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sepa-my.sharepoint.com/personal/wang_lena_epa_gov/Documents/Profile/Documents/Kansas_Roar/"/>
    </mc:Choice>
  </mc:AlternateContent>
  <xr:revisionPtr revIDLastSave="355" documentId="13_ncr:1_{35A68235-8439-4FC8-ADFB-5945EB9E94CB}" xr6:coauthVersionLast="47" xr6:coauthVersionMax="47" xr10:uidLastSave="{34F3681A-AA1A-45E0-9ADD-DAAEF2F557E5}"/>
  <bookViews>
    <workbookView xWindow="-110" yWindow="-110" windowWidth="19420" windowHeight="10300" tabRatio="767" firstSheet="1" activeTab="1" xr2:uid="{00000000-000D-0000-FFFF-FFFF00000000}"/>
  </bookViews>
  <sheets>
    <sheet name="Soil1_20231127_LW Modified" sheetId="1" r:id="rId1"/>
    <sheet name="Fall 2023 Duplicates" sheetId="2" r:id="rId2"/>
    <sheet name="Fall 2023 QAQC" sheetId="3" r:id="rId3"/>
    <sheet name="20240423_Samples" sheetId="6" r:id="rId4"/>
    <sheet name="Spring 2024 Duplicates" sheetId="7" r:id="rId5"/>
    <sheet name="Spring 2024 QAQC" sheetId="8" r:id="rId6"/>
    <sheet name="Sheet1" sheetId="4" r:id="rId7"/>
    <sheet name="Sheet2"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2" l="1"/>
  <c r="U10" i="2" s="1"/>
  <c r="J12" i="3"/>
  <c r="J13" i="3"/>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R12" i="8"/>
  <c r="J11" i="3"/>
  <c r="CT11" i="8"/>
  <c r="CU11" i="8"/>
  <c r="CV11" i="8"/>
  <c r="CW11" i="8"/>
  <c r="CX11" i="8"/>
  <c r="CY11" i="8"/>
  <c r="CZ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R11"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C11" i="8" s="1"/>
  <c r="BC12" i="8" s="1"/>
  <c r="BD2" i="8"/>
  <c r="BE2" i="8"/>
  <c r="BF2" i="8"/>
  <c r="BF11" i="8" s="1"/>
  <c r="BF12" i="8" s="1"/>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CQ2" i="8"/>
  <c r="CR2" i="8"/>
  <c r="CS2" i="8"/>
  <c r="CT2" i="8"/>
  <c r="CU2" i="8"/>
  <c r="CV2" i="8"/>
  <c r="CW2" i="8"/>
  <c r="CX2" i="8"/>
  <c r="CY2" i="8"/>
  <c r="CZ2"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P4" i="8"/>
  <c r="CQ4" i="8"/>
  <c r="CR4" i="8"/>
  <c r="CS4" i="8"/>
  <c r="CT4" i="8"/>
  <c r="CU4" i="8"/>
  <c r="CV4" i="8"/>
  <c r="CW4" i="8"/>
  <c r="CX4" i="8"/>
  <c r="CY4" i="8"/>
  <c r="CZ4"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R4" i="8"/>
  <c r="R6" i="8"/>
  <c r="R2" i="8"/>
  <c r="J2"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BL11" i="8" l="1"/>
  <c r="BL12" i="8" s="1"/>
  <c r="BD11" i="8"/>
  <c r="BD12" i="8" s="1"/>
  <c r="BJ11" i="8"/>
  <c r="BJ12" i="8" s="1"/>
  <c r="BB11" i="8"/>
  <c r="BB12" i="8" s="1"/>
  <c r="BN11" i="8"/>
  <c r="BN12" i="8" s="1"/>
  <c r="BM11" i="8"/>
  <c r="BM12" i="8" s="1"/>
  <c r="BE11" i="8"/>
  <c r="BE12" i="8" s="1"/>
  <c r="BK11" i="8"/>
  <c r="BK12" i="8" s="1"/>
  <c r="BI11" i="8"/>
  <c r="BI12" i="8" s="1"/>
  <c r="BA11" i="8"/>
  <c r="BA12" i="8" s="1"/>
  <c r="BP11" i="8"/>
  <c r="BP12" i="8" s="1"/>
  <c r="BH11" i="8"/>
  <c r="BH12" i="8" s="1"/>
  <c r="BO11" i="8"/>
  <c r="BO12" i="8" s="1"/>
  <c r="BG11" i="8"/>
  <c r="BG12" i="8" s="1"/>
  <c r="CI12" i="3"/>
  <c r="CF12" i="3"/>
  <c r="AK12" i="3"/>
  <c r="AJ12" i="3"/>
  <c r="K12" i="3"/>
  <c r="L12" i="3"/>
  <c r="M12" i="3"/>
  <c r="N12" i="3"/>
  <c r="O12" i="3"/>
  <c r="P12" i="3"/>
  <c r="Q12" i="3"/>
  <c r="R12" i="3"/>
  <c r="S12" i="3"/>
  <c r="T12" i="3"/>
  <c r="U12" i="3"/>
  <c r="V12" i="3"/>
  <c r="W12" i="3"/>
  <c r="X12" i="3"/>
  <c r="Y12" i="3"/>
  <c r="Z12" i="3"/>
  <c r="AA12" i="3"/>
  <c r="AB12" i="3"/>
  <c r="AC12" i="3"/>
  <c r="AD12" i="3"/>
  <c r="AE12" i="3"/>
  <c r="AF12" i="3"/>
  <c r="AG12" i="3"/>
  <c r="AH12" i="3"/>
  <c r="AI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G12" i="3"/>
  <c r="CH12" i="3"/>
  <c r="CJ12" i="3"/>
  <c r="CK12"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K2" i="3" l="1"/>
  <c r="L2" i="3"/>
  <c r="M2" i="3"/>
  <c r="N2" i="3"/>
  <c r="O2" i="3"/>
  <c r="P2" i="3"/>
  <c r="Q2" i="3"/>
  <c r="R2" i="3"/>
  <c r="S2" i="3"/>
  <c r="T2" i="3"/>
  <c r="U2" i="3"/>
  <c r="V2" i="3"/>
  <c r="W2" i="3"/>
  <c r="X2" i="3"/>
  <c r="Y2" i="3"/>
  <c r="Z2" i="3"/>
  <c r="AA2" i="3"/>
  <c r="AB2" i="3"/>
  <c r="AC2" i="3"/>
  <c r="AD2" i="3"/>
  <c r="AE2" i="3"/>
  <c r="AF2" i="3"/>
  <c r="AG2" i="3"/>
  <c r="AH2" i="3"/>
  <c r="AI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K4" i="3"/>
  <c r="L4" i="3"/>
  <c r="M4" i="3"/>
  <c r="N4" i="3"/>
  <c r="O4" i="3"/>
  <c r="P4" i="3"/>
  <c r="Q4" i="3"/>
  <c r="R4" i="3"/>
  <c r="S4" i="3"/>
  <c r="T4" i="3"/>
  <c r="U4" i="3"/>
  <c r="V4" i="3"/>
  <c r="W4" i="3"/>
  <c r="X4" i="3"/>
  <c r="Y4" i="3"/>
  <c r="Z4" i="3"/>
  <c r="AA4" i="3"/>
  <c r="AB4" i="3"/>
  <c r="AC4" i="3"/>
  <c r="AD4" i="3"/>
  <c r="AE4" i="3"/>
  <c r="AF4" i="3"/>
  <c r="AG4" i="3"/>
  <c r="AH4" i="3"/>
  <c r="AI4" i="3"/>
  <c r="AJ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G4" i="3"/>
  <c r="CH4" i="3"/>
  <c r="CI4" i="3"/>
  <c r="CJ4" i="3"/>
  <c r="CK4" i="3"/>
  <c r="K6" i="3"/>
  <c r="L6" i="3"/>
  <c r="M6" i="3"/>
  <c r="N6" i="3"/>
  <c r="O6" i="3"/>
  <c r="P6" i="3"/>
  <c r="Q6" i="3"/>
  <c r="R6" i="3"/>
  <c r="S6" i="3"/>
  <c r="T6" i="3"/>
  <c r="U6" i="3"/>
  <c r="V6" i="3"/>
  <c r="W6" i="3"/>
  <c r="X6" i="3"/>
  <c r="Y6" i="3"/>
  <c r="Z6" i="3"/>
  <c r="AA6" i="3"/>
  <c r="AB6" i="3"/>
  <c r="AC6" i="3"/>
  <c r="AD6" i="3"/>
  <c r="AE6" i="3"/>
  <c r="AF6" i="3"/>
  <c r="AG6" i="3"/>
  <c r="AH6" i="3"/>
  <c r="AI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G6" i="3"/>
  <c r="CH6" i="3"/>
  <c r="CJ6" i="3"/>
  <c r="CK6" i="3"/>
  <c r="J4" i="3"/>
  <c r="J6" i="3"/>
</calcChain>
</file>

<file path=xl/sharedStrings.xml><?xml version="1.0" encoding="utf-8"?>
<sst xmlns="http://schemas.openxmlformats.org/spreadsheetml/2006/main" count="2404" uniqueCount="412">
  <si>
    <t>Lab No</t>
  </si>
  <si>
    <t>Sample ID</t>
  </si>
  <si>
    <t>Date Rept</t>
  </si>
  <si>
    <t>B Depth</t>
  </si>
  <si>
    <t>E Depth</t>
  </si>
  <si>
    <t>1:1 Soil pH</t>
  </si>
  <si>
    <t>WDRF Buffer pH</t>
  </si>
  <si>
    <t>1:1 S Salts mmho/cm</t>
  </si>
  <si>
    <t>Excess Lime</t>
  </si>
  <si>
    <t>Organic Matter LOI %</t>
  </si>
  <si>
    <t>Potassium ppm K</t>
  </si>
  <si>
    <t>Sulfate-S ppm S</t>
  </si>
  <si>
    <t>Zinc ppm Zn</t>
  </si>
  <si>
    <t>Iron ppm Fe</t>
  </si>
  <si>
    <t>Manganese ppm Mn</t>
  </si>
  <si>
    <t>Copper ppm Cu</t>
  </si>
  <si>
    <t>Calcium ppm Ca</t>
  </si>
  <si>
    <t>Magnesium ppm Mg</t>
  </si>
  <si>
    <t>Sodium ppm Na</t>
  </si>
  <si>
    <t>CEC/Sum of Cations me/100g</t>
  </si>
  <si>
    <t>%H Sat</t>
  </si>
  <si>
    <t>%K Sat</t>
  </si>
  <si>
    <t>%Ca Sat</t>
  </si>
  <si>
    <t>%Mg Sat</t>
  </si>
  <si>
    <t>%Na Sat</t>
  </si>
  <si>
    <t>Mehlich P-III ppm P</t>
  </si>
  <si>
    <t>H2O NO3-N</t>
  </si>
  <si>
    <t>Organic C H2O ppm</t>
  </si>
  <si>
    <t>Organic N H2O ppm</t>
  </si>
  <si>
    <t>Organic C:N H2O</t>
  </si>
  <si>
    <t>Aggregate Stability 1-2mm %</t>
  </si>
  <si>
    <t>Aggregate Stability 1-2mm in bulk soil %</t>
  </si>
  <si>
    <t>H2O NH4-N</t>
  </si>
  <si>
    <t>CO2 Soil Respiration</t>
  </si>
  <si>
    <t>Water Stable Aggregates (Mod)</t>
  </si>
  <si>
    <t>Total N H2O ppm N</t>
  </si>
  <si>
    <t>Soil Health Score</t>
  </si>
  <si>
    <t>Microbially Active Carbon (%MA</t>
  </si>
  <si>
    <t>Organic Nitrogen Release ppm N</t>
  </si>
  <si>
    <t>Organic Nitrogen Reserve ppm N</t>
  </si>
  <si>
    <t xml:space="preserve">E1_A </t>
  </si>
  <si>
    <t>NONE</t>
  </si>
  <si>
    <t>SAND PRESENT</t>
  </si>
  <si>
    <t xml:space="preserve">E1_B </t>
  </si>
  <si>
    <t xml:space="preserve">E1_C </t>
  </si>
  <si>
    <t xml:space="preserve">E1_D </t>
  </si>
  <si>
    <t xml:space="preserve">E1_E </t>
  </si>
  <si>
    <t xml:space="preserve">E1_F </t>
  </si>
  <si>
    <t xml:space="preserve">E1_G </t>
  </si>
  <si>
    <t xml:space="preserve">E1_H </t>
  </si>
  <si>
    <t xml:space="preserve">E1_I </t>
  </si>
  <si>
    <t>E2_A</t>
  </si>
  <si>
    <t xml:space="preserve">E2_B </t>
  </si>
  <si>
    <t>&lt; 0.1</t>
  </si>
  <si>
    <t xml:space="preserve">E2_C </t>
  </si>
  <si>
    <t xml:space="preserve">E2_D </t>
  </si>
  <si>
    <t xml:space="preserve">E2_E </t>
  </si>
  <si>
    <t xml:space="preserve">E2_F </t>
  </si>
  <si>
    <t xml:space="preserve">E2_G </t>
  </si>
  <si>
    <t xml:space="preserve">E3_A </t>
  </si>
  <si>
    <t xml:space="preserve">E3_B </t>
  </si>
  <si>
    <t xml:space="preserve">E3_C </t>
  </si>
  <si>
    <t xml:space="preserve">E3_D </t>
  </si>
  <si>
    <t xml:space="preserve">E3_E </t>
  </si>
  <si>
    <t xml:space="preserve">E3_F </t>
  </si>
  <si>
    <t xml:space="preserve">E3_G </t>
  </si>
  <si>
    <t xml:space="preserve">E3_H </t>
  </si>
  <si>
    <t xml:space="preserve">E3_I </t>
  </si>
  <si>
    <t xml:space="preserve">SS1_A </t>
  </si>
  <si>
    <t xml:space="preserve">SS1_B </t>
  </si>
  <si>
    <t xml:space="preserve">SS1_C </t>
  </si>
  <si>
    <t xml:space="preserve">SS1_D </t>
  </si>
  <si>
    <t xml:space="preserve">SS1_E </t>
  </si>
  <si>
    <t xml:space="preserve">SS1_F </t>
  </si>
  <si>
    <t xml:space="preserve">SS1_G </t>
  </si>
  <si>
    <t xml:space="preserve">SS1_H </t>
  </si>
  <si>
    <t xml:space="preserve">SS1_I </t>
  </si>
  <si>
    <t>LOW</t>
  </si>
  <si>
    <t xml:space="preserve">SS1_J </t>
  </si>
  <si>
    <t>SS1_K</t>
  </si>
  <si>
    <t xml:space="preserve">S2_A </t>
  </si>
  <si>
    <t xml:space="preserve">S2_B </t>
  </si>
  <si>
    <t>S2_B_Dup</t>
  </si>
  <si>
    <t xml:space="preserve">S2_C </t>
  </si>
  <si>
    <t xml:space="preserve">S2_D </t>
  </si>
  <si>
    <t xml:space="preserve">S2_E </t>
  </si>
  <si>
    <t xml:space="preserve">S2_F </t>
  </si>
  <si>
    <t xml:space="preserve">S2_G </t>
  </si>
  <si>
    <t>S2_H</t>
  </si>
  <si>
    <t xml:space="preserve">S2_I </t>
  </si>
  <si>
    <t xml:space="preserve">S2_J </t>
  </si>
  <si>
    <t xml:space="preserve">S3_A </t>
  </si>
  <si>
    <t xml:space="preserve">S3_B </t>
  </si>
  <si>
    <t xml:space="preserve">S3_C </t>
  </si>
  <si>
    <t xml:space="preserve">S3_D </t>
  </si>
  <si>
    <t>S3_E</t>
  </si>
  <si>
    <t>S3_F</t>
  </si>
  <si>
    <t>S3_F_Dup</t>
  </si>
  <si>
    <t xml:space="preserve">S4_A </t>
  </si>
  <si>
    <t xml:space="preserve">S4_B </t>
  </si>
  <si>
    <t xml:space="preserve">S4_C </t>
  </si>
  <si>
    <t xml:space="preserve">S4_D </t>
  </si>
  <si>
    <t xml:space="preserve">S4_E </t>
  </si>
  <si>
    <t xml:space="preserve">S4_F </t>
  </si>
  <si>
    <t>S4_F_Dup</t>
  </si>
  <si>
    <t xml:space="preserve">S4_G </t>
  </si>
  <si>
    <t xml:space="preserve">S4_H </t>
  </si>
  <si>
    <t>S4_I</t>
  </si>
  <si>
    <t>S4_J</t>
  </si>
  <si>
    <t xml:space="preserve">W1_A </t>
  </si>
  <si>
    <t xml:space="preserve">W1_B </t>
  </si>
  <si>
    <t xml:space="preserve">W1_C </t>
  </si>
  <si>
    <t xml:space="preserve">W1_D </t>
  </si>
  <si>
    <t xml:space="preserve">W1_E </t>
  </si>
  <si>
    <t xml:space="preserve">W1_F </t>
  </si>
  <si>
    <t xml:space="preserve">W1_G </t>
  </si>
  <si>
    <t xml:space="preserve">W1_H </t>
  </si>
  <si>
    <t>H3A Nitrate</t>
  </si>
  <si>
    <t>H3A Ammonium</t>
  </si>
  <si>
    <t>H3A Inorganic Nitrogen</t>
  </si>
  <si>
    <t>H3A Total Phosphorus</t>
  </si>
  <si>
    <t>H3A Inorganic Phosphorus</t>
  </si>
  <si>
    <t>H3A Organic Phosphorus</t>
  </si>
  <si>
    <t>H3A ICAP Potassium</t>
  </si>
  <si>
    <t>H3A ICAP Calcium</t>
  </si>
  <si>
    <t>H3A ICAP Aluminum</t>
  </si>
  <si>
    <t>H3A ICAP Iron</t>
  </si>
  <si>
    <t>H3A ICAP Sulfur</t>
  </si>
  <si>
    <t>H3A ICAP Zinc</t>
  </si>
  <si>
    <t>H3A ICAP Manganese</t>
  </si>
  <si>
    <t>H3A ICAP Copper</t>
  </si>
  <si>
    <t>H3A ICAP Magnesium</t>
  </si>
  <si>
    <t>H3A ICAP Sodium</t>
  </si>
  <si>
    <t>&lt; 1</t>
  </si>
  <si>
    <t>Total Biomass</t>
  </si>
  <si>
    <t>Diversity Index</t>
  </si>
  <si>
    <t>Bacteria %</t>
  </si>
  <si>
    <t>Total Bacteria Biomass</t>
  </si>
  <si>
    <t>Actinomycetes %</t>
  </si>
  <si>
    <t>Actinomycetes Biomass</t>
  </si>
  <si>
    <t>Gram (-) %</t>
  </si>
  <si>
    <t>Gram (-) Biomass</t>
  </si>
  <si>
    <t>Rhizobia %</t>
  </si>
  <si>
    <t>Rhizobia Biomass</t>
  </si>
  <si>
    <t>Total Fungi %</t>
  </si>
  <si>
    <t>Total Fungi Biomass</t>
  </si>
  <si>
    <t>Arbusular Mycorrhizal %</t>
  </si>
  <si>
    <t>Arbuscular Mycorrhizal Biomass</t>
  </si>
  <si>
    <t>Saprophytic %</t>
  </si>
  <si>
    <t>Saprophytes Biomass</t>
  </si>
  <si>
    <t>Protozoan %</t>
  </si>
  <si>
    <t>Protozoa Biomass</t>
  </si>
  <si>
    <t>Gram (+) Biomass</t>
  </si>
  <si>
    <t>Gram (+) %</t>
  </si>
  <si>
    <t>Undifferentiated %</t>
  </si>
  <si>
    <t>Undifferentiated Biomass</t>
  </si>
  <si>
    <t>Fungi:Bacteria</t>
  </si>
  <si>
    <t>Predator:Prey</t>
  </si>
  <si>
    <t>Gram(+):Gram(-)</t>
  </si>
  <si>
    <t>Sat:Unsat</t>
  </si>
  <si>
    <t>Mono:Poly</t>
  </si>
  <si>
    <t>Pre 16:1w7c:cy17:0</t>
  </si>
  <si>
    <t>Pre 18:1w7c:cy19:0</t>
  </si>
  <si>
    <t>ALL PREY</t>
  </si>
  <si>
    <t>ALL MONO</t>
  </si>
  <si>
    <t>ALL PRE 16:1</t>
  </si>
  <si>
    <t>Vegetation</t>
  </si>
  <si>
    <t>Cover Crop</t>
  </si>
  <si>
    <t>Till</t>
  </si>
  <si>
    <t>Soil Series</t>
  </si>
  <si>
    <t>sum</t>
  </si>
  <si>
    <t>sample precision</t>
  </si>
  <si>
    <t>df = 1</t>
  </si>
  <si>
    <t>df = 2</t>
  </si>
  <si>
    <t>Degrees of Freedom</t>
  </si>
  <si>
    <t>Soil Web Survey</t>
  </si>
  <si>
    <t>Div/0 error</t>
  </si>
  <si>
    <t>Precision is way off</t>
  </si>
  <si>
    <t>No-Till</t>
  </si>
  <si>
    <t>No Cover Crop</t>
  </si>
  <si>
    <t>Soybeans</t>
  </si>
  <si>
    <t>Corn</t>
  </si>
  <si>
    <t>Conventional Till</t>
  </si>
  <si>
    <t>Corn/Winter Wheat</t>
  </si>
  <si>
    <t>Kennebec Silt Loam</t>
  </si>
  <si>
    <t>Wymore Silty Clay Loam</t>
  </si>
  <si>
    <t>coefficient of variance</t>
  </si>
  <si>
    <t>Units</t>
  </si>
  <si>
    <t>Method</t>
  </si>
  <si>
    <t>General Information</t>
  </si>
  <si>
    <t>Information useful to farmers, resources regarding which nutrients are lacking or abundant in</t>
  </si>
  <si>
    <t>Date Recd</t>
  </si>
  <si>
    <t>Information useful for us to possibly determine how much nitrogen is mineralizing or moving through the system</t>
  </si>
  <si>
    <t>inch</t>
  </si>
  <si>
    <t>Beginning Depth</t>
  </si>
  <si>
    <t>Ending Depth</t>
  </si>
  <si>
    <t>Past Crop</t>
  </si>
  <si>
    <t>Crops that were in place in the past</t>
  </si>
  <si>
    <t xml:space="preserve">total acidity in soil, which can vary within and between years. Rainfall percolating, nitrification rate, salt content can all influence pH readings. </t>
  </si>
  <si>
    <t>If soil pH &lt; 6.5, add buffer solution to measure total acidity to predict the amount of lime needed to neutralize acidity</t>
  </si>
  <si>
    <t>active acidity in soil</t>
  </si>
  <si>
    <t>mmho/cm</t>
  </si>
  <si>
    <t>electrical conductivity, reading above 1.5 - saline, 0.6 or 0.7, something is too high</t>
  </si>
  <si>
    <t>None means pH less than 7</t>
  </si>
  <si>
    <t>%</t>
  </si>
  <si>
    <t>Percent organic matter, loss on ignition. Burn samples at 680 F to burn off organic matter for 2 hours. Weigh samples before and after, yielding % OM</t>
  </si>
  <si>
    <t>OM accounts for half of the CEC</t>
  </si>
  <si>
    <t>mg/L</t>
  </si>
  <si>
    <t xml:space="preserve">Ammonium Acetate Extraction, using an inductively coupled argon plasma to measure cations in the extract. </t>
  </si>
  <si>
    <t xml:space="preserve"> K &gt; 160 good. K is generally locked up in feldspars, biotite and muscovite. Slowly and readily available K account for 1-2% of soils total K content, most available K occurs in soil solution. K is fixed in expanding clays - therefore illite can fix K. </t>
  </si>
  <si>
    <t>Mehlic 3 extraction</t>
  </si>
  <si>
    <t xml:space="preserve">DTPA extraction, </t>
  </si>
  <si>
    <t>DTPA Extraction</t>
  </si>
  <si>
    <t>Fe &gt;4.5 ppm good</t>
  </si>
  <si>
    <t>Ammonium Acetate Extraction</t>
  </si>
  <si>
    <t>Mn &gt; 3 good</t>
  </si>
  <si>
    <t>DTPA extraction</t>
  </si>
  <si>
    <t>Amonium Acetate Extraction</t>
  </si>
  <si>
    <t>Mg &gt;50, good</t>
  </si>
  <si>
    <t>Should be very low</t>
  </si>
  <si>
    <t>meq/100g</t>
  </si>
  <si>
    <t>Sum of cations (K, Ca, Mg, and NA) produce CEC</t>
  </si>
  <si>
    <t>1 gram atomic weight of hydrogen or the amount of any other ion that willl combine with or displace this amount of hydrogen. If clay has CEC of 1 meq/100 grams, capable of exchanging 1 mg of hydrogen for every 100 grams of clay. Cations are exchanged between soil solution, soil surfaces, and plant roots. Usually, CEC increases with pH</t>
  </si>
  <si>
    <t>H/CEC</t>
  </si>
  <si>
    <t>&gt;40% more lime</t>
  </si>
  <si>
    <t>K/CEC</t>
  </si>
  <si>
    <t>Ward prefers to look at base saturation</t>
  </si>
  <si>
    <t>Ca/CEC</t>
  </si>
  <si>
    <t>Usually like 60-65%</t>
  </si>
  <si>
    <t>Mg/CEC</t>
  </si>
  <si>
    <t xml:space="preserve">Could look at Magnesium ppm to determine good value. </t>
  </si>
  <si>
    <t>Na/CEC</t>
  </si>
  <si>
    <t>Sodium &lt; 5%, if above apply gypsum</t>
  </si>
  <si>
    <t>Mehlich 3 extraction</t>
  </si>
  <si>
    <t>4 gram of dried soil sample extracted with 40 ml of DI water, shaken for 10 mins, centriduged for 5 mins, filter through Whatman 2V filter paper. Water are analyzed on Lachat 8000 flow injection analyze for NO3-N</t>
  </si>
  <si>
    <t xml:space="preserve">Also a form of inorganic N. Once more, if we compare the ratio between organic N to Inorganic N, we might be able to understand how much fertilizer is added to the system. Agriculture add a lot of inorganic N, there is organic N in soil organic matter, however it is pretty inaccessible. There is a transitory organic N between plant and animal residues and stable SOM (measured by water extract). Ratios should be above 5 ideally, although a range from 3-4 is acceptable. Ratios below 1 indicates property has a strong dependence on fertilizers. </t>
  </si>
  <si>
    <t>Same water extract is analyzed on Teledyne-Tekmar Torch</t>
  </si>
  <si>
    <t>organic carbon available for microbes, typically 100-300 ppm in ag soils</t>
  </si>
  <si>
    <t>Same water extract is analyzed on Teledyne-Tekmar Torch. Subtracted NO3-N and NH4-N to yield Organic N</t>
  </si>
  <si>
    <t>How active N mineralization or converting organic N into plant available nitrate and ammonium. 10-30 ppm  usually</t>
  </si>
  <si>
    <t>High C:N lots of food but not each food source, low C:N lots of N available but not energy to carry out essential functions, if the C:N falls above 25:1, microbes will take N from soils, immobilizing the nitrogen and reducing the nitrogen available for plant uptake. &gt;20:1, poor and N is used by microbes, need to increase legumes in rotation, reduce high carbon inputs. 15:1-20:1, marginal. Some N tie up, slower mienralization lower N credit, continue to increase legumes in rotation, reduce high carbon inputs. 8.1-15.1 good, greater potential for N mineralization, make slight adjustments if near boundaries to stay in good range. &lt;8.1, poor - litter energy for microbes, increase carbon inputs, graze shorter to retain carbon</t>
  </si>
  <si>
    <t>10 g in the 1-2 mm range. Sieves ranging from 1-2 mm are nested and placed in a yoder, 30 times per a min for 10 mins, remove sieves, oven-dry and weigh. Following Eijkelkamp (2018) Wet Sieving Apparatus Manual
Van Eerd, L., DeBruyn, A., Ouellette, L., Hooker, D., Robinson, D. (2018) Quantitative and qualitative comparison of three wet aggregate stability methods using a long-term tillage system and crop rotation experiment. 
Nimmo, J.R. and K.S. Perkins. (2002) Aggregate Stability and Size Distribution. In: J.H. Dane and G.C. Topp (eds) Methods of Soil Analysis Part 4—Physical Methods. Soil Science Soc. Am. Madison, WI.</t>
  </si>
  <si>
    <t>These  values may be more useful if we have texture to determine if it is healthy</t>
  </si>
  <si>
    <t xml:space="preserve">Similar process as aggregate stability, just using the bulk soil, unseived stuff? </t>
  </si>
  <si>
    <t>4 gram of dried soil sample extracted with 40 ml of DI water, shaken for 10 mins, centriduged for 5 mins, filter through Whatman 2V filter paper. Water are analyzed on Lachat 8000 flow injection analyze for NH4-N</t>
  </si>
  <si>
    <t xml:space="preserve">Here you could compare Organic N to Inorganic N ratio, which would tell ushow much soil mirobes might have to mine N from SOM. The organic N is in transition between plant and animal residues. IF we compare the ratio, we would want to find numbers above 5. Organic N, balanced when C, will help feed plants and lead to more efficient use of N. </t>
  </si>
  <si>
    <t>40 g of dried soils @ 50 degree celsius, ground and passed through 2mm seive, incubated for 25 hours at 24 degree celsius. Sample wetted through capillary action by adding 20 ml of DI water to 8 oz of glass jar. At the end of the incubation the jar is analyzed on a infrared gas analyzer Li-Cor-840A</t>
  </si>
  <si>
    <t>0-10 very low microbial activity, slow nutrient cycling and residue decomposition, high carbon residue may last a long time, nearly no nitrogen, nitrogen may need to be added to system. 11-20 low, mininal potential for nutrient cycling. 21-30 below average, potential for some nutrient cycling. 31-50 - slightly below average, low to moderate microbial activity. 51-70 good potential for microbial activity, can reduce nitrogen application rates, moderate N pools. 101-200 high - high microbial activity, more carbon inputs needed to sustain microbial biomass, can reduce N fertilizer. &gt;201 very high, very high potential for microbial activity, keeping soil covered could be a problem in some systems, substantial reduction in N</t>
  </si>
  <si>
    <t>Modified aggregate stability includes the sand as an aggregate in the soil (0.25-2mm)</t>
  </si>
  <si>
    <t xml:space="preserve">Good aggregate stability, retains soil moisture, ranges from 15-90%. High aggregate stability, lower CEC. </t>
  </si>
  <si>
    <t>Nitrogen cycle can be influenced by fixation, imobilization, ammonification, nitrification, and leaching. Legume bacteria, Rhizobium can fix atmospheric nitrogen, negative charge of clay can trap ammonium cations. Immobilization occurs when C:N ratio is higher than 25 and the microbes start to use available soil nitrogen to decompose residue, meaning there is not nitrogen for plants. If new vegetative inputs have a C:N ratio above 25 then nigrogen will be available. Ammonification occurs when microbes break down organic matter into CO2, H20 and NH4+. Plants can use the NH4+. Nitrification converts NH4+ into nitrite and quickly afterwards nitrate. Nitrifying bactera are senstive to environment (temperature, moisture, lime, fertilizer, salts, and C:N). Leaching is the loss of NO3 through the root zone, since NO3 is soluable and doesn't attach to clay particles. Mineralization is a combination of Ammonificaiton and Nitrification. Finally, denitrification converts NO3 back into gaesous forms. Poorly drained, poorly aerated soils encourage denitrification.</t>
  </si>
  <si>
    <t>1 day CO2/10 + WEOC/50 + WEON/10</t>
  </si>
  <si>
    <t xml:space="preserve">Typical range 0-50, although the number should be above 7 and should incease with time. Combines 5 independent measures of soil </t>
  </si>
  <si>
    <t>(CO2 respiration/WEOC)*100</t>
  </si>
  <si>
    <t>Sum of fraction of organic N pool acted upon by microbes over 24 hours and N mineralization</t>
  </si>
  <si>
    <t xml:space="preserve">The amount of N left in the organic N pool in ppm following the release by microbes. </t>
  </si>
  <si>
    <t>ng/g</t>
  </si>
  <si>
    <t xml:space="preserve">PLFA analysis was done following: Bligh, E.G., and Dyer, W.J. 1959. A rapid method of total lipid extraction and purification. Canadian Journal of Biochemistry and Physiology 37:911-917. 
Buyer, J.S. and Sasser, M. 2012. High throughput phospholipid fatty acid analysis of soils. Applied Soil Ecology. 61:127-130.  
</t>
  </si>
  <si>
    <t>Actinomycetes are a gram +, aerobic, assist in the breakdown of less degradable insect/plant polymers like chitin, cellulose, and hemicellulose (Terry, 2015)</t>
  </si>
  <si>
    <t>Gram - will dominate in anaerobic conditions, other stressors like pesticide application, heavy metal contamination</t>
  </si>
  <si>
    <t>A gram - species, Plant micriobiota, oligotrophic, symbiosis with legumes, forms N2-fixing bacteriods (Poole et al., 2018)</t>
  </si>
  <si>
    <t>Fungi are desired and better indicator of good soil health</t>
  </si>
  <si>
    <t>Subgroup of fungi, associates with plants, help mitigate water stress by regulating water absorption, transpiration and photosynthesis ( Marschner and Dell, 1994; Auge, 2004) can also mediate the transport of phosphorous and nitrogen (Navarro et al., 2014; Sun et al., 2018)</t>
  </si>
  <si>
    <t>add the way it was interpreted, good to bad ranges, additionally the units, method for determining this ratio</t>
  </si>
  <si>
    <t>largest group of fungi, secretes extracellular enzymes to decompose other biological entities ( Hartl et al., 2012</t>
  </si>
  <si>
    <t>Protozoa feed on bacteria which helps release nutrients, like nitrogen</t>
  </si>
  <si>
    <t>Gram + typically dominate early in the growing season, following a fallow season, survive better under drought and extreme temperatures</t>
  </si>
  <si>
    <t xml:space="preserve">Bacteria generally dominate when there are not much organic inputs, residues leading to lower C:N, early spring or late fall, dry conditions, higher pH, tillage, grazing, compaction. More fungi are indicators of good soil health. </t>
  </si>
  <si>
    <t xml:space="preserve">Protozoa to bacteria ratio, higher ratio suggests there are enough base level nutrients to support higher trophic levels, ratio will be low because prey outnumber predators. </t>
  </si>
  <si>
    <t xml:space="preserve">Gram positive will typically dominate in early growing season and following fallow period, drought or extreme temps. Higher values of gram positive coming out of dormancy or is stressed. Values become more balanced as soil condition become more favorable throughout growing season. </t>
  </si>
  <si>
    <t>Bacteria alter membranes for optimal fluidity for nutrient and waste transport. Saturated fatty acids reflect a better adapted community, stressed communities will have increased unsaturated fatty acids.</t>
  </si>
  <si>
    <t xml:space="preserve">Further indicates the degree of community stress, higher ratio indicates less stress, lower ratio decpits higher levels of prolonged stress. </t>
  </si>
  <si>
    <t xml:space="preserve">Cy (Cyclo) are fatty acids prominent during stationary phases of growth in stressful temperatures, pH, moisture, and nutrient availability. Higher Pre16/Pre18 is better, indicating a community that is actively growing. Usually higest at the planting of the growing season and decreases in towards the end. </t>
  </si>
  <si>
    <t>References</t>
  </si>
  <si>
    <t>Ian L. Pepper, Terry J. Gentry, in Environmental Microbiology (Third Edition), 2015</t>
  </si>
  <si>
    <r>
      <t>Poole, P., Ramachandran, V. and Terpolilli, J., 2018. Rhizobia: from saprophytes to endosymbionts. </t>
    </r>
    <r>
      <rPr>
        <i/>
        <sz val="7"/>
        <color rgb="FF222222"/>
        <rFont val="Arial"/>
        <family val="2"/>
      </rPr>
      <t>Nature Reviews Microbiology</t>
    </r>
    <r>
      <rPr>
        <sz val="7"/>
        <color rgb="FF222222"/>
        <rFont val="Arial"/>
        <family val="2"/>
      </rPr>
      <t>, </t>
    </r>
    <r>
      <rPr>
        <i/>
        <sz val="7"/>
        <color rgb="FF222222"/>
        <rFont val="Arial"/>
        <family val="2"/>
      </rPr>
      <t>16</t>
    </r>
    <r>
      <rPr>
        <sz val="7"/>
        <color rgb="FF222222"/>
        <rFont val="Arial"/>
        <family val="2"/>
      </rPr>
      <t>(5), pp.291-303.</t>
    </r>
  </si>
  <si>
    <r>
      <t>Marschner, H. and Dell, B., 1994. Nutrient uptake in mycorrhizal symbiosis. </t>
    </r>
    <r>
      <rPr>
        <i/>
        <sz val="7"/>
        <color rgb="FF222222"/>
        <rFont val="Arial"/>
        <family val="2"/>
      </rPr>
      <t>Plant and soil</t>
    </r>
    <r>
      <rPr>
        <sz val="7"/>
        <color rgb="FF222222"/>
        <rFont val="Arial"/>
        <family val="2"/>
      </rPr>
      <t>, </t>
    </r>
    <r>
      <rPr>
        <i/>
        <sz val="7"/>
        <color rgb="FF222222"/>
        <rFont val="Arial"/>
        <family val="2"/>
      </rPr>
      <t>159</t>
    </r>
    <r>
      <rPr>
        <sz val="7"/>
        <color rgb="FF222222"/>
        <rFont val="Arial"/>
        <family val="2"/>
      </rPr>
      <t>, pp.89-102.</t>
    </r>
  </si>
  <si>
    <r>
      <t>Augé, R.M., 2004. Arbuscular mycorrhizae and soil/plant water relations. </t>
    </r>
    <r>
      <rPr>
        <i/>
        <sz val="7"/>
        <color rgb="FF222222"/>
        <rFont val="Arial"/>
        <family val="2"/>
      </rPr>
      <t>Canadian Journal of soil science</t>
    </r>
    <r>
      <rPr>
        <sz val="7"/>
        <color rgb="FF222222"/>
        <rFont val="Arial"/>
        <family val="2"/>
      </rPr>
      <t>, </t>
    </r>
    <r>
      <rPr>
        <i/>
        <sz val="7"/>
        <color rgb="FF222222"/>
        <rFont val="Arial"/>
        <family val="2"/>
      </rPr>
      <t>84</t>
    </r>
    <r>
      <rPr>
        <sz val="7"/>
        <color rgb="FF222222"/>
        <rFont val="Arial"/>
        <family val="2"/>
      </rPr>
      <t>(4), pp.373-381.</t>
    </r>
  </si>
  <si>
    <r>
      <t>Navarro, J.M., Pérez-Tornero, O. and Morte, A., 2014. Alleviation of salt stress in citrus seedlings inoculated with arbuscular mycorrhizal fungi depends on the rootstock salt tolerance. </t>
    </r>
    <r>
      <rPr>
        <i/>
        <sz val="7"/>
        <color rgb="FF222222"/>
        <rFont val="Arial"/>
        <family val="2"/>
      </rPr>
      <t>Journal of Plant Physiology</t>
    </r>
    <r>
      <rPr>
        <sz val="7"/>
        <color rgb="FF222222"/>
        <rFont val="Arial"/>
        <family val="2"/>
      </rPr>
      <t>, </t>
    </r>
    <r>
      <rPr>
        <i/>
        <sz val="7"/>
        <color rgb="FF222222"/>
        <rFont val="Arial"/>
        <family val="2"/>
      </rPr>
      <t>171</t>
    </r>
    <r>
      <rPr>
        <sz val="7"/>
        <color rgb="FF222222"/>
        <rFont val="Arial"/>
        <family val="2"/>
      </rPr>
      <t>(1), pp.76-85.</t>
    </r>
  </si>
  <si>
    <r>
      <t>Sun, Z., Song, J., Xin, X.A., Xie, X. and Zhao, B., 2018. Arbuscular mycorrhizal fungal 14-3-3 proteins are involved in arbuscule formation and responses to abiotic stresses during AM symbiosis. </t>
    </r>
    <r>
      <rPr>
        <i/>
        <sz val="7"/>
        <color rgb="FF222222"/>
        <rFont val="Arial"/>
        <family val="2"/>
      </rPr>
      <t>Frontiers in microbiology</t>
    </r>
    <r>
      <rPr>
        <sz val="7"/>
        <color rgb="FF222222"/>
        <rFont val="Arial"/>
        <family val="2"/>
      </rPr>
      <t>, </t>
    </r>
    <r>
      <rPr>
        <i/>
        <sz val="7"/>
        <color rgb="FF222222"/>
        <rFont val="Arial"/>
        <family val="2"/>
      </rPr>
      <t>9</t>
    </r>
    <r>
      <rPr>
        <sz val="7"/>
        <color rgb="FF222222"/>
        <rFont val="Arial"/>
        <family val="2"/>
      </rPr>
      <t>, p.91.</t>
    </r>
  </si>
  <si>
    <r>
      <t>Hartl, L., Zach, S. and Seidl-Seiboth, V., 2012. Fungal chitinases: diversity, mechanistic properties and biotechnological potential. </t>
    </r>
    <r>
      <rPr>
        <i/>
        <sz val="7"/>
        <color rgb="FF222222"/>
        <rFont val="Arial"/>
        <family val="2"/>
      </rPr>
      <t>Applied microbiology and biotechnology</t>
    </r>
    <r>
      <rPr>
        <sz val="7"/>
        <color rgb="FF222222"/>
        <rFont val="Arial"/>
        <family val="2"/>
      </rPr>
      <t>, </t>
    </r>
    <r>
      <rPr>
        <i/>
        <sz val="7"/>
        <color rgb="FF222222"/>
        <rFont val="Arial"/>
        <family val="2"/>
      </rPr>
      <t>93</t>
    </r>
    <r>
      <rPr>
        <sz val="7"/>
        <color rgb="FF222222"/>
        <rFont val="Arial"/>
        <family val="2"/>
      </rPr>
      <t>, pp.533-543.</t>
    </r>
  </si>
  <si>
    <t>Cash_Crop</t>
  </si>
  <si>
    <t>Tillage</t>
  </si>
  <si>
    <t>Field</t>
  </si>
  <si>
    <t>Date_Rept</t>
  </si>
  <si>
    <t>B_Depth</t>
  </si>
  <si>
    <t>E_Depth</t>
  </si>
  <si>
    <t>pH</t>
  </si>
  <si>
    <t>Buffer_pH</t>
  </si>
  <si>
    <t>Salts</t>
  </si>
  <si>
    <t>Excess_Lime</t>
  </si>
  <si>
    <t>OM%</t>
  </si>
  <si>
    <t>K_ppm</t>
  </si>
  <si>
    <t>S_ppm</t>
  </si>
  <si>
    <t>Zn_ppm</t>
  </si>
  <si>
    <t>Fe_ppm</t>
  </si>
  <si>
    <t>Mn_ppm</t>
  </si>
  <si>
    <t>Cu_ppm</t>
  </si>
  <si>
    <t>Ca_ppm</t>
  </si>
  <si>
    <t>Mg_ppm</t>
  </si>
  <si>
    <t>Na_ppm</t>
  </si>
  <si>
    <t>CEC</t>
  </si>
  <si>
    <t>%Hsat</t>
  </si>
  <si>
    <t>%Ksat</t>
  </si>
  <si>
    <t>%Casat</t>
  </si>
  <si>
    <t>%Mgsat</t>
  </si>
  <si>
    <t>%Nasat</t>
  </si>
  <si>
    <t>P_ppm_Mehlich</t>
  </si>
  <si>
    <t>NO3_N_H2O</t>
  </si>
  <si>
    <t>OC_H2O_ppm</t>
  </si>
  <si>
    <t>ON_H2O_ppm</t>
  </si>
  <si>
    <t>CN_H2O</t>
  </si>
  <si>
    <t>Aggstab1_2mm</t>
  </si>
  <si>
    <t>BulkAgStab1_2mm</t>
  </si>
  <si>
    <t>NH4_N_H2O</t>
  </si>
  <si>
    <t>CO2</t>
  </si>
  <si>
    <t>WSA_Mod</t>
  </si>
  <si>
    <t>N_H2O</t>
  </si>
  <si>
    <t>SoilHealth</t>
  </si>
  <si>
    <t>%MAC</t>
  </si>
  <si>
    <t>ON_release_ppm</t>
  </si>
  <si>
    <t>ON_reserve_ppm</t>
  </si>
  <si>
    <t>H3A_NO3</t>
  </si>
  <si>
    <t>H3A_NH4</t>
  </si>
  <si>
    <t>H3A_IN</t>
  </si>
  <si>
    <t>H3A_P</t>
  </si>
  <si>
    <t>H3A_IP</t>
  </si>
  <si>
    <t>H3A_OP</t>
  </si>
  <si>
    <t>H3A_ICAPK</t>
  </si>
  <si>
    <t>H3A_ICAPCa</t>
  </si>
  <si>
    <t>H3A_ICAPAl</t>
  </si>
  <si>
    <t>H3A_ICAPFe</t>
  </si>
  <si>
    <t>H3A_ICAPS</t>
  </si>
  <si>
    <t>H3A_ICAPZn</t>
  </si>
  <si>
    <t>H3A_ICAPCaMn</t>
  </si>
  <si>
    <t>H3ACu</t>
  </si>
  <si>
    <t>H3A_ICAPMg</t>
  </si>
  <si>
    <t>H3A_ICAPNa</t>
  </si>
  <si>
    <t>Biomass</t>
  </si>
  <si>
    <t>Diversity_Index</t>
  </si>
  <si>
    <t>Bacteria%</t>
  </si>
  <si>
    <t>TotalBacteriabiomass</t>
  </si>
  <si>
    <t>Actinomycetes%</t>
  </si>
  <si>
    <t>Actinomycetes_Biomass</t>
  </si>
  <si>
    <t>Gram_neg%</t>
  </si>
  <si>
    <t>Gram_neg_biomass</t>
  </si>
  <si>
    <t>Rhizobia%</t>
  </si>
  <si>
    <t>Rhizobia_Biomass</t>
  </si>
  <si>
    <t>TotalFungi%</t>
  </si>
  <si>
    <t>Total_Fungi_Biomass</t>
  </si>
  <si>
    <t>Arbuscular_Myc%</t>
  </si>
  <si>
    <t>Arbuscular_Myc_biomass</t>
  </si>
  <si>
    <t>Saprophytic%</t>
  </si>
  <si>
    <t>Saprophytes_Biomass</t>
  </si>
  <si>
    <t>Protozoan%</t>
  </si>
  <si>
    <t>Protozoa_biomasss</t>
  </si>
  <si>
    <t>gram_pos_biomass</t>
  </si>
  <si>
    <t>gram_pos%</t>
  </si>
  <si>
    <t>Undifferentiated%</t>
  </si>
  <si>
    <t>UndifferentiatedBiomass</t>
  </si>
  <si>
    <t>Fungi_Bacteria</t>
  </si>
  <si>
    <t>Predator_Prey</t>
  </si>
  <si>
    <t>Grampos_Gramneg</t>
  </si>
  <si>
    <t>Sat_Unsat</t>
  </si>
  <si>
    <t>Mono_Poly</t>
  </si>
  <si>
    <t>Pre161w7ccy170</t>
  </si>
  <si>
    <t>Pre181w7ccy190</t>
  </si>
  <si>
    <t>E1</t>
  </si>
  <si>
    <t>E2</t>
  </si>
  <si>
    <t>No Till</t>
  </si>
  <si>
    <t>E3</t>
  </si>
  <si>
    <t>SS1</t>
  </si>
  <si>
    <t>S2</t>
  </si>
  <si>
    <t>S3</t>
  </si>
  <si>
    <t>S4</t>
  </si>
  <si>
    <t>Heavy Crop Mix</t>
  </si>
  <si>
    <t>W1</t>
  </si>
  <si>
    <t>Grazing</t>
  </si>
  <si>
    <t>Fertilization</t>
  </si>
  <si>
    <t>No Fertilization</t>
  </si>
  <si>
    <t>Crop 2023</t>
  </si>
  <si>
    <t>Warm season: Millet Pearl, Buckwheat sunflower, Egyptian wheat, Sorghum Sudan (3 varieties); Cold Season: Season Cereal Rye, Hairy Vetch, Winter Peas, Wheat and Barley</t>
  </si>
  <si>
    <t>Planting Method</t>
  </si>
  <si>
    <t>Drilled</t>
  </si>
  <si>
    <t>Longtitude</t>
  </si>
  <si>
    <t>Latitude</t>
  </si>
  <si>
    <t xml:space="preserve">	39.3845</t>
  </si>
  <si>
    <t xml:space="preserve">Total amount of N being released through microbial activity from organic pool. Large number usually means the soil is healthier. Although in ppm, we can figure out lb of nitrogen released per acre using the equation: Sample depth (inches) *0.3 *ppm value for organic release. There are three assumptions when calculating the Nitrogen release: The soil-test predicted N release
calculation is built on the assumptions that (i) water-extracted C and soil
respiration represent the total potential food source and the potentially
mineralizable C, the C accessible to microbes in 24-h incubation
(including physically bound C active to microbes), respectively; (ii) soil
microorganisms use a similar proportion of water-extracted C and
water-extracted N, (iii) during the growing season N is released in the
soil, on average, four times after significant precipitation and (iv) the
soil-test predicted N release cannot exceed the water-extracted organic
</t>
  </si>
  <si>
    <t xml:space="preserve">how much WEOC was used by microbes as soil respiration, most production systems should be 50-75%. If value is &lt;25 WEOC is not the factor limiting soil respiration. If %MAC is above 80% WEOC could become more limiting and possibly ou should focus on introducing more carbon into the system. Ideally values should be between 50-75%. </t>
  </si>
  <si>
    <t>10 g of soil, 10 ml of water, soil and water react for 30 mins</t>
  </si>
  <si>
    <t>Soil Type</t>
  </si>
  <si>
    <t>Lime</t>
  </si>
  <si>
    <t>Sample_ID</t>
  </si>
  <si>
    <t>Season</t>
  </si>
  <si>
    <t>2N KCl NO3-N ppm N</t>
  </si>
  <si>
    <t>KCl NH4-N ppm</t>
  </si>
  <si>
    <t>% Sand</t>
  </si>
  <si>
    <t>% Silt</t>
  </si>
  <si>
    <t>% Clay</t>
  </si>
  <si>
    <t>Texture</t>
  </si>
  <si>
    <t>Ace Protein g/Kg</t>
  </si>
  <si>
    <t>Pre-Fertilizer</t>
  </si>
  <si>
    <t>Clay Loam</t>
  </si>
  <si>
    <t>Silty Clay</t>
  </si>
  <si>
    <t>&lt; 1.0</t>
  </si>
  <si>
    <t>E3_A_Dup</t>
  </si>
  <si>
    <t>Silty Clay Loam</t>
  </si>
  <si>
    <t>Clay</t>
  </si>
  <si>
    <t>S4_A _Dup</t>
  </si>
  <si>
    <t xml:space="preserve">W1_F_Dup </t>
  </si>
  <si>
    <t>Begin depth (inch)</t>
  </si>
  <si>
    <t>End depth (inch)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</si>
</sst>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7"/>
      <color rgb="FF222222"/>
      <name val="Arial"/>
      <family val="2"/>
    </font>
    <font>
      <i/>
      <sz val="7"/>
      <color rgb="FF222222"/>
      <name val="Arial"/>
      <family val="2"/>
    </font>
    <font>
      <sz val="11"/>
      <color rgb="FF00000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7">
    <xf numFmtId="0" fontId="0" fillId="0" borderId="0" xfId="0"/>
    <xf numFmtId="14" fontId="0" fillId="0" borderId="0" xfId="0" applyNumberFormat="1"/>
    <xf numFmtId="0" fontId="0" fillId="0" borderId="0" xfId="0"/>
    <xf numFmtId="0" fontId="0" fillId="33" borderId="0" xfId="0" applyFill="1"/>
    <xf numFmtId="0" fontId="0" fillId="34" borderId="0" xfId="0" applyFill="1"/>
    <xf numFmtId="0" fontId="0" fillId="0" borderId="0" xfId="0" applyAlignment="1">
      <alignment wrapText="1"/>
    </xf>
    <xf numFmtId="0" fontId="16" fillId="0" borderId="0" xfId="0" applyFont="1" applyAlignment="1">
      <alignment wrapText="1"/>
    </xf>
    <xf numFmtId="0" fontId="16" fillId="33" borderId="0" xfId="0" applyFont="1" applyFill="1" applyAlignment="1">
      <alignment wrapText="1"/>
    </xf>
    <xf numFmtId="0" fontId="16" fillId="34" borderId="0" xfId="0" applyFont="1" applyFill="1" applyAlignment="1">
      <alignment wrapText="1"/>
    </xf>
    <xf numFmtId="0" fontId="0" fillId="0" borderId="0" xfId="0" applyAlignment="1">
      <alignment horizontal="left" wrapText="1"/>
    </xf>
    <xf numFmtId="0" fontId="0" fillId="35" borderId="0" xfId="0" applyFill="1"/>
    <xf numFmtId="0" fontId="0" fillId="0" borderId="0" xfId="0" applyAlignment="1">
      <alignment horizontal="left" vertical="center" wrapText="1"/>
    </xf>
    <xf numFmtId="0" fontId="0" fillId="0" borderId="0" xfId="0" applyAlignment="1">
      <alignment horizontal="left" vertical="top" wrapText="1"/>
    </xf>
    <xf numFmtId="0" fontId="18" fillId="0" borderId="0" xfId="42"/>
    <xf numFmtId="0" fontId="18" fillId="0" borderId="0" xfId="42" applyFill="1"/>
    <xf numFmtId="0" fontId="18" fillId="0" borderId="0" xfId="42" applyFill="1" applyAlignment="1">
      <alignment wrapText="1"/>
    </xf>
    <xf numFmtId="0" fontId="19" fillId="0" borderId="0" xfId="0" applyFont="1"/>
    <xf numFmtId="0" fontId="19" fillId="0" borderId="0" xfId="0" applyFont="1" applyAlignment="1">
      <alignment wrapText="1"/>
    </xf>
    <xf numFmtId="0" fontId="0" fillId="0" borderId="0" xfId="0" applyFill="1"/>
    <xf numFmtId="0" fontId="0" fillId="0" borderId="0" xfId="0" applyFill="1" applyAlignment="1"/>
    <xf numFmtId="0" fontId="16" fillId="0" borderId="0" xfId="0" applyFont="1" applyFill="1" applyAlignment="1"/>
    <xf numFmtId="0" fontId="16" fillId="0" borderId="0" xfId="0" applyFont="1" applyFill="1"/>
    <xf numFmtId="0" fontId="7" fillId="3" borderId="0" xfId="7"/>
    <xf numFmtId="0" fontId="0" fillId="0" borderId="0" xfId="0" applyFont="1" applyAlignment="1">
      <alignment vertical="center" wrapText="1"/>
    </xf>
    <xf numFmtId="0" fontId="0" fillId="0" borderId="0" xfId="0" applyFont="1"/>
    <xf numFmtId="0" fontId="21" fillId="0" borderId="0" xfId="0" applyFont="1"/>
    <xf numFmtId="0" fontId="22" fillId="0" borderId="0" xfId="0" applyFont="1" applyFill="1"/>
    <xf numFmtId="0" fontId="22" fillId="0" borderId="0" xfId="0" applyFont="1" applyFill="1" applyAlignment="1">
      <alignment wrapText="1"/>
    </xf>
    <xf numFmtId="0" fontId="22" fillId="0" borderId="0" xfId="7" applyFont="1" applyFill="1" applyAlignment="1">
      <alignment wrapText="1"/>
    </xf>
    <xf numFmtId="0" fontId="0" fillId="0" borderId="0" xfId="0" applyFont="1" applyFill="1"/>
    <xf numFmtId="0" fontId="0" fillId="0" borderId="0" xfId="7" applyFont="1" applyFill="1"/>
    <xf numFmtId="14" fontId="0" fillId="0" borderId="0" xfId="0" applyNumberFormat="1" applyFont="1" applyFill="1"/>
    <xf numFmtId="0" fontId="22" fillId="0" borderId="0" xfId="0" applyFont="1"/>
    <xf numFmtId="0" fontId="0" fillId="0" borderId="0" xfId="0" applyFont="1" applyFill="1" applyAlignment="1">
      <alignment wrapText="1"/>
    </xf>
    <xf numFmtId="0" fontId="0" fillId="0" borderId="0" xfId="7" applyFont="1" applyFill="1" applyAlignment="1">
      <alignment wrapText="1"/>
    </xf>
    <xf numFmtId="0" fontId="0" fillId="0" borderId="0" xfId="0" applyFont="1" applyFill="1" applyAlignment="1"/>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DA5A5"/>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317500</xdr:colOff>
      <xdr:row>30</xdr:row>
      <xdr:rowOff>1333500</xdr:rowOff>
    </xdr:from>
    <xdr:to>
      <xdr:col>3</xdr:col>
      <xdr:colOff>6657975</xdr:colOff>
      <xdr:row>30</xdr:row>
      <xdr:rowOff>3705116</xdr:rowOff>
    </xdr:to>
    <xdr:pic>
      <xdr:nvPicPr>
        <xdr:cNvPr id="14" name="Picture 13">
          <a:extLst>
            <a:ext uri="{FF2B5EF4-FFF2-40B4-BE49-F238E27FC236}">
              <a16:creationId xmlns:a16="http://schemas.microsoft.com/office/drawing/2014/main" id="{12FBF724-934E-4146-9FB8-4F2AB3CF9277}"/>
            </a:ext>
          </a:extLst>
        </xdr:cNvPr>
        <xdr:cNvPicPr>
          <a:picLocks noChangeAspect="1"/>
        </xdr:cNvPicPr>
      </xdr:nvPicPr>
      <xdr:blipFill>
        <a:blip xmlns:r="http://schemas.openxmlformats.org/officeDocument/2006/relationships" r:embed="rId1"/>
        <a:stretch>
          <a:fillRect/>
        </a:stretch>
      </xdr:blipFill>
      <xdr:spPr>
        <a:xfrm>
          <a:off x="5626100" y="10541000"/>
          <a:ext cx="6340475" cy="2371616"/>
        </a:xfrm>
        <a:prstGeom prst="rect">
          <a:avLst/>
        </a:prstGeom>
      </xdr:spPr>
    </xdr:pic>
    <xdr:clientData/>
  </xdr:twoCellAnchor>
  <xdr:twoCellAnchor editAs="oneCell">
    <xdr:from>
      <xdr:col>3</xdr:col>
      <xdr:colOff>825500</xdr:colOff>
      <xdr:row>34</xdr:row>
      <xdr:rowOff>1263650</xdr:rowOff>
    </xdr:from>
    <xdr:to>
      <xdr:col>3</xdr:col>
      <xdr:colOff>6702727</xdr:colOff>
      <xdr:row>35</xdr:row>
      <xdr:rowOff>149410</xdr:rowOff>
    </xdr:to>
    <xdr:pic>
      <xdr:nvPicPr>
        <xdr:cNvPr id="15" name="Picture 14">
          <a:extLst>
            <a:ext uri="{FF2B5EF4-FFF2-40B4-BE49-F238E27FC236}">
              <a16:creationId xmlns:a16="http://schemas.microsoft.com/office/drawing/2014/main" id="{BD3F9251-1F83-4603-9B47-73E6C182ED37}"/>
            </a:ext>
          </a:extLst>
        </xdr:cNvPr>
        <xdr:cNvPicPr>
          <a:picLocks noChangeAspect="1"/>
        </xdr:cNvPicPr>
      </xdr:nvPicPr>
      <xdr:blipFill>
        <a:blip xmlns:r="http://schemas.openxmlformats.org/officeDocument/2006/relationships" r:embed="rId2"/>
        <a:stretch>
          <a:fillRect/>
        </a:stretch>
      </xdr:blipFill>
      <xdr:spPr>
        <a:xfrm>
          <a:off x="6134100" y="20656550"/>
          <a:ext cx="5877227" cy="3597460"/>
        </a:xfrm>
        <a:prstGeom prst="rect">
          <a:avLst/>
        </a:prstGeom>
      </xdr:spPr>
    </xdr:pic>
    <xdr:clientData/>
  </xdr:twoCellAnchor>
  <xdr:twoCellAnchor editAs="oneCell">
    <xdr:from>
      <xdr:col>3</xdr:col>
      <xdr:colOff>628650</xdr:colOff>
      <xdr:row>41</xdr:row>
      <xdr:rowOff>57150</xdr:rowOff>
    </xdr:from>
    <xdr:to>
      <xdr:col>3</xdr:col>
      <xdr:colOff>6261100</xdr:colOff>
      <xdr:row>43</xdr:row>
      <xdr:rowOff>25030</xdr:rowOff>
    </xdr:to>
    <xdr:pic>
      <xdr:nvPicPr>
        <xdr:cNvPr id="16" name="Picture 15">
          <a:extLst>
            <a:ext uri="{FF2B5EF4-FFF2-40B4-BE49-F238E27FC236}">
              <a16:creationId xmlns:a16="http://schemas.microsoft.com/office/drawing/2014/main" id="{DBC708EA-F6E8-4855-9ABB-972C91BF586D}"/>
            </a:ext>
          </a:extLst>
        </xdr:cNvPr>
        <xdr:cNvPicPr>
          <a:picLocks noChangeAspect="1"/>
        </xdr:cNvPicPr>
      </xdr:nvPicPr>
      <xdr:blipFill>
        <a:blip xmlns:r="http://schemas.openxmlformats.org/officeDocument/2006/relationships" r:embed="rId3"/>
        <a:stretch>
          <a:fillRect/>
        </a:stretch>
      </xdr:blipFill>
      <xdr:spPr>
        <a:xfrm>
          <a:off x="5937250" y="28213050"/>
          <a:ext cx="5632450" cy="2361830"/>
        </a:xfrm>
        <a:prstGeom prst="rect">
          <a:avLst/>
        </a:prstGeom>
      </xdr:spPr>
    </xdr:pic>
    <xdr:clientData/>
  </xdr:twoCellAnchor>
  <xdr:twoCellAnchor editAs="oneCell">
    <xdr:from>
      <xdr:col>3</xdr:col>
      <xdr:colOff>1358900</xdr:colOff>
      <xdr:row>63</xdr:row>
      <xdr:rowOff>361950</xdr:rowOff>
    </xdr:from>
    <xdr:to>
      <xdr:col>3</xdr:col>
      <xdr:colOff>3956183</xdr:colOff>
      <xdr:row>63</xdr:row>
      <xdr:rowOff>1981283</xdr:rowOff>
    </xdr:to>
    <xdr:pic>
      <xdr:nvPicPr>
        <xdr:cNvPr id="17" name="Picture 16">
          <a:extLst>
            <a:ext uri="{FF2B5EF4-FFF2-40B4-BE49-F238E27FC236}">
              <a16:creationId xmlns:a16="http://schemas.microsoft.com/office/drawing/2014/main" id="{7D32131E-EAD2-4CBB-9955-F172E80BE562}"/>
            </a:ext>
          </a:extLst>
        </xdr:cNvPr>
        <xdr:cNvPicPr>
          <a:picLocks noChangeAspect="1"/>
        </xdr:cNvPicPr>
      </xdr:nvPicPr>
      <xdr:blipFill>
        <a:blip xmlns:r="http://schemas.openxmlformats.org/officeDocument/2006/relationships" r:embed="rId4"/>
        <a:stretch>
          <a:fillRect/>
        </a:stretch>
      </xdr:blipFill>
      <xdr:spPr>
        <a:xfrm>
          <a:off x="6667500" y="35331400"/>
          <a:ext cx="2597283" cy="1619333"/>
        </a:xfrm>
        <a:prstGeom prst="rect">
          <a:avLst/>
        </a:prstGeom>
      </xdr:spPr>
    </xdr:pic>
    <xdr:clientData/>
  </xdr:twoCellAnchor>
  <xdr:twoCellAnchor editAs="oneCell">
    <xdr:from>
      <xdr:col>3</xdr:col>
      <xdr:colOff>3429000</xdr:colOff>
      <xdr:row>64</xdr:row>
      <xdr:rowOff>323850</xdr:rowOff>
    </xdr:from>
    <xdr:to>
      <xdr:col>3</xdr:col>
      <xdr:colOff>6099312</xdr:colOff>
      <xdr:row>64</xdr:row>
      <xdr:rowOff>1965409</xdr:rowOff>
    </xdr:to>
    <xdr:pic>
      <xdr:nvPicPr>
        <xdr:cNvPr id="18" name="Picture 17">
          <a:extLst>
            <a:ext uri="{FF2B5EF4-FFF2-40B4-BE49-F238E27FC236}">
              <a16:creationId xmlns:a16="http://schemas.microsoft.com/office/drawing/2014/main" id="{B854FCC2-0B84-4D0E-B29F-ECE16D399F69}"/>
            </a:ext>
          </a:extLst>
        </xdr:cNvPr>
        <xdr:cNvPicPr>
          <a:picLocks noChangeAspect="1"/>
        </xdr:cNvPicPr>
      </xdr:nvPicPr>
      <xdr:blipFill>
        <a:blip xmlns:r="http://schemas.openxmlformats.org/officeDocument/2006/relationships" r:embed="rId5"/>
        <a:stretch>
          <a:fillRect/>
        </a:stretch>
      </xdr:blipFill>
      <xdr:spPr>
        <a:xfrm>
          <a:off x="8737600" y="37306250"/>
          <a:ext cx="2670312" cy="1641559"/>
        </a:xfrm>
        <a:prstGeom prst="rect">
          <a:avLst/>
        </a:prstGeom>
      </xdr:spPr>
    </xdr:pic>
    <xdr:clientData/>
  </xdr:twoCellAnchor>
  <xdr:twoCellAnchor editAs="oneCell">
    <xdr:from>
      <xdr:col>3</xdr:col>
      <xdr:colOff>3600450</xdr:colOff>
      <xdr:row>65</xdr:row>
      <xdr:rowOff>539750</xdr:rowOff>
    </xdr:from>
    <xdr:to>
      <xdr:col>3</xdr:col>
      <xdr:colOff>6267587</xdr:colOff>
      <xdr:row>65</xdr:row>
      <xdr:rowOff>1806640</xdr:rowOff>
    </xdr:to>
    <xdr:pic>
      <xdr:nvPicPr>
        <xdr:cNvPr id="19" name="Picture 18">
          <a:extLst>
            <a:ext uri="{FF2B5EF4-FFF2-40B4-BE49-F238E27FC236}">
              <a16:creationId xmlns:a16="http://schemas.microsoft.com/office/drawing/2014/main" id="{3C2131A4-C646-465E-9E12-AFF569A62E58}"/>
            </a:ext>
          </a:extLst>
        </xdr:cNvPr>
        <xdr:cNvPicPr>
          <a:picLocks noChangeAspect="1"/>
        </xdr:cNvPicPr>
      </xdr:nvPicPr>
      <xdr:blipFill>
        <a:blip xmlns:r="http://schemas.openxmlformats.org/officeDocument/2006/relationships" r:embed="rId6"/>
        <a:stretch>
          <a:fillRect/>
        </a:stretch>
      </xdr:blipFill>
      <xdr:spPr>
        <a:xfrm>
          <a:off x="8909050" y="39509700"/>
          <a:ext cx="2667137" cy="12668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ciencedirect.com/book/9780123946263/environmental-microbi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74"/>
  <sheetViews>
    <sheetView topLeftCell="E1" workbookViewId="0">
      <selection activeCell="I1" sqref="I1:J1048576"/>
    </sheetView>
  </sheetViews>
  <sheetFormatPr defaultRowHeight="14.5" x14ac:dyDescent="0.35"/>
  <cols>
    <col min="2" max="2" width="45.36328125" customWidth="1"/>
    <col min="3" max="3" width="8.54296875" style="2" customWidth="1"/>
    <col min="4" max="4" width="14.36328125" customWidth="1"/>
    <col min="5" max="5" width="9.54296875" customWidth="1"/>
    <col min="6" max="6" width="21.81640625" customWidth="1"/>
    <col min="7" max="7" width="9.1796875" style="2" customWidth="1"/>
    <col min="8" max="8" width="13.7265625" style="2" customWidth="1"/>
    <col min="9" max="10" width="13.7265625" style="24" customWidth="1"/>
    <col min="12" max="12" width="10.81640625" customWidth="1"/>
    <col min="41" max="41" width="13.36328125" customWidth="1"/>
  </cols>
  <sheetData>
    <row r="1" spans="1:94" s="6" customFormat="1" ht="46.5" customHeight="1" x14ac:dyDescent="0.35">
      <c r="A1" s="6" t="s">
        <v>0</v>
      </c>
      <c r="B1" s="6" t="s">
        <v>380</v>
      </c>
      <c r="C1" s="6" t="s">
        <v>382</v>
      </c>
      <c r="D1" s="6" t="s">
        <v>167</v>
      </c>
      <c r="E1" s="6" t="s">
        <v>168</v>
      </c>
      <c r="F1" s="6" t="s">
        <v>175</v>
      </c>
      <c r="G1" s="6" t="s">
        <v>377</v>
      </c>
      <c r="H1" s="6" t="s">
        <v>378</v>
      </c>
      <c r="I1" s="6" t="s">
        <v>384</v>
      </c>
      <c r="J1" s="6" t="s">
        <v>385</v>
      </c>
      <c r="K1" s="6" t="s">
        <v>1</v>
      </c>
      <c r="L1" s="6" t="s">
        <v>2</v>
      </c>
      <c r="M1" s="6" t="s">
        <v>3</v>
      </c>
      <c r="N1" s="6" t="s">
        <v>4</v>
      </c>
      <c r="O1" s="6" t="s">
        <v>5</v>
      </c>
      <c r="P1" s="6" t="s">
        <v>6</v>
      </c>
      <c r="Q1" s="6" t="s">
        <v>7</v>
      </c>
      <c r="R1" s="7" t="s">
        <v>8</v>
      </c>
      <c r="S1" s="6" t="s">
        <v>9</v>
      </c>
      <c r="T1" s="6" t="s">
        <v>10</v>
      </c>
      <c r="U1" s="6" t="s">
        <v>11</v>
      </c>
      <c r="V1" s="6" t="s">
        <v>12</v>
      </c>
      <c r="W1" s="6" t="s">
        <v>13</v>
      </c>
      <c r="X1" s="6" t="s">
        <v>14</v>
      </c>
      <c r="Y1" s="6" t="s">
        <v>15</v>
      </c>
      <c r="Z1" s="8" t="s">
        <v>16</v>
      </c>
      <c r="AA1" s="6" t="s">
        <v>17</v>
      </c>
      <c r="AB1" s="6" t="s">
        <v>18</v>
      </c>
      <c r="AC1" s="6" t="s">
        <v>19</v>
      </c>
      <c r="AD1" s="8" t="s">
        <v>20</v>
      </c>
      <c r="AE1" s="6" t="s">
        <v>21</v>
      </c>
      <c r="AF1" s="6" t="s">
        <v>22</v>
      </c>
      <c r="AG1" s="6" t="s">
        <v>23</v>
      </c>
      <c r="AH1" s="6" t="s">
        <v>24</v>
      </c>
      <c r="AI1" s="6" t="s">
        <v>25</v>
      </c>
      <c r="AJ1" s="6" t="s">
        <v>26</v>
      </c>
      <c r="AK1" s="8" t="s">
        <v>27</v>
      </c>
      <c r="AL1" s="6" t="s">
        <v>28</v>
      </c>
      <c r="AM1" s="6" t="s">
        <v>29</v>
      </c>
      <c r="AN1" s="6" t="s">
        <v>30</v>
      </c>
      <c r="AO1" s="7" t="s">
        <v>31</v>
      </c>
      <c r="AP1" s="6" t="s">
        <v>32</v>
      </c>
      <c r="AQ1" s="8" t="s">
        <v>33</v>
      </c>
      <c r="AR1" s="6" t="s">
        <v>34</v>
      </c>
      <c r="AS1" s="6" t="s">
        <v>35</v>
      </c>
      <c r="AT1" s="6" t="s">
        <v>36</v>
      </c>
      <c r="AU1" s="8" t="s">
        <v>37</v>
      </c>
      <c r="AV1" s="6" t="s">
        <v>38</v>
      </c>
      <c r="AW1" s="6" t="s">
        <v>39</v>
      </c>
      <c r="AX1" s="6" t="s">
        <v>117</v>
      </c>
      <c r="AY1" s="6" t="s">
        <v>118</v>
      </c>
      <c r="AZ1" s="7" t="s">
        <v>119</v>
      </c>
      <c r="BA1" s="6" t="s">
        <v>120</v>
      </c>
      <c r="BB1" s="6" t="s">
        <v>121</v>
      </c>
      <c r="BC1" s="6" t="s">
        <v>122</v>
      </c>
      <c r="BD1" s="6" t="s">
        <v>123</v>
      </c>
      <c r="BE1" s="8" t="s">
        <v>124</v>
      </c>
      <c r="BF1" s="6" t="s">
        <v>125</v>
      </c>
      <c r="BG1" s="6" t="s">
        <v>126</v>
      </c>
      <c r="BH1" s="6" t="s">
        <v>127</v>
      </c>
      <c r="BI1" s="6" t="s">
        <v>128</v>
      </c>
      <c r="BJ1" s="6" t="s">
        <v>129</v>
      </c>
      <c r="BK1" s="6" t="s">
        <v>130</v>
      </c>
      <c r="BL1" s="8" t="s">
        <v>131</v>
      </c>
      <c r="BM1" s="6" t="s">
        <v>132</v>
      </c>
      <c r="BN1" s="8" t="s">
        <v>134</v>
      </c>
      <c r="BO1" s="6" t="s">
        <v>135</v>
      </c>
      <c r="BP1" s="6" t="s">
        <v>136</v>
      </c>
      <c r="BQ1" s="8" t="s">
        <v>137</v>
      </c>
      <c r="BR1" s="6" t="s">
        <v>138</v>
      </c>
      <c r="BS1" s="8" t="s">
        <v>139</v>
      </c>
      <c r="BT1" s="6" t="s">
        <v>140</v>
      </c>
      <c r="BU1" s="8" t="s">
        <v>141</v>
      </c>
      <c r="BV1" s="6" t="s">
        <v>142</v>
      </c>
      <c r="BW1" s="6" t="s">
        <v>143</v>
      </c>
      <c r="BX1" s="6" t="s">
        <v>144</v>
      </c>
      <c r="BY1" s="8" t="s">
        <v>145</v>
      </c>
      <c r="BZ1" s="6" t="s">
        <v>146</v>
      </c>
      <c r="CA1" s="8" t="s">
        <v>147</v>
      </c>
      <c r="CB1" s="6" t="s">
        <v>148</v>
      </c>
      <c r="CC1" s="8" t="s">
        <v>149</v>
      </c>
      <c r="CD1" s="6" t="s">
        <v>150</v>
      </c>
      <c r="CE1" s="8" t="s">
        <v>151</v>
      </c>
      <c r="CF1" s="8" t="s">
        <v>152</v>
      </c>
      <c r="CG1" s="6" t="s">
        <v>153</v>
      </c>
      <c r="CH1" s="6" t="s">
        <v>154</v>
      </c>
      <c r="CI1" s="8" t="s">
        <v>155</v>
      </c>
      <c r="CJ1" s="6" t="s">
        <v>156</v>
      </c>
      <c r="CK1" s="7" t="s">
        <v>157</v>
      </c>
      <c r="CL1" s="6" t="s">
        <v>158</v>
      </c>
      <c r="CM1" s="6" t="s">
        <v>159</v>
      </c>
      <c r="CN1" s="7" t="s">
        <v>160</v>
      </c>
      <c r="CO1" s="6" t="s">
        <v>161</v>
      </c>
      <c r="CP1" s="6" t="s">
        <v>162</v>
      </c>
    </row>
    <row r="2" spans="1:94" x14ac:dyDescent="0.35">
      <c r="A2">
        <v>247934</v>
      </c>
      <c r="B2" t="s">
        <v>181</v>
      </c>
      <c r="D2" t="s">
        <v>167</v>
      </c>
      <c r="E2" t="s">
        <v>178</v>
      </c>
      <c r="F2" s="2" t="s">
        <v>184</v>
      </c>
      <c r="I2" s="25">
        <v>-95.756600000000006</v>
      </c>
      <c r="J2" s="25">
        <v>39.513199999999998</v>
      </c>
      <c r="K2" t="s">
        <v>40</v>
      </c>
      <c r="L2" s="1">
        <v>45257</v>
      </c>
      <c r="M2">
        <v>0</v>
      </c>
      <c r="N2">
        <v>8</v>
      </c>
      <c r="O2">
        <v>5.4</v>
      </c>
      <c r="P2">
        <v>6.1</v>
      </c>
      <c r="Q2">
        <v>0.1</v>
      </c>
      <c r="R2" t="s">
        <v>41</v>
      </c>
      <c r="S2">
        <v>3.4</v>
      </c>
      <c r="T2">
        <v>73</v>
      </c>
      <c r="U2">
        <v>13</v>
      </c>
      <c r="V2">
        <v>0.77</v>
      </c>
      <c r="W2">
        <v>46.3</v>
      </c>
      <c r="X2">
        <v>13.5</v>
      </c>
      <c r="Y2">
        <v>0.57999999999999996</v>
      </c>
      <c r="Z2">
        <v>1523</v>
      </c>
      <c r="AA2">
        <v>249</v>
      </c>
      <c r="AB2">
        <v>12</v>
      </c>
      <c r="AC2">
        <v>18.8</v>
      </c>
      <c r="AD2">
        <v>47</v>
      </c>
      <c r="AE2">
        <v>1</v>
      </c>
      <c r="AF2">
        <v>40</v>
      </c>
      <c r="AG2">
        <v>11</v>
      </c>
      <c r="AH2">
        <v>0</v>
      </c>
      <c r="AI2">
        <v>27</v>
      </c>
      <c r="AJ2">
        <v>4.54</v>
      </c>
      <c r="AK2">
        <v>116</v>
      </c>
      <c r="AL2">
        <v>8.1999999999999993</v>
      </c>
      <c r="AM2">
        <v>14.2</v>
      </c>
      <c r="AN2">
        <v>8</v>
      </c>
      <c r="AO2" t="s">
        <v>42</v>
      </c>
      <c r="AP2">
        <v>0.3</v>
      </c>
      <c r="AQ2">
        <v>86.8</v>
      </c>
      <c r="AR2">
        <v>72</v>
      </c>
      <c r="AS2">
        <v>13</v>
      </c>
      <c r="AT2">
        <v>12.05</v>
      </c>
      <c r="AU2">
        <v>74.8</v>
      </c>
      <c r="AV2">
        <v>8.1999999999999993</v>
      </c>
      <c r="AW2">
        <v>0</v>
      </c>
      <c r="AX2">
        <v>8.1</v>
      </c>
      <c r="AY2">
        <v>2.5</v>
      </c>
      <c r="BA2">
        <v>11</v>
      </c>
      <c r="BB2">
        <v>3</v>
      </c>
      <c r="BD2">
        <v>37</v>
      </c>
      <c r="BE2">
        <v>447</v>
      </c>
      <c r="BF2">
        <v>180</v>
      </c>
      <c r="BG2">
        <v>70</v>
      </c>
      <c r="BH2">
        <v>7.4</v>
      </c>
      <c r="BI2">
        <v>0.47</v>
      </c>
      <c r="BJ2">
        <v>5.9</v>
      </c>
      <c r="BK2">
        <v>0.1</v>
      </c>
      <c r="BL2">
        <v>93</v>
      </c>
      <c r="BM2">
        <v>18</v>
      </c>
      <c r="BN2">
        <v>1506.15</v>
      </c>
      <c r="BO2">
        <v>1.393</v>
      </c>
      <c r="BP2">
        <v>45.04</v>
      </c>
      <c r="BQ2">
        <v>678.34</v>
      </c>
      <c r="BR2">
        <v>11</v>
      </c>
      <c r="BS2">
        <v>165.67</v>
      </c>
      <c r="BT2">
        <v>10.27</v>
      </c>
      <c r="BU2">
        <v>154.75</v>
      </c>
      <c r="BV2">
        <v>0</v>
      </c>
      <c r="BW2">
        <v>0</v>
      </c>
      <c r="BX2">
        <v>9.1999999999999993</v>
      </c>
      <c r="BY2">
        <v>138.59</v>
      </c>
      <c r="BZ2">
        <v>2.11</v>
      </c>
      <c r="CA2">
        <v>31.76</v>
      </c>
      <c r="CB2">
        <v>7.09</v>
      </c>
      <c r="CC2">
        <v>106.83</v>
      </c>
      <c r="CD2">
        <v>0</v>
      </c>
      <c r="CE2">
        <v>0</v>
      </c>
      <c r="CF2">
        <v>523.6</v>
      </c>
      <c r="CG2">
        <v>34.76</v>
      </c>
      <c r="CH2">
        <v>45.76</v>
      </c>
      <c r="CI2">
        <v>689.21</v>
      </c>
      <c r="CJ2">
        <v>0.20430000000000001</v>
      </c>
      <c r="CK2" t="s">
        <v>163</v>
      </c>
      <c r="CL2">
        <v>3.3835999999999999</v>
      </c>
      <c r="CM2">
        <v>2.7305000000000001</v>
      </c>
      <c r="CN2">
        <v>21.913</v>
      </c>
      <c r="CO2">
        <v>1.7444</v>
      </c>
      <c r="CP2">
        <v>0.48920000000000002</v>
      </c>
    </row>
    <row r="3" spans="1:94" x14ac:dyDescent="0.35">
      <c r="A3">
        <v>247935</v>
      </c>
      <c r="B3" s="2" t="s">
        <v>181</v>
      </c>
      <c r="D3" s="2" t="s">
        <v>167</v>
      </c>
      <c r="E3" s="2" t="s">
        <v>178</v>
      </c>
      <c r="F3" s="2" t="s">
        <v>185</v>
      </c>
      <c r="I3" s="23">
        <v>-95.755399999999995</v>
      </c>
      <c r="J3" s="23">
        <v>39.513199999999998</v>
      </c>
      <c r="K3" t="s">
        <v>43</v>
      </c>
      <c r="L3" s="1">
        <v>45257</v>
      </c>
      <c r="M3">
        <v>0</v>
      </c>
      <c r="N3">
        <v>8</v>
      </c>
      <c r="O3">
        <v>5.0999999999999996</v>
      </c>
      <c r="P3">
        <v>5.8</v>
      </c>
      <c r="Q3">
        <v>0.14000000000000001</v>
      </c>
      <c r="R3" t="s">
        <v>41</v>
      </c>
      <c r="S3">
        <v>4.4000000000000004</v>
      </c>
      <c r="T3">
        <v>104</v>
      </c>
      <c r="U3">
        <v>9.3000000000000007</v>
      </c>
      <c r="V3">
        <v>0.5</v>
      </c>
      <c r="W3">
        <v>71.5</v>
      </c>
      <c r="X3">
        <v>15.2</v>
      </c>
      <c r="Y3">
        <v>0.95</v>
      </c>
      <c r="Z3">
        <v>1921</v>
      </c>
      <c r="AA3">
        <v>349</v>
      </c>
      <c r="AB3">
        <v>15</v>
      </c>
      <c r="AC3">
        <v>24.7</v>
      </c>
      <c r="AD3">
        <v>48</v>
      </c>
      <c r="AE3">
        <v>1</v>
      </c>
      <c r="AF3">
        <v>39</v>
      </c>
      <c r="AG3">
        <v>12</v>
      </c>
      <c r="AH3">
        <v>0</v>
      </c>
      <c r="AI3">
        <v>22</v>
      </c>
      <c r="AJ3">
        <v>5.97</v>
      </c>
      <c r="AK3">
        <v>158</v>
      </c>
      <c r="AL3">
        <v>15.2</v>
      </c>
      <c r="AM3">
        <v>10.4</v>
      </c>
      <c r="AN3">
        <v>54</v>
      </c>
      <c r="AO3">
        <v>9</v>
      </c>
      <c r="AP3">
        <v>0.2</v>
      </c>
      <c r="AQ3">
        <v>101.8</v>
      </c>
      <c r="AR3">
        <v>73</v>
      </c>
      <c r="AS3">
        <v>21.3</v>
      </c>
      <c r="AT3">
        <v>14.82</v>
      </c>
      <c r="AU3">
        <v>64.5</v>
      </c>
      <c r="AV3">
        <v>15.2</v>
      </c>
      <c r="AW3">
        <v>0</v>
      </c>
      <c r="AX3">
        <v>11.3</v>
      </c>
      <c r="AY3">
        <v>3.2</v>
      </c>
      <c r="BA3">
        <v>10</v>
      </c>
      <c r="BB3">
        <v>1.9</v>
      </c>
      <c r="BD3">
        <v>46</v>
      </c>
      <c r="BE3">
        <v>437</v>
      </c>
      <c r="BF3">
        <v>167</v>
      </c>
      <c r="BG3">
        <v>86</v>
      </c>
      <c r="BH3">
        <v>5.8</v>
      </c>
      <c r="BI3">
        <v>0.39</v>
      </c>
      <c r="BJ3">
        <v>5.0999999999999996</v>
      </c>
      <c r="BK3">
        <v>0.28000000000000003</v>
      </c>
      <c r="BL3">
        <v>103</v>
      </c>
      <c r="BM3">
        <v>22</v>
      </c>
      <c r="BN3">
        <v>1756.62</v>
      </c>
      <c r="BO3">
        <v>1.5640000000000001</v>
      </c>
      <c r="BP3">
        <v>47.73</v>
      </c>
      <c r="BQ3">
        <v>838.52</v>
      </c>
      <c r="BR3">
        <v>10.36</v>
      </c>
      <c r="BS3">
        <v>181.98</v>
      </c>
      <c r="BT3">
        <v>13.58</v>
      </c>
      <c r="BU3">
        <v>238.61</v>
      </c>
      <c r="BV3">
        <v>0.91</v>
      </c>
      <c r="BW3">
        <v>15.9</v>
      </c>
      <c r="BX3">
        <v>12.15</v>
      </c>
      <c r="BY3">
        <v>213.51</v>
      </c>
      <c r="BZ3">
        <v>2.48</v>
      </c>
      <c r="CA3">
        <v>43.58</v>
      </c>
      <c r="CB3">
        <v>9.67</v>
      </c>
      <c r="CC3">
        <v>169.93</v>
      </c>
      <c r="CD3">
        <v>1.43</v>
      </c>
      <c r="CE3">
        <v>25.04</v>
      </c>
      <c r="CF3">
        <v>599.9</v>
      </c>
      <c r="CG3">
        <v>34.15</v>
      </c>
      <c r="CH3">
        <v>38.69</v>
      </c>
      <c r="CI3">
        <v>679.56</v>
      </c>
      <c r="CJ3">
        <v>0.25459999999999999</v>
      </c>
      <c r="CK3">
        <v>2.9899999999999999E-2</v>
      </c>
      <c r="CL3">
        <v>2.5141</v>
      </c>
      <c r="CM3">
        <v>2.1701999999999999</v>
      </c>
      <c r="CN3">
        <v>12.388199999999999</v>
      </c>
      <c r="CO3">
        <v>2.0459000000000001</v>
      </c>
      <c r="CP3">
        <v>0.61890000000000001</v>
      </c>
    </row>
    <row r="4" spans="1:94" x14ac:dyDescent="0.35">
      <c r="A4">
        <v>247936</v>
      </c>
      <c r="B4" s="2" t="s">
        <v>181</v>
      </c>
      <c r="D4" s="2" t="s">
        <v>167</v>
      </c>
      <c r="E4" s="2" t="s">
        <v>178</v>
      </c>
      <c r="F4" s="2" t="s">
        <v>185</v>
      </c>
      <c r="I4" s="23">
        <v>-95.754300000000001</v>
      </c>
      <c r="J4" s="25">
        <v>39.513199999999998</v>
      </c>
      <c r="K4" t="s">
        <v>44</v>
      </c>
      <c r="L4" s="1">
        <v>45257</v>
      </c>
      <c r="M4">
        <v>0</v>
      </c>
      <c r="N4">
        <v>8</v>
      </c>
      <c r="O4">
        <v>5.2</v>
      </c>
      <c r="P4">
        <v>5.8</v>
      </c>
      <c r="Q4">
        <v>0.13</v>
      </c>
      <c r="R4" t="s">
        <v>41</v>
      </c>
      <c r="S4">
        <v>4.8</v>
      </c>
      <c r="T4">
        <v>95</v>
      </c>
      <c r="U4">
        <v>9.9</v>
      </c>
      <c r="V4">
        <v>0.71</v>
      </c>
      <c r="W4">
        <v>95.5</v>
      </c>
      <c r="X4">
        <v>18.899999999999999</v>
      </c>
      <c r="Y4">
        <v>0.84</v>
      </c>
      <c r="Z4">
        <v>1717</v>
      </c>
      <c r="AA4">
        <v>267</v>
      </c>
      <c r="AB4">
        <v>11</v>
      </c>
      <c r="AC4">
        <v>22.8</v>
      </c>
      <c r="AD4">
        <v>51</v>
      </c>
      <c r="AE4">
        <v>1</v>
      </c>
      <c r="AF4">
        <v>38</v>
      </c>
      <c r="AG4">
        <v>10</v>
      </c>
      <c r="AH4">
        <v>0</v>
      </c>
      <c r="AI4">
        <v>27</v>
      </c>
      <c r="AJ4">
        <v>6.17</v>
      </c>
      <c r="AK4">
        <v>117</v>
      </c>
      <c r="AL4">
        <v>10.5</v>
      </c>
      <c r="AM4">
        <v>11.1</v>
      </c>
      <c r="AN4">
        <v>46</v>
      </c>
      <c r="AO4" t="s">
        <v>42</v>
      </c>
      <c r="AP4">
        <v>2.1</v>
      </c>
      <c r="AQ4">
        <v>125.5</v>
      </c>
      <c r="AR4">
        <v>70</v>
      </c>
      <c r="AS4">
        <v>18.8</v>
      </c>
      <c r="AT4">
        <v>15.33</v>
      </c>
      <c r="AU4">
        <v>107.4</v>
      </c>
      <c r="AV4">
        <v>10.5</v>
      </c>
      <c r="AW4">
        <v>0</v>
      </c>
      <c r="AX4">
        <v>11.3</v>
      </c>
      <c r="AY4">
        <v>4.5</v>
      </c>
      <c r="BA4">
        <v>12</v>
      </c>
      <c r="BB4">
        <v>2.1</v>
      </c>
      <c r="BD4">
        <v>44</v>
      </c>
      <c r="BE4">
        <v>458</v>
      </c>
      <c r="BF4">
        <v>139</v>
      </c>
      <c r="BG4">
        <v>97</v>
      </c>
      <c r="BH4">
        <v>6.5</v>
      </c>
      <c r="BI4">
        <v>0.56000000000000005</v>
      </c>
      <c r="BJ4">
        <v>7.1</v>
      </c>
      <c r="BK4">
        <v>0.13</v>
      </c>
      <c r="BL4">
        <v>92</v>
      </c>
      <c r="BM4">
        <v>19</v>
      </c>
      <c r="BN4">
        <v>1941.16</v>
      </c>
      <c r="BO4">
        <v>1.4</v>
      </c>
      <c r="BP4">
        <v>48.55</v>
      </c>
      <c r="BQ4">
        <v>942.42</v>
      </c>
      <c r="BR4">
        <v>11.62</v>
      </c>
      <c r="BS4">
        <v>225.59</v>
      </c>
      <c r="BT4">
        <v>11.34</v>
      </c>
      <c r="BU4">
        <v>220.22</v>
      </c>
      <c r="BV4">
        <v>0</v>
      </c>
      <c r="BW4">
        <v>0</v>
      </c>
      <c r="BX4">
        <v>9.49</v>
      </c>
      <c r="BY4">
        <v>184.27</v>
      </c>
      <c r="BZ4">
        <v>2.97</v>
      </c>
      <c r="CA4">
        <v>57.74</v>
      </c>
      <c r="CB4">
        <v>6.52</v>
      </c>
      <c r="CC4">
        <v>126.53</v>
      </c>
      <c r="CD4">
        <v>0</v>
      </c>
      <c r="CE4">
        <v>0</v>
      </c>
      <c r="CF4">
        <v>722.21</v>
      </c>
      <c r="CG4">
        <v>37.200000000000003</v>
      </c>
      <c r="CH4">
        <v>41.96</v>
      </c>
      <c r="CI4">
        <v>814.46</v>
      </c>
      <c r="CJ4">
        <v>0.19550000000000001</v>
      </c>
      <c r="CK4" t="s">
        <v>163</v>
      </c>
      <c r="CL4">
        <v>3.2795999999999998</v>
      </c>
      <c r="CM4">
        <v>2.5821999999999998</v>
      </c>
      <c r="CN4">
        <v>16.570799999999998</v>
      </c>
      <c r="CO4">
        <v>1.9452</v>
      </c>
      <c r="CP4">
        <v>0.48849999999999999</v>
      </c>
    </row>
    <row r="5" spans="1:94" x14ac:dyDescent="0.35">
      <c r="A5">
        <v>247937</v>
      </c>
      <c r="B5" s="2" t="s">
        <v>181</v>
      </c>
      <c r="D5" s="2" t="s">
        <v>167</v>
      </c>
      <c r="E5" s="2" t="s">
        <v>178</v>
      </c>
      <c r="F5" s="2" t="s">
        <v>184</v>
      </c>
      <c r="I5" s="24">
        <v>-95.756600000000006</v>
      </c>
      <c r="J5" s="23">
        <v>39.512099999999997</v>
      </c>
      <c r="K5" t="s">
        <v>45</v>
      </c>
      <c r="L5" s="1">
        <v>45257</v>
      </c>
      <c r="M5">
        <v>0</v>
      </c>
      <c r="N5">
        <v>8</v>
      </c>
      <c r="O5">
        <v>5.6</v>
      </c>
      <c r="P5">
        <v>6.3</v>
      </c>
      <c r="Q5">
        <v>0.11</v>
      </c>
      <c r="R5" t="s">
        <v>41</v>
      </c>
      <c r="S5">
        <v>4</v>
      </c>
      <c r="T5">
        <v>78</v>
      </c>
      <c r="U5">
        <v>7.3</v>
      </c>
      <c r="V5">
        <v>0.7</v>
      </c>
      <c r="W5">
        <v>64</v>
      </c>
      <c r="X5">
        <v>10.1</v>
      </c>
      <c r="Y5">
        <v>0.71</v>
      </c>
      <c r="Z5">
        <v>1732</v>
      </c>
      <c r="AA5">
        <v>295</v>
      </c>
      <c r="AB5">
        <v>14</v>
      </c>
      <c r="AC5">
        <v>18.899999999999999</v>
      </c>
      <c r="AD5">
        <v>40</v>
      </c>
      <c r="AE5">
        <v>1</v>
      </c>
      <c r="AF5">
        <v>46</v>
      </c>
      <c r="AG5">
        <v>13</v>
      </c>
      <c r="AH5">
        <v>0</v>
      </c>
      <c r="AI5">
        <v>29</v>
      </c>
      <c r="AJ5">
        <v>7.98</v>
      </c>
      <c r="AK5">
        <v>118</v>
      </c>
      <c r="AL5">
        <v>11.6</v>
      </c>
      <c r="AM5">
        <v>10.1</v>
      </c>
      <c r="AN5">
        <v>34</v>
      </c>
      <c r="AO5" t="s">
        <v>42</v>
      </c>
      <c r="AP5">
        <v>0.9</v>
      </c>
      <c r="AQ5">
        <v>108.1</v>
      </c>
      <c r="AR5">
        <v>67</v>
      </c>
      <c r="AS5">
        <v>20.5</v>
      </c>
      <c r="AT5">
        <v>14.16</v>
      </c>
      <c r="AU5">
        <v>91.8</v>
      </c>
      <c r="AV5">
        <v>11.6</v>
      </c>
      <c r="AW5">
        <v>0</v>
      </c>
      <c r="AX5">
        <v>11.1</v>
      </c>
      <c r="AY5">
        <v>2</v>
      </c>
      <c r="BA5">
        <v>13</v>
      </c>
      <c r="BB5">
        <v>2.8</v>
      </c>
      <c r="BD5">
        <v>40</v>
      </c>
      <c r="BE5">
        <v>522</v>
      </c>
      <c r="BF5">
        <v>138</v>
      </c>
      <c r="BG5">
        <v>74</v>
      </c>
      <c r="BH5">
        <v>6.3</v>
      </c>
      <c r="BI5">
        <v>0.47</v>
      </c>
      <c r="BJ5">
        <v>4.8</v>
      </c>
      <c r="BK5">
        <v>0.17</v>
      </c>
      <c r="BL5">
        <v>113</v>
      </c>
      <c r="BM5">
        <v>20</v>
      </c>
      <c r="BN5">
        <v>1930.29</v>
      </c>
      <c r="BO5">
        <v>1.431</v>
      </c>
      <c r="BP5">
        <v>46.51</v>
      </c>
      <c r="BQ5">
        <v>897.8</v>
      </c>
      <c r="BR5">
        <v>11.45</v>
      </c>
      <c r="BS5">
        <v>220.92</v>
      </c>
      <c r="BT5">
        <v>11.99</v>
      </c>
      <c r="BU5">
        <v>231.47</v>
      </c>
      <c r="BV5">
        <v>0</v>
      </c>
      <c r="BW5">
        <v>0</v>
      </c>
      <c r="BX5">
        <v>9.8000000000000007</v>
      </c>
      <c r="BY5">
        <v>189.09</v>
      </c>
      <c r="BZ5">
        <v>3.06</v>
      </c>
      <c r="CA5">
        <v>59.16</v>
      </c>
      <c r="CB5">
        <v>6.73</v>
      </c>
      <c r="CC5">
        <v>129.91999999999999</v>
      </c>
      <c r="CD5">
        <v>0</v>
      </c>
      <c r="CE5">
        <v>0</v>
      </c>
      <c r="CF5">
        <v>666.33</v>
      </c>
      <c r="CG5">
        <v>34.520000000000003</v>
      </c>
      <c r="CH5">
        <v>43.69</v>
      </c>
      <c r="CI5">
        <v>843.4</v>
      </c>
      <c r="CJ5">
        <v>0.21060000000000001</v>
      </c>
      <c r="CK5" t="s">
        <v>163</v>
      </c>
      <c r="CL5">
        <v>2.8786999999999998</v>
      </c>
      <c r="CM5">
        <v>2.5375000000000001</v>
      </c>
      <c r="CN5">
        <v>17.509399999999999</v>
      </c>
      <c r="CO5">
        <v>1.8165</v>
      </c>
      <c r="CP5">
        <v>0.52629999999999999</v>
      </c>
    </row>
    <row r="6" spans="1:94" x14ac:dyDescent="0.35">
      <c r="A6">
        <v>247938</v>
      </c>
      <c r="B6" s="2" t="s">
        <v>181</v>
      </c>
      <c r="D6" s="2" t="s">
        <v>167</v>
      </c>
      <c r="E6" s="2" t="s">
        <v>178</v>
      </c>
      <c r="F6" s="2" t="s">
        <v>184</v>
      </c>
      <c r="I6" s="23">
        <v>-95.755300000000005</v>
      </c>
      <c r="J6" s="23">
        <v>39.512099999999997</v>
      </c>
      <c r="K6" t="s">
        <v>46</v>
      </c>
      <c r="L6" s="1">
        <v>45257</v>
      </c>
      <c r="M6">
        <v>0</v>
      </c>
      <c r="N6">
        <v>8</v>
      </c>
      <c r="O6">
        <v>5.3</v>
      </c>
      <c r="P6">
        <v>6.1</v>
      </c>
      <c r="Q6">
        <v>0.09</v>
      </c>
      <c r="R6" t="s">
        <v>41</v>
      </c>
      <c r="S6">
        <v>3.8</v>
      </c>
      <c r="T6">
        <v>84</v>
      </c>
      <c r="U6">
        <v>9.4</v>
      </c>
      <c r="V6">
        <v>0.57999999999999996</v>
      </c>
      <c r="W6">
        <v>67.599999999999994</v>
      </c>
      <c r="X6">
        <v>12.8</v>
      </c>
      <c r="Y6">
        <v>0.68</v>
      </c>
      <c r="Z6">
        <v>1566</v>
      </c>
      <c r="AA6">
        <v>268</v>
      </c>
      <c r="AB6">
        <v>12</v>
      </c>
      <c r="AC6">
        <v>19.100000000000001</v>
      </c>
      <c r="AD6">
        <v>46</v>
      </c>
      <c r="AE6">
        <v>1</v>
      </c>
      <c r="AF6">
        <v>41</v>
      </c>
      <c r="AG6">
        <v>12</v>
      </c>
      <c r="AH6">
        <v>0</v>
      </c>
      <c r="AI6">
        <v>25</v>
      </c>
      <c r="AJ6">
        <v>6.27</v>
      </c>
      <c r="AK6">
        <v>100</v>
      </c>
      <c r="AL6">
        <v>8.3000000000000007</v>
      </c>
      <c r="AM6">
        <v>12.1</v>
      </c>
      <c r="AN6">
        <v>31</v>
      </c>
      <c r="AO6" t="s">
        <v>42</v>
      </c>
      <c r="AP6">
        <v>0.3</v>
      </c>
      <c r="AQ6">
        <v>103.9</v>
      </c>
      <c r="AR6">
        <v>66</v>
      </c>
      <c r="AS6">
        <v>14.8</v>
      </c>
      <c r="AT6">
        <v>13.13</v>
      </c>
      <c r="AU6">
        <v>104.1</v>
      </c>
      <c r="AV6">
        <v>8.3000000000000007</v>
      </c>
      <c r="AW6">
        <v>0</v>
      </c>
      <c r="AX6">
        <v>10.7</v>
      </c>
      <c r="AY6">
        <v>2.9</v>
      </c>
      <c r="BA6">
        <v>12</v>
      </c>
      <c r="BB6">
        <v>2.8</v>
      </c>
      <c r="BD6">
        <v>43</v>
      </c>
      <c r="BE6">
        <v>451</v>
      </c>
      <c r="BF6">
        <v>156</v>
      </c>
      <c r="BG6">
        <v>84</v>
      </c>
      <c r="BH6">
        <v>5.7</v>
      </c>
      <c r="BI6">
        <v>0.52</v>
      </c>
      <c r="BJ6">
        <v>5.5</v>
      </c>
      <c r="BK6">
        <v>0.16</v>
      </c>
      <c r="BL6">
        <v>98</v>
      </c>
      <c r="BM6">
        <v>21</v>
      </c>
      <c r="BN6">
        <v>1594.25</v>
      </c>
      <c r="BO6">
        <v>1.359</v>
      </c>
      <c r="BP6">
        <v>50.27</v>
      </c>
      <c r="BQ6">
        <v>801.4</v>
      </c>
      <c r="BR6">
        <v>12.31</v>
      </c>
      <c r="BS6">
        <v>196.22</v>
      </c>
      <c r="BT6">
        <v>11.13</v>
      </c>
      <c r="BU6">
        <v>177.49</v>
      </c>
      <c r="BV6">
        <v>0</v>
      </c>
      <c r="BW6">
        <v>0</v>
      </c>
      <c r="BX6">
        <v>8.2100000000000009</v>
      </c>
      <c r="BY6">
        <v>130.94999999999999</v>
      </c>
      <c r="BZ6">
        <v>2.2200000000000002</v>
      </c>
      <c r="CA6">
        <v>35.450000000000003</v>
      </c>
      <c r="CB6">
        <v>5.99</v>
      </c>
      <c r="CC6">
        <v>95.5</v>
      </c>
      <c r="CD6">
        <v>0</v>
      </c>
      <c r="CE6">
        <v>0</v>
      </c>
      <c r="CF6">
        <v>623.91</v>
      </c>
      <c r="CG6">
        <v>39.130000000000003</v>
      </c>
      <c r="CH6">
        <v>41.52</v>
      </c>
      <c r="CI6">
        <v>661.9</v>
      </c>
      <c r="CJ6">
        <v>0.16339999999999999</v>
      </c>
      <c r="CK6" t="s">
        <v>163</v>
      </c>
      <c r="CL6">
        <v>3.5152000000000001</v>
      </c>
      <c r="CM6">
        <v>2.6358999999999999</v>
      </c>
      <c r="CN6">
        <v>16.551300000000001</v>
      </c>
      <c r="CO6">
        <v>1.8624000000000001</v>
      </c>
      <c r="CP6">
        <v>0.49199999999999999</v>
      </c>
    </row>
    <row r="7" spans="1:94" x14ac:dyDescent="0.35">
      <c r="A7">
        <v>247939</v>
      </c>
      <c r="B7" s="2" t="s">
        <v>181</v>
      </c>
      <c r="D7" s="2" t="s">
        <v>167</v>
      </c>
      <c r="E7" s="2" t="s">
        <v>178</v>
      </c>
      <c r="F7" s="2" t="s">
        <v>185</v>
      </c>
      <c r="I7" s="25">
        <v>-95.754300000000001</v>
      </c>
      <c r="J7" s="25">
        <v>39.512099999999997</v>
      </c>
      <c r="K7" t="s">
        <v>47</v>
      </c>
      <c r="L7" s="1">
        <v>45257</v>
      </c>
      <c r="M7">
        <v>0</v>
      </c>
      <c r="N7">
        <v>8</v>
      </c>
      <c r="O7">
        <v>5</v>
      </c>
      <c r="P7">
        <v>5.7</v>
      </c>
      <c r="Q7">
        <v>0.1</v>
      </c>
      <c r="R7" t="s">
        <v>41</v>
      </c>
      <c r="S7">
        <v>4.7</v>
      </c>
      <c r="T7">
        <v>131</v>
      </c>
      <c r="U7">
        <v>10.7</v>
      </c>
      <c r="V7">
        <v>1.52</v>
      </c>
      <c r="W7">
        <v>85.8</v>
      </c>
      <c r="X7">
        <v>32.4</v>
      </c>
      <c r="Y7">
        <v>1.1399999999999999</v>
      </c>
      <c r="Z7">
        <v>1635</v>
      </c>
      <c r="AA7">
        <v>293</v>
      </c>
      <c r="AB7">
        <v>11</v>
      </c>
      <c r="AC7">
        <v>23.6</v>
      </c>
      <c r="AD7">
        <v>53</v>
      </c>
      <c r="AE7">
        <v>1</v>
      </c>
      <c r="AF7">
        <v>35</v>
      </c>
      <c r="AG7">
        <v>10</v>
      </c>
      <c r="AH7">
        <v>0</v>
      </c>
      <c r="AI7">
        <v>33</v>
      </c>
      <c r="AJ7">
        <v>5.72</v>
      </c>
      <c r="AK7">
        <v>127</v>
      </c>
      <c r="AL7">
        <v>12.5</v>
      </c>
      <c r="AM7">
        <v>10.199999999999999</v>
      </c>
      <c r="AN7">
        <v>45</v>
      </c>
      <c r="AO7" t="s">
        <v>42</v>
      </c>
      <c r="AP7">
        <v>0.3</v>
      </c>
      <c r="AQ7">
        <v>101.2</v>
      </c>
      <c r="AR7">
        <v>67</v>
      </c>
      <c r="AS7">
        <v>18.600000000000001</v>
      </c>
      <c r="AT7">
        <v>13.89</v>
      </c>
      <c r="AU7">
        <v>79.599999999999994</v>
      </c>
      <c r="AV7">
        <v>12.5</v>
      </c>
      <c r="AW7">
        <v>0</v>
      </c>
      <c r="AX7">
        <v>9.4</v>
      </c>
      <c r="AY7">
        <v>2.8</v>
      </c>
      <c r="BA7">
        <v>12</v>
      </c>
      <c r="BB7">
        <v>2.4</v>
      </c>
      <c r="BD7">
        <v>55</v>
      </c>
      <c r="BE7">
        <v>404</v>
      </c>
      <c r="BF7">
        <v>154</v>
      </c>
      <c r="BG7">
        <v>81</v>
      </c>
      <c r="BH7">
        <v>5.2</v>
      </c>
      <c r="BI7">
        <v>0.51</v>
      </c>
      <c r="BJ7">
        <v>7.7</v>
      </c>
      <c r="BK7">
        <v>0.33</v>
      </c>
      <c r="BL7">
        <v>93</v>
      </c>
      <c r="BM7">
        <v>16</v>
      </c>
      <c r="BN7">
        <v>2096.41</v>
      </c>
      <c r="BO7">
        <v>1.36</v>
      </c>
      <c r="BP7">
        <v>48.98</v>
      </c>
      <c r="BQ7">
        <v>1026.8</v>
      </c>
      <c r="BR7">
        <v>11.51</v>
      </c>
      <c r="BS7">
        <v>241.29</v>
      </c>
      <c r="BT7">
        <v>10.64</v>
      </c>
      <c r="BU7">
        <v>223.12</v>
      </c>
      <c r="BV7">
        <v>0</v>
      </c>
      <c r="BW7">
        <v>0</v>
      </c>
      <c r="BX7">
        <v>8.76</v>
      </c>
      <c r="BY7">
        <v>183.69</v>
      </c>
      <c r="BZ7">
        <v>2.17</v>
      </c>
      <c r="CA7">
        <v>45.54</v>
      </c>
      <c r="CB7">
        <v>6.59</v>
      </c>
      <c r="CC7">
        <v>138.16</v>
      </c>
      <c r="CD7">
        <v>0</v>
      </c>
      <c r="CE7">
        <v>0</v>
      </c>
      <c r="CF7">
        <v>803.67</v>
      </c>
      <c r="CG7">
        <v>38.340000000000003</v>
      </c>
      <c r="CH7">
        <v>42.26</v>
      </c>
      <c r="CI7">
        <v>885.92</v>
      </c>
      <c r="CJ7">
        <v>0.1789</v>
      </c>
      <c r="CK7" t="s">
        <v>163</v>
      </c>
      <c r="CL7">
        <v>3.6019000000000001</v>
      </c>
      <c r="CM7">
        <v>2.9022000000000001</v>
      </c>
      <c r="CN7">
        <v>16.395499999999998</v>
      </c>
      <c r="CO7">
        <v>1.7104999999999999</v>
      </c>
      <c r="CP7">
        <v>0.43869999999999998</v>
      </c>
    </row>
    <row r="8" spans="1:94" x14ac:dyDescent="0.35">
      <c r="A8">
        <v>247940</v>
      </c>
      <c r="B8" s="2" t="s">
        <v>181</v>
      </c>
      <c r="D8" s="2" t="s">
        <v>167</v>
      </c>
      <c r="E8" s="2" t="s">
        <v>178</v>
      </c>
      <c r="F8" s="2" t="s">
        <v>184</v>
      </c>
      <c r="I8" s="23">
        <v>-95.756600000000006</v>
      </c>
      <c r="J8" s="25">
        <v>39.511000000000003</v>
      </c>
      <c r="K8" t="s">
        <v>48</v>
      </c>
      <c r="L8" s="1">
        <v>45257</v>
      </c>
      <c r="M8">
        <v>0</v>
      </c>
      <c r="N8">
        <v>8</v>
      </c>
      <c r="O8">
        <v>5.6</v>
      </c>
      <c r="P8">
        <v>6.4</v>
      </c>
      <c r="Q8">
        <v>0.13</v>
      </c>
      <c r="R8" t="s">
        <v>41</v>
      </c>
      <c r="S8">
        <v>4</v>
      </c>
      <c r="T8">
        <v>92</v>
      </c>
      <c r="U8">
        <v>8.6999999999999993</v>
      </c>
      <c r="V8">
        <v>0.63</v>
      </c>
      <c r="W8">
        <v>73.599999999999994</v>
      </c>
      <c r="X8">
        <v>12</v>
      </c>
      <c r="Y8">
        <v>0.85</v>
      </c>
      <c r="Z8">
        <v>2071</v>
      </c>
      <c r="AA8">
        <v>344</v>
      </c>
      <c r="AB8">
        <v>18</v>
      </c>
      <c r="AC8">
        <v>19.2</v>
      </c>
      <c r="AD8">
        <v>30</v>
      </c>
      <c r="AE8">
        <v>1</v>
      </c>
      <c r="AF8">
        <v>54</v>
      </c>
      <c r="AG8">
        <v>15</v>
      </c>
      <c r="AH8">
        <v>0</v>
      </c>
      <c r="AI8">
        <v>30</v>
      </c>
      <c r="AJ8">
        <v>6.25</v>
      </c>
      <c r="AK8">
        <v>126</v>
      </c>
      <c r="AL8">
        <v>11.8</v>
      </c>
      <c r="AM8">
        <v>10.6</v>
      </c>
      <c r="AN8">
        <v>41</v>
      </c>
      <c r="AO8">
        <v>10</v>
      </c>
      <c r="AP8">
        <v>0.1</v>
      </c>
      <c r="AQ8">
        <v>151.9</v>
      </c>
      <c r="AR8">
        <v>57</v>
      </c>
      <c r="AS8">
        <v>18.2</v>
      </c>
      <c r="AT8">
        <v>17.46</v>
      </c>
      <c r="AU8">
        <v>121</v>
      </c>
      <c r="AV8">
        <v>11.8</v>
      </c>
      <c r="AW8">
        <v>0</v>
      </c>
      <c r="AX8">
        <v>10.1</v>
      </c>
      <c r="AY8">
        <v>2.6</v>
      </c>
      <c r="BA8">
        <v>15</v>
      </c>
      <c r="BB8">
        <v>5</v>
      </c>
      <c r="BD8">
        <v>45</v>
      </c>
      <c r="BE8">
        <v>521</v>
      </c>
      <c r="BF8">
        <v>134</v>
      </c>
      <c r="BG8">
        <v>81</v>
      </c>
      <c r="BH8">
        <v>6.3</v>
      </c>
      <c r="BI8">
        <v>0.5</v>
      </c>
      <c r="BJ8">
        <v>4.5</v>
      </c>
      <c r="BK8">
        <v>0.13</v>
      </c>
      <c r="BL8">
        <v>111</v>
      </c>
      <c r="BM8">
        <v>25</v>
      </c>
      <c r="BN8">
        <v>1753.73</v>
      </c>
      <c r="BO8">
        <v>1.391</v>
      </c>
      <c r="BP8">
        <v>49.02</v>
      </c>
      <c r="BQ8">
        <v>859.62</v>
      </c>
      <c r="BR8">
        <v>12.11</v>
      </c>
      <c r="BS8">
        <v>212.35</v>
      </c>
      <c r="BT8">
        <v>11.9</v>
      </c>
      <c r="BU8">
        <v>208.68</v>
      </c>
      <c r="BV8">
        <v>0</v>
      </c>
      <c r="BW8">
        <v>0</v>
      </c>
      <c r="BX8">
        <v>8.8000000000000007</v>
      </c>
      <c r="BY8">
        <v>154.33000000000001</v>
      </c>
      <c r="BZ8">
        <v>2.4</v>
      </c>
      <c r="CA8">
        <v>42.1</v>
      </c>
      <c r="CB8">
        <v>6.4</v>
      </c>
      <c r="CC8">
        <v>112.23</v>
      </c>
      <c r="CD8">
        <v>0</v>
      </c>
      <c r="CE8">
        <v>0</v>
      </c>
      <c r="CF8">
        <v>650.92999999999995</v>
      </c>
      <c r="CG8">
        <v>37.119999999999997</v>
      </c>
      <c r="CH8">
        <v>42.18</v>
      </c>
      <c r="CI8">
        <v>739.78</v>
      </c>
      <c r="CJ8">
        <v>0.17949999999999999</v>
      </c>
      <c r="CK8" t="s">
        <v>163</v>
      </c>
      <c r="CL8">
        <v>3.1192000000000002</v>
      </c>
      <c r="CM8">
        <v>2.6945999999999999</v>
      </c>
      <c r="CN8">
        <v>14.2005</v>
      </c>
      <c r="CO8">
        <v>1.9630000000000001</v>
      </c>
      <c r="CP8">
        <v>0.5605</v>
      </c>
    </row>
    <row r="9" spans="1:94" x14ac:dyDescent="0.35">
      <c r="A9">
        <v>247941</v>
      </c>
      <c r="B9" s="2" t="s">
        <v>181</v>
      </c>
      <c r="D9" s="2" t="s">
        <v>167</v>
      </c>
      <c r="E9" s="2" t="s">
        <v>178</v>
      </c>
      <c r="F9" s="2" t="s">
        <v>184</v>
      </c>
      <c r="I9" s="25">
        <v>-95.755300000000005</v>
      </c>
      <c r="J9" s="23">
        <v>39.510899999999999</v>
      </c>
      <c r="K9" t="s">
        <v>49</v>
      </c>
      <c r="L9" s="1">
        <v>45257</v>
      </c>
      <c r="M9">
        <v>0</v>
      </c>
      <c r="N9">
        <v>8</v>
      </c>
      <c r="O9">
        <v>5.3</v>
      </c>
      <c r="P9">
        <v>6.1</v>
      </c>
      <c r="Q9">
        <v>0.15</v>
      </c>
      <c r="R9" t="s">
        <v>41</v>
      </c>
      <c r="S9">
        <v>4.0999999999999996</v>
      </c>
      <c r="T9">
        <v>126</v>
      </c>
      <c r="U9">
        <v>8.1</v>
      </c>
      <c r="V9">
        <v>0.95</v>
      </c>
      <c r="W9">
        <v>83</v>
      </c>
      <c r="X9">
        <v>15.4</v>
      </c>
      <c r="Y9">
        <v>0.94</v>
      </c>
      <c r="Z9">
        <v>2256</v>
      </c>
      <c r="AA9">
        <v>387</v>
      </c>
      <c r="AB9">
        <v>20</v>
      </c>
      <c r="AC9">
        <v>23.9</v>
      </c>
      <c r="AD9">
        <v>38</v>
      </c>
      <c r="AE9">
        <v>1</v>
      </c>
      <c r="AF9">
        <v>47</v>
      </c>
      <c r="AG9">
        <v>13</v>
      </c>
      <c r="AH9">
        <v>0</v>
      </c>
      <c r="AI9">
        <v>48</v>
      </c>
      <c r="AJ9">
        <v>6.56</v>
      </c>
      <c r="AK9">
        <v>152</v>
      </c>
      <c r="AL9">
        <v>8.3000000000000007</v>
      </c>
      <c r="AM9">
        <v>18.3</v>
      </c>
      <c r="AN9">
        <v>54</v>
      </c>
      <c r="AO9">
        <v>11</v>
      </c>
      <c r="AP9">
        <v>6.1</v>
      </c>
      <c r="AQ9">
        <v>117.5</v>
      </c>
      <c r="AR9">
        <v>72</v>
      </c>
      <c r="AS9">
        <v>20.9</v>
      </c>
      <c r="AT9">
        <v>15.22</v>
      </c>
      <c r="AU9">
        <v>77.400000000000006</v>
      </c>
      <c r="AV9">
        <v>8.3000000000000007</v>
      </c>
      <c r="AW9">
        <v>0</v>
      </c>
      <c r="AX9">
        <v>10.199999999999999</v>
      </c>
      <c r="AY9">
        <v>2.4</v>
      </c>
      <c r="BA9">
        <v>26</v>
      </c>
      <c r="BB9">
        <v>11.2</v>
      </c>
      <c r="BD9">
        <v>59</v>
      </c>
      <c r="BE9">
        <v>536</v>
      </c>
      <c r="BF9">
        <v>171</v>
      </c>
      <c r="BG9">
        <v>98</v>
      </c>
      <c r="BH9">
        <v>8</v>
      </c>
      <c r="BI9">
        <v>0.72</v>
      </c>
      <c r="BJ9">
        <v>5.6</v>
      </c>
      <c r="BK9">
        <v>0.53</v>
      </c>
      <c r="BL9">
        <v>114</v>
      </c>
      <c r="BM9">
        <v>36</v>
      </c>
      <c r="BN9">
        <v>1925.5</v>
      </c>
      <c r="BO9">
        <v>1.349</v>
      </c>
      <c r="BP9">
        <v>47.26</v>
      </c>
      <c r="BQ9">
        <v>909.92</v>
      </c>
      <c r="BR9">
        <v>11.52</v>
      </c>
      <c r="BS9">
        <v>221.86</v>
      </c>
      <c r="BT9">
        <v>10.24</v>
      </c>
      <c r="BU9">
        <v>197.21</v>
      </c>
      <c r="BV9">
        <v>0</v>
      </c>
      <c r="BW9">
        <v>0</v>
      </c>
      <c r="BX9">
        <v>7.82</v>
      </c>
      <c r="BY9">
        <v>150.65</v>
      </c>
      <c r="BZ9">
        <v>1.74</v>
      </c>
      <c r="CA9">
        <v>33.6</v>
      </c>
      <c r="CB9">
        <v>6.08</v>
      </c>
      <c r="CC9">
        <v>117.05</v>
      </c>
      <c r="CD9">
        <v>0</v>
      </c>
      <c r="CE9">
        <v>0</v>
      </c>
      <c r="CF9">
        <v>712.71</v>
      </c>
      <c r="CG9">
        <v>37.01</v>
      </c>
      <c r="CH9">
        <v>44.92</v>
      </c>
      <c r="CI9">
        <v>864.93</v>
      </c>
      <c r="CJ9">
        <v>0.1656</v>
      </c>
      <c r="CK9" t="s">
        <v>163</v>
      </c>
      <c r="CL9">
        <v>3.6141000000000001</v>
      </c>
      <c r="CM9">
        <v>3.18</v>
      </c>
      <c r="CN9">
        <v>49.6663</v>
      </c>
      <c r="CO9">
        <v>1.7179</v>
      </c>
      <c r="CP9">
        <v>0.47560000000000002</v>
      </c>
    </row>
    <row r="10" spans="1:94" x14ac:dyDescent="0.35">
      <c r="A10">
        <v>247942</v>
      </c>
      <c r="B10" s="2" t="s">
        <v>181</v>
      </c>
      <c r="D10" s="2" t="s">
        <v>167</v>
      </c>
      <c r="E10" s="2" t="s">
        <v>178</v>
      </c>
      <c r="F10" s="2" t="s">
        <v>184</v>
      </c>
      <c r="I10" s="23">
        <v>-95.754300000000001</v>
      </c>
      <c r="J10" s="25">
        <v>39.511000000000003</v>
      </c>
      <c r="K10" t="s">
        <v>50</v>
      </c>
      <c r="L10" s="1">
        <v>45257</v>
      </c>
      <c r="M10">
        <v>0</v>
      </c>
      <c r="N10">
        <v>8</v>
      </c>
      <c r="O10">
        <v>5.2</v>
      </c>
      <c r="P10">
        <v>6</v>
      </c>
      <c r="Q10">
        <v>0.15</v>
      </c>
      <c r="R10" t="s">
        <v>41</v>
      </c>
      <c r="S10">
        <v>4.0999999999999996</v>
      </c>
      <c r="T10">
        <v>85</v>
      </c>
      <c r="U10">
        <v>7.1</v>
      </c>
      <c r="V10">
        <v>0.79</v>
      </c>
      <c r="W10">
        <v>90.5</v>
      </c>
      <c r="X10">
        <v>19.7</v>
      </c>
      <c r="Y10">
        <v>0.9</v>
      </c>
      <c r="Z10">
        <v>1529</v>
      </c>
      <c r="AA10">
        <v>244</v>
      </c>
      <c r="AB10">
        <v>12</v>
      </c>
      <c r="AC10">
        <v>20.100000000000001</v>
      </c>
      <c r="AD10">
        <v>51</v>
      </c>
      <c r="AE10">
        <v>1</v>
      </c>
      <c r="AF10">
        <v>38</v>
      </c>
      <c r="AG10">
        <v>10</v>
      </c>
      <c r="AH10">
        <v>0</v>
      </c>
      <c r="AI10">
        <v>36</v>
      </c>
      <c r="AJ10">
        <v>8.66</v>
      </c>
      <c r="AK10">
        <v>102</v>
      </c>
      <c r="AL10">
        <v>6.8</v>
      </c>
      <c r="AM10">
        <v>14.9</v>
      </c>
      <c r="AN10">
        <v>43</v>
      </c>
      <c r="AO10">
        <v>8</v>
      </c>
      <c r="AP10">
        <v>0.7</v>
      </c>
      <c r="AQ10">
        <v>100.8</v>
      </c>
      <c r="AR10">
        <v>60</v>
      </c>
      <c r="AS10">
        <v>16.100000000000001</v>
      </c>
      <c r="AT10">
        <v>12.78</v>
      </c>
      <c r="AU10">
        <v>99.1</v>
      </c>
      <c r="AV10">
        <v>6.8</v>
      </c>
      <c r="AW10">
        <v>0</v>
      </c>
      <c r="AX10">
        <v>13.3</v>
      </c>
      <c r="AY10">
        <v>2.4</v>
      </c>
      <c r="BA10">
        <v>14</v>
      </c>
      <c r="BB10">
        <v>4.7</v>
      </c>
      <c r="BD10">
        <v>46</v>
      </c>
      <c r="BE10">
        <v>466</v>
      </c>
      <c r="BF10">
        <v>137</v>
      </c>
      <c r="BG10">
        <v>86</v>
      </c>
      <c r="BH10">
        <v>5.5</v>
      </c>
      <c r="BI10">
        <v>0.55000000000000004</v>
      </c>
      <c r="BJ10">
        <v>6.9</v>
      </c>
      <c r="BK10">
        <v>0.23</v>
      </c>
      <c r="BL10">
        <v>93</v>
      </c>
      <c r="BM10">
        <v>18</v>
      </c>
      <c r="BN10">
        <v>2127.56</v>
      </c>
      <c r="BO10">
        <v>1.3520000000000001</v>
      </c>
      <c r="BP10">
        <v>50.21</v>
      </c>
      <c r="BQ10">
        <v>1068.32</v>
      </c>
      <c r="BR10">
        <v>11.46</v>
      </c>
      <c r="BS10">
        <v>243.78</v>
      </c>
      <c r="BT10">
        <v>10.55</v>
      </c>
      <c r="BU10">
        <v>224.43</v>
      </c>
      <c r="BV10">
        <v>0</v>
      </c>
      <c r="BW10">
        <v>0</v>
      </c>
      <c r="BX10">
        <v>8.81</v>
      </c>
      <c r="BY10">
        <v>187.37</v>
      </c>
      <c r="BZ10">
        <v>2.4900000000000002</v>
      </c>
      <c r="CA10">
        <v>52.92</v>
      </c>
      <c r="CB10">
        <v>6.32</v>
      </c>
      <c r="CC10">
        <v>134.44</v>
      </c>
      <c r="CD10">
        <v>0</v>
      </c>
      <c r="CE10">
        <v>0</v>
      </c>
      <c r="CF10">
        <v>843.89</v>
      </c>
      <c r="CG10">
        <v>39.659999999999997</v>
      </c>
      <c r="CH10">
        <v>40.98</v>
      </c>
      <c r="CI10">
        <v>871.87</v>
      </c>
      <c r="CJ10">
        <v>0.1754</v>
      </c>
      <c r="CK10" t="s">
        <v>163</v>
      </c>
      <c r="CL10">
        <v>3.7602000000000002</v>
      </c>
      <c r="CM10">
        <v>2.9411</v>
      </c>
      <c r="CN10">
        <v>18.434799999999999</v>
      </c>
      <c r="CO10">
        <v>1.6569</v>
      </c>
      <c r="CP10">
        <v>0.4819</v>
      </c>
    </row>
    <row r="11" spans="1:94" x14ac:dyDescent="0.35">
      <c r="A11">
        <v>247943</v>
      </c>
      <c r="B11" t="s">
        <v>180</v>
      </c>
      <c r="D11" t="s">
        <v>179</v>
      </c>
      <c r="E11" t="s">
        <v>178</v>
      </c>
      <c r="F11" s="2" t="s">
        <v>185</v>
      </c>
      <c r="I11" s="23">
        <v>-95.753200000000007</v>
      </c>
      <c r="J11" s="23">
        <v>39.512099999999997</v>
      </c>
      <c r="K11" t="s">
        <v>51</v>
      </c>
      <c r="L11" s="1">
        <v>45257</v>
      </c>
      <c r="M11">
        <v>0</v>
      </c>
      <c r="N11">
        <v>8</v>
      </c>
      <c r="O11">
        <v>4.8</v>
      </c>
      <c r="P11">
        <v>5.6</v>
      </c>
      <c r="Q11">
        <v>0.17</v>
      </c>
      <c r="R11" t="s">
        <v>41</v>
      </c>
      <c r="S11">
        <v>3.9</v>
      </c>
      <c r="T11">
        <v>130</v>
      </c>
      <c r="U11">
        <v>8.4</v>
      </c>
      <c r="V11">
        <v>0.84</v>
      </c>
      <c r="W11">
        <v>81.3</v>
      </c>
      <c r="X11">
        <v>30.1</v>
      </c>
      <c r="Y11">
        <v>0.98</v>
      </c>
      <c r="Z11">
        <v>2059</v>
      </c>
      <c r="AA11">
        <v>368</v>
      </c>
      <c r="AB11">
        <v>16</v>
      </c>
      <c r="AC11">
        <v>27.6</v>
      </c>
      <c r="AD11">
        <v>50</v>
      </c>
      <c r="AE11">
        <v>1</v>
      </c>
      <c r="AF11">
        <v>37</v>
      </c>
      <c r="AG11">
        <v>11</v>
      </c>
      <c r="AH11">
        <v>0</v>
      </c>
      <c r="AI11">
        <v>40</v>
      </c>
      <c r="AJ11">
        <v>8.0399999999999991</v>
      </c>
      <c r="AK11">
        <v>125</v>
      </c>
      <c r="AL11">
        <v>12.5</v>
      </c>
      <c r="AM11">
        <v>10</v>
      </c>
      <c r="AN11">
        <v>52</v>
      </c>
      <c r="AO11">
        <v>22</v>
      </c>
      <c r="AP11">
        <v>0.7</v>
      </c>
      <c r="AQ11">
        <v>104.4</v>
      </c>
      <c r="AR11">
        <v>67</v>
      </c>
      <c r="AS11">
        <v>21.2</v>
      </c>
      <c r="AT11">
        <v>14.11</v>
      </c>
      <c r="AU11">
        <v>83.3</v>
      </c>
      <c r="AV11">
        <v>12.5</v>
      </c>
      <c r="AW11">
        <v>0</v>
      </c>
      <c r="AX11">
        <v>12.5</v>
      </c>
      <c r="AY11">
        <v>2.7</v>
      </c>
      <c r="BA11">
        <v>17</v>
      </c>
      <c r="BB11">
        <v>6</v>
      </c>
      <c r="BD11">
        <v>72</v>
      </c>
      <c r="BE11">
        <v>425</v>
      </c>
      <c r="BF11">
        <v>158</v>
      </c>
      <c r="BG11">
        <v>91</v>
      </c>
      <c r="BH11">
        <v>5.8</v>
      </c>
      <c r="BI11">
        <v>0.53</v>
      </c>
      <c r="BJ11">
        <v>9.8000000000000007</v>
      </c>
      <c r="BK11">
        <v>0.15</v>
      </c>
      <c r="BL11">
        <v>95</v>
      </c>
      <c r="BM11">
        <v>18</v>
      </c>
      <c r="BN11">
        <v>1958.74</v>
      </c>
      <c r="BO11">
        <v>1.391</v>
      </c>
      <c r="BP11">
        <v>44.89</v>
      </c>
      <c r="BQ11">
        <v>879.22</v>
      </c>
      <c r="BR11">
        <v>10.32</v>
      </c>
      <c r="BS11">
        <v>202.2</v>
      </c>
      <c r="BT11">
        <v>10.66</v>
      </c>
      <c r="BU11">
        <v>208.88</v>
      </c>
      <c r="BV11">
        <v>0</v>
      </c>
      <c r="BW11">
        <v>0</v>
      </c>
      <c r="BX11">
        <v>9.76</v>
      </c>
      <c r="BY11">
        <v>191.24</v>
      </c>
      <c r="BZ11">
        <v>1.9</v>
      </c>
      <c r="CA11">
        <v>37.29</v>
      </c>
      <c r="CB11">
        <v>7.86</v>
      </c>
      <c r="CC11">
        <v>153.94999999999999</v>
      </c>
      <c r="CD11">
        <v>0</v>
      </c>
      <c r="CE11">
        <v>0</v>
      </c>
      <c r="CF11">
        <v>670.34</v>
      </c>
      <c r="CG11">
        <v>34.22</v>
      </c>
      <c r="CH11">
        <v>45.35</v>
      </c>
      <c r="CI11">
        <v>888.29</v>
      </c>
      <c r="CJ11">
        <v>0.2175</v>
      </c>
      <c r="CK11" t="s">
        <v>163</v>
      </c>
      <c r="CL11">
        <v>3.2092999999999998</v>
      </c>
      <c r="CM11">
        <v>2.7141999999999999</v>
      </c>
      <c r="CN11">
        <v>17.259899999999998</v>
      </c>
      <c r="CO11">
        <v>1.7312000000000001</v>
      </c>
      <c r="CP11">
        <v>0.48270000000000002</v>
      </c>
    </row>
    <row r="12" spans="1:94" x14ac:dyDescent="0.35">
      <c r="A12">
        <v>247944</v>
      </c>
      <c r="B12" s="2" t="s">
        <v>180</v>
      </c>
      <c r="D12" s="2" t="s">
        <v>179</v>
      </c>
      <c r="E12" s="2" t="s">
        <v>178</v>
      </c>
      <c r="F12" s="2" t="s">
        <v>185</v>
      </c>
      <c r="I12" s="23">
        <v>-95.753200000000007</v>
      </c>
      <c r="J12" s="23">
        <v>39.509900000000002</v>
      </c>
      <c r="K12" t="s">
        <v>52</v>
      </c>
      <c r="L12" s="1">
        <v>45257</v>
      </c>
      <c r="M12">
        <v>0</v>
      </c>
      <c r="N12">
        <v>8</v>
      </c>
      <c r="O12">
        <v>5.2</v>
      </c>
      <c r="P12">
        <v>6</v>
      </c>
      <c r="Q12">
        <v>0.17</v>
      </c>
      <c r="R12" t="s">
        <v>41</v>
      </c>
      <c r="S12">
        <v>4.5</v>
      </c>
      <c r="T12">
        <v>121</v>
      </c>
      <c r="U12">
        <v>5.7</v>
      </c>
      <c r="V12">
        <v>1.54</v>
      </c>
      <c r="W12">
        <v>75.400000000000006</v>
      </c>
      <c r="X12">
        <v>20.2</v>
      </c>
      <c r="Y12">
        <v>0.85</v>
      </c>
      <c r="Z12">
        <v>1811</v>
      </c>
      <c r="AA12">
        <v>307</v>
      </c>
      <c r="AB12">
        <v>9</v>
      </c>
      <c r="AC12">
        <v>22.4</v>
      </c>
      <c r="AD12">
        <v>47</v>
      </c>
      <c r="AE12">
        <v>1</v>
      </c>
      <c r="AF12">
        <v>40</v>
      </c>
      <c r="AG12">
        <v>11</v>
      </c>
      <c r="AH12">
        <v>0</v>
      </c>
      <c r="AI12">
        <v>33</v>
      </c>
      <c r="AJ12">
        <v>8.59</v>
      </c>
      <c r="AK12">
        <v>121</v>
      </c>
      <c r="AL12">
        <v>10.9</v>
      </c>
      <c r="AM12">
        <v>11.1</v>
      </c>
      <c r="AN12">
        <v>54</v>
      </c>
      <c r="AO12">
        <v>24</v>
      </c>
      <c r="AP12" t="s">
        <v>53</v>
      </c>
      <c r="AQ12">
        <v>103.8</v>
      </c>
      <c r="AR12">
        <v>68</v>
      </c>
      <c r="AS12">
        <v>19.5</v>
      </c>
      <c r="AT12">
        <v>13.8</v>
      </c>
      <c r="AU12">
        <v>86.1</v>
      </c>
      <c r="AV12">
        <v>10.9</v>
      </c>
      <c r="AW12">
        <v>0</v>
      </c>
      <c r="AX12">
        <v>15.2</v>
      </c>
      <c r="AY12">
        <v>2.5</v>
      </c>
      <c r="BA12">
        <v>17</v>
      </c>
      <c r="BB12">
        <v>4.9000000000000004</v>
      </c>
      <c r="BD12">
        <v>79</v>
      </c>
      <c r="BE12">
        <v>515</v>
      </c>
      <c r="BF12">
        <v>141</v>
      </c>
      <c r="BG12">
        <v>77</v>
      </c>
      <c r="BH12">
        <v>7</v>
      </c>
      <c r="BI12">
        <v>0.88</v>
      </c>
      <c r="BJ12">
        <v>7.8</v>
      </c>
      <c r="BK12">
        <v>0.12</v>
      </c>
      <c r="BL12">
        <v>110</v>
      </c>
      <c r="BM12">
        <v>17</v>
      </c>
      <c r="BN12">
        <v>2122.75</v>
      </c>
      <c r="BO12">
        <v>1.5489999999999999</v>
      </c>
      <c r="BP12">
        <v>46.66</v>
      </c>
      <c r="BQ12">
        <v>990.43</v>
      </c>
      <c r="BR12">
        <v>10.42</v>
      </c>
      <c r="BS12">
        <v>221.19</v>
      </c>
      <c r="BT12">
        <v>14.07</v>
      </c>
      <c r="BU12">
        <v>298.57</v>
      </c>
      <c r="BV12">
        <v>0.71</v>
      </c>
      <c r="BW12">
        <v>14.99</v>
      </c>
      <c r="BX12">
        <v>10.19</v>
      </c>
      <c r="BY12">
        <v>216.39</v>
      </c>
      <c r="BZ12">
        <v>2.34</v>
      </c>
      <c r="CA12">
        <v>49.67</v>
      </c>
      <c r="CB12">
        <v>7.85</v>
      </c>
      <c r="CC12">
        <v>166.72</v>
      </c>
      <c r="CD12">
        <v>1.23</v>
      </c>
      <c r="CE12">
        <v>26.06</v>
      </c>
      <c r="CF12">
        <v>691.86</v>
      </c>
      <c r="CG12">
        <v>32.590000000000003</v>
      </c>
      <c r="CH12">
        <v>41.92</v>
      </c>
      <c r="CI12">
        <v>889.86</v>
      </c>
      <c r="CJ12">
        <v>0.2185</v>
      </c>
      <c r="CK12">
        <v>2.63E-2</v>
      </c>
      <c r="CL12">
        <v>2.3172000000000001</v>
      </c>
      <c r="CM12">
        <v>2.3157999999999999</v>
      </c>
      <c r="CN12">
        <v>13.583399999999999</v>
      </c>
      <c r="CO12">
        <v>2.1019999999999999</v>
      </c>
      <c r="CP12">
        <v>0.63700000000000001</v>
      </c>
    </row>
    <row r="13" spans="1:94" x14ac:dyDescent="0.35">
      <c r="A13">
        <v>247945</v>
      </c>
      <c r="B13" s="2" t="s">
        <v>180</v>
      </c>
      <c r="D13" s="2" t="s">
        <v>179</v>
      </c>
      <c r="E13" s="2" t="s">
        <v>178</v>
      </c>
      <c r="F13" s="2" t="s">
        <v>185</v>
      </c>
      <c r="I13" s="23">
        <v>-95.7517</v>
      </c>
      <c r="J13" s="23">
        <v>39.509900000000002</v>
      </c>
      <c r="K13" t="s">
        <v>54</v>
      </c>
      <c r="L13" s="1">
        <v>45257</v>
      </c>
      <c r="M13">
        <v>0</v>
      </c>
      <c r="N13">
        <v>8</v>
      </c>
      <c r="O13">
        <v>5.0999999999999996</v>
      </c>
      <c r="P13">
        <v>5.8</v>
      </c>
      <c r="Q13">
        <v>0.17</v>
      </c>
      <c r="R13" t="s">
        <v>41</v>
      </c>
      <c r="S13">
        <v>4.2</v>
      </c>
      <c r="T13">
        <v>127</v>
      </c>
      <c r="U13">
        <v>6.4</v>
      </c>
      <c r="V13">
        <v>0.69</v>
      </c>
      <c r="W13">
        <v>70</v>
      </c>
      <c r="X13">
        <v>23.1</v>
      </c>
      <c r="Y13">
        <v>0.91</v>
      </c>
      <c r="Z13">
        <v>2007</v>
      </c>
      <c r="AA13">
        <v>359</v>
      </c>
      <c r="AB13">
        <v>10</v>
      </c>
      <c r="AC13">
        <v>25.2</v>
      </c>
      <c r="AD13">
        <v>47</v>
      </c>
      <c r="AE13">
        <v>1</v>
      </c>
      <c r="AF13">
        <v>40</v>
      </c>
      <c r="AG13">
        <v>12</v>
      </c>
      <c r="AH13">
        <v>0</v>
      </c>
      <c r="AI13">
        <v>22</v>
      </c>
      <c r="AJ13">
        <v>8.08</v>
      </c>
      <c r="AK13">
        <v>127</v>
      </c>
      <c r="AL13">
        <v>12.2</v>
      </c>
      <c r="AM13">
        <v>10.4</v>
      </c>
      <c r="AN13">
        <v>58</v>
      </c>
      <c r="AO13">
        <v>22</v>
      </c>
      <c r="AP13">
        <v>0.3</v>
      </c>
      <c r="AQ13">
        <v>107.8</v>
      </c>
      <c r="AR13">
        <v>74</v>
      </c>
      <c r="AS13">
        <v>20.6</v>
      </c>
      <c r="AT13">
        <v>14.37</v>
      </c>
      <c r="AU13">
        <v>84.9</v>
      </c>
      <c r="AV13">
        <v>12.2</v>
      </c>
      <c r="AW13">
        <v>0</v>
      </c>
      <c r="AX13">
        <v>12.8</v>
      </c>
      <c r="AY13">
        <v>5.3</v>
      </c>
      <c r="BA13">
        <v>14</v>
      </c>
      <c r="BB13">
        <v>3.4</v>
      </c>
      <c r="BD13">
        <v>63</v>
      </c>
      <c r="BE13">
        <v>481</v>
      </c>
      <c r="BF13">
        <v>129</v>
      </c>
      <c r="BG13">
        <v>72</v>
      </c>
      <c r="BH13">
        <v>6.2</v>
      </c>
      <c r="BI13">
        <v>0.73</v>
      </c>
      <c r="BJ13">
        <v>8.4</v>
      </c>
      <c r="BK13">
        <v>0.13</v>
      </c>
      <c r="BL13">
        <v>110</v>
      </c>
      <c r="BM13">
        <v>17</v>
      </c>
      <c r="BN13">
        <v>2406.5700000000002</v>
      </c>
      <c r="BO13">
        <v>1.4330000000000001</v>
      </c>
      <c r="BP13">
        <v>47.55</v>
      </c>
      <c r="BQ13">
        <v>1144.3599999999999</v>
      </c>
      <c r="BR13">
        <v>10.47</v>
      </c>
      <c r="BS13">
        <v>251.91</v>
      </c>
      <c r="BT13">
        <v>13.6</v>
      </c>
      <c r="BU13">
        <v>327.25</v>
      </c>
      <c r="BV13">
        <v>0</v>
      </c>
      <c r="BW13">
        <v>0</v>
      </c>
      <c r="BX13">
        <v>10.78</v>
      </c>
      <c r="BY13">
        <v>259.55</v>
      </c>
      <c r="BZ13">
        <v>2.86</v>
      </c>
      <c r="CA13">
        <v>68.88</v>
      </c>
      <c r="CB13">
        <v>7.92</v>
      </c>
      <c r="CC13">
        <v>190.67</v>
      </c>
      <c r="CD13">
        <v>0</v>
      </c>
      <c r="CE13">
        <v>0</v>
      </c>
      <c r="CF13">
        <v>817.11</v>
      </c>
      <c r="CG13">
        <v>33.950000000000003</v>
      </c>
      <c r="CH13">
        <v>41.66</v>
      </c>
      <c r="CI13">
        <v>1002.66</v>
      </c>
      <c r="CJ13">
        <v>0.2268</v>
      </c>
      <c r="CK13" t="s">
        <v>163</v>
      </c>
      <c r="CL13">
        <v>2.4969000000000001</v>
      </c>
      <c r="CM13">
        <v>2.3626</v>
      </c>
      <c r="CN13">
        <v>20.368500000000001</v>
      </c>
      <c r="CO13">
        <v>2.0933999999999999</v>
      </c>
      <c r="CP13">
        <v>0.56140000000000001</v>
      </c>
    </row>
    <row r="14" spans="1:94" x14ac:dyDescent="0.35">
      <c r="A14">
        <v>247946</v>
      </c>
      <c r="B14" s="2" t="s">
        <v>180</v>
      </c>
      <c r="D14" s="2" t="s">
        <v>179</v>
      </c>
      <c r="E14" s="2" t="s">
        <v>178</v>
      </c>
      <c r="F14" s="2" t="s">
        <v>185</v>
      </c>
      <c r="I14" s="23">
        <v>-95.752799999999993</v>
      </c>
      <c r="J14" s="25">
        <v>39.508699999999997</v>
      </c>
      <c r="K14" t="s">
        <v>55</v>
      </c>
      <c r="L14" s="1">
        <v>45257</v>
      </c>
      <c r="M14">
        <v>0</v>
      </c>
      <c r="N14">
        <v>8</v>
      </c>
      <c r="O14">
        <v>5.3</v>
      </c>
      <c r="P14">
        <v>6</v>
      </c>
      <c r="Q14">
        <v>0.16</v>
      </c>
      <c r="R14" t="s">
        <v>41</v>
      </c>
      <c r="S14">
        <v>4.5999999999999996</v>
      </c>
      <c r="T14">
        <v>108</v>
      </c>
      <c r="U14">
        <v>6</v>
      </c>
      <c r="V14">
        <v>1.99</v>
      </c>
      <c r="W14">
        <v>80.099999999999994</v>
      </c>
      <c r="X14">
        <v>17.5</v>
      </c>
      <c r="Y14">
        <v>0.82</v>
      </c>
      <c r="Z14">
        <v>1996</v>
      </c>
      <c r="AA14">
        <v>294</v>
      </c>
      <c r="AB14">
        <v>9</v>
      </c>
      <c r="AC14">
        <v>22.3</v>
      </c>
      <c r="AD14">
        <v>43</v>
      </c>
      <c r="AE14">
        <v>1</v>
      </c>
      <c r="AF14">
        <v>45</v>
      </c>
      <c r="AG14">
        <v>11</v>
      </c>
      <c r="AH14">
        <v>0</v>
      </c>
      <c r="AI14">
        <v>30</v>
      </c>
      <c r="AJ14">
        <v>8.3699999999999992</v>
      </c>
      <c r="AK14">
        <v>135</v>
      </c>
      <c r="AL14">
        <v>11.6</v>
      </c>
      <c r="AM14">
        <v>11.6</v>
      </c>
      <c r="AN14">
        <v>50</v>
      </c>
      <c r="AO14">
        <v>21</v>
      </c>
      <c r="AP14">
        <v>0.6</v>
      </c>
      <c r="AQ14">
        <v>140.6</v>
      </c>
      <c r="AR14">
        <v>65</v>
      </c>
      <c r="AS14">
        <v>20.5</v>
      </c>
      <c r="AT14">
        <v>16.86</v>
      </c>
      <c r="AU14">
        <v>104.3</v>
      </c>
      <c r="AV14">
        <v>11.6</v>
      </c>
      <c r="AW14">
        <v>0</v>
      </c>
      <c r="AX14">
        <v>13.1</v>
      </c>
      <c r="AY14">
        <v>2.7</v>
      </c>
      <c r="BA14">
        <v>15</v>
      </c>
      <c r="BB14">
        <v>3.5</v>
      </c>
      <c r="BD14">
        <v>75</v>
      </c>
      <c r="BE14">
        <v>578</v>
      </c>
      <c r="BF14">
        <v>120</v>
      </c>
      <c r="BG14">
        <v>75</v>
      </c>
      <c r="BH14">
        <v>6.7</v>
      </c>
      <c r="BI14">
        <v>0.96</v>
      </c>
      <c r="BJ14">
        <v>6.7</v>
      </c>
      <c r="BK14">
        <v>0.13</v>
      </c>
      <c r="BL14">
        <v>108</v>
      </c>
      <c r="BM14">
        <v>15</v>
      </c>
      <c r="BN14">
        <v>1969.77</v>
      </c>
      <c r="BO14">
        <v>1.44</v>
      </c>
      <c r="BP14">
        <v>48.07</v>
      </c>
      <c r="BQ14">
        <v>946.91</v>
      </c>
      <c r="BR14">
        <v>10.9</v>
      </c>
      <c r="BS14">
        <v>214.65</v>
      </c>
      <c r="BT14">
        <v>14.24</v>
      </c>
      <c r="BU14">
        <v>280.51</v>
      </c>
      <c r="BV14">
        <v>0</v>
      </c>
      <c r="BW14">
        <v>0</v>
      </c>
      <c r="BX14">
        <v>10.6</v>
      </c>
      <c r="BY14">
        <v>208.83</v>
      </c>
      <c r="BZ14">
        <v>3.01</v>
      </c>
      <c r="CA14">
        <v>59.34</v>
      </c>
      <c r="CB14">
        <v>7.59</v>
      </c>
      <c r="CC14">
        <v>149.49</v>
      </c>
      <c r="CD14">
        <v>0</v>
      </c>
      <c r="CE14">
        <v>0</v>
      </c>
      <c r="CF14">
        <v>666.4</v>
      </c>
      <c r="CG14">
        <v>33.83</v>
      </c>
      <c r="CH14">
        <v>41.33</v>
      </c>
      <c r="CI14">
        <v>814.03</v>
      </c>
      <c r="CJ14">
        <v>0.2205</v>
      </c>
      <c r="CK14" t="s">
        <v>163</v>
      </c>
      <c r="CL14">
        <v>2.3757000000000001</v>
      </c>
      <c r="CM14">
        <v>2.3014000000000001</v>
      </c>
      <c r="CN14">
        <v>35.370800000000003</v>
      </c>
      <c r="CO14">
        <v>2.1377999999999999</v>
      </c>
      <c r="CP14">
        <v>0.5948</v>
      </c>
    </row>
    <row r="15" spans="1:94" x14ac:dyDescent="0.35">
      <c r="A15">
        <v>247947</v>
      </c>
      <c r="B15" s="2" t="s">
        <v>180</v>
      </c>
      <c r="D15" s="2" t="s">
        <v>179</v>
      </c>
      <c r="E15" s="2" t="s">
        <v>178</v>
      </c>
      <c r="F15" s="2" t="s">
        <v>185</v>
      </c>
      <c r="I15" s="23">
        <v>-95.7517</v>
      </c>
      <c r="J15" s="25">
        <v>39.508699999999997</v>
      </c>
      <c r="K15" t="s">
        <v>56</v>
      </c>
      <c r="L15" s="1">
        <v>45257</v>
      </c>
      <c r="M15">
        <v>0</v>
      </c>
      <c r="N15">
        <v>8</v>
      </c>
      <c r="O15">
        <v>5.2</v>
      </c>
      <c r="P15">
        <v>6</v>
      </c>
      <c r="Q15">
        <v>0.19</v>
      </c>
      <c r="R15" t="s">
        <v>41</v>
      </c>
      <c r="S15">
        <v>4.3</v>
      </c>
      <c r="T15">
        <v>151</v>
      </c>
      <c r="U15">
        <v>6.2</v>
      </c>
      <c r="V15">
        <v>1.7</v>
      </c>
      <c r="W15">
        <v>72.8</v>
      </c>
      <c r="X15">
        <v>17</v>
      </c>
      <c r="Y15">
        <v>0.94</v>
      </c>
      <c r="Z15">
        <v>2129</v>
      </c>
      <c r="AA15">
        <v>309</v>
      </c>
      <c r="AB15">
        <v>9</v>
      </c>
      <c r="AC15">
        <v>24</v>
      </c>
      <c r="AD15">
        <v>43</v>
      </c>
      <c r="AE15">
        <v>2</v>
      </c>
      <c r="AF15">
        <v>44</v>
      </c>
      <c r="AG15">
        <v>11</v>
      </c>
      <c r="AH15">
        <v>0</v>
      </c>
      <c r="AI15">
        <v>33</v>
      </c>
      <c r="AJ15">
        <v>10.1</v>
      </c>
      <c r="AK15">
        <v>138</v>
      </c>
      <c r="AL15">
        <v>12.4</v>
      </c>
      <c r="AM15">
        <v>11.1</v>
      </c>
      <c r="AN15">
        <v>50</v>
      </c>
      <c r="AO15">
        <v>19</v>
      </c>
      <c r="AP15">
        <v>1.5</v>
      </c>
      <c r="AQ15">
        <v>107.8</v>
      </c>
      <c r="AR15">
        <v>65</v>
      </c>
      <c r="AS15">
        <v>23.9</v>
      </c>
      <c r="AT15">
        <v>14.61</v>
      </c>
      <c r="AU15">
        <v>78.2</v>
      </c>
      <c r="AV15">
        <v>12.4</v>
      </c>
      <c r="AW15">
        <v>0</v>
      </c>
      <c r="AX15">
        <v>15.6</v>
      </c>
      <c r="AY15">
        <v>2.2000000000000002</v>
      </c>
      <c r="BA15">
        <v>19</v>
      </c>
      <c r="BB15">
        <v>6.5</v>
      </c>
      <c r="BD15">
        <v>61</v>
      </c>
      <c r="BE15">
        <v>554</v>
      </c>
      <c r="BF15">
        <v>133</v>
      </c>
      <c r="BG15">
        <v>76</v>
      </c>
      <c r="BH15">
        <v>6.6</v>
      </c>
      <c r="BI15">
        <v>0.88</v>
      </c>
      <c r="BJ15">
        <v>6.5</v>
      </c>
      <c r="BK15">
        <v>0.09</v>
      </c>
      <c r="BL15">
        <v>103</v>
      </c>
      <c r="BM15">
        <v>17</v>
      </c>
      <c r="BN15">
        <v>2021.19</v>
      </c>
      <c r="BO15">
        <v>1.488</v>
      </c>
      <c r="BP15">
        <v>47.52</v>
      </c>
      <c r="BQ15">
        <v>960.51</v>
      </c>
      <c r="BR15">
        <v>11.14</v>
      </c>
      <c r="BS15">
        <v>225.08</v>
      </c>
      <c r="BT15">
        <v>13.75</v>
      </c>
      <c r="BU15">
        <v>277.94</v>
      </c>
      <c r="BV15">
        <v>0</v>
      </c>
      <c r="BW15">
        <v>0</v>
      </c>
      <c r="BX15">
        <v>11.74</v>
      </c>
      <c r="BY15">
        <v>237.3</v>
      </c>
      <c r="BZ15">
        <v>2.84</v>
      </c>
      <c r="CA15">
        <v>57.32</v>
      </c>
      <c r="CB15">
        <v>8.9</v>
      </c>
      <c r="CC15">
        <v>179.98</v>
      </c>
      <c r="CD15">
        <v>0.51</v>
      </c>
      <c r="CE15">
        <v>10.28</v>
      </c>
      <c r="CF15">
        <v>682.57</v>
      </c>
      <c r="CG15">
        <v>33.770000000000003</v>
      </c>
      <c r="CH15">
        <v>40.229999999999997</v>
      </c>
      <c r="CI15">
        <v>813.1</v>
      </c>
      <c r="CJ15">
        <v>0.24709999999999999</v>
      </c>
      <c r="CK15">
        <v>1.0699999999999999E-2</v>
      </c>
      <c r="CL15">
        <v>2.4558</v>
      </c>
      <c r="CM15">
        <v>2.2336999999999998</v>
      </c>
      <c r="CN15">
        <v>29.671099999999999</v>
      </c>
      <c r="CO15">
        <v>1.9884999999999999</v>
      </c>
      <c r="CP15">
        <v>0.6552</v>
      </c>
    </row>
    <row r="16" spans="1:94" x14ac:dyDescent="0.35">
      <c r="A16">
        <v>247948</v>
      </c>
      <c r="B16" s="2" t="s">
        <v>180</v>
      </c>
      <c r="D16" s="2" t="s">
        <v>179</v>
      </c>
      <c r="E16" s="2" t="s">
        <v>178</v>
      </c>
      <c r="F16" s="2" t="s">
        <v>185</v>
      </c>
      <c r="I16" s="23">
        <v>-95.752799999999993</v>
      </c>
      <c r="J16" s="23">
        <v>39.507599999999996</v>
      </c>
      <c r="K16" t="s">
        <v>57</v>
      </c>
      <c r="L16" s="1">
        <v>45257</v>
      </c>
      <c r="M16">
        <v>0</v>
      </c>
      <c r="N16">
        <v>8</v>
      </c>
      <c r="O16">
        <v>5.6</v>
      </c>
      <c r="P16">
        <v>6.4</v>
      </c>
      <c r="Q16">
        <v>0.15</v>
      </c>
      <c r="R16" t="s">
        <v>41</v>
      </c>
      <c r="S16">
        <v>4.2</v>
      </c>
      <c r="T16">
        <v>113</v>
      </c>
      <c r="U16">
        <v>5.2</v>
      </c>
      <c r="V16">
        <v>0.96</v>
      </c>
      <c r="W16">
        <v>53.2</v>
      </c>
      <c r="X16">
        <v>10.8</v>
      </c>
      <c r="Y16">
        <v>0.73</v>
      </c>
      <c r="Z16">
        <v>2373</v>
      </c>
      <c r="AA16">
        <v>377</v>
      </c>
      <c r="AB16">
        <v>19</v>
      </c>
      <c r="AC16">
        <v>21.8</v>
      </c>
      <c r="AD16">
        <v>29</v>
      </c>
      <c r="AE16">
        <v>1</v>
      </c>
      <c r="AF16">
        <v>54</v>
      </c>
      <c r="AG16">
        <v>14</v>
      </c>
      <c r="AH16">
        <v>0</v>
      </c>
      <c r="AI16">
        <v>18</v>
      </c>
      <c r="AJ16">
        <v>6.2</v>
      </c>
      <c r="AK16">
        <v>148</v>
      </c>
      <c r="AL16">
        <v>12.6</v>
      </c>
      <c r="AM16">
        <v>11.8</v>
      </c>
      <c r="AN16">
        <v>50</v>
      </c>
      <c r="AO16">
        <v>0</v>
      </c>
      <c r="AP16" t="s">
        <v>53</v>
      </c>
      <c r="AQ16">
        <v>116.1</v>
      </c>
      <c r="AR16">
        <v>72</v>
      </c>
      <c r="AS16">
        <v>18.8</v>
      </c>
      <c r="AT16">
        <v>15.46</v>
      </c>
      <c r="AU16">
        <v>78.5</v>
      </c>
      <c r="AV16">
        <v>12.6</v>
      </c>
      <c r="AW16">
        <v>0</v>
      </c>
      <c r="AX16">
        <v>11.7</v>
      </c>
      <c r="AY16">
        <v>2.4</v>
      </c>
      <c r="BA16">
        <v>13</v>
      </c>
      <c r="BB16">
        <v>3.8</v>
      </c>
      <c r="BD16">
        <v>47</v>
      </c>
      <c r="BE16">
        <v>540</v>
      </c>
      <c r="BF16">
        <v>137</v>
      </c>
      <c r="BG16">
        <v>65</v>
      </c>
      <c r="BH16">
        <v>5.9</v>
      </c>
      <c r="BI16">
        <v>0.55000000000000004</v>
      </c>
      <c r="BJ16">
        <v>3.9</v>
      </c>
      <c r="BK16">
        <v>0.12</v>
      </c>
      <c r="BL16">
        <v>107</v>
      </c>
      <c r="BM16">
        <v>24</v>
      </c>
      <c r="BN16">
        <v>1677.76</v>
      </c>
      <c r="BO16">
        <v>1.3919999999999999</v>
      </c>
      <c r="BP16">
        <v>47.57</v>
      </c>
      <c r="BQ16">
        <v>798.07</v>
      </c>
      <c r="BR16">
        <v>11.2</v>
      </c>
      <c r="BS16">
        <v>187.89</v>
      </c>
      <c r="BT16">
        <v>12.06</v>
      </c>
      <c r="BU16">
        <v>202.36</v>
      </c>
      <c r="BV16">
        <v>0</v>
      </c>
      <c r="BW16">
        <v>0</v>
      </c>
      <c r="BX16">
        <v>8.84</v>
      </c>
      <c r="BY16">
        <v>148.26</v>
      </c>
      <c r="BZ16">
        <v>2.19</v>
      </c>
      <c r="CA16">
        <v>36.82</v>
      </c>
      <c r="CB16">
        <v>6.64</v>
      </c>
      <c r="CC16">
        <v>111.44</v>
      </c>
      <c r="CD16">
        <v>0</v>
      </c>
      <c r="CE16">
        <v>0</v>
      </c>
      <c r="CF16">
        <v>595.71</v>
      </c>
      <c r="CG16">
        <v>35.51</v>
      </c>
      <c r="CH16">
        <v>43.6</v>
      </c>
      <c r="CI16">
        <v>731.43</v>
      </c>
      <c r="CJ16">
        <v>0.18579999999999999</v>
      </c>
      <c r="CK16" t="s">
        <v>163</v>
      </c>
      <c r="CL16">
        <v>2.9439000000000002</v>
      </c>
      <c r="CM16">
        <v>2.6347999999999998</v>
      </c>
      <c r="CN16">
        <v>20.780899999999999</v>
      </c>
      <c r="CO16">
        <v>1.8587</v>
      </c>
      <c r="CP16">
        <v>0.56369999999999998</v>
      </c>
    </row>
    <row r="17" spans="1:94" x14ac:dyDescent="0.35">
      <c r="A17">
        <v>247949</v>
      </c>
      <c r="B17" s="2" t="s">
        <v>180</v>
      </c>
      <c r="D17" s="2" t="s">
        <v>179</v>
      </c>
      <c r="E17" s="2" t="s">
        <v>178</v>
      </c>
      <c r="F17" s="2" t="s">
        <v>184</v>
      </c>
      <c r="I17" s="23">
        <v>-95.751599999999996</v>
      </c>
      <c r="J17" s="25">
        <v>39.507599999999996</v>
      </c>
      <c r="K17" t="s">
        <v>58</v>
      </c>
      <c r="L17" s="1">
        <v>45257</v>
      </c>
      <c r="M17">
        <v>0</v>
      </c>
      <c r="N17">
        <v>8</v>
      </c>
      <c r="O17">
        <v>5.3</v>
      </c>
      <c r="P17">
        <v>6</v>
      </c>
      <c r="Q17">
        <v>0.16</v>
      </c>
      <c r="R17" t="s">
        <v>41</v>
      </c>
      <c r="S17">
        <v>4.4000000000000004</v>
      </c>
      <c r="T17">
        <v>110</v>
      </c>
      <c r="U17">
        <v>6.3</v>
      </c>
      <c r="V17">
        <v>1.2</v>
      </c>
      <c r="W17">
        <v>76.8</v>
      </c>
      <c r="X17">
        <v>17.3</v>
      </c>
      <c r="Y17">
        <v>0.94</v>
      </c>
      <c r="Z17">
        <v>2067</v>
      </c>
      <c r="AA17">
        <v>280</v>
      </c>
      <c r="AB17">
        <v>8</v>
      </c>
      <c r="AC17">
        <v>22.6</v>
      </c>
      <c r="AD17">
        <v>43</v>
      </c>
      <c r="AE17">
        <v>1</v>
      </c>
      <c r="AF17">
        <v>46</v>
      </c>
      <c r="AG17">
        <v>10</v>
      </c>
      <c r="AH17">
        <v>0</v>
      </c>
      <c r="AI17">
        <v>34</v>
      </c>
      <c r="AJ17">
        <v>6.8</v>
      </c>
      <c r="AK17">
        <v>140</v>
      </c>
      <c r="AL17">
        <v>14.7</v>
      </c>
      <c r="AM17">
        <v>9.5</v>
      </c>
      <c r="AN17">
        <v>50</v>
      </c>
      <c r="AO17">
        <v>27</v>
      </c>
      <c r="AP17" t="s">
        <v>53</v>
      </c>
      <c r="AQ17">
        <v>99</v>
      </c>
      <c r="AR17">
        <v>62</v>
      </c>
      <c r="AS17">
        <v>21.5</v>
      </c>
      <c r="AT17">
        <v>14.19</v>
      </c>
      <c r="AU17">
        <v>70.7</v>
      </c>
      <c r="AV17">
        <v>14.7</v>
      </c>
      <c r="AW17">
        <v>0</v>
      </c>
      <c r="AX17">
        <v>13.4</v>
      </c>
      <c r="AY17">
        <v>2.7</v>
      </c>
      <c r="BA17">
        <v>23</v>
      </c>
      <c r="BB17">
        <v>9.3000000000000007</v>
      </c>
      <c r="BD17">
        <v>66</v>
      </c>
      <c r="BE17">
        <v>607</v>
      </c>
      <c r="BF17">
        <v>127</v>
      </c>
      <c r="BG17">
        <v>75</v>
      </c>
      <c r="BH17">
        <v>8.5</v>
      </c>
      <c r="BI17">
        <v>0.97</v>
      </c>
      <c r="BJ17">
        <v>6.3</v>
      </c>
      <c r="BK17">
        <v>0.17</v>
      </c>
      <c r="BL17">
        <v>104</v>
      </c>
      <c r="BM17">
        <v>26</v>
      </c>
      <c r="BN17">
        <v>2076.34</v>
      </c>
      <c r="BO17">
        <v>1.4390000000000001</v>
      </c>
      <c r="BP17">
        <v>46.16</v>
      </c>
      <c r="BQ17">
        <v>958.34</v>
      </c>
      <c r="BR17">
        <v>11.3</v>
      </c>
      <c r="BS17">
        <v>234.67</v>
      </c>
      <c r="BT17">
        <v>12.76</v>
      </c>
      <c r="BU17">
        <v>264.99</v>
      </c>
      <c r="BV17">
        <v>0</v>
      </c>
      <c r="BW17">
        <v>0</v>
      </c>
      <c r="BX17">
        <v>10.08</v>
      </c>
      <c r="BY17">
        <v>209.26</v>
      </c>
      <c r="BZ17">
        <v>2.74</v>
      </c>
      <c r="CA17">
        <v>56.94</v>
      </c>
      <c r="CB17">
        <v>7.34</v>
      </c>
      <c r="CC17">
        <v>152.32</v>
      </c>
      <c r="CD17">
        <v>0</v>
      </c>
      <c r="CE17">
        <v>0</v>
      </c>
      <c r="CF17">
        <v>693.36</v>
      </c>
      <c r="CG17">
        <v>33.39</v>
      </c>
      <c r="CH17">
        <v>43.77</v>
      </c>
      <c r="CI17">
        <v>908.73</v>
      </c>
      <c r="CJ17">
        <v>0.21840000000000001</v>
      </c>
      <c r="CK17" t="s">
        <v>163</v>
      </c>
      <c r="CL17">
        <v>2.6166</v>
      </c>
      <c r="CM17">
        <v>2.4098999999999999</v>
      </c>
      <c r="CN17">
        <v>29.373699999999999</v>
      </c>
      <c r="CO17">
        <v>1.897</v>
      </c>
      <c r="CP17">
        <v>0.56789999999999996</v>
      </c>
    </row>
    <row r="18" spans="1:94" x14ac:dyDescent="0.35">
      <c r="A18">
        <v>247950</v>
      </c>
      <c r="B18" t="s">
        <v>181</v>
      </c>
      <c r="D18" s="2" t="s">
        <v>179</v>
      </c>
      <c r="E18" s="2" t="s">
        <v>178</v>
      </c>
      <c r="F18" s="2" t="s">
        <v>185</v>
      </c>
      <c r="I18" s="23">
        <v>-95.756600000000006</v>
      </c>
      <c r="J18" s="23">
        <v>39.509799999999998</v>
      </c>
      <c r="K18" t="s">
        <v>59</v>
      </c>
      <c r="L18" s="1">
        <v>45257</v>
      </c>
      <c r="M18">
        <v>0</v>
      </c>
      <c r="N18">
        <v>8</v>
      </c>
      <c r="O18">
        <v>5.7</v>
      </c>
      <c r="P18">
        <v>6.4</v>
      </c>
      <c r="Q18">
        <v>0.16</v>
      </c>
      <c r="R18" t="s">
        <v>41</v>
      </c>
      <c r="S18">
        <v>4.3</v>
      </c>
      <c r="T18">
        <v>134</v>
      </c>
      <c r="U18">
        <v>6.5</v>
      </c>
      <c r="V18">
        <v>0.97</v>
      </c>
      <c r="W18">
        <v>49.4</v>
      </c>
      <c r="X18">
        <v>10</v>
      </c>
      <c r="Y18">
        <v>0.81</v>
      </c>
      <c r="Z18">
        <v>2440</v>
      </c>
      <c r="AA18">
        <v>457</v>
      </c>
      <c r="AB18">
        <v>13</v>
      </c>
      <c r="AC18">
        <v>22</v>
      </c>
      <c r="AD18">
        <v>25</v>
      </c>
      <c r="AE18">
        <v>2</v>
      </c>
      <c r="AF18">
        <v>55</v>
      </c>
      <c r="AG18">
        <v>17</v>
      </c>
      <c r="AH18">
        <v>0</v>
      </c>
      <c r="AI18">
        <v>24</v>
      </c>
      <c r="AJ18">
        <v>4.1500000000000004</v>
      </c>
      <c r="AK18">
        <v>168</v>
      </c>
      <c r="AL18">
        <v>13.4</v>
      </c>
      <c r="AM18">
        <v>12.5</v>
      </c>
      <c r="AN18">
        <v>59</v>
      </c>
      <c r="AO18">
        <v>20</v>
      </c>
      <c r="AP18" t="s">
        <v>53</v>
      </c>
      <c r="AQ18">
        <v>129.30000000000001</v>
      </c>
      <c r="AR18">
        <v>76</v>
      </c>
      <c r="AS18">
        <v>17.600000000000001</v>
      </c>
      <c r="AT18">
        <v>16.91</v>
      </c>
      <c r="AU18">
        <v>77</v>
      </c>
      <c r="AV18">
        <v>13.4</v>
      </c>
      <c r="AW18">
        <v>0</v>
      </c>
      <c r="AX18">
        <v>8.6999999999999993</v>
      </c>
      <c r="AY18">
        <v>2.6</v>
      </c>
      <c r="BA18">
        <v>21</v>
      </c>
      <c r="BB18">
        <v>7.2</v>
      </c>
      <c r="BD18">
        <v>57</v>
      </c>
      <c r="BE18">
        <v>589</v>
      </c>
      <c r="BF18">
        <v>167</v>
      </c>
      <c r="BG18">
        <v>75</v>
      </c>
      <c r="BH18">
        <v>8</v>
      </c>
      <c r="BI18">
        <v>0.82</v>
      </c>
      <c r="BJ18">
        <v>4.5999999999999996</v>
      </c>
      <c r="BK18">
        <v>0.31</v>
      </c>
      <c r="BL18">
        <v>134</v>
      </c>
      <c r="BM18">
        <v>21</v>
      </c>
      <c r="BN18">
        <v>2644.08</v>
      </c>
      <c r="BO18">
        <v>1.506</v>
      </c>
      <c r="BP18">
        <v>50.09</v>
      </c>
      <c r="BQ18">
        <v>1324.47</v>
      </c>
      <c r="BR18">
        <v>12.01</v>
      </c>
      <c r="BS18">
        <v>317.58</v>
      </c>
      <c r="BT18">
        <v>11.74</v>
      </c>
      <c r="BU18">
        <v>310.51</v>
      </c>
      <c r="BV18">
        <v>0</v>
      </c>
      <c r="BW18">
        <v>0</v>
      </c>
      <c r="BX18">
        <v>12.61</v>
      </c>
      <c r="BY18">
        <v>333.34</v>
      </c>
      <c r="BZ18">
        <v>3.09</v>
      </c>
      <c r="CA18">
        <v>81.709999999999994</v>
      </c>
      <c r="CB18">
        <v>9.52</v>
      </c>
      <c r="CC18">
        <v>251.63</v>
      </c>
      <c r="CD18">
        <v>1.47</v>
      </c>
      <c r="CE18">
        <v>38.81</v>
      </c>
      <c r="CF18">
        <v>1013.96</v>
      </c>
      <c r="CG18">
        <v>38.35</v>
      </c>
      <c r="CH18">
        <v>35.83</v>
      </c>
      <c r="CI18">
        <v>947.47</v>
      </c>
      <c r="CJ18">
        <v>0.25169999999999998</v>
      </c>
      <c r="CK18">
        <v>2.93E-2</v>
      </c>
      <c r="CL18">
        <v>3.2654999999999998</v>
      </c>
      <c r="CM18">
        <v>2.1190000000000002</v>
      </c>
      <c r="CN18">
        <v>14.7447</v>
      </c>
      <c r="CO18">
        <v>2.0775000000000001</v>
      </c>
      <c r="CP18">
        <v>0.59279999999999999</v>
      </c>
    </row>
    <row r="19" spans="1:94" x14ac:dyDescent="0.35">
      <c r="A19">
        <v>247951</v>
      </c>
      <c r="B19" s="2" t="s">
        <v>181</v>
      </c>
      <c r="D19" s="2" t="s">
        <v>179</v>
      </c>
      <c r="E19" s="2" t="s">
        <v>178</v>
      </c>
      <c r="F19" s="2" t="s">
        <v>184</v>
      </c>
      <c r="I19" s="25">
        <v>-95.755399999999995</v>
      </c>
      <c r="J19" s="23">
        <v>39.509900000000002</v>
      </c>
      <c r="K19" t="s">
        <v>60</v>
      </c>
      <c r="L19" s="1">
        <v>45257</v>
      </c>
      <c r="M19">
        <v>0</v>
      </c>
      <c r="N19">
        <v>8</v>
      </c>
      <c r="O19">
        <v>5.3</v>
      </c>
      <c r="P19">
        <v>6.2</v>
      </c>
      <c r="Q19">
        <v>0.16</v>
      </c>
      <c r="R19" t="s">
        <v>41</v>
      </c>
      <c r="S19">
        <v>4.0999999999999996</v>
      </c>
      <c r="T19">
        <v>94</v>
      </c>
      <c r="U19">
        <v>5.9</v>
      </c>
      <c r="V19">
        <v>1.41</v>
      </c>
      <c r="W19">
        <v>66.3</v>
      </c>
      <c r="X19">
        <v>14.2</v>
      </c>
      <c r="Y19">
        <v>0.89</v>
      </c>
      <c r="Z19">
        <v>1949</v>
      </c>
      <c r="AA19">
        <v>336</v>
      </c>
      <c r="AB19">
        <v>20</v>
      </c>
      <c r="AC19">
        <v>21</v>
      </c>
      <c r="AD19">
        <v>39</v>
      </c>
      <c r="AE19">
        <v>1</v>
      </c>
      <c r="AF19">
        <v>46</v>
      </c>
      <c r="AG19">
        <v>13</v>
      </c>
      <c r="AH19">
        <v>0</v>
      </c>
      <c r="AI19">
        <v>20</v>
      </c>
      <c r="AJ19">
        <v>10.7</v>
      </c>
      <c r="AK19">
        <v>139</v>
      </c>
      <c r="AL19">
        <v>15.5</v>
      </c>
      <c r="AM19">
        <v>8.9</v>
      </c>
      <c r="AN19">
        <v>38</v>
      </c>
      <c r="AO19">
        <v>1</v>
      </c>
      <c r="AP19" t="s">
        <v>53</v>
      </c>
      <c r="AQ19">
        <v>108.8</v>
      </c>
      <c r="AR19">
        <v>57</v>
      </c>
      <c r="AS19">
        <v>26.2</v>
      </c>
      <c r="AT19">
        <v>15.01</v>
      </c>
      <c r="AU19">
        <v>78.599999999999994</v>
      </c>
      <c r="AV19">
        <v>15.5</v>
      </c>
      <c r="AW19">
        <v>0</v>
      </c>
      <c r="AX19">
        <v>17.2</v>
      </c>
      <c r="AY19">
        <v>2.8</v>
      </c>
      <c r="BA19">
        <v>15</v>
      </c>
      <c r="BB19">
        <v>4.5999999999999996</v>
      </c>
      <c r="BD19">
        <v>51</v>
      </c>
      <c r="BE19">
        <v>539</v>
      </c>
      <c r="BF19">
        <v>133</v>
      </c>
      <c r="BG19">
        <v>70</v>
      </c>
      <c r="BH19">
        <v>6.7</v>
      </c>
      <c r="BI19">
        <v>0.83</v>
      </c>
      <c r="BJ19">
        <v>5.9</v>
      </c>
      <c r="BK19">
        <v>0.17</v>
      </c>
      <c r="BL19">
        <v>115</v>
      </c>
      <c r="BM19">
        <v>30</v>
      </c>
      <c r="BN19">
        <v>2927.68</v>
      </c>
      <c r="BO19">
        <v>1.4570000000000001</v>
      </c>
      <c r="BP19">
        <v>49.18</v>
      </c>
      <c r="BQ19">
        <v>1439.78</v>
      </c>
      <c r="BR19">
        <v>11.07</v>
      </c>
      <c r="BS19">
        <v>324.23</v>
      </c>
      <c r="BT19">
        <v>12.85</v>
      </c>
      <c r="BU19">
        <v>376.23</v>
      </c>
      <c r="BV19">
        <v>0</v>
      </c>
      <c r="BW19">
        <v>0</v>
      </c>
      <c r="BX19">
        <v>11.47</v>
      </c>
      <c r="BY19">
        <v>335.76</v>
      </c>
      <c r="BZ19">
        <v>3.01</v>
      </c>
      <c r="CA19">
        <v>88.04</v>
      </c>
      <c r="CB19">
        <v>8.4600000000000009</v>
      </c>
      <c r="CC19">
        <v>247.71</v>
      </c>
      <c r="CD19">
        <v>0.38</v>
      </c>
      <c r="CE19">
        <v>11.08</v>
      </c>
      <c r="CF19">
        <v>1063.56</v>
      </c>
      <c r="CG19">
        <v>36.33</v>
      </c>
      <c r="CH19">
        <v>38.97</v>
      </c>
      <c r="CI19">
        <v>1141.06</v>
      </c>
      <c r="CJ19">
        <v>0.23319999999999999</v>
      </c>
      <c r="CK19">
        <v>7.7000000000000002E-3</v>
      </c>
      <c r="CL19">
        <v>2.8269000000000002</v>
      </c>
      <c r="CM19">
        <v>2.2705000000000002</v>
      </c>
      <c r="CN19">
        <v>28.2759</v>
      </c>
      <c r="CO19">
        <v>1.8250999999999999</v>
      </c>
      <c r="CP19">
        <v>0.61660000000000004</v>
      </c>
    </row>
    <row r="20" spans="1:94" x14ac:dyDescent="0.35">
      <c r="A20">
        <v>247952</v>
      </c>
      <c r="B20" s="2" t="s">
        <v>181</v>
      </c>
      <c r="D20" s="2" t="s">
        <v>179</v>
      </c>
      <c r="E20" s="2" t="s">
        <v>178</v>
      </c>
      <c r="F20" s="2" t="s">
        <v>185</v>
      </c>
      <c r="I20" s="23">
        <v>-95.754300000000001</v>
      </c>
      <c r="J20" s="23">
        <v>39.509900000000002</v>
      </c>
      <c r="K20" t="s">
        <v>61</v>
      </c>
      <c r="L20" s="1">
        <v>45257</v>
      </c>
      <c r="M20">
        <v>0</v>
      </c>
      <c r="N20">
        <v>8</v>
      </c>
      <c r="O20">
        <v>5.4</v>
      </c>
      <c r="P20">
        <v>6.2</v>
      </c>
      <c r="Q20">
        <v>0.15</v>
      </c>
      <c r="R20" t="s">
        <v>41</v>
      </c>
      <c r="S20">
        <v>5</v>
      </c>
      <c r="T20">
        <v>95</v>
      </c>
      <c r="U20">
        <v>7.3</v>
      </c>
      <c r="V20">
        <v>1.32</v>
      </c>
      <c r="W20">
        <v>72.099999999999994</v>
      </c>
      <c r="X20">
        <v>17</v>
      </c>
      <c r="Y20">
        <v>0.85</v>
      </c>
      <c r="Z20">
        <v>1599</v>
      </c>
      <c r="AA20">
        <v>269</v>
      </c>
      <c r="AB20">
        <v>9</v>
      </c>
      <c r="AC20">
        <v>18.3</v>
      </c>
      <c r="AD20">
        <v>43</v>
      </c>
      <c r="AE20">
        <v>1</v>
      </c>
      <c r="AF20">
        <v>44</v>
      </c>
      <c r="AG20">
        <v>12</v>
      </c>
      <c r="AH20">
        <v>0</v>
      </c>
      <c r="AI20">
        <v>32</v>
      </c>
      <c r="AJ20">
        <v>10.199999999999999</v>
      </c>
      <c r="AK20">
        <v>148</v>
      </c>
      <c r="AL20">
        <v>13.4</v>
      </c>
      <c r="AM20">
        <v>11</v>
      </c>
      <c r="AN20">
        <v>56</v>
      </c>
      <c r="AO20">
        <v>26</v>
      </c>
      <c r="AP20">
        <v>0.4</v>
      </c>
      <c r="AQ20">
        <v>111.4</v>
      </c>
      <c r="AR20">
        <v>70</v>
      </c>
      <c r="AS20">
        <v>24</v>
      </c>
      <c r="AT20">
        <v>15.18</v>
      </c>
      <c r="AU20">
        <v>75.5</v>
      </c>
      <c r="AV20">
        <v>13.4</v>
      </c>
      <c r="AW20">
        <v>0</v>
      </c>
      <c r="AX20">
        <v>15.8</v>
      </c>
      <c r="AY20">
        <v>3.3</v>
      </c>
      <c r="BA20">
        <v>18</v>
      </c>
      <c r="BB20">
        <v>5.5</v>
      </c>
      <c r="BD20">
        <v>66</v>
      </c>
      <c r="BE20">
        <v>556</v>
      </c>
      <c r="BF20">
        <v>142</v>
      </c>
      <c r="BG20">
        <v>72</v>
      </c>
      <c r="BH20">
        <v>7.4</v>
      </c>
      <c r="BI20">
        <v>0.83</v>
      </c>
      <c r="BJ20">
        <v>7.4</v>
      </c>
      <c r="BK20">
        <v>0.82</v>
      </c>
      <c r="BL20">
        <v>116</v>
      </c>
      <c r="BM20">
        <v>20</v>
      </c>
      <c r="BN20">
        <v>2244.37</v>
      </c>
      <c r="BO20">
        <v>1.4770000000000001</v>
      </c>
      <c r="BP20">
        <v>48.79</v>
      </c>
      <c r="BQ20">
        <v>1095.1099999999999</v>
      </c>
      <c r="BR20">
        <v>11.34</v>
      </c>
      <c r="BS20">
        <v>254.62</v>
      </c>
      <c r="BT20">
        <v>12.22</v>
      </c>
      <c r="BU20">
        <v>274.3</v>
      </c>
      <c r="BV20">
        <v>0</v>
      </c>
      <c r="BW20">
        <v>0</v>
      </c>
      <c r="BX20">
        <v>10.78</v>
      </c>
      <c r="BY20">
        <v>241.95</v>
      </c>
      <c r="BZ20">
        <v>2.89</v>
      </c>
      <c r="CA20">
        <v>64.849999999999994</v>
      </c>
      <c r="CB20">
        <v>7.89</v>
      </c>
      <c r="CC20">
        <v>177.1</v>
      </c>
      <c r="CD20">
        <v>0.93</v>
      </c>
      <c r="CE20">
        <v>20.9</v>
      </c>
      <c r="CF20">
        <v>820.81</v>
      </c>
      <c r="CG20">
        <v>36.57</v>
      </c>
      <c r="CH20">
        <v>39.49</v>
      </c>
      <c r="CI20">
        <v>886.4</v>
      </c>
      <c r="CJ20">
        <v>0.22090000000000001</v>
      </c>
      <c r="CK20">
        <v>1.9099999999999999E-2</v>
      </c>
      <c r="CL20">
        <v>2.9923999999999999</v>
      </c>
      <c r="CM20">
        <v>2.2454000000000001</v>
      </c>
      <c r="CN20">
        <v>12.4948</v>
      </c>
      <c r="CO20">
        <v>1.9746999999999999</v>
      </c>
      <c r="CP20">
        <v>0.59050000000000002</v>
      </c>
    </row>
    <row r="21" spans="1:94" x14ac:dyDescent="0.35">
      <c r="A21">
        <v>247953</v>
      </c>
      <c r="B21" s="2" t="s">
        <v>181</v>
      </c>
      <c r="D21" s="2" t="s">
        <v>179</v>
      </c>
      <c r="E21" s="2" t="s">
        <v>178</v>
      </c>
      <c r="F21" s="2" t="s">
        <v>185</v>
      </c>
      <c r="I21" s="23">
        <v>-95.756600000000006</v>
      </c>
      <c r="J21" s="25">
        <v>39.508699999999997</v>
      </c>
      <c r="K21" t="s">
        <v>62</v>
      </c>
      <c r="L21" s="1">
        <v>45257</v>
      </c>
      <c r="M21">
        <v>0</v>
      </c>
      <c r="N21">
        <v>8</v>
      </c>
      <c r="O21">
        <v>5.7</v>
      </c>
      <c r="P21">
        <v>6.3</v>
      </c>
      <c r="Q21">
        <v>0.11</v>
      </c>
      <c r="R21" t="s">
        <v>41</v>
      </c>
      <c r="S21">
        <v>4.5</v>
      </c>
      <c r="T21">
        <v>91</v>
      </c>
      <c r="U21">
        <v>4.3</v>
      </c>
      <c r="V21">
        <v>0.79</v>
      </c>
      <c r="W21">
        <v>55.7</v>
      </c>
      <c r="X21">
        <v>7.6</v>
      </c>
      <c r="Y21">
        <v>0.67</v>
      </c>
      <c r="Z21">
        <v>2351</v>
      </c>
      <c r="AA21">
        <v>394</v>
      </c>
      <c r="AB21">
        <v>20</v>
      </c>
      <c r="AC21">
        <v>22.1</v>
      </c>
      <c r="AD21">
        <v>30</v>
      </c>
      <c r="AE21">
        <v>1</v>
      </c>
      <c r="AF21">
        <v>53</v>
      </c>
      <c r="AG21">
        <v>15</v>
      </c>
      <c r="AH21">
        <v>0</v>
      </c>
      <c r="AI21">
        <v>16</v>
      </c>
      <c r="AJ21">
        <v>5.63</v>
      </c>
      <c r="AK21">
        <v>120</v>
      </c>
      <c r="AL21">
        <v>9.6999999999999993</v>
      </c>
      <c r="AM21">
        <v>12.3</v>
      </c>
      <c r="AN21">
        <v>44</v>
      </c>
      <c r="AO21">
        <v>15</v>
      </c>
      <c r="AP21" t="s">
        <v>53</v>
      </c>
      <c r="AQ21">
        <v>119.7</v>
      </c>
      <c r="AR21">
        <v>59</v>
      </c>
      <c r="AS21">
        <v>15.4</v>
      </c>
      <c r="AT21">
        <v>14.88</v>
      </c>
      <c r="AU21">
        <v>100</v>
      </c>
      <c r="AV21">
        <v>9.6999999999999993</v>
      </c>
      <c r="AW21">
        <v>0</v>
      </c>
      <c r="AX21">
        <v>9.3000000000000007</v>
      </c>
      <c r="AY21">
        <v>2</v>
      </c>
      <c r="BA21">
        <v>15</v>
      </c>
      <c r="BB21">
        <v>3.9</v>
      </c>
      <c r="BD21">
        <v>47</v>
      </c>
      <c r="BE21">
        <v>642</v>
      </c>
      <c r="BF21">
        <v>124</v>
      </c>
      <c r="BG21">
        <v>63</v>
      </c>
      <c r="BH21">
        <v>7</v>
      </c>
      <c r="BI21">
        <v>0.61</v>
      </c>
      <c r="BJ21">
        <v>3.8</v>
      </c>
      <c r="BK21">
        <v>0.19</v>
      </c>
      <c r="BL21">
        <v>133</v>
      </c>
      <c r="BM21">
        <v>28</v>
      </c>
      <c r="BN21">
        <v>1901.73</v>
      </c>
      <c r="BO21">
        <v>1.452</v>
      </c>
      <c r="BP21">
        <v>49.97</v>
      </c>
      <c r="BQ21">
        <v>950.27</v>
      </c>
      <c r="BR21">
        <v>11.6</v>
      </c>
      <c r="BS21">
        <v>220.67</v>
      </c>
      <c r="BT21">
        <v>13.87</v>
      </c>
      <c r="BU21">
        <v>263.70999999999998</v>
      </c>
      <c r="BV21">
        <v>0</v>
      </c>
      <c r="BW21">
        <v>0</v>
      </c>
      <c r="BX21">
        <v>11.97</v>
      </c>
      <c r="BY21">
        <v>227.62</v>
      </c>
      <c r="BZ21">
        <v>3.64</v>
      </c>
      <c r="CA21">
        <v>69.239999999999995</v>
      </c>
      <c r="CB21">
        <v>8.33</v>
      </c>
      <c r="CC21">
        <v>158.38</v>
      </c>
      <c r="CD21">
        <v>0</v>
      </c>
      <c r="CE21">
        <v>0</v>
      </c>
      <c r="CF21">
        <v>686.56</v>
      </c>
      <c r="CG21">
        <v>36.1</v>
      </c>
      <c r="CH21">
        <v>38.06</v>
      </c>
      <c r="CI21">
        <v>723.84</v>
      </c>
      <c r="CJ21">
        <v>0.23949999999999999</v>
      </c>
      <c r="CK21" t="s">
        <v>163</v>
      </c>
      <c r="CL21">
        <v>2.6034999999999999</v>
      </c>
      <c r="CM21">
        <v>2.2728999999999999</v>
      </c>
      <c r="CN21" t="s">
        <v>164</v>
      </c>
      <c r="CO21">
        <v>2.3203</v>
      </c>
      <c r="CP21">
        <v>0.6129</v>
      </c>
    </row>
    <row r="22" spans="1:94" x14ac:dyDescent="0.35">
      <c r="A22">
        <v>247954</v>
      </c>
      <c r="B22" s="2" t="s">
        <v>181</v>
      </c>
      <c r="D22" s="2" t="s">
        <v>179</v>
      </c>
      <c r="E22" s="2" t="s">
        <v>178</v>
      </c>
      <c r="F22" s="2" t="s">
        <v>185</v>
      </c>
      <c r="I22" s="23">
        <v>-95.755399999999995</v>
      </c>
      <c r="J22" s="23">
        <v>39.508699999999997</v>
      </c>
      <c r="K22" t="s">
        <v>63</v>
      </c>
      <c r="L22" s="1">
        <v>45257</v>
      </c>
      <c r="M22">
        <v>0</v>
      </c>
      <c r="N22">
        <v>8</v>
      </c>
      <c r="O22">
        <v>5.4</v>
      </c>
      <c r="P22">
        <v>6.2</v>
      </c>
      <c r="Q22">
        <v>0.15</v>
      </c>
      <c r="R22" t="s">
        <v>41</v>
      </c>
      <c r="S22">
        <v>4.8</v>
      </c>
      <c r="T22">
        <v>112</v>
      </c>
      <c r="U22">
        <v>5.7</v>
      </c>
      <c r="V22">
        <v>0.8</v>
      </c>
      <c r="W22">
        <v>64.099999999999994</v>
      </c>
      <c r="X22">
        <v>16.399999999999999</v>
      </c>
      <c r="Y22">
        <v>0.81</v>
      </c>
      <c r="Z22">
        <v>2093</v>
      </c>
      <c r="AA22">
        <v>362</v>
      </c>
      <c r="AB22">
        <v>15</v>
      </c>
      <c r="AC22">
        <v>22.3</v>
      </c>
      <c r="AD22">
        <v>38</v>
      </c>
      <c r="AE22">
        <v>1</v>
      </c>
      <c r="AF22">
        <v>47</v>
      </c>
      <c r="AG22">
        <v>14</v>
      </c>
      <c r="AH22">
        <v>0</v>
      </c>
      <c r="AI22">
        <v>20</v>
      </c>
      <c r="AJ22">
        <v>8.8800000000000008</v>
      </c>
      <c r="AK22">
        <v>127</v>
      </c>
      <c r="AL22">
        <v>10</v>
      </c>
      <c r="AM22">
        <v>12.7</v>
      </c>
      <c r="AN22">
        <v>60</v>
      </c>
      <c r="AO22">
        <v>34</v>
      </c>
      <c r="AP22">
        <v>1.7</v>
      </c>
      <c r="AQ22">
        <v>111.6</v>
      </c>
      <c r="AR22">
        <v>73</v>
      </c>
      <c r="AS22">
        <v>20.6</v>
      </c>
      <c r="AT22">
        <v>14.45</v>
      </c>
      <c r="AU22">
        <v>87.8</v>
      </c>
      <c r="AV22">
        <v>10</v>
      </c>
      <c r="AW22">
        <v>0</v>
      </c>
      <c r="AX22">
        <v>15.2</v>
      </c>
      <c r="AY22">
        <v>4.4000000000000004</v>
      </c>
      <c r="BA22">
        <v>16</v>
      </c>
      <c r="BB22">
        <v>4.5</v>
      </c>
      <c r="BD22">
        <v>71</v>
      </c>
      <c r="BE22">
        <v>561</v>
      </c>
      <c r="BF22">
        <v>169</v>
      </c>
      <c r="BG22">
        <v>84</v>
      </c>
      <c r="BH22">
        <v>7.3</v>
      </c>
      <c r="BI22">
        <v>0.61</v>
      </c>
      <c r="BJ22">
        <v>6.8</v>
      </c>
      <c r="BK22">
        <v>0.12</v>
      </c>
      <c r="BL22">
        <v>122</v>
      </c>
      <c r="BM22">
        <v>23</v>
      </c>
      <c r="BN22">
        <v>1584.44</v>
      </c>
      <c r="BO22">
        <v>1.3380000000000001</v>
      </c>
      <c r="BP22">
        <v>47.4</v>
      </c>
      <c r="BQ22">
        <v>750.95</v>
      </c>
      <c r="BR22">
        <v>10.11</v>
      </c>
      <c r="BS22">
        <v>160.18</v>
      </c>
      <c r="BT22">
        <v>12.82</v>
      </c>
      <c r="BU22">
        <v>203.05</v>
      </c>
      <c r="BV22">
        <v>0</v>
      </c>
      <c r="BW22">
        <v>0</v>
      </c>
      <c r="BX22">
        <v>9.14</v>
      </c>
      <c r="BY22">
        <v>144.88</v>
      </c>
      <c r="BZ22">
        <v>0.56000000000000005</v>
      </c>
      <c r="CA22">
        <v>8.84</v>
      </c>
      <c r="CB22">
        <v>8.59</v>
      </c>
      <c r="CC22">
        <v>136.03</v>
      </c>
      <c r="CD22">
        <v>0</v>
      </c>
      <c r="CE22">
        <v>0</v>
      </c>
      <c r="CF22">
        <v>547.9</v>
      </c>
      <c r="CG22">
        <v>34.58</v>
      </c>
      <c r="CH22">
        <v>43.46</v>
      </c>
      <c r="CI22">
        <v>688.61</v>
      </c>
      <c r="CJ22">
        <v>0.19289999999999999</v>
      </c>
      <c r="CK22" t="s">
        <v>163</v>
      </c>
      <c r="CL22">
        <v>2.6983000000000001</v>
      </c>
      <c r="CM22">
        <v>2.2456999999999998</v>
      </c>
      <c r="CN22">
        <v>18.232700000000001</v>
      </c>
      <c r="CO22" t="s">
        <v>165</v>
      </c>
      <c r="CP22">
        <v>0.64380000000000004</v>
      </c>
    </row>
    <row r="23" spans="1:94" x14ac:dyDescent="0.35">
      <c r="A23">
        <v>247955</v>
      </c>
      <c r="B23" s="2" t="s">
        <v>181</v>
      </c>
      <c r="D23" s="2" t="s">
        <v>179</v>
      </c>
      <c r="E23" s="2" t="s">
        <v>178</v>
      </c>
      <c r="F23" s="2" t="s">
        <v>185</v>
      </c>
      <c r="I23" s="23">
        <v>-95.754300000000001</v>
      </c>
      <c r="J23" s="23">
        <v>39.508699999999997</v>
      </c>
      <c r="K23" t="s">
        <v>64</v>
      </c>
      <c r="L23" s="1">
        <v>45257</v>
      </c>
      <c r="M23">
        <v>0</v>
      </c>
      <c r="N23">
        <v>8</v>
      </c>
      <c r="O23">
        <v>5.4</v>
      </c>
      <c r="P23">
        <v>6.2</v>
      </c>
      <c r="Q23">
        <v>0.1</v>
      </c>
      <c r="R23" t="s">
        <v>41</v>
      </c>
      <c r="S23">
        <v>4</v>
      </c>
      <c r="T23">
        <v>73</v>
      </c>
      <c r="U23">
        <v>6.2</v>
      </c>
      <c r="V23">
        <v>1.1499999999999999</v>
      </c>
      <c r="W23">
        <v>56.9</v>
      </c>
      <c r="X23">
        <v>12.6</v>
      </c>
      <c r="Y23">
        <v>0.68</v>
      </c>
      <c r="Z23">
        <v>1792</v>
      </c>
      <c r="AA23">
        <v>305</v>
      </c>
      <c r="AB23">
        <v>31</v>
      </c>
      <c r="AC23">
        <v>20.3</v>
      </c>
      <c r="AD23">
        <v>42</v>
      </c>
      <c r="AE23">
        <v>1</v>
      </c>
      <c r="AF23">
        <v>43</v>
      </c>
      <c r="AG23">
        <v>13</v>
      </c>
      <c r="AH23">
        <v>1</v>
      </c>
      <c r="AI23">
        <v>21</v>
      </c>
      <c r="AJ23">
        <v>5.78</v>
      </c>
      <c r="AK23">
        <v>124</v>
      </c>
      <c r="AL23">
        <v>9.8000000000000007</v>
      </c>
      <c r="AM23">
        <v>12.6</v>
      </c>
      <c r="AN23">
        <v>48</v>
      </c>
      <c r="AO23" t="s">
        <v>42</v>
      </c>
      <c r="AP23" t="s">
        <v>53</v>
      </c>
      <c r="AQ23">
        <v>98.1</v>
      </c>
      <c r="AR23">
        <v>69</v>
      </c>
      <c r="AS23">
        <v>15.6</v>
      </c>
      <c r="AT23">
        <v>13.3</v>
      </c>
      <c r="AU23">
        <v>79.400000000000006</v>
      </c>
      <c r="AV23">
        <v>9.8000000000000007</v>
      </c>
      <c r="AW23">
        <v>0</v>
      </c>
      <c r="AX23">
        <v>9.1</v>
      </c>
      <c r="AY23">
        <v>2.4</v>
      </c>
      <c r="BA23">
        <v>15</v>
      </c>
      <c r="BB23">
        <v>4.8</v>
      </c>
      <c r="BD23">
        <v>67</v>
      </c>
      <c r="BE23">
        <v>517</v>
      </c>
      <c r="BF23">
        <v>158</v>
      </c>
      <c r="BG23">
        <v>80</v>
      </c>
      <c r="BH23">
        <v>6.8</v>
      </c>
      <c r="BI23">
        <v>0.81</v>
      </c>
      <c r="BJ23">
        <v>5.8</v>
      </c>
      <c r="BK23">
        <v>0.12</v>
      </c>
      <c r="BL23">
        <v>109</v>
      </c>
      <c r="BM23">
        <v>37</v>
      </c>
      <c r="BN23">
        <v>1923.01</v>
      </c>
      <c r="BO23">
        <v>1.468</v>
      </c>
      <c r="BP23">
        <v>46.58</v>
      </c>
      <c r="BQ23">
        <v>895.65</v>
      </c>
      <c r="BR23">
        <v>11.26</v>
      </c>
      <c r="BS23">
        <v>216.45</v>
      </c>
      <c r="BT23">
        <v>11.7</v>
      </c>
      <c r="BU23">
        <v>224.91</v>
      </c>
      <c r="BV23">
        <v>0</v>
      </c>
      <c r="BW23">
        <v>0</v>
      </c>
      <c r="BX23">
        <v>11.25</v>
      </c>
      <c r="BY23">
        <v>216.4</v>
      </c>
      <c r="BZ23">
        <v>2.8</v>
      </c>
      <c r="CA23">
        <v>53.84</v>
      </c>
      <c r="CB23">
        <v>8.4499999999999993</v>
      </c>
      <c r="CC23">
        <v>162.56</v>
      </c>
      <c r="CD23">
        <v>0.43</v>
      </c>
      <c r="CE23">
        <v>8.34</v>
      </c>
      <c r="CF23">
        <v>670.74</v>
      </c>
      <c r="CG23">
        <v>34.880000000000003</v>
      </c>
      <c r="CH23">
        <v>41.74</v>
      </c>
      <c r="CI23">
        <v>802.61</v>
      </c>
      <c r="CJ23">
        <v>0.24160000000000001</v>
      </c>
      <c r="CK23">
        <v>9.2999999999999992E-3</v>
      </c>
      <c r="CL23">
        <v>2.9822000000000002</v>
      </c>
      <c r="CM23">
        <v>2.3521000000000001</v>
      </c>
      <c r="CN23">
        <v>22.432099999999998</v>
      </c>
      <c r="CO23">
        <v>1.804</v>
      </c>
      <c r="CP23">
        <v>0.6079</v>
      </c>
    </row>
    <row r="24" spans="1:94" x14ac:dyDescent="0.35">
      <c r="A24">
        <v>247956</v>
      </c>
      <c r="B24" s="2" t="s">
        <v>181</v>
      </c>
      <c r="D24" s="2" t="s">
        <v>179</v>
      </c>
      <c r="E24" s="2" t="s">
        <v>178</v>
      </c>
      <c r="F24" s="2" t="s">
        <v>185</v>
      </c>
      <c r="I24" s="23">
        <v>-95.756600000000006</v>
      </c>
      <c r="J24" s="25">
        <v>39.507599999999996</v>
      </c>
      <c r="K24" t="s">
        <v>65</v>
      </c>
      <c r="L24" s="1">
        <v>45257</v>
      </c>
      <c r="M24">
        <v>0</v>
      </c>
      <c r="N24">
        <v>8</v>
      </c>
      <c r="O24">
        <v>6</v>
      </c>
      <c r="P24">
        <v>6.6</v>
      </c>
      <c r="Q24">
        <v>0.13</v>
      </c>
      <c r="R24" t="s">
        <v>41</v>
      </c>
      <c r="S24">
        <v>3.9</v>
      </c>
      <c r="T24">
        <v>107</v>
      </c>
      <c r="U24">
        <v>4.7</v>
      </c>
      <c r="V24">
        <v>0.75</v>
      </c>
      <c r="W24">
        <v>40.799999999999997</v>
      </c>
      <c r="X24">
        <v>5.8</v>
      </c>
      <c r="Y24">
        <v>0.77</v>
      </c>
      <c r="Z24">
        <v>2518</v>
      </c>
      <c r="AA24">
        <v>374</v>
      </c>
      <c r="AB24">
        <v>17</v>
      </c>
      <c r="AC24">
        <v>20.100000000000001</v>
      </c>
      <c r="AD24">
        <v>20</v>
      </c>
      <c r="AE24">
        <v>1</v>
      </c>
      <c r="AF24">
        <v>63</v>
      </c>
      <c r="AG24">
        <v>16</v>
      </c>
      <c r="AH24">
        <v>0</v>
      </c>
      <c r="AI24">
        <v>13</v>
      </c>
      <c r="AJ24">
        <v>4.95</v>
      </c>
      <c r="AK24">
        <v>148</v>
      </c>
      <c r="AL24">
        <v>12.8</v>
      </c>
      <c r="AM24">
        <v>11.6</v>
      </c>
      <c r="AN24">
        <v>55</v>
      </c>
      <c r="AO24">
        <v>8</v>
      </c>
      <c r="AP24" t="s">
        <v>53</v>
      </c>
      <c r="AQ24">
        <v>133.1</v>
      </c>
      <c r="AR24">
        <v>75</v>
      </c>
      <c r="AS24">
        <v>17.8</v>
      </c>
      <c r="AT24">
        <v>16.73</v>
      </c>
      <c r="AU24">
        <v>89.8</v>
      </c>
      <c r="AV24">
        <v>12.8</v>
      </c>
      <c r="AW24">
        <v>0</v>
      </c>
      <c r="AX24">
        <v>9.6</v>
      </c>
      <c r="AY24">
        <v>2.2999999999999998</v>
      </c>
      <c r="BA24">
        <v>14</v>
      </c>
      <c r="BB24">
        <v>3.8</v>
      </c>
      <c r="BD24">
        <v>90</v>
      </c>
      <c r="BE24">
        <v>688</v>
      </c>
      <c r="BF24">
        <v>147</v>
      </c>
      <c r="BG24">
        <v>62</v>
      </c>
      <c r="BH24">
        <v>7.7</v>
      </c>
      <c r="BI24">
        <v>0.65</v>
      </c>
      <c r="BJ24">
        <v>2.9</v>
      </c>
      <c r="BK24">
        <v>0.1</v>
      </c>
      <c r="BL24">
        <v>131</v>
      </c>
      <c r="BM24">
        <v>25</v>
      </c>
      <c r="BN24">
        <v>1789.44</v>
      </c>
      <c r="BO24">
        <v>1.4870000000000001</v>
      </c>
      <c r="BP24">
        <v>49.9</v>
      </c>
      <c r="BQ24">
        <v>892.84</v>
      </c>
      <c r="BR24">
        <v>11.33</v>
      </c>
      <c r="BS24">
        <v>202.81</v>
      </c>
      <c r="BT24">
        <v>14.49</v>
      </c>
      <c r="BU24">
        <v>259.27</v>
      </c>
      <c r="BV24">
        <v>0</v>
      </c>
      <c r="BW24">
        <v>0</v>
      </c>
      <c r="BX24">
        <v>11.52</v>
      </c>
      <c r="BY24">
        <v>206.22</v>
      </c>
      <c r="BZ24">
        <v>3.81</v>
      </c>
      <c r="CA24">
        <v>68.12</v>
      </c>
      <c r="CB24">
        <v>7.72</v>
      </c>
      <c r="CC24">
        <v>138.11000000000001</v>
      </c>
      <c r="CD24">
        <v>0.48</v>
      </c>
      <c r="CE24">
        <v>8.61</v>
      </c>
      <c r="CF24">
        <v>633.57000000000005</v>
      </c>
      <c r="CG24">
        <v>35.409999999999997</v>
      </c>
      <c r="CH24">
        <v>38.1</v>
      </c>
      <c r="CI24">
        <v>681.76</v>
      </c>
      <c r="CJ24">
        <v>0.23100000000000001</v>
      </c>
      <c r="CK24">
        <v>9.5999999999999992E-3</v>
      </c>
      <c r="CL24">
        <v>2.4437000000000002</v>
      </c>
      <c r="CM24">
        <v>2.1408</v>
      </c>
      <c r="CN24">
        <v>21.9406</v>
      </c>
      <c r="CO24">
        <v>2.5021</v>
      </c>
      <c r="CP24">
        <v>0.70530000000000004</v>
      </c>
    </row>
    <row r="25" spans="1:94" x14ac:dyDescent="0.35">
      <c r="A25">
        <v>247957</v>
      </c>
      <c r="B25" s="2" t="s">
        <v>181</v>
      </c>
      <c r="D25" s="2" t="s">
        <v>179</v>
      </c>
      <c r="E25" s="2" t="s">
        <v>178</v>
      </c>
      <c r="F25" s="2" t="s">
        <v>185</v>
      </c>
      <c r="I25" s="23">
        <v>-95.755399999999995</v>
      </c>
      <c r="J25" s="23">
        <v>39.507599999999996</v>
      </c>
      <c r="K25" t="s">
        <v>66</v>
      </c>
      <c r="L25" s="1">
        <v>45257</v>
      </c>
      <c r="M25">
        <v>0</v>
      </c>
      <c r="N25">
        <v>8</v>
      </c>
      <c r="O25">
        <v>5.5</v>
      </c>
      <c r="P25">
        <v>6.2</v>
      </c>
      <c r="Q25">
        <v>0.13</v>
      </c>
      <c r="R25" t="s">
        <v>41</v>
      </c>
      <c r="S25">
        <v>4.0999999999999996</v>
      </c>
      <c r="T25">
        <v>113</v>
      </c>
      <c r="U25">
        <v>5.3</v>
      </c>
      <c r="V25">
        <v>1.52</v>
      </c>
      <c r="W25">
        <v>54.8</v>
      </c>
      <c r="X25">
        <v>10.5</v>
      </c>
      <c r="Y25">
        <v>0.86</v>
      </c>
      <c r="Z25">
        <v>2498</v>
      </c>
      <c r="AA25">
        <v>413</v>
      </c>
      <c r="AB25">
        <v>16</v>
      </c>
      <c r="AC25">
        <v>24.2</v>
      </c>
      <c r="AD25">
        <v>33</v>
      </c>
      <c r="AE25">
        <v>1</v>
      </c>
      <c r="AF25">
        <v>52</v>
      </c>
      <c r="AG25">
        <v>14</v>
      </c>
      <c r="AH25">
        <v>0</v>
      </c>
      <c r="AI25">
        <v>17</v>
      </c>
      <c r="AJ25">
        <v>5.34</v>
      </c>
      <c r="AK25">
        <v>149</v>
      </c>
      <c r="AL25">
        <v>12.5</v>
      </c>
      <c r="AM25">
        <v>11.9</v>
      </c>
      <c r="AN25">
        <v>54</v>
      </c>
      <c r="AO25" t="s">
        <v>42</v>
      </c>
      <c r="AP25" t="s">
        <v>53</v>
      </c>
      <c r="AQ25">
        <v>118.5</v>
      </c>
      <c r="AR25">
        <v>83</v>
      </c>
      <c r="AS25">
        <v>17.8</v>
      </c>
      <c r="AT25">
        <v>15.65</v>
      </c>
      <c r="AU25">
        <v>79.599999999999994</v>
      </c>
      <c r="AV25">
        <v>12.5</v>
      </c>
      <c r="AW25">
        <v>0</v>
      </c>
      <c r="AX25">
        <v>11.1</v>
      </c>
      <c r="AY25">
        <v>2.2999999999999998</v>
      </c>
      <c r="BA25">
        <v>16</v>
      </c>
      <c r="BB25">
        <v>4.5</v>
      </c>
      <c r="BD25">
        <v>60</v>
      </c>
      <c r="BE25">
        <v>584</v>
      </c>
      <c r="BF25">
        <v>170</v>
      </c>
      <c r="BG25">
        <v>81</v>
      </c>
      <c r="BH25">
        <v>6.7</v>
      </c>
      <c r="BI25">
        <v>0.97</v>
      </c>
      <c r="BJ25">
        <v>3.9</v>
      </c>
      <c r="BK25">
        <v>0.1</v>
      </c>
      <c r="BL25">
        <v>125</v>
      </c>
      <c r="BM25">
        <v>23</v>
      </c>
      <c r="BN25">
        <v>2303.44</v>
      </c>
      <c r="BO25">
        <v>1.4259999999999999</v>
      </c>
      <c r="BP25">
        <v>47.35</v>
      </c>
      <c r="BQ25">
        <v>1090.6099999999999</v>
      </c>
      <c r="BR25">
        <v>10.65</v>
      </c>
      <c r="BS25">
        <v>245.3</v>
      </c>
      <c r="BT25">
        <v>11.96</v>
      </c>
      <c r="BU25">
        <v>275.58999999999997</v>
      </c>
      <c r="BV25">
        <v>0</v>
      </c>
      <c r="BW25">
        <v>0</v>
      </c>
      <c r="BX25">
        <v>11.2</v>
      </c>
      <c r="BY25">
        <v>257.99</v>
      </c>
      <c r="BZ25">
        <v>2.97</v>
      </c>
      <c r="CA25">
        <v>68.48</v>
      </c>
      <c r="CB25">
        <v>8.23</v>
      </c>
      <c r="CC25">
        <v>189.52</v>
      </c>
      <c r="CD25">
        <v>0</v>
      </c>
      <c r="CE25">
        <v>0</v>
      </c>
      <c r="CF25">
        <v>815.03</v>
      </c>
      <c r="CG25">
        <v>35.380000000000003</v>
      </c>
      <c r="CH25">
        <v>41.45</v>
      </c>
      <c r="CI25">
        <v>954.83</v>
      </c>
      <c r="CJ25">
        <v>0.2366</v>
      </c>
      <c r="CK25" t="s">
        <v>163</v>
      </c>
      <c r="CL25">
        <v>2.9573999999999998</v>
      </c>
      <c r="CM25">
        <v>2.4106000000000001</v>
      </c>
      <c r="CN25">
        <v>19.3474</v>
      </c>
      <c r="CO25">
        <v>2.1471</v>
      </c>
      <c r="CP25">
        <v>0.53269999999999995</v>
      </c>
    </row>
    <row r="26" spans="1:94" x14ac:dyDescent="0.35">
      <c r="A26">
        <v>247958</v>
      </c>
      <c r="B26" s="2" t="s">
        <v>181</v>
      </c>
      <c r="D26" s="2" t="s">
        <v>179</v>
      </c>
      <c r="E26" s="2" t="s">
        <v>178</v>
      </c>
      <c r="F26" s="2" t="s">
        <v>184</v>
      </c>
      <c r="I26" s="23">
        <v>-95.754300000000001</v>
      </c>
      <c r="J26" s="23">
        <v>39.507599999999996</v>
      </c>
      <c r="K26" t="s">
        <v>67</v>
      </c>
      <c r="L26" s="1">
        <v>45257</v>
      </c>
      <c r="M26">
        <v>0</v>
      </c>
      <c r="N26">
        <v>8</v>
      </c>
      <c r="O26">
        <v>5.5</v>
      </c>
      <c r="P26">
        <v>6.4</v>
      </c>
      <c r="Q26">
        <v>0.1</v>
      </c>
      <c r="R26" t="s">
        <v>41</v>
      </c>
      <c r="S26">
        <v>3.4</v>
      </c>
      <c r="T26">
        <v>72</v>
      </c>
      <c r="U26">
        <v>6.1</v>
      </c>
      <c r="V26">
        <v>2.66</v>
      </c>
      <c r="W26">
        <v>68.7</v>
      </c>
      <c r="X26">
        <v>15.4</v>
      </c>
      <c r="Y26">
        <v>0.94</v>
      </c>
      <c r="Z26">
        <v>1686</v>
      </c>
      <c r="AA26">
        <v>238</v>
      </c>
      <c r="AB26">
        <v>16</v>
      </c>
      <c r="AC26">
        <v>16.8</v>
      </c>
      <c r="AD26">
        <v>36</v>
      </c>
      <c r="AE26">
        <v>1</v>
      </c>
      <c r="AF26">
        <v>50</v>
      </c>
      <c r="AG26">
        <v>12</v>
      </c>
      <c r="AH26">
        <v>0</v>
      </c>
      <c r="AI26">
        <v>24</v>
      </c>
      <c r="AJ26">
        <v>4.99</v>
      </c>
      <c r="AK26">
        <v>151</v>
      </c>
      <c r="AL26">
        <v>10.4</v>
      </c>
      <c r="AM26">
        <v>14.6</v>
      </c>
      <c r="AN26">
        <v>51</v>
      </c>
      <c r="AO26">
        <v>9</v>
      </c>
      <c r="AP26">
        <v>0.8</v>
      </c>
      <c r="AQ26">
        <v>107</v>
      </c>
      <c r="AR26">
        <v>69</v>
      </c>
      <c r="AS26">
        <v>16.100000000000001</v>
      </c>
      <c r="AT26">
        <v>14.61</v>
      </c>
      <c r="AU26">
        <v>70.900000000000006</v>
      </c>
      <c r="AV26">
        <v>10.4</v>
      </c>
      <c r="AW26">
        <v>0</v>
      </c>
      <c r="AX26">
        <v>8.3000000000000007</v>
      </c>
      <c r="AY26">
        <v>2.8</v>
      </c>
      <c r="BA26">
        <v>21</v>
      </c>
      <c r="BB26">
        <v>8.1</v>
      </c>
      <c r="BD26">
        <v>40</v>
      </c>
      <c r="BE26">
        <v>551</v>
      </c>
      <c r="BF26">
        <v>129</v>
      </c>
      <c r="BG26">
        <v>75</v>
      </c>
      <c r="BH26">
        <v>6.5</v>
      </c>
      <c r="BI26">
        <v>2.4900000000000002</v>
      </c>
      <c r="BJ26">
        <v>6.5</v>
      </c>
      <c r="BK26">
        <v>0.24</v>
      </c>
      <c r="BL26">
        <v>100</v>
      </c>
      <c r="BM26">
        <v>24</v>
      </c>
      <c r="BN26">
        <v>1921.03</v>
      </c>
      <c r="BO26">
        <v>1.46</v>
      </c>
      <c r="BP26">
        <v>43.92</v>
      </c>
      <c r="BQ26">
        <v>843.77</v>
      </c>
      <c r="BR26">
        <v>10.06</v>
      </c>
      <c r="BS26">
        <v>193.29</v>
      </c>
      <c r="BT26">
        <v>11.48</v>
      </c>
      <c r="BU26">
        <v>220.44</v>
      </c>
      <c r="BV26">
        <v>0</v>
      </c>
      <c r="BW26">
        <v>0</v>
      </c>
      <c r="BX26">
        <v>9.06</v>
      </c>
      <c r="BY26">
        <v>174.07</v>
      </c>
      <c r="BZ26">
        <v>2.63</v>
      </c>
      <c r="CA26">
        <v>50.43</v>
      </c>
      <c r="CB26">
        <v>6.44</v>
      </c>
      <c r="CC26">
        <v>123.63</v>
      </c>
      <c r="CD26">
        <v>0.56999999999999995</v>
      </c>
      <c r="CE26">
        <v>11</v>
      </c>
      <c r="CF26">
        <v>623.33000000000004</v>
      </c>
      <c r="CG26">
        <v>32.450000000000003</v>
      </c>
      <c r="CH26">
        <v>46.44</v>
      </c>
      <c r="CI26">
        <v>892.2</v>
      </c>
      <c r="CJ26">
        <v>0.20630000000000001</v>
      </c>
      <c r="CK26">
        <v>1.2999999999999999E-2</v>
      </c>
      <c r="CL26">
        <v>2.8275999999999999</v>
      </c>
      <c r="CM26">
        <v>2.6337999999999999</v>
      </c>
      <c r="CN26">
        <v>14.880599999999999</v>
      </c>
      <c r="CO26">
        <v>1.8537999999999999</v>
      </c>
      <c r="CP26">
        <v>0.56669999999999998</v>
      </c>
    </row>
    <row r="27" spans="1:94" x14ac:dyDescent="0.35">
      <c r="A27">
        <v>247959</v>
      </c>
      <c r="B27" t="s">
        <v>181</v>
      </c>
      <c r="D27" t="s">
        <v>179</v>
      </c>
      <c r="E27" t="s">
        <v>182</v>
      </c>
      <c r="F27" s="2" t="s">
        <v>185</v>
      </c>
      <c r="I27" s="23">
        <v>-95.667699999999996</v>
      </c>
      <c r="J27" s="25">
        <v>39.382599999999996</v>
      </c>
      <c r="K27" t="s">
        <v>68</v>
      </c>
      <c r="L27" s="1">
        <v>45257</v>
      </c>
      <c r="M27">
        <v>0</v>
      </c>
      <c r="N27">
        <v>8</v>
      </c>
      <c r="O27">
        <v>5.0999999999999996</v>
      </c>
      <c r="P27">
        <v>6.3</v>
      </c>
      <c r="Q27">
        <v>0.3</v>
      </c>
      <c r="R27" t="s">
        <v>41</v>
      </c>
      <c r="S27">
        <v>3</v>
      </c>
      <c r="T27">
        <v>61</v>
      </c>
      <c r="U27">
        <v>5.0999999999999996</v>
      </c>
      <c r="V27">
        <v>0.41</v>
      </c>
      <c r="W27">
        <v>44.5</v>
      </c>
      <c r="X27">
        <v>14.1</v>
      </c>
      <c r="Y27">
        <v>0.57999999999999996</v>
      </c>
      <c r="Z27">
        <v>1676</v>
      </c>
      <c r="AA27">
        <v>272</v>
      </c>
      <c r="AB27">
        <v>33</v>
      </c>
      <c r="AC27">
        <v>18</v>
      </c>
      <c r="AD27">
        <v>39</v>
      </c>
      <c r="AE27">
        <v>1</v>
      </c>
      <c r="AF27">
        <v>46</v>
      </c>
      <c r="AG27">
        <v>13</v>
      </c>
      <c r="AH27">
        <v>1</v>
      </c>
      <c r="AI27">
        <v>8</v>
      </c>
      <c r="AJ27">
        <v>16.5</v>
      </c>
      <c r="AK27">
        <v>105</v>
      </c>
      <c r="AL27">
        <v>17.5</v>
      </c>
      <c r="AM27">
        <v>6</v>
      </c>
      <c r="AN27">
        <v>49</v>
      </c>
      <c r="AO27" t="s">
        <v>42</v>
      </c>
      <c r="AP27">
        <v>0.6</v>
      </c>
      <c r="AQ27">
        <v>48.1</v>
      </c>
      <c r="AR27">
        <v>71</v>
      </c>
      <c r="AS27">
        <v>34.6</v>
      </c>
      <c r="AT27">
        <v>9.2100000000000009</v>
      </c>
      <c r="AU27">
        <v>45.9</v>
      </c>
      <c r="AV27">
        <v>17.5</v>
      </c>
      <c r="AW27">
        <v>0</v>
      </c>
      <c r="AX27">
        <v>33.6</v>
      </c>
      <c r="AY27">
        <v>3.1</v>
      </c>
      <c r="BA27">
        <v>9</v>
      </c>
      <c r="BB27">
        <v>1.6</v>
      </c>
      <c r="BD27">
        <v>55</v>
      </c>
      <c r="BE27">
        <v>539</v>
      </c>
      <c r="BF27">
        <v>135</v>
      </c>
      <c r="BG27">
        <v>67</v>
      </c>
      <c r="BH27">
        <v>6.5</v>
      </c>
      <c r="BI27">
        <v>0.56000000000000005</v>
      </c>
      <c r="BJ27">
        <v>7.6</v>
      </c>
      <c r="BK27">
        <v>0.24</v>
      </c>
      <c r="BL27">
        <v>109</v>
      </c>
      <c r="BM27">
        <v>37</v>
      </c>
      <c r="BN27">
        <v>1446.54</v>
      </c>
      <c r="BO27">
        <v>1.4219999999999999</v>
      </c>
      <c r="BP27">
        <v>45.32</v>
      </c>
      <c r="BQ27">
        <v>655.51</v>
      </c>
      <c r="BR27">
        <v>11.7</v>
      </c>
      <c r="BS27">
        <v>169.21</v>
      </c>
      <c r="BT27">
        <v>10.16</v>
      </c>
      <c r="BU27">
        <v>146.93</v>
      </c>
      <c r="BV27">
        <v>0</v>
      </c>
      <c r="BW27">
        <v>0</v>
      </c>
      <c r="BX27">
        <v>11.39</v>
      </c>
      <c r="BY27">
        <v>164.81</v>
      </c>
      <c r="BZ27">
        <v>2.27</v>
      </c>
      <c r="CA27">
        <v>32.840000000000003</v>
      </c>
      <c r="CB27">
        <v>9.1199999999999992</v>
      </c>
      <c r="CC27">
        <v>131.97</v>
      </c>
      <c r="CD27">
        <v>0</v>
      </c>
      <c r="CE27">
        <v>0</v>
      </c>
      <c r="CF27">
        <v>508.58</v>
      </c>
      <c r="CG27">
        <v>35.159999999999997</v>
      </c>
      <c r="CH27">
        <v>43.29</v>
      </c>
      <c r="CI27">
        <v>626.22</v>
      </c>
      <c r="CJ27">
        <v>0.25140000000000001</v>
      </c>
      <c r="CK27" t="s">
        <v>163</v>
      </c>
      <c r="CL27">
        <v>3.4613</v>
      </c>
      <c r="CM27">
        <v>2.7585000000000002</v>
      </c>
      <c r="CN27" t="s">
        <v>164</v>
      </c>
      <c r="CO27">
        <v>1.4777</v>
      </c>
      <c r="CP27">
        <v>0.54879999999999995</v>
      </c>
    </row>
    <row r="28" spans="1:94" x14ac:dyDescent="0.35">
      <c r="A28">
        <v>247960</v>
      </c>
      <c r="B28" s="2" t="s">
        <v>181</v>
      </c>
      <c r="D28" s="2" t="s">
        <v>179</v>
      </c>
      <c r="E28" s="2" t="s">
        <v>182</v>
      </c>
      <c r="F28" s="2" t="s">
        <v>185</v>
      </c>
      <c r="I28" s="23">
        <v>-95.666600000000003</v>
      </c>
      <c r="J28" s="25">
        <v>39.382599999999996</v>
      </c>
      <c r="K28" t="s">
        <v>69</v>
      </c>
      <c r="L28" s="1">
        <v>45257</v>
      </c>
      <c r="M28">
        <v>0</v>
      </c>
      <c r="N28">
        <v>8</v>
      </c>
      <c r="O28">
        <v>5.5</v>
      </c>
      <c r="P28">
        <v>6.4</v>
      </c>
      <c r="Q28">
        <v>0.32</v>
      </c>
      <c r="R28" t="s">
        <v>41</v>
      </c>
      <c r="S28">
        <v>4.2</v>
      </c>
      <c r="T28">
        <v>88</v>
      </c>
      <c r="U28">
        <v>6.1</v>
      </c>
      <c r="V28">
        <v>0.81</v>
      </c>
      <c r="W28">
        <v>46.9</v>
      </c>
      <c r="X28">
        <v>11.6</v>
      </c>
      <c r="Y28">
        <v>0.69</v>
      </c>
      <c r="Z28">
        <v>2299</v>
      </c>
      <c r="AA28">
        <v>385</v>
      </c>
      <c r="AB28">
        <v>12</v>
      </c>
      <c r="AC28">
        <v>21.1</v>
      </c>
      <c r="AD28">
        <v>29</v>
      </c>
      <c r="AE28">
        <v>1</v>
      </c>
      <c r="AF28">
        <v>55</v>
      </c>
      <c r="AG28">
        <v>15</v>
      </c>
      <c r="AH28">
        <v>0</v>
      </c>
      <c r="AI28">
        <v>15</v>
      </c>
      <c r="AJ28">
        <v>19</v>
      </c>
      <c r="AK28">
        <v>107</v>
      </c>
      <c r="AL28">
        <v>9.8000000000000007</v>
      </c>
      <c r="AM28">
        <v>10.9</v>
      </c>
      <c r="AN28">
        <v>60</v>
      </c>
      <c r="AO28">
        <v>21</v>
      </c>
      <c r="AP28">
        <v>1.5</v>
      </c>
      <c r="AQ28">
        <v>110.9</v>
      </c>
      <c r="AR28">
        <v>76</v>
      </c>
      <c r="AS28">
        <v>30.4</v>
      </c>
      <c r="AT28">
        <v>13.98</v>
      </c>
      <c r="AU28">
        <v>103.7</v>
      </c>
      <c r="AV28">
        <v>9.8000000000000007</v>
      </c>
      <c r="AW28">
        <v>0</v>
      </c>
      <c r="AX28">
        <v>25.2</v>
      </c>
      <c r="AY28">
        <v>3</v>
      </c>
      <c r="BA28">
        <v>14</v>
      </c>
      <c r="BB28">
        <v>3.8</v>
      </c>
      <c r="BD28">
        <v>51</v>
      </c>
      <c r="BE28">
        <v>639</v>
      </c>
      <c r="BF28">
        <v>136</v>
      </c>
      <c r="BG28">
        <v>66</v>
      </c>
      <c r="BH28">
        <v>7.7</v>
      </c>
      <c r="BI28">
        <v>0.83</v>
      </c>
      <c r="BJ28">
        <v>5.7</v>
      </c>
      <c r="BK28">
        <v>0.13</v>
      </c>
      <c r="BL28">
        <v>132</v>
      </c>
      <c r="BM28">
        <v>20</v>
      </c>
      <c r="BN28">
        <v>1581.69</v>
      </c>
      <c r="BO28">
        <v>1.4379999999999999</v>
      </c>
      <c r="BP28">
        <v>47</v>
      </c>
      <c r="BQ28">
        <v>743.33</v>
      </c>
      <c r="BR28">
        <v>11.46</v>
      </c>
      <c r="BS28">
        <v>181.21</v>
      </c>
      <c r="BT28">
        <v>11.79</v>
      </c>
      <c r="BU28">
        <v>186.53</v>
      </c>
      <c r="BV28">
        <v>0</v>
      </c>
      <c r="BW28">
        <v>0</v>
      </c>
      <c r="BX28">
        <v>13.12</v>
      </c>
      <c r="BY28">
        <v>207.52</v>
      </c>
      <c r="BZ28">
        <v>2.38</v>
      </c>
      <c r="CA28">
        <v>37.65</v>
      </c>
      <c r="CB28">
        <v>10.74</v>
      </c>
      <c r="CC28">
        <v>169.88</v>
      </c>
      <c r="CD28">
        <v>0</v>
      </c>
      <c r="CE28">
        <v>0</v>
      </c>
      <c r="CF28">
        <v>556.79999999999995</v>
      </c>
      <c r="CG28">
        <v>35.200000000000003</v>
      </c>
      <c r="CH28">
        <v>39.880000000000003</v>
      </c>
      <c r="CI28">
        <v>630.84</v>
      </c>
      <c r="CJ28">
        <v>0.2792</v>
      </c>
      <c r="CK28" t="s">
        <v>163</v>
      </c>
      <c r="CL28">
        <v>2.9851000000000001</v>
      </c>
      <c r="CM28">
        <v>2.2425999999999999</v>
      </c>
      <c r="CN28">
        <v>5.5792000000000002</v>
      </c>
      <c r="CO28">
        <v>1.5158</v>
      </c>
      <c r="CP28">
        <v>0.6159</v>
      </c>
    </row>
    <row r="29" spans="1:94" x14ac:dyDescent="0.35">
      <c r="A29">
        <v>247961</v>
      </c>
      <c r="B29" s="2" t="s">
        <v>181</v>
      </c>
      <c r="D29" s="2" t="s">
        <v>179</v>
      </c>
      <c r="E29" s="2" t="s">
        <v>182</v>
      </c>
      <c r="F29" s="2" t="s">
        <v>185</v>
      </c>
      <c r="I29" s="25">
        <v>-95.665599999999998</v>
      </c>
      <c r="J29" s="23">
        <v>39.382599999999996</v>
      </c>
      <c r="K29" t="s">
        <v>70</v>
      </c>
      <c r="L29" s="1">
        <v>45257</v>
      </c>
      <c r="M29">
        <v>0</v>
      </c>
      <c r="N29">
        <v>8</v>
      </c>
      <c r="O29">
        <v>6.1</v>
      </c>
      <c r="P29">
        <v>6.6</v>
      </c>
      <c r="Q29">
        <v>0.26</v>
      </c>
      <c r="R29" t="s">
        <v>41</v>
      </c>
      <c r="S29">
        <v>3.5</v>
      </c>
      <c r="T29">
        <v>82</v>
      </c>
      <c r="U29">
        <v>4.7</v>
      </c>
      <c r="V29">
        <v>0.41</v>
      </c>
      <c r="W29">
        <v>25.3</v>
      </c>
      <c r="X29">
        <v>5.2</v>
      </c>
      <c r="Y29">
        <v>0.59</v>
      </c>
      <c r="Z29">
        <v>2500</v>
      </c>
      <c r="AA29">
        <v>352</v>
      </c>
      <c r="AB29">
        <v>35</v>
      </c>
      <c r="AC29">
        <v>19.7</v>
      </c>
      <c r="AD29">
        <v>20</v>
      </c>
      <c r="AE29">
        <v>1</v>
      </c>
      <c r="AF29">
        <v>63</v>
      </c>
      <c r="AG29">
        <v>15</v>
      </c>
      <c r="AH29">
        <v>1</v>
      </c>
      <c r="AI29">
        <v>8</v>
      </c>
      <c r="AJ29">
        <v>11.8</v>
      </c>
      <c r="AK29">
        <v>124</v>
      </c>
      <c r="AL29">
        <v>12.6</v>
      </c>
      <c r="AM29">
        <v>9.8000000000000007</v>
      </c>
      <c r="AN29">
        <v>51</v>
      </c>
      <c r="AO29" t="s">
        <v>42</v>
      </c>
      <c r="AP29" t="s">
        <v>53</v>
      </c>
      <c r="AQ29">
        <v>104.5</v>
      </c>
      <c r="AR29">
        <v>75</v>
      </c>
      <c r="AS29">
        <v>24.4</v>
      </c>
      <c r="AT29">
        <v>14.1</v>
      </c>
      <c r="AU29">
        <v>84.2</v>
      </c>
      <c r="AV29">
        <v>12.6</v>
      </c>
      <c r="AW29">
        <v>0</v>
      </c>
      <c r="AX29">
        <v>19.899999999999999</v>
      </c>
      <c r="AY29">
        <v>2.2000000000000002</v>
      </c>
      <c r="BA29">
        <v>11</v>
      </c>
      <c r="BB29">
        <v>2.8</v>
      </c>
      <c r="BD29">
        <v>40</v>
      </c>
      <c r="BE29">
        <v>706</v>
      </c>
      <c r="BF29">
        <v>156</v>
      </c>
      <c r="BG29">
        <v>56</v>
      </c>
      <c r="BH29">
        <v>7.8</v>
      </c>
      <c r="BI29">
        <v>0.52</v>
      </c>
      <c r="BJ29">
        <v>3.6</v>
      </c>
      <c r="BK29">
        <v>0.14000000000000001</v>
      </c>
      <c r="BL29">
        <v>126</v>
      </c>
      <c r="BM29">
        <v>42</v>
      </c>
      <c r="BN29">
        <v>1948.44</v>
      </c>
      <c r="BO29">
        <v>1.45</v>
      </c>
      <c r="BP29">
        <v>47.68</v>
      </c>
      <c r="BQ29">
        <v>928.98</v>
      </c>
      <c r="BR29">
        <v>12.24</v>
      </c>
      <c r="BS29">
        <v>238.42</v>
      </c>
      <c r="BT29">
        <v>10.5</v>
      </c>
      <c r="BU29">
        <v>204.53</v>
      </c>
      <c r="BV29">
        <v>0</v>
      </c>
      <c r="BW29">
        <v>0</v>
      </c>
      <c r="BX29">
        <v>10.28</v>
      </c>
      <c r="BY29">
        <v>200.34</v>
      </c>
      <c r="BZ29">
        <v>2.7</v>
      </c>
      <c r="CA29">
        <v>52.66</v>
      </c>
      <c r="CB29">
        <v>7.58</v>
      </c>
      <c r="CC29">
        <v>147.68</v>
      </c>
      <c r="CD29">
        <v>0.55000000000000004</v>
      </c>
      <c r="CE29">
        <v>10.71</v>
      </c>
      <c r="CF29">
        <v>724.45</v>
      </c>
      <c r="CG29">
        <v>37.18</v>
      </c>
      <c r="CH29">
        <v>41.49</v>
      </c>
      <c r="CI29">
        <v>808.41</v>
      </c>
      <c r="CJ29">
        <v>0.2157</v>
      </c>
      <c r="CK29">
        <v>1.15E-2</v>
      </c>
      <c r="CL29">
        <v>3.5421</v>
      </c>
      <c r="CM29">
        <v>2.4152</v>
      </c>
      <c r="CN29">
        <v>16.541599999999999</v>
      </c>
      <c r="CO29">
        <v>1.9298</v>
      </c>
      <c r="CP29">
        <v>0.55969999999999998</v>
      </c>
    </row>
    <row r="30" spans="1:94" x14ac:dyDescent="0.35">
      <c r="A30">
        <v>247962</v>
      </c>
      <c r="B30" s="2" t="s">
        <v>181</v>
      </c>
      <c r="D30" s="2" t="s">
        <v>179</v>
      </c>
      <c r="E30" s="2" t="s">
        <v>182</v>
      </c>
      <c r="F30" s="2" t="s">
        <v>184</v>
      </c>
      <c r="I30" s="25">
        <v>-95.667599999999993</v>
      </c>
      <c r="J30" s="23">
        <v>39.381500000000003</v>
      </c>
      <c r="K30" t="s">
        <v>71</v>
      </c>
      <c r="L30" s="1">
        <v>45257</v>
      </c>
      <c r="M30">
        <v>0</v>
      </c>
      <c r="N30">
        <v>8</v>
      </c>
      <c r="O30">
        <v>6</v>
      </c>
      <c r="P30">
        <v>6.8</v>
      </c>
      <c r="Q30">
        <v>0.34</v>
      </c>
      <c r="R30" t="s">
        <v>41</v>
      </c>
      <c r="S30">
        <v>2.9</v>
      </c>
      <c r="T30">
        <v>68</v>
      </c>
      <c r="U30">
        <v>3.5</v>
      </c>
      <c r="V30">
        <v>0.24</v>
      </c>
      <c r="W30">
        <v>25.1</v>
      </c>
      <c r="X30">
        <v>6.8</v>
      </c>
      <c r="Y30">
        <v>0.53</v>
      </c>
      <c r="Z30">
        <v>1995</v>
      </c>
      <c r="AA30">
        <v>313</v>
      </c>
      <c r="AB30">
        <v>49</v>
      </c>
      <c r="AC30">
        <v>15.2</v>
      </c>
      <c r="AD30">
        <v>15</v>
      </c>
      <c r="AE30">
        <v>1</v>
      </c>
      <c r="AF30">
        <v>66</v>
      </c>
      <c r="AG30">
        <v>17</v>
      </c>
      <c r="AH30">
        <v>1</v>
      </c>
      <c r="AI30">
        <v>3</v>
      </c>
      <c r="AJ30">
        <v>25.2</v>
      </c>
      <c r="AK30">
        <v>107</v>
      </c>
      <c r="AL30">
        <v>14.7</v>
      </c>
      <c r="AM30">
        <v>7.3</v>
      </c>
      <c r="AN30">
        <v>39</v>
      </c>
      <c r="AO30" t="s">
        <v>42</v>
      </c>
      <c r="AP30">
        <v>2.1</v>
      </c>
      <c r="AQ30">
        <v>78.3</v>
      </c>
      <c r="AR30">
        <v>74</v>
      </c>
      <c r="AS30">
        <v>42</v>
      </c>
      <c r="AT30">
        <v>11.8</v>
      </c>
      <c r="AU30">
        <v>73.099999999999994</v>
      </c>
      <c r="AV30">
        <v>14.7</v>
      </c>
      <c r="AW30">
        <v>0</v>
      </c>
      <c r="AX30">
        <v>43.7</v>
      </c>
      <c r="AY30">
        <v>4.0999999999999996</v>
      </c>
      <c r="BA30">
        <v>7</v>
      </c>
      <c r="BB30">
        <v>1.3</v>
      </c>
      <c r="BD30">
        <v>43</v>
      </c>
      <c r="BE30">
        <v>590</v>
      </c>
      <c r="BF30">
        <v>133</v>
      </c>
      <c r="BG30">
        <v>51</v>
      </c>
      <c r="BH30">
        <v>6.6</v>
      </c>
      <c r="BI30">
        <v>0.42</v>
      </c>
      <c r="BJ30">
        <v>4</v>
      </c>
      <c r="BK30">
        <v>0.13</v>
      </c>
      <c r="BL30">
        <v>117</v>
      </c>
      <c r="BM30">
        <v>57</v>
      </c>
      <c r="BN30">
        <v>1869.61</v>
      </c>
      <c r="BO30">
        <v>1.492</v>
      </c>
      <c r="BP30">
        <v>47.85</v>
      </c>
      <c r="BQ30">
        <v>894.52</v>
      </c>
      <c r="BR30">
        <v>13.07</v>
      </c>
      <c r="BS30">
        <v>244.41</v>
      </c>
      <c r="BT30">
        <v>11.77</v>
      </c>
      <c r="BU30">
        <v>220.05</v>
      </c>
      <c r="BV30">
        <v>0</v>
      </c>
      <c r="BW30">
        <v>0</v>
      </c>
      <c r="BX30">
        <v>10.33</v>
      </c>
      <c r="BY30">
        <v>193.17</v>
      </c>
      <c r="BZ30">
        <v>3.26</v>
      </c>
      <c r="CA30">
        <v>60.94</v>
      </c>
      <c r="CB30">
        <v>7.07</v>
      </c>
      <c r="CC30">
        <v>132.24</v>
      </c>
      <c r="CD30">
        <v>0.72</v>
      </c>
      <c r="CE30">
        <v>13.55</v>
      </c>
      <c r="CF30">
        <v>674.47</v>
      </c>
      <c r="CG30">
        <v>36.08</v>
      </c>
      <c r="CH30">
        <v>41.1</v>
      </c>
      <c r="CI30">
        <v>768.36</v>
      </c>
      <c r="CJ30">
        <v>0.216</v>
      </c>
      <c r="CK30">
        <v>1.5100000000000001E-2</v>
      </c>
      <c r="CL30">
        <v>3.0651000000000002</v>
      </c>
      <c r="CM30">
        <v>2.3224</v>
      </c>
      <c r="CN30">
        <v>16.4026</v>
      </c>
      <c r="CO30">
        <v>1.9642999999999999</v>
      </c>
      <c r="CP30">
        <v>0.65790000000000004</v>
      </c>
    </row>
    <row r="31" spans="1:94" x14ac:dyDescent="0.35">
      <c r="A31">
        <v>247963</v>
      </c>
      <c r="B31" s="2" t="s">
        <v>181</v>
      </c>
      <c r="D31" s="2" t="s">
        <v>179</v>
      </c>
      <c r="E31" s="2" t="s">
        <v>182</v>
      </c>
      <c r="F31" s="2" t="s">
        <v>185</v>
      </c>
      <c r="I31" s="25">
        <v>-95.665899999999993</v>
      </c>
      <c r="J31" s="25">
        <v>39.381500000000003</v>
      </c>
      <c r="K31" t="s">
        <v>72</v>
      </c>
      <c r="L31" s="1">
        <v>45257</v>
      </c>
      <c r="M31">
        <v>0</v>
      </c>
      <c r="N31">
        <v>8</v>
      </c>
      <c r="O31">
        <v>5.7</v>
      </c>
      <c r="P31">
        <v>6.6</v>
      </c>
      <c r="Q31">
        <v>0.24</v>
      </c>
      <c r="R31" t="s">
        <v>41</v>
      </c>
      <c r="S31">
        <v>3.2</v>
      </c>
      <c r="T31">
        <v>108</v>
      </c>
      <c r="U31">
        <v>4.9000000000000004</v>
      </c>
      <c r="V31">
        <v>0.62</v>
      </c>
      <c r="W31">
        <v>31.6</v>
      </c>
      <c r="X31">
        <v>5.8</v>
      </c>
      <c r="Y31">
        <v>0.61</v>
      </c>
      <c r="Z31">
        <v>2681</v>
      </c>
      <c r="AA31">
        <v>423</v>
      </c>
      <c r="AB31">
        <v>23</v>
      </c>
      <c r="AC31">
        <v>21.8</v>
      </c>
      <c r="AD31">
        <v>21</v>
      </c>
      <c r="AE31">
        <v>1</v>
      </c>
      <c r="AF31">
        <v>61</v>
      </c>
      <c r="AG31">
        <v>16</v>
      </c>
      <c r="AH31">
        <v>0</v>
      </c>
      <c r="AI31">
        <v>12</v>
      </c>
      <c r="AJ31">
        <v>13.1</v>
      </c>
      <c r="AK31">
        <v>107</v>
      </c>
      <c r="AL31">
        <v>7.7</v>
      </c>
      <c r="AM31">
        <v>13.8</v>
      </c>
      <c r="AN31">
        <v>52</v>
      </c>
      <c r="AO31">
        <v>10</v>
      </c>
      <c r="AP31">
        <v>0.5</v>
      </c>
      <c r="AQ31">
        <v>91.3</v>
      </c>
      <c r="AR31">
        <v>71</v>
      </c>
      <c r="AS31">
        <v>21.3</v>
      </c>
      <c r="AT31">
        <v>12.19</v>
      </c>
      <c r="AU31">
        <v>85.7</v>
      </c>
      <c r="AV31">
        <v>7.7</v>
      </c>
      <c r="AW31">
        <v>0</v>
      </c>
      <c r="AX31">
        <v>14.7</v>
      </c>
      <c r="AY31">
        <v>2.5</v>
      </c>
      <c r="BA31">
        <v>12</v>
      </c>
      <c r="BB31">
        <v>2.8</v>
      </c>
      <c r="BD31">
        <v>50</v>
      </c>
      <c r="BE31">
        <v>640</v>
      </c>
      <c r="BF31">
        <v>142</v>
      </c>
      <c r="BG31">
        <v>60</v>
      </c>
      <c r="BH31">
        <v>7.8</v>
      </c>
      <c r="BI31">
        <v>0.62</v>
      </c>
      <c r="BJ31">
        <v>3.7</v>
      </c>
      <c r="BK31">
        <v>0.14000000000000001</v>
      </c>
      <c r="BL31">
        <v>127</v>
      </c>
      <c r="BM31">
        <v>28</v>
      </c>
      <c r="BN31">
        <v>1859.08</v>
      </c>
      <c r="BO31">
        <v>1.375</v>
      </c>
      <c r="BP31">
        <v>50.07</v>
      </c>
      <c r="BQ31">
        <v>930.81</v>
      </c>
      <c r="BR31">
        <v>12.21</v>
      </c>
      <c r="BS31">
        <v>227.08</v>
      </c>
      <c r="BT31">
        <v>10.35</v>
      </c>
      <c r="BU31">
        <v>192.5</v>
      </c>
      <c r="BV31">
        <v>0</v>
      </c>
      <c r="BW31">
        <v>0</v>
      </c>
      <c r="BX31">
        <v>9.61</v>
      </c>
      <c r="BY31">
        <v>178.66</v>
      </c>
      <c r="BZ31">
        <v>2.67</v>
      </c>
      <c r="CA31">
        <v>49.72</v>
      </c>
      <c r="CB31">
        <v>6.94</v>
      </c>
      <c r="CC31">
        <v>128.94999999999999</v>
      </c>
      <c r="CD31">
        <v>0</v>
      </c>
      <c r="CE31">
        <v>0</v>
      </c>
      <c r="CF31">
        <v>738.31</v>
      </c>
      <c r="CG31">
        <v>39.71</v>
      </c>
      <c r="CH31">
        <v>40.32</v>
      </c>
      <c r="CI31">
        <v>749.62</v>
      </c>
      <c r="CJ31">
        <v>0.19189999999999999</v>
      </c>
      <c r="CK31" t="s">
        <v>163</v>
      </c>
      <c r="CL31">
        <v>3.8353999999999999</v>
      </c>
      <c r="CM31">
        <v>2.5709</v>
      </c>
      <c r="CN31">
        <v>23.233599999999999</v>
      </c>
      <c r="CO31">
        <v>2.1926000000000001</v>
      </c>
      <c r="CP31">
        <v>0.45989999999999998</v>
      </c>
    </row>
    <row r="32" spans="1:94" x14ac:dyDescent="0.35">
      <c r="A32">
        <v>247964</v>
      </c>
      <c r="B32" s="2" t="s">
        <v>181</v>
      </c>
      <c r="D32" s="2" t="s">
        <v>179</v>
      </c>
      <c r="E32" s="2" t="s">
        <v>182</v>
      </c>
      <c r="F32" s="2" t="s">
        <v>185</v>
      </c>
      <c r="I32" s="23">
        <v>-95.664599999999993</v>
      </c>
      <c r="J32" s="23">
        <v>39.381999999999998</v>
      </c>
      <c r="K32" t="s">
        <v>73</v>
      </c>
      <c r="L32" s="1">
        <v>45257</v>
      </c>
      <c r="M32">
        <v>0</v>
      </c>
      <c r="N32">
        <v>8</v>
      </c>
      <c r="O32">
        <v>6.2</v>
      </c>
      <c r="P32">
        <v>6.8</v>
      </c>
      <c r="Q32">
        <v>0.25</v>
      </c>
      <c r="R32" t="s">
        <v>41</v>
      </c>
      <c r="S32">
        <v>3.5</v>
      </c>
      <c r="T32">
        <v>74</v>
      </c>
      <c r="U32">
        <v>4.0999999999999996</v>
      </c>
      <c r="V32">
        <v>0.41</v>
      </c>
      <c r="W32">
        <v>36.200000000000003</v>
      </c>
      <c r="X32">
        <v>5.5</v>
      </c>
      <c r="Y32">
        <v>0.61</v>
      </c>
      <c r="Z32">
        <v>2255</v>
      </c>
      <c r="AA32">
        <v>328</v>
      </c>
      <c r="AB32">
        <v>17</v>
      </c>
      <c r="AC32">
        <v>16.399999999999999</v>
      </c>
      <c r="AD32">
        <v>13</v>
      </c>
      <c r="AE32">
        <v>1</v>
      </c>
      <c r="AF32">
        <v>69</v>
      </c>
      <c r="AG32">
        <v>17</v>
      </c>
      <c r="AH32">
        <v>0</v>
      </c>
      <c r="AI32">
        <v>9</v>
      </c>
      <c r="AJ32">
        <v>14</v>
      </c>
      <c r="AK32">
        <v>113</v>
      </c>
      <c r="AL32">
        <v>12.6</v>
      </c>
      <c r="AM32">
        <v>9</v>
      </c>
      <c r="AN32">
        <v>49</v>
      </c>
      <c r="AO32">
        <v>8</v>
      </c>
      <c r="AP32" t="s">
        <v>53</v>
      </c>
      <c r="AQ32">
        <v>104.6</v>
      </c>
      <c r="AR32">
        <v>68</v>
      </c>
      <c r="AS32">
        <v>26.6</v>
      </c>
      <c r="AT32">
        <v>13.88</v>
      </c>
      <c r="AU32">
        <v>92.8</v>
      </c>
      <c r="AV32">
        <v>12.6</v>
      </c>
      <c r="AW32">
        <v>0</v>
      </c>
      <c r="AX32">
        <v>22.4</v>
      </c>
      <c r="AY32">
        <v>2.2999999999999998</v>
      </c>
      <c r="BA32">
        <v>12</v>
      </c>
      <c r="BB32">
        <v>3.7</v>
      </c>
      <c r="BD32">
        <v>40</v>
      </c>
      <c r="BE32">
        <v>690</v>
      </c>
      <c r="BF32">
        <v>113</v>
      </c>
      <c r="BG32">
        <v>54</v>
      </c>
      <c r="BH32">
        <v>8.3000000000000007</v>
      </c>
      <c r="BI32">
        <v>0.44</v>
      </c>
      <c r="BJ32">
        <v>3.7</v>
      </c>
      <c r="BK32">
        <v>0.28999999999999998</v>
      </c>
      <c r="BL32">
        <v>126</v>
      </c>
      <c r="BM32">
        <v>21</v>
      </c>
      <c r="BN32">
        <v>1686.97</v>
      </c>
      <c r="BO32">
        <v>1.427</v>
      </c>
      <c r="BP32">
        <v>48.49</v>
      </c>
      <c r="BQ32">
        <v>817.95</v>
      </c>
      <c r="BR32">
        <v>12.02</v>
      </c>
      <c r="BS32">
        <v>202.83</v>
      </c>
      <c r="BT32">
        <v>12.8</v>
      </c>
      <c r="BU32">
        <v>216.01</v>
      </c>
      <c r="BV32">
        <v>0</v>
      </c>
      <c r="BW32">
        <v>0</v>
      </c>
      <c r="BX32">
        <v>9.65</v>
      </c>
      <c r="BY32">
        <v>162.78</v>
      </c>
      <c r="BZ32">
        <v>3.04</v>
      </c>
      <c r="CA32">
        <v>51.33</v>
      </c>
      <c r="CB32">
        <v>6.61</v>
      </c>
      <c r="CC32">
        <v>111.45</v>
      </c>
      <c r="CD32">
        <v>0</v>
      </c>
      <c r="CE32">
        <v>0</v>
      </c>
      <c r="CF32">
        <v>601.94000000000005</v>
      </c>
      <c r="CG32">
        <v>35.68</v>
      </c>
      <c r="CH32">
        <v>41.86</v>
      </c>
      <c r="CI32">
        <v>706.24</v>
      </c>
      <c r="CJ32">
        <v>0.19900000000000001</v>
      </c>
      <c r="CK32" t="s">
        <v>163</v>
      </c>
      <c r="CL32">
        <v>2.7867000000000002</v>
      </c>
      <c r="CM32">
        <v>2.5377999999999998</v>
      </c>
      <c r="CN32">
        <v>22.7805</v>
      </c>
      <c r="CO32">
        <v>1.8643000000000001</v>
      </c>
      <c r="CP32">
        <v>0.65569999999999995</v>
      </c>
    </row>
    <row r="33" spans="1:94" x14ac:dyDescent="0.35">
      <c r="A33">
        <v>247965</v>
      </c>
      <c r="B33" t="s">
        <v>183</v>
      </c>
      <c r="D33" s="2" t="s">
        <v>179</v>
      </c>
      <c r="E33" s="2" t="s">
        <v>182</v>
      </c>
      <c r="F33" s="2" t="s">
        <v>184</v>
      </c>
      <c r="I33" s="23">
        <v>-95.667299999999997</v>
      </c>
      <c r="J33" s="25">
        <v>39.380499999999998</v>
      </c>
      <c r="K33" t="s">
        <v>74</v>
      </c>
      <c r="L33" s="1">
        <v>45257</v>
      </c>
      <c r="M33">
        <v>0</v>
      </c>
      <c r="N33">
        <v>8</v>
      </c>
      <c r="O33">
        <v>5.5</v>
      </c>
      <c r="P33">
        <v>6.6</v>
      </c>
      <c r="Q33">
        <v>0.22</v>
      </c>
      <c r="R33" t="s">
        <v>41</v>
      </c>
      <c r="S33">
        <v>2.8</v>
      </c>
      <c r="T33">
        <v>56</v>
      </c>
      <c r="U33">
        <v>5.7</v>
      </c>
      <c r="V33">
        <v>0.33</v>
      </c>
      <c r="W33">
        <v>48.5</v>
      </c>
      <c r="X33">
        <v>9.6999999999999993</v>
      </c>
      <c r="Y33">
        <v>0.52</v>
      </c>
      <c r="Z33">
        <v>1716</v>
      </c>
      <c r="AA33">
        <v>252</v>
      </c>
      <c r="AB33">
        <v>55</v>
      </c>
      <c r="AC33">
        <v>15.6</v>
      </c>
      <c r="AD33">
        <v>29</v>
      </c>
      <c r="AE33">
        <v>1</v>
      </c>
      <c r="AF33">
        <v>55</v>
      </c>
      <c r="AG33">
        <v>13</v>
      </c>
      <c r="AH33">
        <v>2</v>
      </c>
      <c r="AI33">
        <v>7</v>
      </c>
      <c r="AJ33">
        <v>18.3</v>
      </c>
      <c r="AK33">
        <v>117</v>
      </c>
      <c r="AL33">
        <v>10.7</v>
      </c>
      <c r="AM33">
        <v>10.9</v>
      </c>
      <c r="AN33">
        <v>35</v>
      </c>
      <c r="AO33" t="s">
        <v>42</v>
      </c>
      <c r="AP33">
        <v>0.6</v>
      </c>
      <c r="AQ33">
        <v>91.4</v>
      </c>
      <c r="AR33">
        <v>70</v>
      </c>
      <c r="AS33">
        <v>29.6</v>
      </c>
      <c r="AT33">
        <v>12.7</v>
      </c>
      <c r="AU33">
        <v>78.400000000000006</v>
      </c>
      <c r="AV33">
        <v>10.7</v>
      </c>
      <c r="AW33">
        <v>0</v>
      </c>
      <c r="AX33">
        <v>23.2</v>
      </c>
      <c r="AY33">
        <v>2.6</v>
      </c>
      <c r="BA33">
        <v>9</v>
      </c>
      <c r="BB33">
        <v>1.5</v>
      </c>
      <c r="BD33">
        <v>35</v>
      </c>
      <c r="BE33">
        <v>557</v>
      </c>
      <c r="BF33">
        <v>137</v>
      </c>
      <c r="BG33">
        <v>82</v>
      </c>
      <c r="BH33">
        <v>7.4</v>
      </c>
      <c r="BI33">
        <v>0.59</v>
      </c>
      <c r="BJ33">
        <v>6.9</v>
      </c>
      <c r="BK33">
        <v>0.19</v>
      </c>
      <c r="BL33">
        <v>107</v>
      </c>
      <c r="BM33">
        <v>61</v>
      </c>
      <c r="BN33">
        <v>1675.96</v>
      </c>
      <c r="BO33">
        <v>1.458</v>
      </c>
      <c r="BP33">
        <v>47.52</v>
      </c>
      <c r="BQ33">
        <v>796.5</v>
      </c>
      <c r="BR33">
        <v>11.83</v>
      </c>
      <c r="BS33">
        <v>198.33</v>
      </c>
      <c r="BT33">
        <v>12.88</v>
      </c>
      <c r="BU33">
        <v>215.9</v>
      </c>
      <c r="BV33">
        <v>0</v>
      </c>
      <c r="BW33">
        <v>0</v>
      </c>
      <c r="BX33">
        <v>11.62</v>
      </c>
      <c r="BY33">
        <v>194.69</v>
      </c>
      <c r="BZ33">
        <v>3.26</v>
      </c>
      <c r="CA33">
        <v>54.68</v>
      </c>
      <c r="CB33">
        <v>8.35</v>
      </c>
      <c r="CC33">
        <v>140.01</v>
      </c>
      <c r="CD33">
        <v>0</v>
      </c>
      <c r="CE33">
        <v>0</v>
      </c>
      <c r="CF33">
        <v>580.6</v>
      </c>
      <c r="CG33">
        <v>34.64</v>
      </c>
      <c r="CH33">
        <v>40.86</v>
      </c>
      <c r="CI33">
        <v>684.78</v>
      </c>
      <c r="CJ33">
        <v>0.24440000000000001</v>
      </c>
      <c r="CK33" t="s">
        <v>163</v>
      </c>
      <c r="CL33">
        <v>2.6892999999999998</v>
      </c>
      <c r="CM33">
        <v>2.4662000000000002</v>
      </c>
      <c r="CN33" t="s">
        <v>164</v>
      </c>
      <c r="CO33">
        <v>1.7350000000000001</v>
      </c>
      <c r="CP33">
        <v>0.63629999999999998</v>
      </c>
    </row>
    <row r="34" spans="1:94" x14ac:dyDescent="0.35">
      <c r="A34">
        <v>247966</v>
      </c>
      <c r="B34" s="2" t="s">
        <v>183</v>
      </c>
      <c r="D34" s="2" t="s">
        <v>179</v>
      </c>
      <c r="E34" s="2" t="s">
        <v>182</v>
      </c>
      <c r="F34" s="2" t="s">
        <v>184</v>
      </c>
      <c r="I34" s="23">
        <v>-95.665899999999993</v>
      </c>
      <c r="J34" s="23">
        <v>39.380499999999998</v>
      </c>
      <c r="K34" t="s">
        <v>75</v>
      </c>
      <c r="L34" s="1">
        <v>45257</v>
      </c>
      <c r="M34">
        <v>0</v>
      </c>
      <c r="N34">
        <v>8</v>
      </c>
      <c r="O34">
        <v>5.8</v>
      </c>
      <c r="P34">
        <v>6.7</v>
      </c>
      <c r="Q34">
        <v>0.17</v>
      </c>
      <c r="R34" t="s">
        <v>41</v>
      </c>
      <c r="S34">
        <v>2.7</v>
      </c>
      <c r="T34">
        <v>64</v>
      </c>
      <c r="U34">
        <v>5.7</v>
      </c>
      <c r="V34">
        <v>0.46</v>
      </c>
      <c r="W34">
        <v>35.5</v>
      </c>
      <c r="X34">
        <v>7.4</v>
      </c>
      <c r="Y34">
        <v>0.52</v>
      </c>
      <c r="Z34">
        <v>1778</v>
      </c>
      <c r="AA34">
        <v>268</v>
      </c>
      <c r="AB34">
        <v>24</v>
      </c>
      <c r="AC34">
        <v>14.7</v>
      </c>
      <c r="AD34">
        <v>22</v>
      </c>
      <c r="AE34">
        <v>1</v>
      </c>
      <c r="AF34">
        <v>61</v>
      </c>
      <c r="AG34">
        <v>15</v>
      </c>
      <c r="AH34">
        <v>1</v>
      </c>
      <c r="AI34">
        <v>8</v>
      </c>
      <c r="AJ34">
        <v>9.1199999999999992</v>
      </c>
      <c r="AK34">
        <v>108</v>
      </c>
      <c r="AL34">
        <v>7.7</v>
      </c>
      <c r="AM34">
        <v>14.1</v>
      </c>
      <c r="AN34">
        <v>27</v>
      </c>
      <c r="AO34" t="s">
        <v>42</v>
      </c>
      <c r="AP34">
        <v>0.4</v>
      </c>
      <c r="AQ34">
        <v>118.5</v>
      </c>
      <c r="AR34">
        <v>70</v>
      </c>
      <c r="AS34">
        <v>17.2</v>
      </c>
      <c r="AT34">
        <v>14.35</v>
      </c>
      <c r="AU34">
        <v>110</v>
      </c>
      <c r="AV34">
        <v>7.7</v>
      </c>
      <c r="AW34">
        <v>0</v>
      </c>
      <c r="AX34">
        <v>10.9</v>
      </c>
      <c r="AY34">
        <v>2.2999999999999998</v>
      </c>
      <c r="BA34">
        <v>10</v>
      </c>
      <c r="BB34">
        <v>2.4</v>
      </c>
      <c r="BD34">
        <v>37</v>
      </c>
      <c r="BE34">
        <v>590</v>
      </c>
      <c r="BF34">
        <v>133</v>
      </c>
      <c r="BG34">
        <v>63</v>
      </c>
      <c r="BH34">
        <v>6.9</v>
      </c>
      <c r="BI34">
        <v>0.59</v>
      </c>
      <c r="BJ34">
        <v>5.2</v>
      </c>
      <c r="BK34">
        <v>0.1</v>
      </c>
      <c r="BL34">
        <v>114</v>
      </c>
      <c r="BM34">
        <v>27</v>
      </c>
      <c r="BN34">
        <v>1692.12</v>
      </c>
      <c r="BO34">
        <v>1.4750000000000001</v>
      </c>
      <c r="BP34">
        <v>44.44</v>
      </c>
      <c r="BQ34">
        <v>752</v>
      </c>
      <c r="BR34">
        <v>9.86</v>
      </c>
      <c r="BS34">
        <v>166.81</v>
      </c>
      <c r="BT34">
        <v>16.72</v>
      </c>
      <c r="BU34">
        <v>282.94</v>
      </c>
      <c r="BV34">
        <v>0</v>
      </c>
      <c r="BW34">
        <v>0</v>
      </c>
      <c r="BX34">
        <v>13.05</v>
      </c>
      <c r="BY34">
        <v>220.75</v>
      </c>
      <c r="BZ34">
        <v>2.6</v>
      </c>
      <c r="CA34">
        <v>43.93</v>
      </c>
      <c r="CB34">
        <v>10.45</v>
      </c>
      <c r="CC34">
        <v>176.82</v>
      </c>
      <c r="CD34">
        <v>0</v>
      </c>
      <c r="CE34">
        <v>0</v>
      </c>
      <c r="CF34">
        <v>469.06</v>
      </c>
      <c r="CG34">
        <v>27.72</v>
      </c>
      <c r="CH34">
        <v>42.51</v>
      </c>
      <c r="CI34">
        <v>719.37</v>
      </c>
      <c r="CJ34">
        <v>0.29349999999999998</v>
      </c>
      <c r="CK34" t="s">
        <v>163</v>
      </c>
      <c r="CL34">
        <v>1.6577999999999999</v>
      </c>
      <c r="CM34">
        <v>1.8836999999999999</v>
      </c>
      <c r="CN34">
        <v>5.9691999999999998</v>
      </c>
      <c r="CO34">
        <v>2.3733</v>
      </c>
      <c r="CP34">
        <v>1.3225</v>
      </c>
    </row>
    <row r="35" spans="1:94" x14ac:dyDescent="0.35">
      <c r="A35">
        <v>247967</v>
      </c>
      <c r="B35" s="2" t="s">
        <v>183</v>
      </c>
      <c r="D35" s="2" t="s">
        <v>179</v>
      </c>
      <c r="E35" s="2" t="s">
        <v>182</v>
      </c>
      <c r="F35" s="2" t="s">
        <v>184</v>
      </c>
      <c r="I35" s="23">
        <v>-95.664199999999994</v>
      </c>
      <c r="J35" s="23">
        <v>39.380499999999998</v>
      </c>
      <c r="K35" t="s">
        <v>76</v>
      </c>
      <c r="L35" s="1">
        <v>45257</v>
      </c>
      <c r="M35">
        <v>0</v>
      </c>
      <c r="N35">
        <v>8</v>
      </c>
      <c r="O35">
        <v>7.1</v>
      </c>
      <c r="P35">
        <v>7.2</v>
      </c>
      <c r="Q35">
        <v>0.36</v>
      </c>
      <c r="R35" t="s">
        <v>77</v>
      </c>
      <c r="S35">
        <v>3.1</v>
      </c>
      <c r="T35">
        <v>79</v>
      </c>
      <c r="U35">
        <v>6.7</v>
      </c>
      <c r="V35">
        <v>0.45</v>
      </c>
      <c r="W35">
        <v>14.8</v>
      </c>
      <c r="X35">
        <v>2.2999999999999998</v>
      </c>
      <c r="Y35">
        <v>0.36</v>
      </c>
      <c r="Z35">
        <v>3058</v>
      </c>
      <c r="AA35">
        <v>283</v>
      </c>
      <c r="AB35">
        <v>29</v>
      </c>
      <c r="AC35">
        <v>18</v>
      </c>
      <c r="AD35">
        <v>0</v>
      </c>
      <c r="AE35">
        <v>1</v>
      </c>
      <c r="AF35">
        <v>85</v>
      </c>
      <c r="AG35">
        <v>13</v>
      </c>
      <c r="AH35">
        <v>1</v>
      </c>
      <c r="AI35">
        <v>13</v>
      </c>
      <c r="AJ35">
        <v>12.3</v>
      </c>
      <c r="AK35">
        <v>130</v>
      </c>
      <c r="AL35">
        <v>16.5</v>
      </c>
      <c r="AM35">
        <v>7.8</v>
      </c>
      <c r="AN35">
        <v>35</v>
      </c>
      <c r="AO35" t="s">
        <v>42</v>
      </c>
      <c r="AP35" t="s">
        <v>53</v>
      </c>
      <c r="AQ35">
        <v>177.9</v>
      </c>
      <c r="AR35">
        <v>70</v>
      </c>
      <c r="AS35">
        <v>28.9</v>
      </c>
      <c r="AT35">
        <v>19.64</v>
      </c>
      <c r="AU35">
        <v>137.4</v>
      </c>
      <c r="AV35">
        <v>16.5</v>
      </c>
      <c r="AW35">
        <v>0</v>
      </c>
      <c r="AX35">
        <v>24.7</v>
      </c>
      <c r="AY35">
        <v>2.9</v>
      </c>
      <c r="BA35">
        <v>23</v>
      </c>
      <c r="BB35">
        <v>10.199999999999999</v>
      </c>
      <c r="BD35">
        <v>41</v>
      </c>
      <c r="BE35">
        <v>1564</v>
      </c>
      <c r="BF35">
        <v>102</v>
      </c>
      <c r="BG35">
        <v>43</v>
      </c>
      <c r="BH35">
        <v>15.5</v>
      </c>
      <c r="BI35">
        <v>0.65</v>
      </c>
      <c r="BJ35">
        <v>5.3</v>
      </c>
      <c r="BK35">
        <v>0.18</v>
      </c>
      <c r="BL35">
        <v>163</v>
      </c>
      <c r="BM35">
        <v>33</v>
      </c>
      <c r="BN35">
        <v>1610.26</v>
      </c>
      <c r="BO35">
        <v>1.444</v>
      </c>
      <c r="BP35">
        <v>50.46</v>
      </c>
      <c r="BQ35">
        <v>812.57</v>
      </c>
      <c r="BR35">
        <v>13.9</v>
      </c>
      <c r="BS35">
        <v>223.89</v>
      </c>
      <c r="BT35">
        <v>15.95</v>
      </c>
      <c r="BU35">
        <v>256.8</v>
      </c>
      <c r="BV35">
        <v>0</v>
      </c>
      <c r="BW35">
        <v>0</v>
      </c>
      <c r="BX35">
        <v>9.39</v>
      </c>
      <c r="BY35">
        <v>151.21</v>
      </c>
      <c r="BZ35">
        <v>2.76</v>
      </c>
      <c r="CA35">
        <v>44.44</v>
      </c>
      <c r="CB35">
        <v>6.63</v>
      </c>
      <c r="CC35">
        <v>106.77</v>
      </c>
      <c r="CD35">
        <v>0</v>
      </c>
      <c r="CE35">
        <v>0</v>
      </c>
      <c r="CF35">
        <v>555.77</v>
      </c>
      <c r="CG35">
        <v>34.51</v>
      </c>
      <c r="CH35">
        <v>40.15</v>
      </c>
      <c r="CI35">
        <v>646.48</v>
      </c>
      <c r="CJ35">
        <v>0.18609999999999999</v>
      </c>
      <c r="CK35" t="s">
        <v>163</v>
      </c>
      <c r="CL35">
        <v>2.1642000000000001</v>
      </c>
      <c r="CM35">
        <v>2.1539000000000001</v>
      </c>
      <c r="CN35">
        <v>23.914300000000001</v>
      </c>
      <c r="CO35">
        <v>2.3755999999999999</v>
      </c>
      <c r="CP35">
        <v>0.97199999999999998</v>
      </c>
    </row>
    <row r="36" spans="1:94" x14ac:dyDescent="0.35">
      <c r="A36">
        <v>247968</v>
      </c>
      <c r="B36" s="2" t="s">
        <v>183</v>
      </c>
      <c r="D36" s="2" t="s">
        <v>179</v>
      </c>
      <c r="E36" s="2" t="s">
        <v>182</v>
      </c>
      <c r="F36" s="2" t="s">
        <v>184</v>
      </c>
      <c r="I36" s="25">
        <v>-95.665899999999993</v>
      </c>
      <c r="J36" s="25">
        <v>39.3795</v>
      </c>
      <c r="K36" t="s">
        <v>78</v>
      </c>
      <c r="L36" s="1">
        <v>45257</v>
      </c>
      <c r="M36">
        <v>0</v>
      </c>
      <c r="N36">
        <v>8</v>
      </c>
      <c r="O36">
        <v>6</v>
      </c>
      <c r="P36">
        <v>6.7</v>
      </c>
      <c r="Q36">
        <v>0.21</v>
      </c>
      <c r="R36" t="s">
        <v>41</v>
      </c>
      <c r="S36">
        <v>3.2</v>
      </c>
      <c r="T36">
        <v>63</v>
      </c>
      <c r="U36">
        <v>5</v>
      </c>
      <c r="V36">
        <v>0.33</v>
      </c>
      <c r="W36">
        <v>39.5</v>
      </c>
      <c r="X36">
        <v>6.3</v>
      </c>
      <c r="Y36">
        <v>0.66</v>
      </c>
      <c r="Z36">
        <v>2123</v>
      </c>
      <c r="AA36">
        <v>311</v>
      </c>
      <c r="AB36">
        <v>22</v>
      </c>
      <c r="AC36">
        <v>16.3</v>
      </c>
      <c r="AD36">
        <v>17</v>
      </c>
      <c r="AE36">
        <v>1</v>
      </c>
      <c r="AF36">
        <v>65</v>
      </c>
      <c r="AG36">
        <v>16</v>
      </c>
      <c r="AH36">
        <v>1</v>
      </c>
      <c r="AI36">
        <v>9</v>
      </c>
      <c r="AJ36">
        <v>11.8</v>
      </c>
      <c r="AK36">
        <v>121</v>
      </c>
      <c r="AL36">
        <v>14</v>
      </c>
      <c r="AM36">
        <v>8.6</v>
      </c>
      <c r="AN36">
        <v>42</v>
      </c>
      <c r="AO36">
        <v>1</v>
      </c>
      <c r="AP36" t="s">
        <v>53</v>
      </c>
      <c r="AQ36">
        <v>55.1</v>
      </c>
      <c r="AR36">
        <v>61</v>
      </c>
      <c r="AS36">
        <v>25.8</v>
      </c>
      <c r="AT36">
        <v>9.8800000000000008</v>
      </c>
      <c r="AU36">
        <v>45.4</v>
      </c>
      <c r="AV36">
        <v>14</v>
      </c>
      <c r="AW36">
        <v>0</v>
      </c>
      <c r="AX36">
        <v>21.9</v>
      </c>
      <c r="AY36">
        <v>2.4</v>
      </c>
      <c r="BA36">
        <v>13</v>
      </c>
      <c r="BB36">
        <v>2.9</v>
      </c>
      <c r="BD36">
        <v>38</v>
      </c>
      <c r="BE36">
        <v>760</v>
      </c>
      <c r="BF36">
        <v>137</v>
      </c>
      <c r="BG36">
        <v>73</v>
      </c>
      <c r="BH36">
        <v>8.8000000000000007</v>
      </c>
      <c r="BI36">
        <v>0.55000000000000004</v>
      </c>
      <c r="BJ36">
        <v>5</v>
      </c>
      <c r="BK36">
        <v>0.17</v>
      </c>
      <c r="BL36">
        <v>138</v>
      </c>
      <c r="BM36">
        <v>27</v>
      </c>
      <c r="BN36">
        <v>1211.48</v>
      </c>
      <c r="BO36">
        <v>1.35</v>
      </c>
      <c r="BP36">
        <v>40.590000000000003</v>
      </c>
      <c r="BQ36">
        <v>491.77</v>
      </c>
      <c r="BR36">
        <v>9.94</v>
      </c>
      <c r="BS36">
        <v>120.46</v>
      </c>
      <c r="BT36">
        <v>8.73</v>
      </c>
      <c r="BU36">
        <v>105.8</v>
      </c>
      <c r="BV36">
        <v>0</v>
      </c>
      <c r="BW36">
        <v>0</v>
      </c>
      <c r="BX36">
        <v>6.47</v>
      </c>
      <c r="BY36">
        <v>78.36</v>
      </c>
      <c r="BZ36">
        <v>1.76</v>
      </c>
      <c r="CA36">
        <v>21.27</v>
      </c>
      <c r="CB36">
        <v>4.71</v>
      </c>
      <c r="CC36">
        <v>57.09</v>
      </c>
      <c r="CD36">
        <v>0</v>
      </c>
      <c r="CE36">
        <v>0</v>
      </c>
      <c r="CF36">
        <v>385.98</v>
      </c>
      <c r="CG36">
        <v>31.86</v>
      </c>
      <c r="CH36">
        <v>52.94</v>
      </c>
      <c r="CI36">
        <v>641.34</v>
      </c>
      <c r="CJ36">
        <v>0.15939999999999999</v>
      </c>
      <c r="CK36" t="s">
        <v>163</v>
      </c>
      <c r="CL36">
        <v>3.6482000000000001</v>
      </c>
      <c r="CM36">
        <v>3.1882999999999999</v>
      </c>
      <c r="CN36">
        <v>13.1043</v>
      </c>
      <c r="CO36">
        <v>1.5619000000000001</v>
      </c>
      <c r="CP36">
        <v>0.48770000000000002</v>
      </c>
    </row>
    <row r="37" spans="1:94" x14ac:dyDescent="0.35">
      <c r="A37">
        <v>247969</v>
      </c>
      <c r="B37" s="2" t="s">
        <v>183</v>
      </c>
      <c r="D37" s="2" t="s">
        <v>179</v>
      </c>
      <c r="E37" s="2" t="s">
        <v>182</v>
      </c>
      <c r="F37" s="2" t="s">
        <v>184</v>
      </c>
      <c r="I37" s="23">
        <v>-95.664199999999994</v>
      </c>
      <c r="J37" s="25">
        <v>39.379399999999997</v>
      </c>
      <c r="K37" t="s">
        <v>79</v>
      </c>
      <c r="L37" s="1">
        <v>45257</v>
      </c>
      <c r="M37">
        <v>0</v>
      </c>
      <c r="N37">
        <v>8</v>
      </c>
      <c r="O37">
        <v>7.1</v>
      </c>
      <c r="P37">
        <v>7.2</v>
      </c>
      <c r="Q37">
        <v>0.21</v>
      </c>
      <c r="R37" t="s">
        <v>77</v>
      </c>
      <c r="S37">
        <v>3.6</v>
      </c>
      <c r="T37">
        <v>85</v>
      </c>
      <c r="U37">
        <v>6.6</v>
      </c>
      <c r="V37">
        <v>0.51</v>
      </c>
      <c r="W37">
        <v>17.5</v>
      </c>
      <c r="X37">
        <v>2.7</v>
      </c>
      <c r="Y37">
        <v>0.44</v>
      </c>
      <c r="Z37">
        <v>3132</v>
      </c>
      <c r="AA37">
        <v>337</v>
      </c>
      <c r="AB37">
        <v>25</v>
      </c>
      <c r="AC37">
        <v>18.8</v>
      </c>
      <c r="AD37">
        <v>0</v>
      </c>
      <c r="AE37">
        <v>1</v>
      </c>
      <c r="AF37">
        <v>83</v>
      </c>
      <c r="AG37">
        <v>15</v>
      </c>
      <c r="AH37">
        <v>1</v>
      </c>
      <c r="AI37">
        <v>7</v>
      </c>
      <c r="AJ37">
        <v>10.7</v>
      </c>
      <c r="AK37">
        <v>151</v>
      </c>
      <c r="AL37">
        <v>16</v>
      </c>
      <c r="AM37">
        <v>9.4</v>
      </c>
      <c r="AN37" t="s">
        <v>42</v>
      </c>
      <c r="AO37" t="s">
        <v>42</v>
      </c>
      <c r="AP37" t="s">
        <v>53</v>
      </c>
      <c r="AQ37">
        <v>158.80000000000001</v>
      </c>
      <c r="AR37">
        <v>70</v>
      </c>
      <c r="AS37">
        <v>26.7</v>
      </c>
      <c r="AT37">
        <v>18.829999999999998</v>
      </c>
      <c r="AU37">
        <v>105.2</v>
      </c>
      <c r="AV37">
        <v>16</v>
      </c>
      <c r="AW37">
        <v>0</v>
      </c>
      <c r="AX37">
        <v>19.3</v>
      </c>
      <c r="AY37">
        <v>2.2000000000000002</v>
      </c>
      <c r="BA37">
        <v>15</v>
      </c>
      <c r="BB37">
        <v>3.9</v>
      </c>
      <c r="BD37">
        <v>46</v>
      </c>
      <c r="BE37">
        <v>1150</v>
      </c>
      <c r="BF37">
        <v>135</v>
      </c>
      <c r="BG37">
        <v>57</v>
      </c>
      <c r="BH37">
        <v>12.8</v>
      </c>
      <c r="BI37">
        <v>0.6</v>
      </c>
      <c r="BJ37">
        <v>4.4000000000000004</v>
      </c>
      <c r="BK37">
        <v>0.22</v>
      </c>
      <c r="BL37">
        <v>159</v>
      </c>
      <c r="BM37">
        <v>34</v>
      </c>
      <c r="BN37">
        <v>1995.29</v>
      </c>
      <c r="BO37">
        <v>1.4590000000000001</v>
      </c>
      <c r="BP37">
        <v>51.77</v>
      </c>
      <c r="BQ37">
        <v>1032.92</v>
      </c>
      <c r="BR37">
        <v>13.28</v>
      </c>
      <c r="BS37">
        <v>265.02999999999997</v>
      </c>
      <c r="BT37">
        <v>13.68</v>
      </c>
      <c r="BU37">
        <v>273</v>
      </c>
      <c r="BV37">
        <v>0</v>
      </c>
      <c r="BW37">
        <v>0</v>
      </c>
      <c r="BX37">
        <v>8.8800000000000008</v>
      </c>
      <c r="BY37">
        <v>177.19</v>
      </c>
      <c r="BZ37">
        <v>3.13</v>
      </c>
      <c r="CA37">
        <v>62.4</v>
      </c>
      <c r="CB37">
        <v>5.75</v>
      </c>
      <c r="CC37">
        <v>114.79</v>
      </c>
      <c r="CD37">
        <v>0.75</v>
      </c>
      <c r="CE37">
        <v>15.01</v>
      </c>
      <c r="CF37">
        <v>759.93</v>
      </c>
      <c r="CG37">
        <v>38.090000000000003</v>
      </c>
      <c r="CH37">
        <v>38.6</v>
      </c>
      <c r="CI37">
        <v>770.17</v>
      </c>
      <c r="CJ37">
        <v>0.17150000000000001</v>
      </c>
      <c r="CK37">
        <v>1.4500000000000001E-2</v>
      </c>
      <c r="CL37">
        <v>2.7835999999999999</v>
      </c>
      <c r="CM37">
        <v>2.3639000000000001</v>
      </c>
      <c r="CN37">
        <v>16.568300000000001</v>
      </c>
      <c r="CO37">
        <v>2.4916999999999998</v>
      </c>
      <c r="CP37">
        <v>0.61980000000000002</v>
      </c>
    </row>
    <row r="38" spans="1:94" x14ac:dyDescent="0.35">
      <c r="A38">
        <v>247970</v>
      </c>
      <c r="B38" t="s">
        <v>180</v>
      </c>
      <c r="D38" t="s">
        <v>167</v>
      </c>
      <c r="F38" s="2" t="s">
        <v>184</v>
      </c>
      <c r="I38" s="25">
        <v>-95.668700000000001</v>
      </c>
      <c r="J38" s="23">
        <v>39.389499999999998</v>
      </c>
      <c r="K38" t="s">
        <v>80</v>
      </c>
      <c r="L38" s="1">
        <v>45257</v>
      </c>
      <c r="M38">
        <v>0</v>
      </c>
      <c r="N38">
        <v>8</v>
      </c>
      <c r="O38">
        <v>6.1</v>
      </c>
      <c r="P38">
        <v>6.6</v>
      </c>
      <c r="Q38">
        <v>0.15</v>
      </c>
      <c r="R38" t="s">
        <v>41</v>
      </c>
      <c r="S38">
        <v>4.8</v>
      </c>
      <c r="T38">
        <v>84</v>
      </c>
      <c r="U38">
        <v>5.3</v>
      </c>
      <c r="V38">
        <v>1.03</v>
      </c>
      <c r="W38">
        <v>71.900000000000006</v>
      </c>
      <c r="X38">
        <v>6.8</v>
      </c>
      <c r="Y38">
        <v>0.59</v>
      </c>
      <c r="Z38">
        <v>1930</v>
      </c>
      <c r="AA38">
        <v>276</v>
      </c>
      <c r="AB38">
        <v>20</v>
      </c>
      <c r="AC38">
        <v>16.2</v>
      </c>
      <c r="AD38">
        <v>25</v>
      </c>
      <c r="AE38">
        <v>1</v>
      </c>
      <c r="AF38">
        <v>59</v>
      </c>
      <c r="AG38">
        <v>14</v>
      </c>
      <c r="AH38">
        <v>1</v>
      </c>
      <c r="AI38">
        <v>8</v>
      </c>
      <c r="AJ38">
        <v>7.26</v>
      </c>
      <c r="AK38">
        <v>160</v>
      </c>
      <c r="AL38">
        <v>13</v>
      </c>
      <c r="AM38">
        <v>12.3</v>
      </c>
      <c r="AN38">
        <v>46</v>
      </c>
      <c r="AO38">
        <v>2</v>
      </c>
      <c r="AP38">
        <v>0.2</v>
      </c>
      <c r="AQ38">
        <v>271.10000000000002</v>
      </c>
      <c r="AR38">
        <v>66</v>
      </c>
      <c r="AS38">
        <v>20.5</v>
      </c>
      <c r="AT38">
        <v>24.69</v>
      </c>
      <c r="AU38">
        <v>170</v>
      </c>
      <c r="AV38">
        <v>13</v>
      </c>
      <c r="AW38">
        <v>0</v>
      </c>
      <c r="AX38">
        <v>9.8000000000000007</v>
      </c>
      <c r="AY38">
        <v>2.7</v>
      </c>
      <c r="BA38">
        <v>12</v>
      </c>
      <c r="BB38">
        <v>1.9</v>
      </c>
      <c r="BD38">
        <v>57</v>
      </c>
      <c r="BE38">
        <v>723</v>
      </c>
      <c r="BF38">
        <v>98</v>
      </c>
      <c r="BG38">
        <v>81</v>
      </c>
      <c r="BH38">
        <v>9.5</v>
      </c>
      <c r="BI38">
        <v>0.82</v>
      </c>
      <c r="BJ38">
        <v>4.4000000000000004</v>
      </c>
      <c r="BK38">
        <v>0.28000000000000003</v>
      </c>
      <c r="BL38">
        <v>131</v>
      </c>
      <c r="BM38">
        <v>30</v>
      </c>
      <c r="BN38">
        <v>1763.33</v>
      </c>
      <c r="BO38">
        <v>1.446</v>
      </c>
      <c r="BP38">
        <v>51.92</v>
      </c>
      <c r="BQ38">
        <v>915.58</v>
      </c>
      <c r="BR38">
        <v>14.48</v>
      </c>
      <c r="BS38">
        <v>255.24</v>
      </c>
      <c r="BT38">
        <v>13.84</v>
      </c>
      <c r="BU38">
        <v>244.09</v>
      </c>
      <c r="BV38">
        <v>0</v>
      </c>
      <c r="BW38">
        <v>0</v>
      </c>
      <c r="BX38">
        <v>10.46</v>
      </c>
      <c r="BY38">
        <v>184.43</v>
      </c>
      <c r="BZ38">
        <v>3.42</v>
      </c>
      <c r="CA38">
        <v>60.31</v>
      </c>
      <c r="CB38">
        <v>7.04</v>
      </c>
      <c r="CC38">
        <v>124.12</v>
      </c>
      <c r="CD38">
        <v>0</v>
      </c>
      <c r="CE38">
        <v>0</v>
      </c>
      <c r="CF38">
        <v>671.48</v>
      </c>
      <c r="CG38">
        <v>38.08</v>
      </c>
      <c r="CH38">
        <v>37.619999999999997</v>
      </c>
      <c r="CI38">
        <v>663.32</v>
      </c>
      <c r="CJ38">
        <v>0.2014</v>
      </c>
      <c r="CK38" t="s">
        <v>163</v>
      </c>
      <c r="CL38">
        <v>2.7509000000000001</v>
      </c>
      <c r="CM38">
        <v>2.5337999999999998</v>
      </c>
      <c r="CN38">
        <v>25.1389</v>
      </c>
      <c r="CO38">
        <v>1.9816</v>
      </c>
      <c r="CP38">
        <v>0.57830000000000004</v>
      </c>
    </row>
    <row r="39" spans="1:94" x14ac:dyDescent="0.35">
      <c r="A39">
        <v>247971</v>
      </c>
      <c r="B39" s="2" t="s">
        <v>180</v>
      </c>
      <c r="D39" s="2" t="s">
        <v>167</v>
      </c>
      <c r="F39" s="2" t="s">
        <v>184</v>
      </c>
      <c r="I39" s="23">
        <v>-95.667699999999996</v>
      </c>
      <c r="J39" s="23">
        <v>39.389499999999998</v>
      </c>
      <c r="K39" t="s">
        <v>81</v>
      </c>
      <c r="L39" s="1">
        <v>45257</v>
      </c>
      <c r="M39">
        <v>0</v>
      </c>
      <c r="N39">
        <v>8</v>
      </c>
      <c r="O39">
        <v>6.3</v>
      </c>
      <c r="P39">
        <v>6.5</v>
      </c>
      <c r="Q39">
        <v>0.14000000000000001</v>
      </c>
      <c r="R39" t="s">
        <v>41</v>
      </c>
      <c r="S39">
        <v>4</v>
      </c>
      <c r="T39">
        <v>81</v>
      </c>
      <c r="U39">
        <v>5.6</v>
      </c>
      <c r="V39">
        <v>0.75</v>
      </c>
      <c r="W39">
        <v>39.4</v>
      </c>
      <c r="X39">
        <v>4.8</v>
      </c>
      <c r="Y39">
        <v>0.6</v>
      </c>
      <c r="Z39">
        <v>2195</v>
      </c>
      <c r="AA39">
        <v>372</v>
      </c>
      <c r="AB39">
        <v>28</v>
      </c>
      <c r="AC39">
        <v>19.600000000000001</v>
      </c>
      <c r="AD39">
        <v>27</v>
      </c>
      <c r="AE39">
        <v>1</v>
      </c>
      <c r="AF39">
        <v>55</v>
      </c>
      <c r="AG39">
        <v>16</v>
      </c>
      <c r="AH39">
        <v>1</v>
      </c>
      <c r="AI39">
        <v>7</v>
      </c>
      <c r="AJ39">
        <v>6.14</v>
      </c>
      <c r="AK39">
        <v>172</v>
      </c>
      <c r="AL39">
        <v>12.3</v>
      </c>
      <c r="AM39">
        <v>13.9</v>
      </c>
      <c r="AN39">
        <v>50</v>
      </c>
      <c r="AO39" t="s">
        <v>42</v>
      </c>
      <c r="AP39">
        <v>0.7</v>
      </c>
      <c r="AQ39">
        <v>228.4</v>
      </c>
      <c r="AR39">
        <v>74</v>
      </c>
      <c r="AS39">
        <v>19.2</v>
      </c>
      <c r="AT39">
        <v>22.85</v>
      </c>
      <c r="AU39">
        <v>132.80000000000001</v>
      </c>
      <c r="AV39">
        <v>12.3</v>
      </c>
      <c r="AW39">
        <v>0</v>
      </c>
      <c r="AX39">
        <v>8</v>
      </c>
      <c r="AY39">
        <v>3.8</v>
      </c>
      <c r="BA39">
        <v>12</v>
      </c>
      <c r="BB39">
        <v>2</v>
      </c>
      <c r="BD39">
        <v>47</v>
      </c>
      <c r="BE39">
        <v>721</v>
      </c>
      <c r="BF39">
        <v>141</v>
      </c>
      <c r="BG39">
        <v>68</v>
      </c>
      <c r="BH39">
        <v>8.9</v>
      </c>
      <c r="BI39">
        <v>0.75</v>
      </c>
      <c r="BJ39">
        <v>3.6</v>
      </c>
      <c r="BK39">
        <v>0.28000000000000003</v>
      </c>
      <c r="BL39">
        <v>156</v>
      </c>
      <c r="BM39">
        <v>41</v>
      </c>
      <c r="BN39">
        <v>2097.31</v>
      </c>
      <c r="BO39">
        <v>1.5609999999999999</v>
      </c>
      <c r="BP39">
        <v>45.87</v>
      </c>
      <c r="BQ39">
        <v>962.07</v>
      </c>
      <c r="BR39">
        <v>11.12</v>
      </c>
      <c r="BS39">
        <v>233.2</v>
      </c>
      <c r="BT39">
        <v>13.71</v>
      </c>
      <c r="BU39">
        <v>287.54000000000002</v>
      </c>
      <c r="BV39">
        <v>0</v>
      </c>
      <c r="BW39">
        <v>0</v>
      </c>
      <c r="BX39">
        <v>10.66</v>
      </c>
      <c r="BY39">
        <v>223.48</v>
      </c>
      <c r="BZ39">
        <v>3.35</v>
      </c>
      <c r="CA39">
        <v>70.290000000000006</v>
      </c>
      <c r="CB39">
        <v>7.3</v>
      </c>
      <c r="CC39">
        <v>153.19</v>
      </c>
      <c r="CD39">
        <v>1.96</v>
      </c>
      <c r="CE39">
        <v>41.18</v>
      </c>
      <c r="CF39">
        <v>674.53</v>
      </c>
      <c r="CG39">
        <v>32.159999999999997</v>
      </c>
      <c r="CH39">
        <v>41.51</v>
      </c>
      <c r="CI39">
        <v>870.59</v>
      </c>
      <c r="CJ39">
        <v>0.23230000000000001</v>
      </c>
      <c r="CK39">
        <v>4.2799999999999998E-2</v>
      </c>
      <c r="CL39">
        <v>2.3458999999999999</v>
      </c>
      <c r="CM39">
        <v>2.0185</v>
      </c>
      <c r="CN39">
        <v>16.5122</v>
      </c>
      <c r="CO39">
        <v>2.1724999999999999</v>
      </c>
      <c r="CP39">
        <v>0.77010000000000001</v>
      </c>
    </row>
    <row r="40" spans="1:94" x14ac:dyDescent="0.35">
      <c r="A40">
        <v>247972</v>
      </c>
      <c r="B40" s="2" t="s">
        <v>180</v>
      </c>
      <c r="D40" s="2" t="s">
        <v>167</v>
      </c>
      <c r="F40" s="2" t="s">
        <v>184</v>
      </c>
      <c r="I40" s="23">
        <v>-95.667699999999996</v>
      </c>
      <c r="J40" s="23">
        <v>39.389499999999998</v>
      </c>
      <c r="K40" t="s">
        <v>82</v>
      </c>
      <c r="L40" s="1">
        <v>45257</v>
      </c>
      <c r="M40">
        <v>0</v>
      </c>
      <c r="N40">
        <v>8</v>
      </c>
      <c r="O40">
        <v>6.2</v>
      </c>
      <c r="P40">
        <v>6.7</v>
      </c>
      <c r="Q40">
        <v>0.13</v>
      </c>
      <c r="R40" t="s">
        <v>41</v>
      </c>
      <c r="S40">
        <v>3.9</v>
      </c>
      <c r="T40">
        <v>86</v>
      </c>
      <c r="U40">
        <v>6.3</v>
      </c>
      <c r="V40">
        <v>0.52</v>
      </c>
      <c r="W40">
        <v>38.9</v>
      </c>
      <c r="X40">
        <v>6.1</v>
      </c>
      <c r="Y40">
        <v>0.69</v>
      </c>
      <c r="Z40">
        <v>2189</v>
      </c>
      <c r="AA40">
        <v>370</v>
      </c>
      <c r="AB40">
        <v>24</v>
      </c>
      <c r="AC40">
        <v>17.5</v>
      </c>
      <c r="AD40">
        <v>18</v>
      </c>
      <c r="AE40">
        <v>1</v>
      </c>
      <c r="AF40">
        <v>62</v>
      </c>
      <c r="AG40">
        <v>18</v>
      </c>
      <c r="AH40">
        <v>1</v>
      </c>
      <c r="AI40">
        <v>7</v>
      </c>
      <c r="AJ40">
        <v>5.57</v>
      </c>
      <c r="AK40">
        <v>177</v>
      </c>
      <c r="AL40">
        <v>12.5</v>
      </c>
      <c r="AM40">
        <v>14.2</v>
      </c>
      <c r="AN40">
        <v>53</v>
      </c>
      <c r="AO40" t="s">
        <v>42</v>
      </c>
      <c r="AP40">
        <v>0.5</v>
      </c>
      <c r="AQ40">
        <v>181.1</v>
      </c>
      <c r="AR40">
        <v>75</v>
      </c>
      <c r="AS40">
        <v>18.600000000000001</v>
      </c>
      <c r="AT40">
        <v>20.38</v>
      </c>
      <c r="AU40">
        <v>102.1</v>
      </c>
      <c r="AV40">
        <v>12.5</v>
      </c>
      <c r="AW40">
        <v>0</v>
      </c>
      <c r="AX40">
        <v>7.7</v>
      </c>
      <c r="AY40">
        <v>2.2999999999999998</v>
      </c>
      <c r="BA40">
        <v>10</v>
      </c>
      <c r="BB40">
        <v>1.5</v>
      </c>
      <c r="BD40">
        <v>44</v>
      </c>
      <c r="BE40">
        <v>684</v>
      </c>
      <c r="BF40">
        <v>145</v>
      </c>
      <c r="BG40">
        <v>66</v>
      </c>
      <c r="BH40">
        <v>8.3000000000000007</v>
      </c>
      <c r="BI40">
        <v>0.56000000000000005</v>
      </c>
      <c r="BJ40">
        <v>3.7</v>
      </c>
      <c r="BK40">
        <v>0.22</v>
      </c>
      <c r="BL40">
        <v>148</v>
      </c>
      <c r="BM40">
        <v>36</v>
      </c>
      <c r="BN40">
        <v>1798.49</v>
      </c>
      <c r="BO40">
        <v>1.4730000000000001</v>
      </c>
      <c r="BP40">
        <v>49.18</v>
      </c>
      <c r="BQ40">
        <v>884.5</v>
      </c>
      <c r="BR40">
        <v>12.01</v>
      </c>
      <c r="BS40">
        <v>215.99</v>
      </c>
      <c r="BT40">
        <v>13.24</v>
      </c>
      <c r="BU40">
        <v>238.18</v>
      </c>
      <c r="BV40">
        <v>0</v>
      </c>
      <c r="BW40">
        <v>0</v>
      </c>
      <c r="BX40">
        <v>9.91</v>
      </c>
      <c r="BY40">
        <v>178.17</v>
      </c>
      <c r="BZ40">
        <v>3.25</v>
      </c>
      <c r="CA40">
        <v>58.45</v>
      </c>
      <c r="CB40">
        <v>6.66</v>
      </c>
      <c r="CC40">
        <v>119.73</v>
      </c>
      <c r="CD40">
        <v>0.62</v>
      </c>
      <c r="CE40">
        <v>11.07</v>
      </c>
      <c r="CF40">
        <v>646.32000000000005</v>
      </c>
      <c r="CG40">
        <v>35.94</v>
      </c>
      <c r="CH40">
        <v>40.299999999999997</v>
      </c>
      <c r="CI40">
        <v>724.74</v>
      </c>
      <c r="CJ40">
        <v>0.2014</v>
      </c>
      <c r="CK40">
        <v>1.2500000000000001E-2</v>
      </c>
      <c r="CL40">
        <v>2.7136</v>
      </c>
      <c r="CM40">
        <v>2.3334000000000001</v>
      </c>
      <c r="CN40">
        <v>18.852900000000002</v>
      </c>
      <c r="CO40">
        <v>2.0173000000000001</v>
      </c>
      <c r="CP40">
        <v>0.57889999999999997</v>
      </c>
    </row>
    <row r="41" spans="1:94" x14ac:dyDescent="0.35">
      <c r="A41">
        <v>247973</v>
      </c>
      <c r="B41" s="2" t="s">
        <v>180</v>
      </c>
      <c r="D41" s="2" t="s">
        <v>167</v>
      </c>
      <c r="F41" s="2" t="s">
        <v>185</v>
      </c>
      <c r="I41" s="25">
        <v>-95.666700000000006</v>
      </c>
      <c r="J41" s="23">
        <v>39.389499999999998</v>
      </c>
      <c r="K41" t="s">
        <v>83</v>
      </c>
      <c r="L41" s="1">
        <v>45257</v>
      </c>
      <c r="M41">
        <v>0</v>
      </c>
      <c r="N41">
        <v>8</v>
      </c>
      <c r="O41">
        <v>5.9</v>
      </c>
      <c r="P41">
        <v>6.3</v>
      </c>
      <c r="Q41">
        <v>0.13</v>
      </c>
      <c r="R41" t="s">
        <v>41</v>
      </c>
      <c r="S41">
        <v>4.2</v>
      </c>
      <c r="T41">
        <v>86</v>
      </c>
      <c r="U41">
        <v>4.8</v>
      </c>
      <c r="V41">
        <v>0.39</v>
      </c>
      <c r="W41">
        <v>49.7</v>
      </c>
      <c r="X41">
        <v>7.6</v>
      </c>
      <c r="Y41">
        <v>0.81</v>
      </c>
      <c r="Z41">
        <v>2359</v>
      </c>
      <c r="AA41">
        <v>419</v>
      </c>
      <c r="AB41">
        <v>27</v>
      </c>
      <c r="AC41">
        <v>22.4</v>
      </c>
      <c r="AD41">
        <v>30</v>
      </c>
      <c r="AE41">
        <v>1</v>
      </c>
      <c r="AF41">
        <v>52</v>
      </c>
      <c r="AG41">
        <v>16</v>
      </c>
      <c r="AH41">
        <v>1</v>
      </c>
      <c r="AI41">
        <v>8</v>
      </c>
      <c r="AJ41">
        <v>4.04</v>
      </c>
      <c r="AK41">
        <v>162</v>
      </c>
      <c r="AL41">
        <v>12.1</v>
      </c>
      <c r="AM41">
        <v>13.4</v>
      </c>
      <c r="AN41">
        <v>57</v>
      </c>
      <c r="AO41">
        <v>17</v>
      </c>
      <c r="AP41" t="s">
        <v>53</v>
      </c>
      <c r="AQ41">
        <v>144</v>
      </c>
      <c r="AR41">
        <v>74</v>
      </c>
      <c r="AS41">
        <v>16.2</v>
      </c>
      <c r="AT41">
        <v>17.68</v>
      </c>
      <c r="AU41">
        <v>89.1</v>
      </c>
      <c r="AV41">
        <v>12.1</v>
      </c>
      <c r="AW41">
        <v>0</v>
      </c>
      <c r="AX41">
        <v>5.8</v>
      </c>
      <c r="AY41">
        <v>2</v>
      </c>
      <c r="BA41">
        <v>10</v>
      </c>
      <c r="BB41">
        <v>1.9</v>
      </c>
      <c r="BD41">
        <v>39</v>
      </c>
      <c r="BE41">
        <v>623</v>
      </c>
      <c r="BF41">
        <v>135</v>
      </c>
      <c r="BG41">
        <v>72</v>
      </c>
      <c r="BH41">
        <v>7.4</v>
      </c>
      <c r="BI41">
        <v>0.47</v>
      </c>
      <c r="BJ41">
        <v>3.3</v>
      </c>
      <c r="BK41">
        <v>0.94</v>
      </c>
      <c r="BL41">
        <v>139</v>
      </c>
      <c r="BM41">
        <v>37</v>
      </c>
      <c r="BN41">
        <v>1436.84</v>
      </c>
      <c r="BO41">
        <v>1.403</v>
      </c>
      <c r="BP41">
        <v>51.12</v>
      </c>
      <c r="BQ41">
        <v>734.55</v>
      </c>
      <c r="BR41">
        <v>13.7</v>
      </c>
      <c r="BS41">
        <v>196.81</v>
      </c>
      <c r="BT41">
        <v>11.98</v>
      </c>
      <c r="BU41">
        <v>172.17</v>
      </c>
      <c r="BV41">
        <v>0</v>
      </c>
      <c r="BW41">
        <v>0</v>
      </c>
      <c r="BX41">
        <v>8.9499999999999993</v>
      </c>
      <c r="BY41">
        <v>128.6</v>
      </c>
      <c r="BZ41">
        <v>3.19</v>
      </c>
      <c r="CA41">
        <v>45.87</v>
      </c>
      <c r="CB41">
        <v>5.76</v>
      </c>
      <c r="CC41">
        <v>82.73</v>
      </c>
      <c r="CD41">
        <v>0</v>
      </c>
      <c r="CE41">
        <v>0</v>
      </c>
      <c r="CF41">
        <v>562.39</v>
      </c>
      <c r="CG41">
        <v>39.14</v>
      </c>
      <c r="CH41">
        <v>39.93</v>
      </c>
      <c r="CI41">
        <v>573.67999999999995</v>
      </c>
      <c r="CJ41">
        <v>0.17510000000000001</v>
      </c>
      <c r="CK41" t="s">
        <v>163</v>
      </c>
      <c r="CL41">
        <v>3.2665000000000002</v>
      </c>
      <c r="CM41">
        <v>2.7191000000000001</v>
      </c>
      <c r="CN41">
        <v>16.7727</v>
      </c>
      <c r="CO41">
        <v>1.5484</v>
      </c>
      <c r="CP41">
        <v>0.51770000000000005</v>
      </c>
    </row>
    <row r="42" spans="1:94" x14ac:dyDescent="0.35">
      <c r="A42">
        <v>247974</v>
      </c>
      <c r="B42" s="2" t="s">
        <v>180</v>
      </c>
      <c r="D42" s="2" t="s">
        <v>167</v>
      </c>
      <c r="F42" s="2" t="s">
        <v>184</v>
      </c>
      <c r="I42" s="23">
        <v>-95.668700000000001</v>
      </c>
      <c r="J42" s="23">
        <v>39.388500000000001</v>
      </c>
      <c r="K42" t="s">
        <v>84</v>
      </c>
      <c r="L42" s="1">
        <v>45257</v>
      </c>
      <c r="M42">
        <v>0</v>
      </c>
      <c r="N42">
        <v>8</v>
      </c>
      <c r="O42">
        <v>5.9</v>
      </c>
      <c r="P42">
        <v>6.6</v>
      </c>
      <c r="Q42">
        <v>0.14000000000000001</v>
      </c>
      <c r="R42" t="s">
        <v>41</v>
      </c>
      <c r="S42">
        <v>4.3</v>
      </c>
      <c r="T42">
        <v>79</v>
      </c>
      <c r="U42">
        <v>6.7</v>
      </c>
      <c r="V42">
        <v>0.8</v>
      </c>
      <c r="W42">
        <v>78.599999999999994</v>
      </c>
      <c r="X42">
        <v>7.8</v>
      </c>
      <c r="Y42">
        <v>0.68</v>
      </c>
      <c r="Z42">
        <v>1834</v>
      </c>
      <c r="AA42">
        <v>264</v>
      </c>
      <c r="AB42">
        <v>21</v>
      </c>
      <c r="AC42">
        <v>16.100000000000001</v>
      </c>
      <c r="AD42">
        <v>27</v>
      </c>
      <c r="AE42">
        <v>1</v>
      </c>
      <c r="AF42">
        <v>57</v>
      </c>
      <c r="AG42">
        <v>14</v>
      </c>
      <c r="AH42">
        <v>1</v>
      </c>
      <c r="AI42">
        <v>10</v>
      </c>
      <c r="AJ42">
        <v>7.15</v>
      </c>
      <c r="AK42">
        <v>172</v>
      </c>
      <c r="AL42">
        <v>14.6</v>
      </c>
      <c r="AM42">
        <v>11.8</v>
      </c>
      <c r="AN42">
        <v>39</v>
      </c>
      <c r="AO42" t="s">
        <v>42</v>
      </c>
      <c r="AP42">
        <v>0.7</v>
      </c>
      <c r="AQ42">
        <v>216.5</v>
      </c>
      <c r="AR42">
        <v>67</v>
      </c>
      <c r="AS42">
        <v>22.4</v>
      </c>
      <c r="AT42">
        <v>22.46</v>
      </c>
      <c r="AU42">
        <v>125.9</v>
      </c>
      <c r="AV42">
        <v>14.6</v>
      </c>
      <c r="AW42">
        <v>0</v>
      </c>
      <c r="AX42">
        <v>11.9</v>
      </c>
      <c r="AY42">
        <v>2.6</v>
      </c>
      <c r="BA42">
        <v>12</v>
      </c>
      <c r="BB42">
        <v>1.9</v>
      </c>
      <c r="BD42">
        <v>49</v>
      </c>
      <c r="BE42">
        <v>695</v>
      </c>
      <c r="BF42">
        <v>110</v>
      </c>
      <c r="BG42">
        <v>89</v>
      </c>
      <c r="BH42">
        <v>8.9</v>
      </c>
      <c r="BI42">
        <v>0.77</v>
      </c>
      <c r="BJ42">
        <v>5</v>
      </c>
      <c r="BK42">
        <v>0.5</v>
      </c>
      <c r="BL42">
        <v>130</v>
      </c>
      <c r="BM42">
        <v>29</v>
      </c>
      <c r="BN42">
        <v>2267.02</v>
      </c>
      <c r="BO42">
        <v>1.5089999999999999</v>
      </c>
      <c r="BP42">
        <v>53.5</v>
      </c>
      <c r="BQ42">
        <v>1212.8800000000001</v>
      </c>
      <c r="BR42">
        <v>13.74</v>
      </c>
      <c r="BS42">
        <v>311.42</v>
      </c>
      <c r="BT42">
        <v>14.91</v>
      </c>
      <c r="BU42">
        <v>338.07</v>
      </c>
      <c r="BV42">
        <v>0</v>
      </c>
      <c r="BW42">
        <v>0</v>
      </c>
      <c r="BX42">
        <v>12.15</v>
      </c>
      <c r="BY42">
        <v>275.48</v>
      </c>
      <c r="BZ42">
        <v>3.55</v>
      </c>
      <c r="CA42">
        <v>80.58</v>
      </c>
      <c r="CB42">
        <v>8.6</v>
      </c>
      <c r="CC42">
        <v>194.89</v>
      </c>
      <c r="CD42">
        <v>0.93</v>
      </c>
      <c r="CE42">
        <v>21.11</v>
      </c>
      <c r="CF42">
        <v>874.81</v>
      </c>
      <c r="CG42">
        <v>38.590000000000003</v>
      </c>
      <c r="CH42">
        <v>33.42</v>
      </c>
      <c r="CI42">
        <v>757.56</v>
      </c>
      <c r="CJ42">
        <v>0.2271</v>
      </c>
      <c r="CK42">
        <v>1.7399999999999999E-2</v>
      </c>
      <c r="CL42">
        <v>2.5876999999999999</v>
      </c>
      <c r="CM42">
        <v>2.2240000000000002</v>
      </c>
      <c r="CN42">
        <v>16.895199999999999</v>
      </c>
      <c r="CO42">
        <v>2.2730000000000001</v>
      </c>
      <c r="CP42">
        <v>0.67959999999999998</v>
      </c>
    </row>
    <row r="43" spans="1:94" x14ac:dyDescent="0.35">
      <c r="A43">
        <v>247975</v>
      </c>
      <c r="B43" s="2" t="s">
        <v>180</v>
      </c>
      <c r="D43" s="2" t="s">
        <v>167</v>
      </c>
      <c r="F43" s="2" t="s">
        <v>185</v>
      </c>
      <c r="I43" s="25">
        <v>-95.667699999999996</v>
      </c>
      <c r="J43" s="23">
        <v>39.388500000000001</v>
      </c>
      <c r="K43" t="s">
        <v>85</v>
      </c>
      <c r="L43" s="1">
        <v>45257</v>
      </c>
      <c r="M43">
        <v>0</v>
      </c>
      <c r="N43">
        <v>8</v>
      </c>
      <c r="O43">
        <v>6</v>
      </c>
      <c r="P43">
        <v>6.5</v>
      </c>
      <c r="Q43">
        <v>0.09</v>
      </c>
      <c r="R43" t="s">
        <v>41</v>
      </c>
      <c r="S43">
        <v>3.5</v>
      </c>
      <c r="T43">
        <v>72</v>
      </c>
      <c r="U43">
        <v>4.4000000000000004</v>
      </c>
      <c r="V43">
        <v>0.3</v>
      </c>
      <c r="W43">
        <v>40.799999999999997</v>
      </c>
      <c r="X43">
        <v>4.5</v>
      </c>
      <c r="Y43">
        <v>0.6</v>
      </c>
      <c r="Z43">
        <v>2051</v>
      </c>
      <c r="AA43">
        <v>326</v>
      </c>
      <c r="AB43">
        <v>31</v>
      </c>
      <c r="AC43">
        <v>18</v>
      </c>
      <c r="AD43">
        <v>26</v>
      </c>
      <c r="AE43">
        <v>1</v>
      </c>
      <c r="AF43">
        <v>57</v>
      </c>
      <c r="AG43">
        <v>15</v>
      </c>
      <c r="AH43">
        <v>1</v>
      </c>
      <c r="AI43">
        <v>8</v>
      </c>
      <c r="AJ43">
        <v>4.1500000000000004</v>
      </c>
      <c r="AK43">
        <v>152</v>
      </c>
      <c r="AL43">
        <v>11.8</v>
      </c>
      <c r="AM43">
        <v>13</v>
      </c>
      <c r="AN43">
        <v>44</v>
      </c>
      <c r="AO43" t="s">
        <v>42</v>
      </c>
      <c r="AP43" t="s">
        <v>53</v>
      </c>
      <c r="AQ43">
        <v>155.1</v>
      </c>
      <c r="AR43">
        <v>70</v>
      </c>
      <c r="AS43">
        <v>15.9</v>
      </c>
      <c r="AT43">
        <v>18.190000000000001</v>
      </c>
      <c r="AU43">
        <v>101.8</v>
      </c>
      <c r="AV43">
        <v>11.8</v>
      </c>
      <c r="AW43">
        <v>0</v>
      </c>
      <c r="AX43">
        <v>6.1</v>
      </c>
      <c r="AY43">
        <v>2.6</v>
      </c>
      <c r="BA43">
        <v>9</v>
      </c>
      <c r="BB43">
        <v>1.5</v>
      </c>
      <c r="BD43">
        <v>42</v>
      </c>
      <c r="BE43">
        <v>658</v>
      </c>
      <c r="BF43">
        <v>155</v>
      </c>
      <c r="BG43">
        <v>73</v>
      </c>
      <c r="BH43">
        <v>7.4</v>
      </c>
      <c r="BI43">
        <v>0.47</v>
      </c>
      <c r="BJ43">
        <v>3</v>
      </c>
      <c r="BK43">
        <v>0.12</v>
      </c>
      <c r="BL43">
        <v>135</v>
      </c>
      <c r="BM43">
        <v>41</v>
      </c>
      <c r="BN43">
        <v>894.81</v>
      </c>
      <c r="BO43">
        <v>1.399</v>
      </c>
      <c r="BP43">
        <v>50.7</v>
      </c>
      <c r="BQ43">
        <v>453.71</v>
      </c>
      <c r="BR43">
        <v>12.28</v>
      </c>
      <c r="BS43">
        <v>109.91</v>
      </c>
      <c r="BT43">
        <v>12.42</v>
      </c>
      <c r="BU43">
        <v>111.1</v>
      </c>
      <c r="BV43">
        <v>0</v>
      </c>
      <c r="BW43">
        <v>0</v>
      </c>
      <c r="BX43">
        <v>9.8800000000000008</v>
      </c>
      <c r="BY43">
        <v>88.44</v>
      </c>
      <c r="BZ43">
        <v>2.48</v>
      </c>
      <c r="CA43">
        <v>22.15</v>
      </c>
      <c r="CB43">
        <v>7.41</v>
      </c>
      <c r="CC43">
        <v>66.290000000000006</v>
      </c>
      <c r="CD43">
        <v>0</v>
      </c>
      <c r="CE43">
        <v>0</v>
      </c>
      <c r="CF43">
        <v>342.61</v>
      </c>
      <c r="CG43">
        <v>38.29</v>
      </c>
      <c r="CH43">
        <v>39.409999999999997</v>
      </c>
      <c r="CI43">
        <v>352.66</v>
      </c>
      <c r="CJ43">
        <v>0.19489999999999999</v>
      </c>
      <c r="CK43" t="s">
        <v>163</v>
      </c>
      <c r="CL43">
        <v>3.0838000000000001</v>
      </c>
      <c r="CM43">
        <v>2.5110999999999999</v>
      </c>
      <c r="CN43">
        <v>14.9335</v>
      </c>
      <c r="CO43">
        <v>1.5282</v>
      </c>
      <c r="CP43">
        <v>0.49840000000000001</v>
      </c>
    </row>
    <row r="44" spans="1:94" x14ac:dyDescent="0.35">
      <c r="A44">
        <v>247976</v>
      </c>
      <c r="B44" s="2" t="s">
        <v>180</v>
      </c>
      <c r="D44" s="2" t="s">
        <v>167</v>
      </c>
      <c r="F44" s="2" t="s">
        <v>185</v>
      </c>
      <c r="I44" s="23">
        <v>-95.666700000000006</v>
      </c>
      <c r="J44" s="25">
        <v>39.388500000000001</v>
      </c>
      <c r="K44" t="s">
        <v>86</v>
      </c>
      <c r="L44" s="1">
        <v>45257</v>
      </c>
      <c r="M44">
        <v>0</v>
      </c>
      <c r="N44">
        <v>8</v>
      </c>
      <c r="O44">
        <v>6</v>
      </c>
      <c r="P44">
        <v>6.6</v>
      </c>
      <c r="Q44">
        <v>0.13</v>
      </c>
      <c r="R44" t="s">
        <v>41</v>
      </c>
      <c r="S44">
        <v>4.0999999999999996</v>
      </c>
      <c r="T44">
        <v>83</v>
      </c>
      <c r="U44">
        <v>5.9</v>
      </c>
      <c r="V44">
        <v>0.39</v>
      </c>
      <c r="W44">
        <v>47.2</v>
      </c>
      <c r="X44">
        <v>5.7</v>
      </c>
      <c r="Y44">
        <v>0.64</v>
      </c>
      <c r="Z44">
        <v>2238</v>
      </c>
      <c r="AA44">
        <v>402</v>
      </c>
      <c r="AB44">
        <v>36</v>
      </c>
      <c r="AC44">
        <v>18.899999999999999</v>
      </c>
      <c r="AD44">
        <v>21</v>
      </c>
      <c r="AE44">
        <v>1</v>
      </c>
      <c r="AF44">
        <v>59</v>
      </c>
      <c r="AG44">
        <v>18</v>
      </c>
      <c r="AH44">
        <v>1</v>
      </c>
      <c r="AI44">
        <v>7</v>
      </c>
      <c r="AJ44">
        <v>4.3499999999999996</v>
      </c>
      <c r="AK44">
        <v>184</v>
      </c>
      <c r="AL44">
        <v>13.7</v>
      </c>
      <c r="AM44">
        <v>13.4</v>
      </c>
      <c r="AN44">
        <v>55</v>
      </c>
      <c r="AO44">
        <v>5</v>
      </c>
      <c r="AP44">
        <v>0.1</v>
      </c>
      <c r="AQ44">
        <v>210.8</v>
      </c>
      <c r="AR44">
        <v>75</v>
      </c>
      <c r="AS44">
        <v>18.2</v>
      </c>
      <c r="AT44">
        <v>22.3</v>
      </c>
      <c r="AU44">
        <v>114.7</v>
      </c>
      <c r="AV44">
        <v>13.7</v>
      </c>
      <c r="AW44">
        <v>0</v>
      </c>
      <c r="AX44">
        <v>7.2</v>
      </c>
      <c r="AY44">
        <v>2.5</v>
      </c>
      <c r="BA44">
        <v>11</v>
      </c>
      <c r="BB44">
        <v>1.9</v>
      </c>
      <c r="BD44">
        <v>44</v>
      </c>
      <c r="BE44">
        <v>647</v>
      </c>
      <c r="BF44">
        <v>144</v>
      </c>
      <c r="BG44">
        <v>74</v>
      </c>
      <c r="BH44">
        <v>7.8</v>
      </c>
      <c r="BI44">
        <v>0.48</v>
      </c>
      <c r="BJ44">
        <v>3.3</v>
      </c>
      <c r="BK44">
        <v>0.15</v>
      </c>
      <c r="BL44">
        <v>148</v>
      </c>
      <c r="BM44">
        <v>49</v>
      </c>
      <c r="BN44">
        <v>1380.51</v>
      </c>
      <c r="BO44">
        <v>1.407</v>
      </c>
      <c r="BP44">
        <v>49.33</v>
      </c>
      <c r="BQ44">
        <v>680.94</v>
      </c>
      <c r="BR44">
        <v>12.71</v>
      </c>
      <c r="BS44">
        <v>175.41</v>
      </c>
      <c r="BT44">
        <v>11.52</v>
      </c>
      <c r="BU44">
        <v>159.04</v>
      </c>
      <c r="BV44">
        <v>0</v>
      </c>
      <c r="BW44">
        <v>0</v>
      </c>
      <c r="BX44">
        <v>9.15</v>
      </c>
      <c r="BY44">
        <v>126.32</v>
      </c>
      <c r="BZ44">
        <v>3.24</v>
      </c>
      <c r="CA44">
        <v>44.77</v>
      </c>
      <c r="CB44">
        <v>5.91</v>
      </c>
      <c r="CC44">
        <v>81.56</v>
      </c>
      <c r="CD44">
        <v>0</v>
      </c>
      <c r="CE44">
        <v>0</v>
      </c>
      <c r="CF44">
        <v>521.9</v>
      </c>
      <c r="CG44">
        <v>37.799999999999997</v>
      </c>
      <c r="CH44">
        <v>41.52</v>
      </c>
      <c r="CI44">
        <v>573.24</v>
      </c>
      <c r="CJ44">
        <v>0.1855</v>
      </c>
      <c r="CK44" t="s">
        <v>163</v>
      </c>
      <c r="CL44">
        <v>3.2814000000000001</v>
      </c>
      <c r="CM44">
        <v>2.5939000000000001</v>
      </c>
      <c r="CN44">
        <v>16.059699999999999</v>
      </c>
      <c r="CO44">
        <v>1.9581</v>
      </c>
      <c r="CP44">
        <v>0.5393</v>
      </c>
    </row>
    <row r="45" spans="1:94" x14ac:dyDescent="0.35">
      <c r="A45">
        <v>247977</v>
      </c>
      <c r="B45" s="2" t="s">
        <v>180</v>
      </c>
      <c r="D45" s="2" t="s">
        <v>167</v>
      </c>
      <c r="F45" s="2" t="s">
        <v>185</v>
      </c>
      <c r="I45" s="23">
        <v>-95.668400000000005</v>
      </c>
      <c r="J45" s="23">
        <v>39.387500000000003</v>
      </c>
      <c r="K45" t="s">
        <v>87</v>
      </c>
      <c r="L45" s="1">
        <v>45257</v>
      </c>
      <c r="M45">
        <v>0</v>
      </c>
      <c r="N45">
        <v>8</v>
      </c>
      <c r="O45">
        <v>5.5</v>
      </c>
      <c r="P45">
        <v>6.4</v>
      </c>
      <c r="Q45">
        <v>0.13</v>
      </c>
      <c r="R45" t="s">
        <v>41</v>
      </c>
      <c r="S45">
        <v>4.2</v>
      </c>
      <c r="T45">
        <v>104</v>
      </c>
      <c r="U45">
        <v>6.5</v>
      </c>
      <c r="V45">
        <v>0.72</v>
      </c>
      <c r="W45">
        <v>72.7</v>
      </c>
      <c r="X45">
        <v>9.9</v>
      </c>
      <c r="Y45">
        <v>0.92</v>
      </c>
      <c r="Z45">
        <v>2190</v>
      </c>
      <c r="AA45">
        <v>335</v>
      </c>
      <c r="AB45">
        <v>17</v>
      </c>
      <c r="AC45">
        <v>20.399999999999999</v>
      </c>
      <c r="AD45">
        <v>31</v>
      </c>
      <c r="AE45">
        <v>1</v>
      </c>
      <c r="AF45">
        <v>54</v>
      </c>
      <c r="AG45">
        <v>14</v>
      </c>
      <c r="AH45">
        <v>0</v>
      </c>
      <c r="AI45">
        <v>14</v>
      </c>
      <c r="AJ45">
        <v>6.16</v>
      </c>
      <c r="AK45">
        <v>162</v>
      </c>
      <c r="AL45">
        <v>13</v>
      </c>
      <c r="AM45">
        <v>12.5</v>
      </c>
      <c r="AN45">
        <v>59</v>
      </c>
      <c r="AO45">
        <v>15</v>
      </c>
      <c r="AP45">
        <v>0.5</v>
      </c>
      <c r="AQ45">
        <v>195</v>
      </c>
      <c r="AR45">
        <v>77</v>
      </c>
      <c r="AS45">
        <v>19.600000000000001</v>
      </c>
      <c r="AT45">
        <v>20.92</v>
      </c>
      <c r="AU45">
        <v>120.7</v>
      </c>
      <c r="AV45">
        <v>13</v>
      </c>
      <c r="AW45">
        <v>0</v>
      </c>
      <c r="AX45">
        <v>9.9</v>
      </c>
      <c r="AY45">
        <v>2.9</v>
      </c>
      <c r="BA45">
        <v>13</v>
      </c>
      <c r="BB45">
        <v>2.5</v>
      </c>
      <c r="BD45">
        <v>66</v>
      </c>
      <c r="BE45">
        <v>666</v>
      </c>
      <c r="BF45">
        <v>146</v>
      </c>
      <c r="BG45">
        <v>95</v>
      </c>
      <c r="BH45">
        <v>8.4</v>
      </c>
      <c r="BI45">
        <v>0.65</v>
      </c>
      <c r="BJ45">
        <v>4.9000000000000004</v>
      </c>
      <c r="BK45">
        <v>0.74</v>
      </c>
      <c r="BL45">
        <v>135</v>
      </c>
      <c r="BM45">
        <v>28</v>
      </c>
      <c r="BN45">
        <v>2301.37</v>
      </c>
      <c r="BO45">
        <v>1.4059999999999999</v>
      </c>
      <c r="BP45">
        <v>48.62</v>
      </c>
      <c r="BQ45">
        <v>1118.92</v>
      </c>
      <c r="BR45">
        <v>11.4</v>
      </c>
      <c r="BS45">
        <v>262.35000000000002</v>
      </c>
      <c r="BT45">
        <v>10.39</v>
      </c>
      <c r="BU45">
        <v>239.22</v>
      </c>
      <c r="BV45">
        <v>0</v>
      </c>
      <c r="BW45">
        <v>0</v>
      </c>
      <c r="BX45">
        <v>8.58</v>
      </c>
      <c r="BY45">
        <v>197.37</v>
      </c>
      <c r="BZ45">
        <v>2.97</v>
      </c>
      <c r="CA45">
        <v>68.459999999999994</v>
      </c>
      <c r="CB45">
        <v>5.6</v>
      </c>
      <c r="CC45">
        <v>128.91</v>
      </c>
      <c r="CD45">
        <v>0.5</v>
      </c>
      <c r="CE45">
        <v>11.52</v>
      </c>
      <c r="CF45">
        <v>879.71</v>
      </c>
      <c r="CG45">
        <v>38.229999999999997</v>
      </c>
      <c r="CH45">
        <v>42.3</v>
      </c>
      <c r="CI45">
        <v>973.54</v>
      </c>
      <c r="CJ45">
        <v>0.1764</v>
      </c>
      <c r="CK45">
        <v>1.03E-2</v>
      </c>
      <c r="CL45">
        <v>3.6774</v>
      </c>
      <c r="CM45">
        <v>2.9085999999999999</v>
      </c>
      <c r="CN45">
        <v>14.349600000000001</v>
      </c>
      <c r="CO45">
        <v>1.9327000000000001</v>
      </c>
      <c r="CP45">
        <v>0.46129999999999999</v>
      </c>
    </row>
    <row r="46" spans="1:94" x14ac:dyDescent="0.35">
      <c r="A46">
        <v>247978</v>
      </c>
      <c r="B46" s="2" t="s">
        <v>180</v>
      </c>
      <c r="D46" s="2" t="s">
        <v>167</v>
      </c>
      <c r="F46" s="2" t="s">
        <v>185</v>
      </c>
      <c r="I46" s="23">
        <v>-95.667400000000001</v>
      </c>
      <c r="J46" s="23">
        <v>39.387500000000003</v>
      </c>
      <c r="K46" t="s">
        <v>88</v>
      </c>
      <c r="L46" s="1">
        <v>45257</v>
      </c>
      <c r="M46">
        <v>0</v>
      </c>
      <c r="N46">
        <v>8</v>
      </c>
      <c r="O46">
        <v>6.1</v>
      </c>
      <c r="P46">
        <v>6.6</v>
      </c>
      <c r="Q46">
        <v>0.09</v>
      </c>
      <c r="R46" t="s">
        <v>41</v>
      </c>
      <c r="S46">
        <v>4.2</v>
      </c>
      <c r="T46">
        <v>104</v>
      </c>
      <c r="U46">
        <v>5.2</v>
      </c>
      <c r="V46">
        <v>0.83</v>
      </c>
      <c r="W46">
        <v>54.1</v>
      </c>
      <c r="X46">
        <v>7.5</v>
      </c>
      <c r="Y46">
        <v>0.76</v>
      </c>
      <c r="Z46">
        <v>2557</v>
      </c>
      <c r="AA46">
        <v>413</v>
      </c>
      <c r="AB46">
        <v>31</v>
      </c>
      <c r="AC46">
        <v>20.7</v>
      </c>
      <c r="AD46">
        <v>20</v>
      </c>
      <c r="AE46">
        <v>1</v>
      </c>
      <c r="AF46">
        <v>61</v>
      </c>
      <c r="AG46">
        <v>17</v>
      </c>
      <c r="AH46">
        <v>1</v>
      </c>
      <c r="AI46">
        <v>10</v>
      </c>
      <c r="AJ46">
        <v>3.78</v>
      </c>
      <c r="AK46">
        <v>175</v>
      </c>
      <c r="AL46">
        <v>13.2</v>
      </c>
      <c r="AM46">
        <v>13.2</v>
      </c>
      <c r="AN46">
        <v>55</v>
      </c>
      <c r="AO46">
        <v>16</v>
      </c>
      <c r="AP46" t="s">
        <v>53</v>
      </c>
      <c r="AQ46">
        <v>136.69999999999999</v>
      </c>
      <c r="AR46">
        <v>72</v>
      </c>
      <c r="AS46">
        <v>17.100000000000001</v>
      </c>
      <c r="AT46">
        <v>17.55</v>
      </c>
      <c r="AU46">
        <v>78.2</v>
      </c>
      <c r="AV46">
        <v>13.2</v>
      </c>
      <c r="AW46">
        <v>0</v>
      </c>
      <c r="AX46">
        <v>6.1</v>
      </c>
      <c r="AY46">
        <v>2.2999999999999998</v>
      </c>
      <c r="BA46">
        <v>9</v>
      </c>
      <c r="BB46">
        <v>1.7</v>
      </c>
      <c r="BD46">
        <v>45</v>
      </c>
      <c r="BE46">
        <v>648</v>
      </c>
      <c r="BF46">
        <v>136</v>
      </c>
      <c r="BG46">
        <v>68</v>
      </c>
      <c r="BH46">
        <v>6.9</v>
      </c>
      <c r="BI46">
        <v>0.43</v>
      </c>
      <c r="BJ46">
        <v>3.2</v>
      </c>
      <c r="BK46">
        <v>0.1</v>
      </c>
      <c r="BL46">
        <v>135</v>
      </c>
      <c r="BM46">
        <v>37</v>
      </c>
      <c r="BN46">
        <v>2060.71</v>
      </c>
      <c r="BO46">
        <v>1.3939999999999999</v>
      </c>
      <c r="BP46">
        <v>53.3</v>
      </c>
      <c r="BQ46">
        <v>1098.46</v>
      </c>
      <c r="BR46">
        <v>12.99</v>
      </c>
      <c r="BS46">
        <v>267.60000000000002</v>
      </c>
      <c r="BT46">
        <v>11.33</v>
      </c>
      <c r="BU46">
        <v>233.41</v>
      </c>
      <c r="BV46">
        <v>0</v>
      </c>
      <c r="BW46">
        <v>0</v>
      </c>
      <c r="BX46">
        <v>8.66</v>
      </c>
      <c r="BY46">
        <v>178.45</v>
      </c>
      <c r="BZ46">
        <v>2.87</v>
      </c>
      <c r="CA46">
        <v>59.21</v>
      </c>
      <c r="CB46">
        <v>5.79</v>
      </c>
      <c r="CC46">
        <v>119.25</v>
      </c>
      <c r="CD46">
        <v>0.52</v>
      </c>
      <c r="CE46">
        <v>10.76</v>
      </c>
      <c r="CF46">
        <v>865.04</v>
      </c>
      <c r="CG46">
        <v>41.98</v>
      </c>
      <c r="CH46">
        <v>37.51</v>
      </c>
      <c r="CI46">
        <v>773.03</v>
      </c>
      <c r="CJ46">
        <v>0.16250000000000001</v>
      </c>
      <c r="CK46">
        <v>9.7999999999999997E-3</v>
      </c>
      <c r="CL46">
        <v>3.706</v>
      </c>
      <c r="CM46">
        <v>2.8923000000000001</v>
      </c>
      <c r="CN46">
        <v>19.562899999999999</v>
      </c>
      <c r="CO46">
        <v>2.0034999999999998</v>
      </c>
      <c r="CP46">
        <v>0.50600000000000001</v>
      </c>
    </row>
    <row r="47" spans="1:94" x14ac:dyDescent="0.35">
      <c r="A47">
        <v>247979</v>
      </c>
      <c r="B47" s="2" t="s">
        <v>180</v>
      </c>
      <c r="D47" s="2" t="s">
        <v>167</v>
      </c>
      <c r="F47" s="2" t="s">
        <v>184</v>
      </c>
      <c r="I47" s="23">
        <v>-95.666399999999996</v>
      </c>
      <c r="J47" s="23">
        <v>39.387500000000003</v>
      </c>
      <c r="K47" t="s">
        <v>89</v>
      </c>
      <c r="L47" s="1">
        <v>45257</v>
      </c>
      <c r="M47">
        <v>0</v>
      </c>
      <c r="N47">
        <v>8</v>
      </c>
      <c r="O47">
        <v>5.9</v>
      </c>
      <c r="P47">
        <v>6.5</v>
      </c>
      <c r="Q47">
        <v>0.11</v>
      </c>
      <c r="R47" t="s">
        <v>41</v>
      </c>
      <c r="S47">
        <v>3.7</v>
      </c>
      <c r="T47">
        <v>80</v>
      </c>
      <c r="U47">
        <v>6.2</v>
      </c>
      <c r="V47">
        <v>0.35</v>
      </c>
      <c r="W47">
        <v>47.6</v>
      </c>
      <c r="X47">
        <v>6.6</v>
      </c>
      <c r="Y47">
        <v>0.69</v>
      </c>
      <c r="Z47">
        <v>2183</v>
      </c>
      <c r="AA47">
        <v>386</v>
      </c>
      <c r="AB47">
        <v>46</v>
      </c>
      <c r="AC47">
        <v>19.5</v>
      </c>
      <c r="AD47">
        <v>26</v>
      </c>
      <c r="AE47">
        <v>1</v>
      </c>
      <c r="AF47">
        <v>56</v>
      </c>
      <c r="AG47">
        <v>16</v>
      </c>
      <c r="AH47">
        <v>1</v>
      </c>
      <c r="AI47">
        <v>8</v>
      </c>
      <c r="AJ47">
        <v>3.82</v>
      </c>
      <c r="AK47">
        <v>163</v>
      </c>
      <c r="AL47">
        <v>12.7</v>
      </c>
      <c r="AM47">
        <v>12.8</v>
      </c>
      <c r="AN47">
        <v>43</v>
      </c>
      <c r="AO47" t="s">
        <v>42</v>
      </c>
      <c r="AP47" t="s">
        <v>53</v>
      </c>
      <c r="AQ47">
        <v>198.2</v>
      </c>
      <c r="AR47">
        <v>64</v>
      </c>
      <c r="AS47">
        <v>16.600000000000001</v>
      </c>
      <c r="AT47">
        <v>21.09</v>
      </c>
      <c r="AU47">
        <v>121.8</v>
      </c>
      <c r="AV47">
        <v>12.7</v>
      </c>
      <c r="AW47">
        <v>0</v>
      </c>
      <c r="AX47">
        <v>6.4</v>
      </c>
      <c r="AY47">
        <v>2.6</v>
      </c>
      <c r="BA47">
        <v>8</v>
      </c>
      <c r="BB47">
        <v>1.8</v>
      </c>
      <c r="BD47">
        <v>36</v>
      </c>
      <c r="BE47">
        <v>574</v>
      </c>
      <c r="BF47">
        <v>128</v>
      </c>
      <c r="BG47">
        <v>64</v>
      </c>
      <c r="BH47">
        <v>7.6</v>
      </c>
      <c r="BI47">
        <v>0.49</v>
      </c>
      <c r="BJ47">
        <v>3.4</v>
      </c>
      <c r="BK47">
        <v>0.39</v>
      </c>
      <c r="BL47">
        <v>127</v>
      </c>
      <c r="BM47">
        <v>49</v>
      </c>
      <c r="BN47">
        <v>1870.58</v>
      </c>
      <c r="BO47">
        <v>1.411</v>
      </c>
      <c r="BP47">
        <v>51.79</v>
      </c>
      <c r="BQ47">
        <v>968.76</v>
      </c>
      <c r="BR47">
        <v>12.95</v>
      </c>
      <c r="BS47">
        <v>242.3</v>
      </c>
      <c r="BT47">
        <v>11.87</v>
      </c>
      <c r="BU47">
        <v>222.05</v>
      </c>
      <c r="BV47">
        <v>0</v>
      </c>
      <c r="BW47">
        <v>0</v>
      </c>
      <c r="BX47">
        <v>8.34</v>
      </c>
      <c r="BY47">
        <v>155.97999999999999</v>
      </c>
      <c r="BZ47">
        <v>2.82</v>
      </c>
      <c r="CA47">
        <v>52.69</v>
      </c>
      <c r="CB47">
        <v>5.52</v>
      </c>
      <c r="CC47">
        <v>103.29</v>
      </c>
      <c r="CD47">
        <v>0.52</v>
      </c>
      <c r="CE47">
        <v>9.7200000000000006</v>
      </c>
      <c r="CF47">
        <v>746.72</v>
      </c>
      <c r="CG47">
        <v>39.92</v>
      </c>
      <c r="CH47">
        <v>39.35</v>
      </c>
      <c r="CI47">
        <v>736.12</v>
      </c>
      <c r="CJ47">
        <v>0.161</v>
      </c>
      <c r="CK47">
        <v>0.01</v>
      </c>
      <c r="CL47">
        <v>3.3628999999999998</v>
      </c>
      <c r="CM47">
        <v>2.7599</v>
      </c>
      <c r="CN47">
        <v>16.219899999999999</v>
      </c>
      <c r="CO47">
        <v>2.1015000000000001</v>
      </c>
      <c r="CP47">
        <v>0.58399999999999996</v>
      </c>
    </row>
    <row r="48" spans="1:94" x14ac:dyDescent="0.35">
      <c r="A48">
        <v>247980</v>
      </c>
      <c r="B48" s="2" t="s">
        <v>180</v>
      </c>
      <c r="D48" s="2" t="s">
        <v>167</v>
      </c>
      <c r="F48" s="2" t="s">
        <v>185</v>
      </c>
      <c r="I48" s="23">
        <v>-95.668099999999995</v>
      </c>
      <c r="J48" s="23">
        <v>39.386499999999998</v>
      </c>
      <c r="K48" t="s">
        <v>90</v>
      </c>
      <c r="L48" s="1">
        <v>45257</v>
      </c>
      <c r="M48">
        <v>0</v>
      </c>
      <c r="N48">
        <v>8</v>
      </c>
      <c r="O48">
        <v>5.6</v>
      </c>
      <c r="P48">
        <v>6.3</v>
      </c>
      <c r="Q48">
        <v>0.11</v>
      </c>
      <c r="R48" t="s">
        <v>41</v>
      </c>
      <c r="S48">
        <v>5</v>
      </c>
      <c r="T48">
        <v>112</v>
      </c>
      <c r="U48">
        <v>5.7</v>
      </c>
      <c r="V48">
        <v>0.74</v>
      </c>
      <c r="W48">
        <v>79.8</v>
      </c>
      <c r="X48">
        <v>11.2</v>
      </c>
      <c r="Y48">
        <v>0.98</v>
      </c>
      <c r="Z48">
        <v>2335</v>
      </c>
      <c r="AA48">
        <v>380</v>
      </c>
      <c r="AB48">
        <v>13</v>
      </c>
      <c r="AC48">
        <v>22.6</v>
      </c>
      <c r="AD48">
        <v>33</v>
      </c>
      <c r="AE48">
        <v>1</v>
      </c>
      <c r="AF48">
        <v>52</v>
      </c>
      <c r="AG48">
        <v>14</v>
      </c>
      <c r="AH48">
        <v>0</v>
      </c>
      <c r="AI48">
        <v>12</v>
      </c>
      <c r="AJ48">
        <v>3.08</v>
      </c>
      <c r="AK48">
        <v>167</v>
      </c>
      <c r="AL48">
        <v>11.5</v>
      </c>
      <c r="AM48">
        <v>14.5</v>
      </c>
      <c r="AN48">
        <v>65</v>
      </c>
      <c r="AO48">
        <v>50</v>
      </c>
      <c r="AP48">
        <v>0.1</v>
      </c>
      <c r="AQ48">
        <v>176.2</v>
      </c>
      <c r="AR48">
        <v>74</v>
      </c>
      <c r="AS48">
        <v>14.7</v>
      </c>
      <c r="AT48">
        <v>19.77</v>
      </c>
      <c r="AU48">
        <v>105.6</v>
      </c>
      <c r="AV48">
        <v>11.5</v>
      </c>
      <c r="AW48">
        <v>0</v>
      </c>
      <c r="AX48">
        <v>6.2</v>
      </c>
      <c r="AY48">
        <v>2.6</v>
      </c>
      <c r="BA48">
        <v>13</v>
      </c>
      <c r="BB48">
        <v>2</v>
      </c>
      <c r="BD48">
        <v>56</v>
      </c>
      <c r="BE48">
        <v>648</v>
      </c>
      <c r="BF48">
        <v>161</v>
      </c>
      <c r="BG48">
        <v>105</v>
      </c>
      <c r="BH48">
        <v>8</v>
      </c>
      <c r="BI48">
        <v>0.68</v>
      </c>
      <c r="BJ48">
        <v>5</v>
      </c>
      <c r="BK48">
        <v>0.15</v>
      </c>
      <c r="BL48">
        <v>138</v>
      </c>
      <c r="BM48">
        <v>23</v>
      </c>
      <c r="BN48">
        <v>1974.06</v>
      </c>
      <c r="BO48">
        <v>1.395</v>
      </c>
      <c r="BP48">
        <v>44.72</v>
      </c>
      <c r="BQ48">
        <v>882.8</v>
      </c>
      <c r="BR48">
        <v>10.72</v>
      </c>
      <c r="BS48">
        <v>211.72</v>
      </c>
      <c r="BT48">
        <v>10.15</v>
      </c>
      <c r="BU48">
        <v>200.4</v>
      </c>
      <c r="BV48">
        <v>0</v>
      </c>
      <c r="BW48">
        <v>0</v>
      </c>
      <c r="BX48">
        <v>8.73</v>
      </c>
      <c r="BY48">
        <v>172.37</v>
      </c>
      <c r="BZ48">
        <v>2.73</v>
      </c>
      <c r="CA48">
        <v>53.83</v>
      </c>
      <c r="CB48">
        <v>6</v>
      </c>
      <c r="CC48">
        <v>118.54</v>
      </c>
      <c r="CD48">
        <v>0</v>
      </c>
      <c r="CE48">
        <v>0</v>
      </c>
      <c r="CF48">
        <v>682.4</v>
      </c>
      <c r="CG48">
        <v>34.57</v>
      </c>
      <c r="CH48">
        <v>46.55</v>
      </c>
      <c r="CI48">
        <v>918.9</v>
      </c>
      <c r="CJ48">
        <v>0.19520000000000001</v>
      </c>
      <c r="CK48" t="s">
        <v>163</v>
      </c>
      <c r="CL48">
        <v>3.4051</v>
      </c>
      <c r="CM48">
        <v>2.7084000000000001</v>
      </c>
      <c r="CN48">
        <v>17.732099999999999</v>
      </c>
      <c r="CO48">
        <v>1.9076</v>
      </c>
      <c r="CP48">
        <v>0.53890000000000005</v>
      </c>
    </row>
    <row r="49" spans="1:94" x14ac:dyDescent="0.35">
      <c r="A49">
        <v>247981</v>
      </c>
      <c r="F49" s="2" t="s">
        <v>184</v>
      </c>
      <c r="I49" s="23">
        <v>-95.67</v>
      </c>
      <c r="J49" s="23">
        <v>39.386499999999998</v>
      </c>
      <c r="K49" t="s">
        <v>91</v>
      </c>
      <c r="L49" s="1">
        <v>45257</v>
      </c>
      <c r="M49">
        <v>0</v>
      </c>
      <c r="N49">
        <v>8</v>
      </c>
      <c r="O49">
        <v>6.2</v>
      </c>
      <c r="P49">
        <v>6.5</v>
      </c>
      <c r="Q49">
        <v>0.13</v>
      </c>
      <c r="R49" t="s">
        <v>41</v>
      </c>
      <c r="S49">
        <v>4.8</v>
      </c>
      <c r="T49">
        <v>106</v>
      </c>
      <c r="U49">
        <v>5</v>
      </c>
      <c r="V49">
        <v>2.08</v>
      </c>
      <c r="W49">
        <v>48</v>
      </c>
      <c r="X49">
        <v>7</v>
      </c>
      <c r="Y49">
        <v>0.65</v>
      </c>
      <c r="Z49">
        <v>2723</v>
      </c>
      <c r="AA49">
        <v>404</v>
      </c>
      <c r="AB49">
        <v>13</v>
      </c>
      <c r="AC49">
        <v>22</v>
      </c>
      <c r="AD49">
        <v>21</v>
      </c>
      <c r="AE49">
        <v>1</v>
      </c>
      <c r="AF49">
        <v>62</v>
      </c>
      <c r="AG49">
        <v>15</v>
      </c>
      <c r="AH49">
        <v>0</v>
      </c>
      <c r="AI49">
        <v>21</v>
      </c>
      <c r="AJ49">
        <v>2.29</v>
      </c>
      <c r="AK49">
        <v>141</v>
      </c>
      <c r="AL49">
        <v>10.6</v>
      </c>
      <c r="AM49">
        <v>13.3</v>
      </c>
      <c r="AN49">
        <v>59</v>
      </c>
      <c r="AO49">
        <v>34</v>
      </c>
      <c r="AP49">
        <v>0.1</v>
      </c>
      <c r="AQ49">
        <v>205.8</v>
      </c>
      <c r="AR49">
        <v>71</v>
      </c>
      <c r="AS49">
        <v>13</v>
      </c>
      <c r="AT49">
        <v>20.87</v>
      </c>
      <c r="AU49">
        <v>145.6</v>
      </c>
      <c r="AV49">
        <v>10.6</v>
      </c>
      <c r="AW49">
        <v>0</v>
      </c>
      <c r="AX49">
        <v>3.5</v>
      </c>
      <c r="AY49">
        <v>2.1</v>
      </c>
      <c r="BA49">
        <v>19</v>
      </c>
      <c r="BB49">
        <v>6.4</v>
      </c>
      <c r="BD49">
        <v>53</v>
      </c>
      <c r="BE49">
        <v>789</v>
      </c>
      <c r="BF49">
        <v>130</v>
      </c>
      <c r="BG49">
        <v>69</v>
      </c>
      <c r="BH49">
        <v>9</v>
      </c>
      <c r="BI49">
        <v>1.05</v>
      </c>
      <c r="BJ49">
        <v>3.7</v>
      </c>
      <c r="BK49">
        <v>0.26</v>
      </c>
      <c r="BL49">
        <v>147</v>
      </c>
      <c r="BM49">
        <v>20</v>
      </c>
      <c r="BN49">
        <v>2565.9</v>
      </c>
      <c r="BO49">
        <v>1.482</v>
      </c>
      <c r="BP49">
        <v>51.33</v>
      </c>
      <c r="BQ49">
        <v>1317.07</v>
      </c>
      <c r="BR49">
        <v>13.25</v>
      </c>
      <c r="BS49">
        <v>339.93</v>
      </c>
      <c r="BT49">
        <v>13.38</v>
      </c>
      <c r="BU49">
        <v>343.39</v>
      </c>
      <c r="BV49">
        <v>0</v>
      </c>
      <c r="BW49">
        <v>0</v>
      </c>
      <c r="BX49">
        <v>11.22</v>
      </c>
      <c r="BY49">
        <v>287.98</v>
      </c>
      <c r="BZ49">
        <v>3.62</v>
      </c>
      <c r="CA49">
        <v>92.81</v>
      </c>
      <c r="CB49">
        <v>7.61</v>
      </c>
      <c r="CC49">
        <v>195.16</v>
      </c>
      <c r="CD49">
        <v>0.51</v>
      </c>
      <c r="CE49">
        <v>13.2</v>
      </c>
      <c r="CF49">
        <v>973.68</v>
      </c>
      <c r="CG49">
        <v>37.950000000000003</v>
      </c>
      <c r="CH49">
        <v>36.93</v>
      </c>
      <c r="CI49">
        <v>947.65</v>
      </c>
      <c r="CJ49">
        <v>0.21870000000000001</v>
      </c>
      <c r="CK49">
        <v>0.01</v>
      </c>
      <c r="CL49">
        <v>2.8355000000000001</v>
      </c>
      <c r="CM49">
        <v>2.4363999999999999</v>
      </c>
      <c r="CN49">
        <v>61.758499999999998</v>
      </c>
      <c r="CO49">
        <v>2.1280999999999999</v>
      </c>
      <c r="CP49">
        <v>0.66700000000000004</v>
      </c>
    </row>
    <row r="50" spans="1:94" x14ac:dyDescent="0.35">
      <c r="A50">
        <v>247982</v>
      </c>
      <c r="F50" s="2" t="s">
        <v>184</v>
      </c>
      <c r="I50" s="25">
        <v>-95.67</v>
      </c>
      <c r="J50" s="25">
        <v>39.3855</v>
      </c>
      <c r="K50" t="s">
        <v>92</v>
      </c>
      <c r="L50" s="1">
        <v>45257</v>
      </c>
      <c r="M50">
        <v>0</v>
      </c>
      <c r="N50">
        <v>8</v>
      </c>
      <c r="O50">
        <v>6.8</v>
      </c>
      <c r="P50">
        <v>7.2</v>
      </c>
      <c r="Q50">
        <v>0.22</v>
      </c>
      <c r="R50" t="s">
        <v>77</v>
      </c>
      <c r="S50">
        <v>5.9</v>
      </c>
      <c r="T50">
        <v>152</v>
      </c>
      <c r="U50">
        <v>10.4</v>
      </c>
      <c r="V50">
        <v>2.13</v>
      </c>
      <c r="W50">
        <v>39.5</v>
      </c>
      <c r="X50">
        <v>4.2</v>
      </c>
      <c r="Y50">
        <v>0.78</v>
      </c>
      <c r="Z50">
        <v>2900</v>
      </c>
      <c r="AA50">
        <v>467</v>
      </c>
      <c r="AB50">
        <v>19</v>
      </c>
      <c r="AC50">
        <v>18.899999999999999</v>
      </c>
      <c r="AD50">
        <v>0</v>
      </c>
      <c r="AE50">
        <v>2</v>
      </c>
      <c r="AF50">
        <v>77</v>
      </c>
      <c r="AG50">
        <v>21</v>
      </c>
      <c r="AH50">
        <v>0</v>
      </c>
      <c r="AI50">
        <v>36</v>
      </c>
      <c r="AJ50">
        <v>2.16</v>
      </c>
      <c r="AK50">
        <v>215</v>
      </c>
      <c r="AL50">
        <v>16.8</v>
      </c>
      <c r="AM50">
        <v>12.8</v>
      </c>
      <c r="AN50">
        <v>63</v>
      </c>
      <c r="AO50">
        <v>38</v>
      </c>
      <c r="AP50">
        <v>0.4</v>
      </c>
      <c r="AQ50">
        <v>235.7</v>
      </c>
      <c r="AR50">
        <v>75</v>
      </c>
      <c r="AS50">
        <v>19.3</v>
      </c>
      <c r="AT50">
        <v>24.51</v>
      </c>
      <c r="AU50">
        <v>109.7</v>
      </c>
      <c r="AV50">
        <v>16.8</v>
      </c>
      <c r="AW50">
        <v>0</v>
      </c>
      <c r="AX50">
        <v>4.5</v>
      </c>
      <c r="AY50">
        <v>3.4</v>
      </c>
      <c r="BA50">
        <v>43</v>
      </c>
      <c r="BB50">
        <v>19.100000000000001</v>
      </c>
      <c r="BD50">
        <v>85</v>
      </c>
      <c r="BE50">
        <v>1155</v>
      </c>
      <c r="BF50">
        <v>116</v>
      </c>
      <c r="BG50">
        <v>62</v>
      </c>
      <c r="BH50">
        <v>15.5</v>
      </c>
      <c r="BI50">
        <v>1.57</v>
      </c>
      <c r="BJ50">
        <v>4.0999999999999996</v>
      </c>
      <c r="BK50">
        <v>0.19</v>
      </c>
      <c r="BL50">
        <v>207</v>
      </c>
      <c r="BM50">
        <v>26</v>
      </c>
      <c r="BN50">
        <v>3159.65</v>
      </c>
      <c r="BO50">
        <v>1.518</v>
      </c>
      <c r="BP50">
        <v>51.25</v>
      </c>
      <c r="BQ50">
        <v>1619.44</v>
      </c>
      <c r="BR50">
        <v>11.68</v>
      </c>
      <c r="BS50">
        <v>369.03</v>
      </c>
      <c r="BT50">
        <v>15.93</v>
      </c>
      <c r="BU50">
        <v>503.33</v>
      </c>
      <c r="BV50">
        <v>0.4</v>
      </c>
      <c r="BW50">
        <v>12.67</v>
      </c>
      <c r="BX50">
        <v>11.56</v>
      </c>
      <c r="BY50">
        <v>365.15</v>
      </c>
      <c r="BZ50">
        <v>3.95</v>
      </c>
      <c r="CA50">
        <v>124.94</v>
      </c>
      <c r="CB50">
        <v>7.6</v>
      </c>
      <c r="CC50">
        <v>240.21</v>
      </c>
      <c r="CD50">
        <v>0.42</v>
      </c>
      <c r="CE50">
        <v>13.18</v>
      </c>
      <c r="CF50">
        <v>1116.0999999999999</v>
      </c>
      <c r="CG50">
        <v>35.32</v>
      </c>
      <c r="CH50">
        <v>36.770000000000003</v>
      </c>
      <c r="CI50">
        <v>1161.8900000000001</v>
      </c>
      <c r="CJ50">
        <v>0.22550000000000001</v>
      </c>
      <c r="CK50">
        <v>8.0999999999999996E-3</v>
      </c>
      <c r="CL50">
        <v>2.2174</v>
      </c>
      <c r="CM50">
        <v>2.0783999999999998</v>
      </c>
      <c r="CN50">
        <v>33.714599999999997</v>
      </c>
      <c r="CO50">
        <v>2.2290000000000001</v>
      </c>
      <c r="CP50">
        <v>0.82240000000000002</v>
      </c>
    </row>
    <row r="51" spans="1:94" x14ac:dyDescent="0.35">
      <c r="A51">
        <v>247983</v>
      </c>
      <c r="F51" s="2" t="s">
        <v>185</v>
      </c>
      <c r="I51" s="23">
        <v>-95.671000000000006</v>
      </c>
      <c r="J51" s="23">
        <v>39.384500000000003</v>
      </c>
      <c r="K51" t="s">
        <v>93</v>
      </c>
      <c r="L51" s="1">
        <v>45257</v>
      </c>
      <c r="M51">
        <v>0</v>
      </c>
      <c r="N51">
        <v>8</v>
      </c>
      <c r="O51">
        <v>6.8</v>
      </c>
      <c r="P51">
        <v>7.2</v>
      </c>
      <c r="Q51">
        <v>0.19</v>
      </c>
      <c r="R51" t="s">
        <v>41</v>
      </c>
      <c r="S51">
        <v>5.6</v>
      </c>
      <c r="T51">
        <v>94</v>
      </c>
      <c r="U51">
        <v>7.6</v>
      </c>
      <c r="V51">
        <v>1.1299999999999999</v>
      </c>
      <c r="W51">
        <v>32.4</v>
      </c>
      <c r="X51">
        <v>3.6</v>
      </c>
      <c r="Y51">
        <v>0.68</v>
      </c>
      <c r="Z51">
        <v>2469</v>
      </c>
      <c r="AA51">
        <v>333</v>
      </c>
      <c r="AB51">
        <v>15</v>
      </c>
      <c r="AC51">
        <v>15.4</v>
      </c>
      <c r="AD51">
        <v>0</v>
      </c>
      <c r="AE51">
        <v>2</v>
      </c>
      <c r="AF51">
        <v>80</v>
      </c>
      <c r="AG51">
        <v>18</v>
      </c>
      <c r="AH51">
        <v>0</v>
      </c>
      <c r="AI51">
        <v>49</v>
      </c>
      <c r="AJ51">
        <v>3.19</v>
      </c>
      <c r="AK51">
        <v>184</v>
      </c>
      <c r="AL51">
        <v>15.6</v>
      </c>
      <c r="AM51">
        <v>11.8</v>
      </c>
      <c r="AN51">
        <v>56</v>
      </c>
      <c r="AO51">
        <v>46</v>
      </c>
      <c r="AP51" t="s">
        <v>53</v>
      </c>
      <c r="AQ51">
        <v>173.2</v>
      </c>
      <c r="AR51">
        <v>65</v>
      </c>
      <c r="AS51">
        <v>18.899999999999999</v>
      </c>
      <c r="AT51">
        <v>20.36</v>
      </c>
      <c r="AU51">
        <v>94</v>
      </c>
      <c r="AV51">
        <v>15.6</v>
      </c>
      <c r="AW51">
        <v>0</v>
      </c>
      <c r="AX51">
        <v>5.8</v>
      </c>
      <c r="AY51">
        <v>2.7</v>
      </c>
      <c r="BA51">
        <v>56</v>
      </c>
      <c r="BB51">
        <v>28.5</v>
      </c>
      <c r="BD51">
        <v>66</v>
      </c>
      <c r="BE51">
        <v>1252</v>
      </c>
      <c r="BF51">
        <v>120</v>
      </c>
      <c r="BG51">
        <v>64</v>
      </c>
      <c r="BH51">
        <v>14.4</v>
      </c>
      <c r="BI51">
        <v>1.01</v>
      </c>
      <c r="BJ51">
        <v>3.8</v>
      </c>
      <c r="BK51">
        <v>0.17</v>
      </c>
      <c r="BL51">
        <v>204</v>
      </c>
      <c r="BM51">
        <v>28</v>
      </c>
      <c r="BN51">
        <v>3124.64</v>
      </c>
      <c r="BO51">
        <v>1.5189999999999999</v>
      </c>
      <c r="BP51">
        <v>53.19</v>
      </c>
      <c r="BQ51">
        <v>1661.95</v>
      </c>
      <c r="BR51">
        <v>13.58</v>
      </c>
      <c r="BS51">
        <v>424.47</v>
      </c>
      <c r="BT51">
        <v>17.09</v>
      </c>
      <c r="BU51">
        <v>534.16</v>
      </c>
      <c r="BV51">
        <v>0.42</v>
      </c>
      <c r="BW51">
        <v>13.2</v>
      </c>
      <c r="BX51">
        <v>11.08</v>
      </c>
      <c r="BY51">
        <v>346.3</v>
      </c>
      <c r="BZ51">
        <v>3.9</v>
      </c>
      <c r="CA51">
        <v>121.97</v>
      </c>
      <c r="CB51">
        <v>7.18</v>
      </c>
      <c r="CC51">
        <v>224.33</v>
      </c>
      <c r="CD51">
        <v>0.35</v>
      </c>
      <c r="CE51">
        <v>10.78</v>
      </c>
      <c r="CF51">
        <v>1127.8</v>
      </c>
      <c r="CG51">
        <v>36.090000000000003</v>
      </c>
      <c r="CH51">
        <v>35.380000000000003</v>
      </c>
      <c r="CI51">
        <v>1105.5999999999999</v>
      </c>
      <c r="CJ51">
        <v>0.2084</v>
      </c>
      <c r="CK51">
        <v>6.4999999999999997E-3</v>
      </c>
      <c r="CL51">
        <v>2.1114000000000002</v>
      </c>
      <c r="CM51">
        <v>2.1055000000000001</v>
      </c>
      <c r="CN51">
        <v>38.890599999999999</v>
      </c>
      <c r="CO51">
        <v>2.1673</v>
      </c>
      <c r="CP51">
        <v>0.85250000000000004</v>
      </c>
    </row>
    <row r="52" spans="1:94" x14ac:dyDescent="0.35">
      <c r="A52">
        <v>247984</v>
      </c>
      <c r="F52" s="2" t="s">
        <v>185</v>
      </c>
      <c r="I52" s="23">
        <v>-95.67</v>
      </c>
      <c r="J52" s="24" t="s">
        <v>386</v>
      </c>
      <c r="K52" t="s">
        <v>94</v>
      </c>
      <c r="L52" s="1">
        <v>45257</v>
      </c>
      <c r="M52">
        <v>0</v>
      </c>
      <c r="N52">
        <v>8</v>
      </c>
      <c r="O52">
        <v>7.1</v>
      </c>
      <c r="P52">
        <v>7.2</v>
      </c>
      <c r="Q52">
        <v>0.2</v>
      </c>
      <c r="R52" t="s">
        <v>77</v>
      </c>
      <c r="S52">
        <v>6</v>
      </c>
      <c r="T52">
        <v>164</v>
      </c>
      <c r="U52">
        <v>9</v>
      </c>
      <c r="V52">
        <v>3.37</v>
      </c>
      <c r="W52">
        <v>30.6</v>
      </c>
      <c r="X52">
        <v>5</v>
      </c>
      <c r="Y52">
        <v>0.85</v>
      </c>
      <c r="Z52">
        <v>3658</v>
      </c>
      <c r="AA52">
        <v>531</v>
      </c>
      <c r="AB52">
        <v>24</v>
      </c>
      <c r="AC52">
        <v>23.2</v>
      </c>
      <c r="AD52">
        <v>0</v>
      </c>
      <c r="AE52">
        <v>2</v>
      </c>
      <c r="AF52">
        <v>79</v>
      </c>
      <c r="AG52">
        <v>19</v>
      </c>
      <c r="AH52">
        <v>0</v>
      </c>
      <c r="AI52">
        <v>56</v>
      </c>
      <c r="AJ52">
        <v>2.94</v>
      </c>
      <c r="AK52">
        <v>202</v>
      </c>
      <c r="AL52">
        <v>15.2</v>
      </c>
      <c r="AM52">
        <v>13.3</v>
      </c>
      <c r="AN52">
        <v>72</v>
      </c>
      <c r="AO52">
        <v>66</v>
      </c>
      <c r="AP52" t="s">
        <v>53</v>
      </c>
      <c r="AQ52">
        <v>251.7</v>
      </c>
      <c r="AR52">
        <v>83</v>
      </c>
      <c r="AS52">
        <v>18.100000000000001</v>
      </c>
      <c r="AT52">
        <v>24.86</v>
      </c>
      <c r="AU52">
        <v>124.9</v>
      </c>
      <c r="AV52">
        <v>15.2</v>
      </c>
      <c r="AW52">
        <v>0</v>
      </c>
      <c r="AX52">
        <v>0.2</v>
      </c>
      <c r="AY52">
        <v>0.4</v>
      </c>
      <c r="BA52">
        <v>3</v>
      </c>
      <c r="BB52">
        <v>0.1</v>
      </c>
      <c r="BD52">
        <v>2</v>
      </c>
      <c r="BE52">
        <v>35</v>
      </c>
      <c r="BF52" t="s">
        <v>133</v>
      </c>
      <c r="BG52" t="s">
        <v>133</v>
      </c>
      <c r="BH52">
        <v>1</v>
      </c>
      <c r="BI52">
        <v>0.12</v>
      </c>
      <c r="BJ52">
        <v>0.1</v>
      </c>
      <c r="BK52">
        <v>7.0000000000000007E-2</v>
      </c>
      <c r="BL52">
        <v>8</v>
      </c>
      <c r="BM52">
        <v>6</v>
      </c>
      <c r="BN52">
        <v>3075.24</v>
      </c>
      <c r="BO52">
        <v>1.5229999999999999</v>
      </c>
      <c r="BP52">
        <v>55.22</v>
      </c>
      <c r="BQ52">
        <v>1698</v>
      </c>
      <c r="BR52">
        <v>15.08</v>
      </c>
      <c r="BS52">
        <v>463.82</v>
      </c>
      <c r="BT52">
        <v>14.89</v>
      </c>
      <c r="BU52">
        <v>457.96</v>
      </c>
      <c r="BV52">
        <v>0.4</v>
      </c>
      <c r="BW52">
        <v>12.35</v>
      </c>
      <c r="BX52">
        <v>10.07</v>
      </c>
      <c r="BY52">
        <v>309.73</v>
      </c>
      <c r="BZ52">
        <v>3.37</v>
      </c>
      <c r="CA52">
        <v>103.66</v>
      </c>
      <c r="CB52">
        <v>6.7</v>
      </c>
      <c r="CC52">
        <v>206.07</v>
      </c>
      <c r="CD52">
        <v>1.22</v>
      </c>
      <c r="CE52">
        <v>37.65</v>
      </c>
      <c r="CF52">
        <v>1240.04</v>
      </c>
      <c r="CG52">
        <v>40.32</v>
      </c>
      <c r="CH52">
        <v>33.49</v>
      </c>
      <c r="CI52">
        <v>1029.8499999999999</v>
      </c>
      <c r="CJ52">
        <v>0.18240000000000001</v>
      </c>
      <c r="CK52">
        <v>2.2200000000000001E-2</v>
      </c>
      <c r="CL52">
        <v>2.7077</v>
      </c>
      <c r="CM52">
        <v>2.5733000000000001</v>
      </c>
      <c r="CN52">
        <v>17.831700000000001</v>
      </c>
      <c r="CO52">
        <v>1.9903</v>
      </c>
      <c r="CP52">
        <v>0.65310000000000001</v>
      </c>
    </row>
    <row r="53" spans="1:94" x14ac:dyDescent="0.35">
      <c r="A53">
        <v>247985</v>
      </c>
      <c r="F53" s="2" t="s">
        <v>185</v>
      </c>
      <c r="I53" s="23">
        <v>-95.670299999999997</v>
      </c>
      <c r="J53" s="23">
        <v>39.383800000000001</v>
      </c>
      <c r="K53" t="s">
        <v>95</v>
      </c>
      <c r="L53" s="1">
        <v>45257</v>
      </c>
      <c r="M53">
        <v>0</v>
      </c>
      <c r="N53">
        <v>8</v>
      </c>
      <c r="O53">
        <v>6.7</v>
      </c>
      <c r="P53">
        <v>7.2</v>
      </c>
      <c r="Q53">
        <v>0.19</v>
      </c>
      <c r="R53" t="s">
        <v>41</v>
      </c>
      <c r="S53">
        <v>5.7</v>
      </c>
      <c r="T53">
        <v>132</v>
      </c>
      <c r="U53">
        <v>7.4</v>
      </c>
      <c r="V53">
        <v>5.01</v>
      </c>
      <c r="W53">
        <v>35</v>
      </c>
      <c r="X53">
        <v>4.3</v>
      </c>
      <c r="Y53">
        <v>0.73</v>
      </c>
      <c r="Z53">
        <v>3092</v>
      </c>
      <c r="AA53">
        <v>467</v>
      </c>
      <c r="AB53">
        <v>24</v>
      </c>
      <c r="AC53">
        <v>19.8</v>
      </c>
      <c r="AD53">
        <v>0</v>
      </c>
      <c r="AE53">
        <v>2</v>
      </c>
      <c r="AF53">
        <v>77</v>
      </c>
      <c r="AG53">
        <v>20</v>
      </c>
      <c r="AH53">
        <v>1</v>
      </c>
      <c r="AI53">
        <v>31</v>
      </c>
      <c r="AJ53">
        <v>3.04</v>
      </c>
      <c r="AK53">
        <v>201</v>
      </c>
      <c r="AL53">
        <v>14.5</v>
      </c>
      <c r="AM53">
        <v>13.9</v>
      </c>
      <c r="AN53">
        <v>62</v>
      </c>
      <c r="AO53">
        <v>43</v>
      </c>
      <c r="AP53" t="s">
        <v>53</v>
      </c>
      <c r="AQ53">
        <v>296.5</v>
      </c>
      <c r="AR53">
        <v>73</v>
      </c>
      <c r="AS53">
        <v>17.5</v>
      </c>
      <c r="AT53">
        <v>26.75</v>
      </c>
      <c r="AU53">
        <v>147.69999999999999</v>
      </c>
      <c r="AV53">
        <v>14.5</v>
      </c>
      <c r="AW53">
        <v>0</v>
      </c>
      <c r="AX53">
        <v>4.7</v>
      </c>
      <c r="AY53">
        <v>2.4</v>
      </c>
      <c r="BA53">
        <v>29</v>
      </c>
      <c r="BB53">
        <v>13.4</v>
      </c>
      <c r="BD53">
        <v>63</v>
      </c>
      <c r="BE53">
        <v>918</v>
      </c>
      <c r="BF53">
        <v>109</v>
      </c>
      <c r="BG53">
        <v>53</v>
      </c>
      <c r="BH53">
        <v>12.3</v>
      </c>
      <c r="BI53">
        <v>1.76</v>
      </c>
      <c r="BJ53">
        <v>3</v>
      </c>
      <c r="BK53">
        <v>0.18</v>
      </c>
      <c r="BL53">
        <v>172</v>
      </c>
      <c r="BM53">
        <v>30</v>
      </c>
      <c r="BN53">
        <v>4260.0200000000004</v>
      </c>
      <c r="BO53">
        <v>1.5109999999999999</v>
      </c>
      <c r="BP53">
        <v>49.61</v>
      </c>
      <c r="BQ53">
        <v>2113.2399999999998</v>
      </c>
      <c r="BR53">
        <v>11.72</v>
      </c>
      <c r="BS53">
        <v>499.07</v>
      </c>
      <c r="BT53">
        <v>14.17</v>
      </c>
      <c r="BU53">
        <v>603.54999999999995</v>
      </c>
      <c r="BV53">
        <v>0.32</v>
      </c>
      <c r="BW53">
        <v>13.79</v>
      </c>
      <c r="BX53">
        <v>13.51</v>
      </c>
      <c r="BY53">
        <v>575.6</v>
      </c>
      <c r="BZ53">
        <v>3.26</v>
      </c>
      <c r="CA53">
        <v>138.72999999999999</v>
      </c>
      <c r="CB53">
        <v>10.26</v>
      </c>
      <c r="CC53">
        <v>436.87</v>
      </c>
      <c r="CD53">
        <v>0.3</v>
      </c>
      <c r="CE53">
        <v>12.71</v>
      </c>
      <c r="CF53">
        <v>1509.7</v>
      </c>
      <c r="CG53">
        <v>35.44</v>
      </c>
      <c r="CH53">
        <v>36.58</v>
      </c>
      <c r="CI53">
        <v>1558.46</v>
      </c>
      <c r="CJ53">
        <v>0.27239999999999998</v>
      </c>
      <c r="CK53">
        <v>6.0000000000000001E-3</v>
      </c>
      <c r="CL53">
        <v>2.5013999999999998</v>
      </c>
      <c r="CM53">
        <v>2.1124000000000001</v>
      </c>
      <c r="CN53">
        <v>6.6879999999999997</v>
      </c>
      <c r="CO53">
        <v>2.2103999999999999</v>
      </c>
      <c r="CP53">
        <v>0.73260000000000003</v>
      </c>
    </row>
    <row r="54" spans="1:94" x14ac:dyDescent="0.35">
      <c r="A54">
        <v>247986</v>
      </c>
      <c r="F54" s="2" t="s">
        <v>185</v>
      </c>
      <c r="I54" s="25">
        <v>-95.670299999999997</v>
      </c>
      <c r="J54" s="25">
        <v>39.383499999999998</v>
      </c>
      <c r="K54" t="s">
        <v>96</v>
      </c>
      <c r="L54" s="1">
        <v>45257</v>
      </c>
      <c r="M54">
        <v>0</v>
      </c>
      <c r="N54">
        <v>8</v>
      </c>
      <c r="O54">
        <v>7</v>
      </c>
      <c r="P54">
        <v>7.2</v>
      </c>
      <c r="Q54">
        <v>0.17</v>
      </c>
      <c r="R54" t="s">
        <v>77</v>
      </c>
      <c r="S54">
        <v>5</v>
      </c>
      <c r="T54">
        <v>219</v>
      </c>
      <c r="U54">
        <v>7</v>
      </c>
      <c r="V54">
        <v>1.45</v>
      </c>
      <c r="W54">
        <v>37.1</v>
      </c>
      <c r="X54">
        <v>4.5999999999999996</v>
      </c>
      <c r="Y54">
        <v>0.7</v>
      </c>
      <c r="Z54">
        <v>2886</v>
      </c>
      <c r="AA54">
        <v>390</v>
      </c>
      <c r="AB54">
        <v>18</v>
      </c>
      <c r="AC54">
        <v>18.3</v>
      </c>
      <c r="AD54">
        <v>0</v>
      </c>
      <c r="AE54">
        <v>3</v>
      </c>
      <c r="AF54">
        <v>79</v>
      </c>
      <c r="AG54">
        <v>18</v>
      </c>
      <c r="AH54">
        <v>0</v>
      </c>
      <c r="AI54">
        <v>29</v>
      </c>
      <c r="AJ54">
        <v>3</v>
      </c>
      <c r="AK54">
        <v>184</v>
      </c>
      <c r="AL54">
        <v>15.4</v>
      </c>
      <c r="AM54">
        <v>11.9</v>
      </c>
      <c r="AN54">
        <v>56</v>
      </c>
      <c r="AO54">
        <v>34</v>
      </c>
      <c r="AP54" t="s">
        <v>53</v>
      </c>
      <c r="AQ54">
        <v>277.39999999999998</v>
      </c>
      <c r="AR54">
        <v>68</v>
      </c>
      <c r="AS54">
        <v>18.399999999999999</v>
      </c>
      <c r="AT54">
        <v>25.69</v>
      </c>
      <c r="AU54">
        <v>150.9</v>
      </c>
      <c r="AV54">
        <v>15.4</v>
      </c>
      <c r="AW54">
        <v>0</v>
      </c>
      <c r="AX54">
        <v>4.7</v>
      </c>
      <c r="AY54">
        <v>2.5</v>
      </c>
      <c r="BA54">
        <v>35</v>
      </c>
      <c r="BB54">
        <v>16.399999999999999</v>
      </c>
      <c r="BD54">
        <v>107</v>
      </c>
      <c r="BE54">
        <v>1015</v>
      </c>
      <c r="BF54">
        <v>109</v>
      </c>
      <c r="BG54">
        <v>59</v>
      </c>
      <c r="BH54">
        <v>11.7</v>
      </c>
      <c r="BI54">
        <v>0.88</v>
      </c>
      <c r="BJ54">
        <v>3.6</v>
      </c>
      <c r="BK54">
        <v>0.14000000000000001</v>
      </c>
      <c r="BL54">
        <v>172</v>
      </c>
      <c r="BM54">
        <v>26</v>
      </c>
      <c r="BN54">
        <v>3504.51</v>
      </c>
      <c r="BO54">
        <v>1.498</v>
      </c>
      <c r="BP54">
        <v>50.04</v>
      </c>
      <c r="BQ54">
        <v>1753.79</v>
      </c>
      <c r="BR54">
        <v>13.07</v>
      </c>
      <c r="BS54">
        <v>457.93</v>
      </c>
      <c r="BT54">
        <v>13.92</v>
      </c>
      <c r="BU54">
        <v>487.87</v>
      </c>
      <c r="BV54">
        <v>0.36</v>
      </c>
      <c r="BW54">
        <v>12.66</v>
      </c>
      <c r="BX54">
        <v>9.83</v>
      </c>
      <c r="BY54">
        <v>344.58</v>
      </c>
      <c r="BZ54">
        <v>3.41</v>
      </c>
      <c r="CA54">
        <v>119.51</v>
      </c>
      <c r="CB54">
        <v>6.42</v>
      </c>
      <c r="CC54">
        <v>225.07</v>
      </c>
      <c r="CD54">
        <v>0.37</v>
      </c>
      <c r="CE54">
        <v>13.02</v>
      </c>
      <c r="CF54">
        <v>1265.93</v>
      </c>
      <c r="CG54">
        <v>36.119999999999997</v>
      </c>
      <c r="CH54">
        <v>39.75</v>
      </c>
      <c r="CI54">
        <v>1393.13</v>
      </c>
      <c r="CJ54">
        <v>0.19650000000000001</v>
      </c>
      <c r="CK54">
        <v>7.4000000000000003E-3</v>
      </c>
      <c r="CL54">
        <v>2.5948000000000002</v>
      </c>
      <c r="CM54">
        <v>2.4062999999999999</v>
      </c>
      <c r="CN54">
        <v>31.949200000000001</v>
      </c>
      <c r="CO54">
        <v>2.1616</v>
      </c>
      <c r="CP54">
        <v>0.81799999999999995</v>
      </c>
    </row>
    <row r="55" spans="1:94" x14ac:dyDescent="0.35">
      <c r="A55">
        <v>247987</v>
      </c>
      <c r="F55" s="2" t="s">
        <v>185</v>
      </c>
      <c r="I55" s="25">
        <v>-95.670299999999997</v>
      </c>
      <c r="J55" s="25">
        <v>39.383499999999998</v>
      </c>
      <c r="K55" t="s">
        <v>97</v>
      </c>
      <c r="L55" s="1">
        <v>45257</v>
      </c>
      <c r="M55">
        <v>0</v>
      </c>
      <c r="N55">
        <v>8</v>
      </c>
      <c r="O55">
        <v>6.8</v>
      </c>
      <c r="P55">
        <v>7.2</v>
      </c>
      <c r="Q55">
        <v>0.17</v>
      </c>
      <c r="R55" t="s">
        <v>41</v>
      </c>
      <c r="S55">
        <v>5.3</v>
      </c>
      <c r="T55">
        <v>219</v>
      </c>
      <c r="U55">
        <v>7.1</v>
      </c>
      <c r="V55">
        <v>2.98</v>
      </c>
      <c r="W55">
        <v>36</v>
      </c>
      <c r="X55">
        <v>4.4000000000000004</v>
      </c>
      <c r="Y55">
        <v>0.74</v>
      </c>
      <c r="Z55">
        <v>2685</v>
      </c>
      <c r="AA55">
        <v>371</v>
      </c>
      <c r="AB55">
        <v>16</v>
      </c>
      <c r="AC55">
        <v>17.100000000000001</v>
      </c>
      <c r="AD55">
        <v>0</v>
      </c>
      <c r="AE55">
        <v>3</v>
      </c>
      <c r="AF55">
        <v>78</v>
      </c>
      <c r="AG55">
        <v>18</v>
      </c>
      <c r="AH55">
        <v>0</v>
      </c>
      <c r="AI55">
        <v>34</v>
      </c>
      <c r="AJ55">
        <v>3.23</v>
      </c>
      <c r="AK55">
        <v>183</v>
      </c>
      <c r="AL55">
        <v>12.7</v>
      </c>
      <c r="AM55">
        <v>14.4</v>
      </c>
      <c r="AN55">
        <v>46</v>
      </c>
      <c r="AO55">
        <v>23</v>
      </c>
      <c r="AP55">
        <v>0.6</v>
      </c>
      <c r="AQ55">
        <v>348.8</v>
      </c>
      <c r="AR55">
        <v>59</v>
      </c>
      <c r="AS55">
        <v>16.600000000000001</v>
      </c>
      <c r="AT55">
        <v>28.23</v>
      </c>
      <c r="AU55">
        <v>190.2</v>
      </c>
      <c r="AV55">
        <v>12.7</v>
      </c>
      <c r="AW55">
        <v>0</v>
      </c>
      <c r="AX55">
        <v>4.3</v>
      </c>
      <c r="AY55">
        <v>2.4</v>
      </c>
      <c r="BA55">
        <v>37</v>
      </c>
      <c r="BB55">
        <v>17.100000000000001</v>
      </c>
      <c r="BD55">
        <v>109</v>
      </c>
      <c r="BE55">
        <v>1024</v>
      </c>
      <c r="BF55">
        <v>109</v>
      </c>
      <c r="BG55">
        <v>60</v>
      </c>
      <c r="BH55">
        <v>16.2</v>
      </c>
      <c r="BI55">
        <v>1.47</v>
      </c>
      <c r="BJ55">
        <v>3.6</v>
      </c>
      <c r="BK55">
        <v>0.14000000000000001</v>
      </c>
      <c r="BL55">
        <v>169</v>
      </c>
      <c r="BM55">
        <v>23</v>
      </c>
      <c r="BN55">
        <v>3291.14</v>
      </c>
      <c r="BO55">
        <v>1.518</v>
      </c>
      <c r="BP55">
        <v>50.66</v>
      </c>
      <c r="BQ55">
        <v>1667.29</v>
      </c>
      <c r="BR55">
        <v>13.74</v>
      </c>
      <c r="BS55">
        <v>452.15</v>
      </c>
      <c r="BT55">
        <v>17.05</v>
      </c>
      <c r="BU55">
        <v>561.27</v>
      </c>
      <c r="BV55">
        <v>0.32</v>
      </c>
      <c r="BW55">
        <v>10.6</v>
      </c>
      <c r="BX55">
        <v>12.63</v>
      </c>
      <c r="BY55">
        <v>415.67</v>
      </c>
      <c r="BZ55">
        <v>3.8</v>
      </c>
      <c r="CA55">
        <v>124.96</v>
      </c>
      <c r="CB55">
        <v>8.83</v>
      </c>
      <c r="CC55">
        <v>290.70999999999998</v>
      </c>
      <c r="CD55">
        <v>0</v>
      </c>
      <c r="CE55">
        <v>0</v>
      </c>
      <c r="CF55">
        <v>1106.02</v>
      </c>
      <c r="CG55">
        <v>33.61</v>
      </c>
      <c r="CH55">
        <v>36.71</v>
      </c>
      <c r="CI55">
        <v>1208.19</v>
      </c>
      <c r="CJ55">
        <v>0.24929999999999999</v>
      </c>
      <c r="CK55" t="s">
        <v>163</v>
      </c>
      <c r="CL55">
        <v>1.9705999999999999</v>
      </c>
      <c r="CM55">
        <v>1.9039999999999999</v>
      </c>
      <c r="CN55">
        <v>14.6135</v>
      </c>
      <c r="CO55">
        <v>2.3056000000000001</v>
      </c>
      <c r="CP55">
        <v>1.1091</v>
      </c>
    </row>
    <row r="56" spans="1:94" x14ac:dyDescent="0.35">
      <c r="A56">
        <v>247988</v>
      </c>
      <c r="F56" s="2" t="s">
        <v>184</v>
      </c>
      <c r="I56" s="23">
        <v>-95.665400000000005</v>
      </c>
      <c r="J56" s="23">
        <v>39.386499999999998</v>
      </c>
      <c r="K56" t="s">
        <v>98</v>
      </c>
      <c r="L56" s="1">
        <v>45257</v>
      </c>
      <c r="M56">
        <v>0</v>
      </c>
      <c r="N56">
        <v>8</v>
      </c>
      <c r="O56">
        <v>5.9</v>
      </c>
      <c r="P56">
        <v>6.5</v>
      </c>
      <c r="Q56">
        <v>0.14000000000000001</v>
      </c>
      <c r="R56" t="s">
        <v>41</v>
      </c>
      <c r="S56">
        <v>4.5999999999999996</v>
      </c>
      <c r="T56">
        <v>80</v>
      </c>
      <c r="U56">
        <v>7.8</v>
      </c>
      <c r="V56">
        <v>0.91</v>
      </c>
      <c r="W56">
        <v>83.8</v>
      </c>
      <c r="X56">
        <v>7.4</v>
      </c>
      <c r="Y56">
        <v>0.47</v>
      </c>
      <c r="Z56">
        <v>1803</v>
      </c>
      <c r="AA56">
        <v>275</v>
      </c>
      <c r="AB56">
        <v>26</v>
      </c>
      <c r="AC56">
        <v>16.600000000000001</v>
      </c>
      <c r="AD56">
        <v>30</v>
      </c>
      <c r="AE56">
        <v>1</v>
      </c>
      <c r="AF56">
        <v>54</v>
      </c>
      <c r="AG56">
        <v>14</v>
      </c>
      <c r="AH56">
        <v>1</v>
      </c>
      <c r="AI56">
        <v>12</v>
      </c>
      <c r="AJ56">
        <v>3.79</v>
      </c>
      <c r="AK56">
        <v>199</v>
      </c>
      <c r="AL56">
        <v>14.6</v>
      </c>
      <c r="AM56">
        <v>13.6</v>
      </c>
      <c r="AN56">
        <v>28</v>
      </c>
      <c r="AO56" t="s">
        <v>42</v>
      </c>
      <c r="AP56">
        <v>0.6</v>
      </c>
      <c r="AQ56">
        <v>264.10000000000002</v>
      </c>
      <c r="AR56">
        <v>57</v>
      </c>
      <c r="AS56">
        <v>19</v>
      </c>
      <c r="AT56">
        <v>25.31</v>
      </c>
      <c r="AU56">
        <v>133</v>
      </c>
      <c r="AV56">
        <v>14.6</v>
      </c>
      <c r="AW56">
        <v>0</v>
      </c>
      <c r="AX56">
        <v>6</v>
      </c>
      <c r="AY56">
        <v>2.7</v>
      </c>
      <c r="BA56">
        <v>11</v>
      </c>
      <c r="BB56">
        <v>2.2000000000000002</v>
      </c>
      <c r="BD56">
        <v>46</v>
      </c>
      <c r="BE56">
        <v>657</v>
      </c>
      <c r="BF56">
        <v>111</v>
      </c>
      <c r="BG56">
        <v>85</v>
      </c>
      <c r="BH56">
        <v>9.5</v>
      </c>
      <c r="BI56">
        <v>0.69</v>
      </c>
      <c r="BJ56">
        <v>4.2</v>
      </c>
      <c r="BK56">
        <v>0.11</v>
      </c>
      <c r="BL56">
        <v>129</v>
      </c>
      <c r="BM56">
        <v>33</v>
      </c>
      <c r="BN56">
        <v>3451.57</v>
      </c>
      <c r="BO56">
        <v>1.4219999999999999</v>
      </c>
      <c r="BP56">
        <v>52.48</v>
      </c>
      <c r="BQ56">
        <v>1811.28</v>
      </c>
      <c r="BR56">
        <v>11.6</v>
      </c>
      <c r="BS56">
        <v>400.5</v>
      </c>
      <c r="BT56">
        <v>12.27</v>
      </c>
      <c r="BU56">
        <v>423.37</v>
      </c>
      <c r="BV56">
        <v>0.33</v>
      </c>
      <c r="BW56">
        <v>11.36</v>
      </c>
      <c r="BX56">
        <v>11.39</v>
      </c>
      <c r="BY56">
        <v>393.17</v>
      </c>
      <c r="BZ56">
        <v>3.1</v>
      </c>
      <c r="CA56">
        <v>107.01</v>
      </c>
      <c r="CB56">
        <v>8.2899999999999991</v>
      </c>
      <c r="CC56">
        <v>286.16000000000003</v>
      </c>
      <c r="CD56">
        <v>0</v>
      </c>
      <c r="CE56">
        <v>0</v>
      </c>
      <c r="CF56">
        <v>1387.91</v>
      </c>
      <c r="CG56">
        <v>40.21</v>
      </c>
      <c r="CH56">
        <v>36.130000000000003</v>
      </c>
      <c r="CI56">
        <v>1247.1400000000001</v>
      </c>
      <c r="CJ56">
        <v>0.21709999999999999</v>
      </c>
      <c r="CK56" t="s">
        <v>163</v>
      </c>
      <c r="CL56">
        <v>3.2782</v>
      </c>
      <c r="CM56">
        <v>2.5741999999999998</v>
      </c>
      <c r="CN56">
        <v>33.548999999999999</v>
      </c>
      <c r="CO56">
        <v>2.1613000000000002</v>
      </c>
      <c r="CP56">
        <v>0.36780000000000002</v>
      </c>
    </row>
    <row r="57" spans="1:94" x14ac:dyDescent="0.35">
      <c r="A57">
        <v>247989</v>
      </c>
      <c r="B57" s="2"/>
      <c r="D57" s="2"/>
      <c r="E57" s="2"/>
      <c r="F57" s="2" t="s">
        <v>184</v>
      </c>
      <c r="I57" s="23">
        <v>-95.664299999999997</v>
      </c>
      <c r="J57" s="23">
        <v>39.386499999999998</v>
      </c>
      <c r="K57" t="s">
        <v>99</v>
      </c>
      <c r="L57" s="1">
        <v>45257</v>
      </c>
      <c r="M57">
        <v>0</v>
      </c>
      <c r="N57">
        <v>8</v>
      </c>
      <c r="O57">
        <v>6.7</v>
      </c>
      <c r="P57">
        <v>7.2</v>
      </c>
      <c r="Q57">
        <v>0.17</v>
      </c>
      <c r="R57" t="s">
        <v>41</v>
      </c>
      <c r="S57">
        <v>4.4000000000000004</v>
      </c>
      <c r="T57">
        <v>64</v>
      </c>
      <c r="U57">
        <v>6.3</v>
      </c>
      <c r="V57">
        <v>0.89</v>
      </c>
      <c r="W57">
        <v>38.1</v>
      </c>
      <c r="X57">
        <v>3.8</v>
      </c>
      <c r="Y57">
        <v>0.4</v>
      </c>
      <c r="Z57">
        <v>2320</v>
      </c>
      <c r="AA57">
        <v>322</v>
      </c>
      <c r="AB57">
        <v>46</v>
      </c>
      <c r="AC57">
        <v>14.7</v>
      </c>
      <c r="AD57">
        <v>0</v>
      </c>
      <c r="AE57">
        <v>1</v>
      </c>
      <c r="AF57">
        <v>79</v>
      </c>
      <c r="AG57">
        <v>18</v>
      </c>
      <c r="AH57">
        <v>1</v>
      </c>
      <c r="AI57">
        <v>10</v>
      </c>
      <c r="AJ57">
        <v>4.5999999999999996</v>
      </c>
      <c r="AK57">
        <v>171</v>
      </c>
      <c r="AL57">
        <v>15.3</v>
      </c>
      <c r="AM57">
        <v>11.2</v>
      </c>
      <c r="AN57">
        <v>23</v>
      </c>
      <c r="AO57" t="s">
        <v>42</v>
      </c>
      <c r="AP57">
        <v>0.1</v>
      </c>
      <c r="AQ57">
        <v>225.2</v>
      </c>
      <c r="AR57">
        <v>52</v>
      </c>
      <c r="AS57">
        <v>20</v>
      </c>
      <c r="AT57">
        <v>22.96</v>
      </c>
      <c r="AU57">
        <v>131.6</v>
      </c>
      <c r="AV57">
        <v>15.3</v>
      </c>
      <c r="AW57">
        <v>0</v>
      </c>
      <c r="AX57">
        <v>7.3</v>
      </c>
      <c r="AY57">
        <v>3</v>
      </c>
      <c r="BA57">
        <v>13</v>
      </c>
      <c r="BB57">
        <v>2.7</v>
      </c>
      <c r="BD57">
        <v>37</v>
      </c>
      <c r="BE57">
        <v>920</v>
      </c>
      <c r="BF57">
        <v>113</v>
      </c>
      <c r="BG57">
        <v>70</v>
      </c>
      <c r="BH57">
        <v>11.7</v>
      </c>
      <c r="BI57">
        <v>0.66</v>
      </c>
      <c r="BJ57">
        <v>3.8</v>
      </c>
      <c r="BK57">
        <v>0.43</v>
      </c>
      <c r="BL57">
        <v>159</v>
      </c>
      <c r="BM57">
        <v>58</v>
      </c>
      <c r="BN57">
        <v>2808.73</v>
      </c>
      <c r="BO57">
        <v>1.4750000000000001</v>
      </c>
      <c r="BP57">
        <v>54.55</v>
      </c>
      <c r="BQ57">
        <v>1532.15</v>
      </c>
      <c r="BR57">
        <v>12.88</v>
      </c>
      <c r="BS57">
        <v>361.73</v>
      </c>
      <c r="BT57">
        <v>16.010000000000002</v>
      </c>
      <c r="BU57">
        <v>449.54</v>
      </c>
      <c r="BV57">
        <v>0.41</v>
      </c>
      <c r="BW57">
        <v>11.56</v>
      </c>
      <c r="BX57">
        <v>11.59</v>
      </c>
      <c r="BY57">
        <v>325.43</v>
      </c>
      <c r="BZ57">
        <v>3.84</v>
      </c>
      <c r="CA57">
        <v>107.95</v>
      </c>
      <c r="CB57">
        <v>7.74</v>
      </c>
      <c r="CC57">
        <v>217.48</v>
      </c>
      <c r="CD57">
        <v>0</v>
      </c>
      <c r="CE57">
        <v>0</v>
      </c>
      <c r="CF57">
        <v>1082.5999999999999</v>
      </c>
      <c r="CG57">
        <v>38.54</v>
      </c>
      <c r="CH57">
        <v>33.86</v>
      </c>
      <c r="CI57">
        <v>951.16</v>
      </c>
      <c r="CJ57">
        <v>0.21240000000000001</v>
      </c>
      <c r="CK57" t="s">
        <v>163</v>
      </c>
      <c r="CL57">
        <v>2.4081999999999999</v>
      </c>
      <c r="CM57">
        <v>2.2067000000000001</v>
      </c>
      <c r="CN57">
        <v>63.491900000000001</v>
      </c>
      <c r="CO57">
        <v>1.8514999999999999</v>
      </c>
      <c r="CP57">
        <v>0.6371</v>
      </c>
    </row>
    <row r="58" spans="1:94" x14ac:dyDescent="0.35">
      <c r="A58">
        <v>247990</v>
      </c>
      <c r="B58" s="2"/>
      <c r="D58" s="2"/>
      <c r="E58" s="2"/>
      <c r="F58" s="2" t="s">
        <v>185</v>
      </c>
      <c r="I58" s="25">
        <v>-95.666600000000003</v>
      </c>
      <c r="J58" s="23">
        <v>39.3855</v>
      </c>
      <c r="K58" t="s">
        <v>100</v>
      </c>
      <c r="L58" s="1">
        <v>45257</v>
      </c>
      <c r="M58">
        <v>0</v>
      </c>
      <c r="N58">
        <v>8</v>
      </c>
      <c r="O58">
        <v>6.2</v>
      </c>
      <c r="P58">
        <v>6.9</v>
      </c>
      <c r="Q58">
        <v>0.13</v>
      </c>
      <c r="R58" t="s">
        <v>41</v>
      </c>
      <c r="S58">
        <v>4.8</v>
      </c>
      <c r="T58">
        <v>101</v>
      </c>
      <c r="U58">
        <v>8.1</v>
      </c>
      <c r="V58">
        <v>1.2</v>
      </c>
      <c r="W58">
        <v>85.8</v>
      </c>
      <c r="X58">
        <v>5.6</v>
      </c>
      <c r="Y58">
        <v>0.61</v>
      </c>
      <c r="Z58">
        <v>2614</v>
      </c>
      <c r="AA58">
        <v>408</v>
      </c>
      <c r="AB58">
        <v>18</v>
      </c>
      <c r="AC58">
        <v>17.7</v>
      </c>
      <c r="AD58">
        <v>5</v>
      </c>
      <c r="AE58">
        <v>1</v>
      </c>
      <c r="AF58">
        <v>74</v>
      </c>
      <c r="AG58">
        <v>19</v>
      </c>
      <c r="AH58">
        <v>0</v>
      </c>
      <c r="AI58">
        <v>15</v>
      </c>
      <c r="AJ58">
        <v>5.77</v>
      </c>
      <c r="AK58">
        <v>142</v>
      </c>
      <c r="AL58">
        <v>5.3</v>
      </c>
      <c r="AM58">
        <v>26.8</v>
      </c>
      <c r="AN58">
        <v>60</v>
      </c>
      <c r="AO58">
        <v>50</v>
      </c>
      <c r="AP58">
        <v>1.4</v>
      </c>
      <c r="AQ58">
        <v>320.3</v>
      </c>
      <c r="AR58">
        <v>69</v>
      </c>
      <c r="AS58">
        <v>12.5</v>
      </c>
      <c r="AT58">
        <v>25.59</v>
      </c>
      <c r="AU58">
        <v>226.4</v>
      </c>
      <c r="AV58">
        <v>5.3</v>
      </c>
      <c r="AW58">
        <v>0</v>
      </c>
      <c r="AX58">
        <v>3.9</v>
      </c>
      <c r="AY58">
        <v>4.3</v>
      </c>
      <c r="BA58">
        <v>13</v>
      </c>
      <c r="BB58">
        <v>3</v>
      </c>
      <c r="BD58">
        <v>48</v>
      </c>
      <c r="BE58">
        <v>704</v>
      </c>
      <c r="BF58">
        <v>133</v>
      </c>
      <c r="BG58">
        <v>83</v>
      </c>
      <c r="BH58">
        <v>10</v>
      </c>
      <c r="BI58">
        <v>1.32</v>
      </c>
      <c r="BJ58">
        <v>4.0999999999999996</v>
      </c>
      <c r="BK58">
        <v>0.15</v>
      </c>
      <c r="BL58">
        <v>141</v>
      </c>
      <c r="BM58">
        <v>25</v>
      </c>
      <c r="BN58">
        <v>2752.34</v>
      </c>
      <c r="BO58">
        <v>1.4330000000000001</v>
      </c>
      <c r="BP58">
        <v>49.84</v>
      </c>
      <c r="BQ58">
        <v>1371.67</v>
      </c>
      <c r="BR58">
        <v>12.08</v>
      </c>
      <c r="BS58">
        <v>332.46</v>
      </c>
      <c r="BT58">
        <v>11.71</v>
      </c>
      <c r="BU58">
        <v>322.32</v>
      </c>
      <c r="BV58">
        <v>0</v>
      </c>
      <c r="BW58">
        <v>0</v>
      </c>
      <c r="BX58">
        <v>9.32</v>
      </c>
      <c r="BY58">
        <v>256.64999999999998</v>
      </c>
      <c r="BZ58">
        <v>3.2</v>
      </c>
      <c r="CA58">
        <v>88.06</v>
      </c>
      <c r="CB58">
        <v>6.13</v>
      </c>
      <c r="CC58">
        <v>168.58</v>
      </c>
      <c r="CD58">
        <v>0.45</v>
      </c>
      <c r="CE58">
        <v>12.37</v>
      </c>
      <c r="CF58">
        <v>1049.3599999999999</v>
      </c>
      <c r="CG58">
        <v>38.130000000000003</v>
      </c>
      <c r="CH58">
        <v>40.39</v>
      </c>
      <c r="CI58">
        <v>1111.6500000000001</v>
      </c>
      <c r="CJ58">
        <v>0.18709999999999999</v>
      </c>
      <c r="CK58">
        <v>8.9999999999999993E-3</v>
      </c>
      <c r="CL58">
        <v>3.2557</v>
      </c>
      <c r="CM58">
        <v>2.6395</v>
      </c>
      <c r="CN58">
        <v>23.8368</v>
      </c>
      <c r="CO58">
        <v>2.1631999999999998</v>
      </c>
      <c r="CP58">
        <v>0.57769999999999999</v>
      </c>
    </row>
    <row r="59" spans="1:94" x14ac:dyDescent="0.35">
      <c r="A59">
        <v>247991</v>
      </c>
      <c r="B59" s="2"/>
      <c r="D59" s="2"/>
      <c r="E59" s="2"/>
      <c r="F59" s="2" t="s">
        <v>184</v>
      </c>
      <c r="I59" s="23">
        <v>-95.665599999999998</v>
      </c>
      <c r="J59" s="23">
        <v>39.3855</v>
      </c>
      <c r="K59" t="s">
        <v>101</v>
      </c>
      <c r="L59" s="1">
        <v>45257</v>
      </c>
      <c r="M59">
        <v>0</v>
      </c>
      <c r="N59">
        <v>8</v>
      </c>
      <c r="O59">
        <v>6</v>
      </c>
      <c r="P59">
        <v>6.3</v>
      </c>
      <c r="Q59">
        <v>0.09</v>
      </c>
      <c r="R59" t="s">
        <v>41</v>
      </c>
      <c r="S59">
        <v>5.0999999999999996</v>
      </c>
      <c r="T59">
        <v>65</v>
      </c>
      <c r="U59">
        <v>5.6</v>
      </c>
      <c r="V59">
        <v>0.7</v>
      </c>
      <c r="W59">
        <v>77.3</v>
      </c>
      <c r="X59">
        <v>7.6</v>
      </c>
      <c r="Y59">
        <v>0.65</v>
      </c>
      <c r="Z59">
        <v>1895</v>
      </c>
      <c r="AA59">
        <v>321</v>
      </c>
      <c r="AB59">
        <v>34</v>
      </c>
      <c r="AC59">
        <v>19.5</v>
      </c>
      <c r="AD59">
        <v>36</v>
      </c>
      <c r="AE59">
        <v>1</v>
      </c>
      <c r="AF59">
        <v>48</v>
      </c>
      <c r="AG59">
        <v>14</v>
      </c>
      <c r="AH59">
        <v>1</v>
      </c>
      <c r="AI59">
        <v>10</v>
      </c>
      <c r="AJ59">
        <v>2.84</v>
      </c>
      <c r="AK59">
        <v>153</v>
      </c>
      <c r="AL59">
        <v>11.2</v>
      </c>
      <c r="AM59">
        <v>13.7</v>
      </c>
      <c r="AN59">
        <v>47</v>
      </c>
      <c r="AO59">
        <v>3</v>
      </c>
      <c r="AP59" t="s">
        <v>53</v>
      </c>
      <c r="AQ59">
        <v>147.1</v>
      </c>
      <c r="AR59">
        <v>67</v>
      </c>
      <c r="AS59">
        <v>14</v>
      </c>
      <c r="AT59">
        <v>17.62</v>
      </c>
      <c r="AU59">
        <v>96</v>
      </c>
      <c r="AV59">
        <v>11.2</v>
      </c>
      <c r="AW59">
        <v>0</v>
      </c>
      <c r="AX59">
        <v>3.6</v>
      </c>
      <c r="AY59">
        <v>3.4</v>
      </c>
      <c r="BA59">
        <v>9</v>
      </c>
      <c r="BB59">
        <v>1.4</v>
      </c>
      <c r="BD59">
        <v>37</v>
      </c>
      <c r="BE59">
        <v>592</v>
      </c>
      <c r="BF59">
        <v>124</v>
      </c>
      <c r="BG59">
        <v>86</v>
      </c>
      <c r="BH59">
        <v>7.7</v>
      </c>
      <c r="BI59">
        <v>0.53</v>
      </c>
      <c r="BJ59">
        <v>3.5</v>
      </c>
      <c r="BK59">
        <v>0.12</v>
      </c>
      <c r="BL59">
        <v>130</v>
      </c>
      <c r="BM59">
        <v>42</v>
      </c>
      <c r="BN59">
        <v>2923.21</v>
      </c>
      <c r="BO59">
        <v>1.4490000000000001</v>
      </c>
      <c r="BP59">
        <v>50.51</v>
      </c>
      <c r="BQ59">
        <v>1476.45</v>
      </c>
      <c r="BR59">
        <v>11.76</v>
      </c>
      <c r="BS59">
        <v>343.69</v>
      </c>
      <c r="BT59">
        <v>12.54</v>
      </c>
      <c r="BU59">
        <v>366.51</v>
      </c>
      <c r="BV59">
        <v>0</v>
      </c>
      <c r="BW59">
        <v>0</v>
      </c>
      <c r="BX59">
        <v>10.49</v>
      </c>
      <c r="BY59">
        <v>306.73</v>
      </c>
      <c r="BZ59">
        <v>3.42</v>
      </c>
      <c r="CA59">
        <v>99.99</v>
      </c>
      <c r="CB59">
        <v>7.07</v>
      </c>
      <c r="CC59">
        <v>206.73</v>
      </c>
      <c r="CD59">
        <v>0.44</v>
      </c>
      <c r="CE59">
        <v>12.78</v>
      </c>
      <c r="CF59">
        <v>1109.94</v>
      </c>
      <c r="CG59">
        <v>37.97</v>
      </c>
      <c r="CH59">
        <v>38.56</v>
      </c>
      <c r="CI59">
        <v>1127.25</v>
      </c>
      <c r="CJ59">
        <v>0.2077</v>
      </c>
      <c r="CK59">
        <v>8.6999999999999994E-3</v>
      </c>
      <c r="CL59">
        <v>3.0284</v>
      </c>
      <c r="CM59">
        <v>2.5137</v>
      </c>
      <c r="CN59">
        <v>26.144600000000001</v>
      </c>
      <c r="CO59">
        <v>2.0891000000000002</v>
      </c>
      <c r="CP59">
        <v>0.51400000000000001</v>
      </c>
    </row>
    <row r="60" spans="1:94" x14ac:dyDescent="0.35">
      <c r="A60">
        <v>247992</v>
      </c>
      <c r="B60" s="2"/>
      <c r="D60" s="2"/>
      <c r="E60" s="2"/>
      <c r="F60" s="2" t="s">
        <v>184</v>
      </c>
      <c r="I60" s="25">
        <v>-95.664500000000004</v>
      </c>
      <c r="J60" s="25">
        <v>39.385300000000001</v>
      </c>
      <c r="K60" t="s">
        <v>102</v>
      </c>
      <c r="L60" s="1">
        <v>45257</v>
      </c>
      <c r="M60">
        <v>0</v>
      </c>
      <c r="N60">
        <v>8</v>
      </c>
      <c r="O60">
        <v>5.9</v>
      </c>
      <c r="P60">
        <v>6.5</v>
      </c>
      <c r="Q60">
        <v>0.11</v>
      </c>
      <c r="R60" t="s">
        <v>41</v>
      </c>
      <c r="S60">
        <v>5.0999999999999996</v>
      </c>
      <c r="T60">
        <v>87</v>
      </c>
      <c r="U60">
        <v>7.2</v>
      </c>
      <c r="V60">
        <v>0.91</v>
      </c>
      <c r="W60">
        <v>82.9</v>
      </c>
      <c r="X60">
        <v>5.9</v>
      </c>
      <c r="Y60">
        <v>0.52</v>
      </c>
      <c r="Z60">
        <v>2200</v>
      </c>
      <c r="AA60">
        <v>309</v>
      </c>
      <c r="AB60">
        <v>35</v>
      </c>
      <c r="AC60">
        <v>18.7</v>
      </c>
      <c r="AD60">
        <v>25</v>
      </c>
      <c r="AE60">
        <v>1</v>
      </c>
      <c r="AF60">
        <v>59</v>
      </c>
      <c r="AG60">
        <v>14</v>
      </c>
      <c r="AH60">
        <v>1</v>
      </c>
      <c r="AI60">
        <v>11</v>
      </c>
      <c r="AJ60">
        <v>4.1100000000000003</v>
      </c>
      <c r="AK60">
        <v>182</v>
      </c>
      <c r="AL60">
        <v>14.6</v>
      </c>
      <c r="AM60">
        <v>12.4</v>
      </c>
      <c r="AN60">
        <v>45</v>
      </c>
      <c r="AO60" t="s">
        <v>42</v>
      </c>
      <c r="AP60">
        <v>0.8</v>
      </c>
      <c r="AQ60">
        <v>237.7</v>
      </c>
      <c r="AR60">
        <v>68</v>
      </c>
      <c r="AS60">
        <v>19.600000000000001</v>
      </c>
      <c r="AT60">
        <v>23.73</v>
      </c>
      <c r="AU60">
        <v>130.9</v>
      </c>
      <c r="AV60">
        <v>14.6</v>
      </c>
      <c r="AW60">
        <v>0</v>
      </c>
      <c r="AX60">
        <v>7.1</v>
      </c>
      <c r="AY60">
        <v>2.6</v>
      </c>
      <c r="BA60">
        <v>12</v>
      </c>
      <c r="BB60">
        <v>2.1</v>
      </c>
      <c r="BD60">
        <v>51</v>
      </c>
      <c r="BE60">
        <v>709</v>
      </c>
      <c r="BF60">
        <v>106</v>
      </c>
      <c r="BG60">
        <v>86</v>
      </c>
      <c r="BH60">
        <v>10</v>
      </c>
      <c r="BI60">
        <v>0.67</v>
      </c>
      <c r="BJ60">
        <v>3.5</v>
      </c>
      <c r="BK60">
        <v>0.11</v>
      </c>
      <c r="BL60">
        <v>131</v>
      </c>
      <c r="BM60">
        <v>39</v>
      </c>
      <c r="BN60">
        <v>3720.04</v>
      </c>
      <c r="BO60">
        <v>1.506</v>
      </c>
      <c r="BP60">
        <v>51.4</v>
      </c>
      <c r="BQ60">
        <v>1911.95</v>
      </c>
      <c r="BR60">
        <v>11.67</v>
      </c>
      <c r="BS60">
        <v>434.18</v>
      </c>
      <c r="BT60">
        <v>13.37</v>
      </c>
      <c r="BU60">
        <v>497.44</v>
      </c>
      <c r="BV60">
        <v>0.26</v>
      </c>
      <c r="BW60">
        <v>9.81</v>
      </c>
      <c r="BX60">
        <v>18.03</v>
      </c>
      <c r="BY60">
        <v>670.85</v>
      </c>
      <c r="BZ60">
        <v>3.53</v>
      </c>
      <c r="CA60">
        <v>131.29</v>
      </c>
      <c r="CB60">
        <v>14.5</v>
      </c>
      <c r="CC60">
        <v>539.55999999999995</v>
      </c>
      <c r="CD60">
        <v>0.35</v>
      </c>
      <c r="CE60">
        <v>13</v>
      </c>
      <c r="CF60">
        <v>1414.5</v>
      </c>
      <c r="CG60">
        <v>38.020000000000003</v>
      </c>
      <c r="CH60">
        <v>30.22</v>
      </c>
      <c r="CI60">
        <v>1124.25</v>
      </c>
      <c r="CJ60">
        <v>0.35089999999999999</v>
      </c>
      <c r="CK60">
        <v>6.7999999999999996E-3</v>
      </c>
      <c r="CL60">
        <v>2.8435999999999999</v>
      </c>
      <c r="CM60">
        <v>1.9073</v>
      </c>
      <c r="CN60">
        <v>5.7679999999999998</v>
      </c>
      <c r="CO60">
        <v>2.1928999999999998</v>
      </c>
      <c r="CP60">
        <v>0.57899999999999996</v>
      </c>
    </row>
    <row r="61" spans="1:94" x14ac:dyDescent="0.35">
      <c r="A61">
        <v>247993</v>
      </c>
      <c r="B61" s="2"/>
      <c r="D61" s="2"/>
      <c r="E61" s="2"/>
      <c r="F61" s="2" t="s">
        <v>185</v>
      </c>
      <c r="I61" s="23">
        <v>-95.666600000000003</v>
      </c>
      <c r="J61" s="23">
        <v>39.384500000000003</v>
      </c>
      <c r="K61" t="s">
        <v>103</v>
      </c>
      <c r="L61" s="1">
        <v>45257</v>
      </c>
      <c r="M61">
        <v>0</v>
      </c>
      <c r="N61">
        <v>8</v>
      </c>
      <c r="O61">
        <v>6.5</v>
      </c>
      <c r="P61">
        <v>6.7</v>
      </c>
      <c r="Q61">
        <v>0.17</v>
      </c>
      <c r="R61" t="s">
        <v>41</v>
      </c>
      <c r="S61">
        <v>6.6</v>
      </c>
      <c r="T61">
        <v>287</v>
      </c>
      <c r="U61">
        <v>10.199999999999999</v>
      </c>
      <c r="V61">
        <v>3.08</v>
      </c>
      <c r="W61">
        <v>88.4</v>
      </c>
      <c r="X61">
        <v>5.4</v>
      </c>
      <c r="Y61">
        <v>0.68</v>
      </c>
      <c r="Z61">
        <v>2255</v>
      </c>
      <c r="AA61">
        <v>334</v>
      </c>
      <c r="AB61">
        <v>12</v>
      </c>
      <c r="AC61">
        <v>17.7</v>
      </c>
      <c r="AD61">
        <v>16</v>
      </c>
      <c r="AE61">
        <v>4</v>
      </c>
      <c r="AF61">
        <v>64</v>
      </c>
      <c r="AG61">
        <v>16</v>
      </c>
      <c r="AH61">
        <v>0</v>
      </c>
      <c r="AI61">
        <v>44</v>
      </c>
      <c r="AJ61">
        <v>5.14</v>
      </c>
      <c r="AK61">
        <v>188</v>
      </c>
      <c r="AL61">
        <v>16.399999999999999</v>
      </c>
      <c r="AM61">
        <v>11.5</v>
      </c>
      <c r="AN61">
        <v>38</v>
      </c>
      <c r="AO61" t="s">
        <v>42</v>
      </c>
      <c r="AP61">
        <v>0.6</v>
      </c>
      <c r="AQ61">
        <v>363.8</v>
      </c>
      <c r="AR61">
        <v>61</v>
      </c>
      <c r="AS61">
        <v>22.1</v>
      </c>
      <c r="AT61">
        <v>29.22</v>
      </c>
      <c r="AU61">
        <v>193.2</v>
      </c>
      <c r="AV61">
        <v>16.399999999999999</v>
      </c>
      <c r="AW61">
        <v>0</v>
      </c>
      <c r="AX61">
        <v>6.9</v>
      </c>
      <c r="AY61">
        <v>2</v>
      </c>
      <c r="BA61">
        <v>46</v>
      </c>
      <c r="BB61">
        <v>20.399999999999999</v>
      </c>
      <c r="BD61">
        <v>163</v>
      </c>
      <c r="BE61">
        <v>979</v>
      </c>
      <c r="BF61">
        <v>72</v>
      </c>
      <c r="BG61">
        <v>90</v>
      </c>
      <c r="BH61">
        <v>14.6</v>
      </c>
      <c r="BI61">
        <v>1.49</v>
      </c>
      <c r="BJ61">
        <v>3.7</v>
      </c>
      <c r="BK61">
        <v>0.2</v>
      </c>
      <c r="BL61">
        <v>187</v>
      </c>
      <c r="BM61">
        <v>20</v>
      </c>
      <c r="BN61">
        <v>5393.19</v>
      </c>
      <c r="BO61">
        <v>1.508</v>
      </c>
      <c r="BP61">
        <v>53.82</v>
      </c>
      <c r="BQ61">
        <v>2902.71</v>
      </c>
      <c r="BR61">
        <v>13.45</v>
      </c>
      <c r="BS61">
        <v>725.46</v>
      </c>
      <c r="BT61">
        <v>16.63</v>
      </c>
      <c r="BU61">
        <v>896.69</v>
      </c>
      <c r="BV61">
        <v>0.23</v>
      </c>
      <c r="BW61">
        <v>12.27</v>
      </c>
      <c r="BX61">
        <v>15.51</v>
      </c>
      <c r="BY61">
        <v>836.6</v>
      </c>
      <c r="BZ61">
        <v>4.0199999999999996</v>
      </c>
      <c r="CA61">
        <v>216.81</v>
      </c>
      <c r="CB61">
        <v>11.49</v>
      </c>
      <c r="CC61">
        <v>619.79</v>
      </c>
      <c r="CD61">
        <v>0</v>
      </c>
      <c r="CE61">
        <v>0</v>
      </c>
      <c r="CF61">
        <v>2006.01</v>
      </c>
      <c r="CG61">
        <v>37.200000000000003</v>
      </c>
      <c r="CH61">
        <v>30.67</v>
      </c>
      <c r="CI61">
        <v>1653.86</v>
      </c>
      <c r="CJ61">
        <v>0.28820000000000001</v>
      </c>
      <c r="CK61" t="s">
        <v>163</v>
      </c>
      <c r="CL61">
        <v>2.2370999999999999</v>
      </c>
      <c r="CM61">
        <v>1.9431</v>
      </c>
      <c r="CN61" t="s">
        <v>164</v>
      </c>
      <c r="CO61">
        <v>2.4834999999999998</v>
      </c>
      <c r="CP61">
        <v>0.65480000000000005</v>
      </c>
    </row>
    <row r="62" spans="1:94" x14ac:dyDescent="0.35">
      <c r="A62">
        <v>247994</v>
      </c>
      <c r="B62" s="2"/>
      <c r="D62" s="2"/>
      <c r="E62" s="2"/>
      <c r="F62" s="2" t="s">
        <v>185</v>
      </c>
      <c r="I62" s="23">
        <v>-95.666600000000003</v>
      </c>
      <c r="J62" s="23">
        <v>39.384500000000003</v>
      </c>
      <c r="K62" t="s">
        <v>104</v>
      </c>
      <c r="L62" s="1">
        <v>45257</v>
      </c>
      <c r="M62">
        <v>0</v>
      </c>
      <c r="N62">
        <v>8</v>
      </c>
      <c r="O62">
        <v>6.6</v>
      </c>
      <c r="P62">
        <v>7.2</v>
      </c>
      <c r="Q62">
        <v>0.17</v>
      </c>
      <c r="R62" t="s">
        <v>41</v>
      </c>
      <c r="S62">
        <v>6.5</v>
      </c>
      <c r="T62">
        <v>269</v>
      </c>
      <c r="U62">
        <v>10.3</v>
      </c>
      <c r="V62">
        <v>3.04</v>
      </c>
      <c r="W62">
        <v>96.1</v>
      </c>
      <c r="X62">
        <v>5.9</v>
      </c>
      <c r="Y62">
        <v>0.79</v>
      </c>
      <c r="Z62">
        <v>2357</v>
      </c>
      <c r="AA62">
        <v>350</v>
      </c>
      <c r="AB62">
        <v>17</v>
      </c>
      <c r="AC62">
        <v>15.5</v>
      </c>
      <c r="AD62">
        <v>0</v>
      </c>
      <c r="AE62">
        <v>4</v>
      </c>
      <c r="AF62">
        <v>76</v>
      </c>
      <c r="AG62">
        <v>19</v>
      </c>
      <c r="AH62">
        <v>0</v>
      </c>
      <c r="AI62">
        <v>47</v>
      </c>
      <c r="AJ62">
        <v>5.63</v>
      </c>
      <c r="AK62">
        <v>235</v>
      </c>
      <c r="AL62">
        <v>19.5</v>
      </c>
      <c r="AM62">
        <v>12.1</v>
      </c>
      <c r="AN62">
        <v>46</v>
      </c>
      <c r="AO62" t="s">
        <v>42</v>
      </c>
      <c r="AP62">
        <v>1.9</v>
      </c>
      <c r="AQ62">
        <v>283</v>
      </c>
      <c r="AR62">
        <v>67</v>
      </c>
      <c r="AS62">
        <v>27</v>
      </c>
      <c r="AT62">
        <v>27.37</v>
      </c>
      <c r="AU62">
        <v>120.2</v>
      </c>
      <c r="AV62">
        <v>19.5</v>
      </c>
      <c r="AW62">
        <v>0</v>
      </c>
      <c r="AX62">
        <v>8.5</v>
      </c>
      <c r="AY62">
        <v>3.1</v>
      </c>
      <c r="BA62">
        <v>37</v>
      </c>
      <c r="BB62">
        <v>19.600000000000001</v>
      </c>
      <c r="BD62">
        <v>138</v>
      </c>
      <c r="BE62">
        <v>897</v>
      </c>
      <c r="BF62">
        <v>76</v>
      </c>
      <c r="BG62">
        <v>82</v>
      </c>
      <c r="BH62">
        <v>12.1</v>
      </c>
      <c r="BI62">
        <v>1.25</v>
      </c>
      <c r="BJ62">
        <v>3.3</v>
      </c>
      <c r="BK62">
        <v>0.14000000000000001</v>
      </c>
      <c r="BL62">
        <v>173</v>
      </c>
      <c r="BM62">
        <v>26</v>
      </c>
      <c r="BN62">
        <v>4898.67</v>
      </c>
      <c r="BO62">
        <v>1.464</v>
      </c>
      <c r="BP62">
        <v>53.68</v>
      </c>
      <c r="BQ62">
        <v>2629.84</v>
      </c>
      <c r="BR62">
        <v>12.93</v>
      </c>
      <c r="BS62">
        <v>633.59</v>
      </c>
      <c r="BT62">
        <v>14.8</v>
      </c>
      <c r="BU62">
        <v>724.88</v>
      </c>
      <c r="BV62">
        <v>0.25</v>
      </c>
      <c r="BW62">
        <v>12.15</v>
      </c>
      <c r="BX62">
        <v>11.8</v>
      </c>
      <c r="BY62">
        <v>577.92999999999995</v>
      </c>
      <c r="BZ62">
        <v>3.8</v>
      </c>
      <c r="CA62">
        <v>186.09</v>
      </c>
      <c r="CB62">
        <v>8</v>
      </c>
      <c r="CC62">
        <v>391.84</v>
      </c>
      <c r="CD62">
        <v>0</v>
      </c>
      <c r="CE62">
        <v>0</v>
      </c>
      <c r="CF62">
        <v>1904.96</v>
      </c>
      <c r="CG62">
        <v>38.89</v>
      </c>
      <c r="CH62">
        <v>34.520000000000003</v>
      </c>
      <c r="CI62">
        <v>1690.91</v>
      </c>
      <c r="CJ62">
        <v>0.2198</v>
      </c>
      <c r="CK62" t="s">
        <v>163</v>
      </c>
      <c r="CL62">
        <v>2.6280000000000001</v>
      </c>
      <c r="CM62">
        <v>2.1732</v>
      </c>
      <c r="CN62">
        <v>50.48</v>
      </c>
      <c r="CO62">
        <v>1.8644000000000001</v>
      </c>
      <c r="CP62">
        <v>0.52049999999999996</v>
      </c>
    </row>
    <row r="63" spans="1:94" x14ac:dyDescent="0.35">
      <c r="A63">
        <v>247995</v>
      </c>
      <c r="B63" s="2"/>
      <c r="D63" s="2"/>
      <c r="E63" s="2"/>
      <c r="F63" s="2" t="s">
        <v>184</v>
      </c>
      <c r="I63" s="25">
        <v>-95.665599999999998</v>
      </c>
      <c r="J63" s="25">
        <v>39.384599999999999</v>
      </c>
      <c r="K63" t="s">
        <v>105</v>
      </c>
      <c r="L63" s="1">
        <v>45257</v>
      </c>
      <c r="M63">
        <v>0</v>
      </c>
      <c r="N63">
        <v>8</v>
      </c>
      <c r="O63">
        <v>6.3</v>
      </c>
      <c r="P63">
        <v>6.6</v>
      </c>
      <c r="Q63">
        <v>0.16</v>
      </c>
      <c r="R63" t="s">
        <v>41</v>
      </c>
      <c r="S63">
        <v>5.9</v>
      </c>
      <c r="T63">
        <v>195</v>
      </c>
      <c r="U63">
        <v>10.4</v>
      </c>
      <c r="V63">
        <v>1.72</v>
      </c>
      <c r="W63">
        <v>82.2</v>
      </c>
      <c r="X63">
        <v>6</v>
      </c>
      <c r="Y63">
        <v>0.66</v>
      </c>
      <c r="Z63">
        <v>2099</v>
      </c>
      <c r="AA63">
        <v>307</v>
      </c>
      <c r="AB63">
        <v>13</v>
      </c>
      <c r="AC63">
        <v>17.7</v>
      </c>
      <c r="AD63">
        <v>23</v>
      </c>
      <c r="AE63">
        <v>3</v>
      </c>
      <c r="AF63">
        <v>59</v>
      </c>
      <c r="AG63">
        <v>14</v>
      </c>
      <c r="AH63">
        <v>0</v>
      </c>
      <c r="AI63">
        <v>17</v>
      </c>
      <c r="AJ63">
        <v>8.4600000000000009</v>
      </c>
      <c r="AK63">
        <v>219</v>
      </c>
      <c r="AL63">
        <v>16.7</v>
      </c>
      <c r="AM63">
        <v>13.1</v>
      </c>
      <c r="AN63">
        <v>33</v>
      </c>
      <c r="AO63" t="s">
        <v>42</v>
      </c>
      <c r="AP63">
        <v>1</v>
      </c>
      <c r="AQ63">
        <v>323.7</v>
      </c>
      <c r="AR63">
        <v>58</v>
      </c>
      <c r="AS63">
        <v>26.2</v>
      </c>
      <c r="AT63">
        <v>28.41</v>
      </c>
      <c r="AU63">
        <v>148</v>
      </c>
      <c r="AV63">
        <v>16.7</v>
      </c>
      <c r="AW63">
        <v>0</v>
      </c>
      <c r="AX63">
        <v>8.6</v>
      </c>
      <c r="AY63">
        <v>2.4</v>
      </c>
      <c r="BA63">
        <v>17</v>
      </c>
      <c r="BB63">
        <v>4.9000000000000004</v>
      </c>
      <c r="BD63">
        <v>114</v>
      </c>
      <c r="BE63">
        <v>912</v>
      </c>
      <c r="BF63">
        <v>90</v>
      </c>
      <c r="BG63">
        <v>92</v>
      </c>
      <c r="BH63">
        <v>12.8</v>
      </c>
      <c r="BI63">
        <v>1.36</v>
      </c>
      <c r="BJ63">
        <v>4.7</v>
      </c>
      <c r="BK63">
        <v>0.14000000000000001</v>
      </c>
      <c r="BL63">
        <v>174</v>
      </c>
      <c r="BM63">
        <v>24</v>
      </c>
      <c r="BN63">
        <v>4959.51</v>
      </c>
      <c r="BO63">
        <v>1.4990000000000001</v>
      </c>
      <c r="BP63">
        <v>53.71</v>
      </c>
      <c r="BQ63">
        <v>2664</v>
      </c>
      <c r="BR63">
        <v>12.1</v>
      </c>
      <c r="BS63">
        <v>600.13</v>
      </c>
      <c r="BT63">
        <v>16</v>
      </c>
      <c r="BU63">
        <v>793.43</v>
      </c>
      <c r="BV63">
        <v>0.22</v>
      </c>
      <c r="BW63">
        <v>11.02</v>
      </c>
      <c r="BX63">
        <v>13.47</v>
      </c>
      <c r="BY63">
        <v>667.8</v>
      </c>
      <c r="BZ63">
        <v>4.08</v>
      </c>
      <c r="CA63">
        <v>202.33</v>
      </c>
      <c r="CB63">
        <v>9.39</v>
      </c>
      <c r="CC63">
        <v>465.47</v>
      </c>
      <c r="CD63">
        <v>0.24</v>
      </c>
      <c r="CE63">
        <v>11.78</v>
      </c>
      <c r="CF63">
        <v>1870.57</v>
      </c>
      <c r="CG63">
        <v>37.72</v>
      </c>
      <c r="CH63">
        <v>32.58</v>
      </c>
      <c r="CI63">
        <v>1615.93</v>
      </c>
      <c r="CJ63">
        <v>0.25069999999999998</v>
      </c>
      <c r="CK63">
        <v>4.4000000000000003E-3</v>
      </c>
      <c r="CL63">
        <v>2.3576000000000001</v>
      </c>
      <c r="CM63">
        <v>1.9493</v>
      </c>
      <c r="CN63">
        <v>56.756599999999999</v>
      </c>
      <c r="CO63">
        <v>1.8241000000000001</v>
      </c>
      <c r="CP63">
        <v>0.65369999999999995</v>
      </c>
    </row>
    <row r="64" spans="1:94" x14ac:dyDescent="0.35">
      <c r="A64">
        <v>247996</v>
      </c>
      <c r="B64" s="2"/>
      <c r="D64" s="2"/>
      <c r="E64" s="2"/>
      <c r="F64" s="2" t="s">
        <v>184</v>
      </c>
      <c r="I64" s="25">
        <v>-95.664699999999996</v>
      </c>
      <c r="J64" s="25">
        <v>39.384500000000003</v>
      </c>
      <c r="K64" t="s">
        <v>106</v>
      </c>
      <c r="L64" s="1">
        <v>45257</v>
      </c>
      <c r="M64">
        <v>0</v>
      </c>
      <c r="N64">
        <v>8</v>
      </c>
      <c r="O64">
        <v>6.2</v>
      </c>
      <c r="P64">
        <v>6.6</v>
      </c>
      <c r="Q64">
        <v>0.14000000000000001</v>
      </c>
      <c r="R64" t="s">
        <v>41</v>
      </c>
      <c r="S64">
        <v>5.9</v>
      </c>
      <c r="T64">
        <v>137</v>
      </c>
      <c r="U64">
        <v>9.5</v>
      </c>
      <c r="V64">
        <v>1.43</v>
      </c>
      <c r="W64">
        <v>87.7</v>
      </c>
      <c r="X64">
        <v>5.3</v>
      </c>
      <c r="Y64">
        <v>0.49</v>
      </c>
      <c r="Z64">
        <v>2067</v>
      </c>
      <c r="AA64">
        <v>320</v>
      </c>
      <c r="AB64">
        <v>20</v>
      </c>
      <c r="AC64">
        <v>17</v>
      </c>
      <c r="AD64">
        <v>21</v>
      </c>
      <c r="AE64">
        <v>2</v>
      </c>
      <c r="AF64">
        <v>60</v>
      </c>
      <c r="AG64">
        <v>16</v>
      </c>
      <c r="AH64">
        <v>1</v>
      </c>
      <c r="AI64">
        <v>15</v>
      </c>
      <c r="AJ64">
        <v>7.8</v>
      </c>
      <c r="AK64">
        <v>161</v>
      </c>
      <c r="AL64">
        <v>15.5</v>
      </c>
      <c r="AM64">
        <v>10.3</v>
      </c>
      <c r="AN64">
        <v>26</v>
      </c>
      <c r="AO64" t="s">
        <v>42</v>
      </c>
      <c r="AP64">
        <v>2.1</v>
      </c>
      <c r="AQ64">
        <v>311.7</v>
      </c>
      <c r="AR64">
        <v>62</v>
      </c>
      <c r="AS64">
        <v>25.4</v>
      </c>
      <c r="AT64">
        <v>26.66</v>
      </c>
      <c r="AU64">
        <v>194.2</v>
      </c>
      <c r="AV64">
        <v>15.5</v>
      </c>
      <c r="AW64">
        <v>0</v>
      </c>
      <c r="AX64">
        <v>11.2</v>
      </c>
      <c r="AY64">
        <v>3.7</v>
      </c>
      <c r="BA64">
        <v>11</v>
      </c>
      <c r="BB64">
        <v>3</v>
      </c>
      <c r="BD64">
        <v>76</v>
      </c>
      <c r="BE64">
        <v>757</v>
      </c>
      <c r="BF64">
        <v>97</v>
      </c>
      <c r="BG64">
        <v>92</v>
      </c>
      <c r="BH64">
        <v>11.1</v>
      </c>
      <c r="BI64">
        <v>0.83</v>
      </c>
      <c r="BJ64">
        <v>3.6</v>
      </c>
      <c r="BK64">
        <v>0.12</v>
      </c>
      <c r="BL64">
        <v>149</v>
      </c>
      <c r="BM64">
        <v>32</v>
      </c>
      <c r="BN64">
        <v>3967.61</v>
      </c>
      <c r="BO64">
        <v>1.4730000000000001</v>
      </c>
      <c r="BP64">
        <v>50.88</v>
      </c>
      <c r="BQ64">
        <v>2018.6</v>
      </c>
      <c r="BR64">
        <v>11.62</v>
      </c>
      <c r="BS64">
        <v>461.06</v>
      </c>
      <c r="BT64">
        <v>13.75</v>
      </c>
      <c r="BU64">
        <v>545.72</v>
      </c>
      <c r="BV64">
        <v>0</v>
      </c>
      <c r="BW64">
        <v>0</v>
      </c>
      <c r="BX64">
        <v>12.31</v>
      </c>
      <c r="BY64">
        <v>488.43</v>
      </c>
      <c r="BZ64">
        <v>3.73</v>
      </c>
      <c r="CA64">
        <v>148.05000000000001</v>
      </c>
      <c r="CB64">
        <v>8.58</v>
      </c>
      <c r="CC64">
        <v>340.37</v>
      </c>
      <c r="CD64">
        <v>0.33</v>
      </c>
      <c r="CE64">
        <v>13.04</v>
      </c>
      <c r="CF64">
        <v>1472.88</v>
      </c>
      <c r="CG64">
        <v>37.119999999999997</v>
      </c>
      <c r="CH64">
        <v>36.479999999999997</v>
      </c>
      <c r="CI64">
        <v>1447.55</v>
      </c>
      <c r="CJ64">
        <v>0.24199999999999999</v>
      </c>
      <c r="CK64">
        <v>6.4999999999999997E-3</v>
      </c>
      <c r="CL64">
        <v>2.6989999999999998</v>
      </c>
      <c r="CM64">
        <v>2.2896000000000001</v>
      </c>
      <c r="CN64">
        <v>30.257200000000001</v>
      </c>
      <c r="CO64">
        <v>2.3576000000000001</v>
      </c>
      <c r="CP64">
        <v>0.42699999999999999</v>
      </c>
    </row>
    <row r="65" spans="1:94" x14ac:dyDescent="0.35">
      <c r="A65">
        <v>247997</v>
      </c>
      <c r="B65" s="2"/>
      <c r="D65" s="2"/>
      <c r="E65" s="2"/>
      <c r="F65" s="2" t="s">
        <v>184</v>
      </c>
      <c r="I65" s="23">
        <v>-95.665599999999998</v>
      </c>
      <c r="J65" s="23">
        <v>39.383800000000001</v>
      </c>
      <c r="K65" t="s">
        <v>107</v>
      </c>
      <c r="L65" s="1">
        <v>45257</v>
      </c>
      <c r="M65">
        <v>0</v>
      </c>
      <c r="N65">
        <v>8</v>
      </c>
      <c r="O65">
        <v>6.1</v>
      </c>
      <c r="P65">
        <v>6.6</v>
      </c>
      <c r="Q65">
        <v>0.26</v>
      </c>
      <c r="R65" t="s">
        <v>41</v>
      </c>
      <c r="S65">
        <v>5.3</v>
      </c>
      <c r="T65">
        <v>170</v>
      </c>
      <c r="U65">
        <v>8</v>
      </c>
      <c r="V65">
        <v>1.35</v>
      </c>
      <c r="W65">
        <v>73.900000000000006</v>
      </c>
      <c r="X65">
        <v>7.2</v>
      </c>
      <c r="Y65">
        <v>0.59</v>
      </c>
      <c r="Z65">
        <v>2087</v>
      </c>
      <c r="AA65">
        <v>314</v>
      </c>
      <c r="AB65">
        <v>20</v>
      </c>
      <c r="AC65">
        <v>17.399999999999999</v>
      </c>
      <c r="AD65">
        <v>22</v>
      </c>
      <c r="AE65">
        <v>3</v>
      </c>
      <c r="AF65">
        <v>60</v>
      </c>
      <c r="AG65">
        <v>15</v>
      </c>
      <c r="AH65">
        <v>0</v>
      </c>
      <c r="AI65">
        <v>17</v>
      </c>
      <c r="AJ65">
        <v>7.64</v>
      </c>
      <c r="AK65">
        <v>135</v>
      </c>
      <c r="AL65">
        <v>12.6</v>
      </c>
      <c r="AM65">
        <v>10.7</v>
      </c>
      <c r="AN65">
        <v>38</v>
      </c>
      <c r="AO65" t="s">
        <v>42</v>
      </c>
      <c r="AP65">
        <v>1.4</v>
      </c>
      <c r="AQ65">
        <v>323.60000000000002</v>
      </c>
      <c r="AR65">
        <v>61</v>
      </c>
      <c r="AS65">
        <v>21.7</v>
      </c>
      <c r="AT65">
        <v>26.33</v>
      </c>
      <c r="AU65">
        <v>239.3</v>
      </c>
      <c r="AV65">
        <v>12.6</v>
      </c>
      <c r="AW65">
        <v>0</v>
      </c>
      <c r="AX65">
        <v>11</v>
      </c>
      <c r="AY65">
        <v>3</v>
      </c>
      <c r="BA65">
        <v>16</v>
      </c>
      <c r="BB65">
        <v>4.7</v>
      </c>
      <c r="BD65">
        <v>102</v>
      </c>
      <c r="BE65">
        <v>828</v>
      </c>
      <c r="BF65">
        <v>93</v>
      </c>
      <c r="BG65">
        <v>90</v>
      </c>
      <c r="BH65">
        <v>12.6</v>
      </c>
      <c r="BI65">
        <v>1.1200000000000001</v>
      </c>
      <c r="BJ65">
        <v>5</v>
      </c>
      <c r="BK65">
        <v>0.12</v>
      </c>
      <c r="BL65">
        <v>162</v>
      </c>
      <c r="BM65">
        <v>32</v>
      </c>
      <c r="BN65">
        <v>4716.8999999999996</v>
      </c>
      <c r="BO65">
        <v>1.4870000000000001</v>
      </c>
      <c r="BP65">
        <v>43.94</v>
      </c>
      <c r="BQ65">
        <v>2072.83</v>
      </c>
      <c r="BR65">
        <v>9.9600000000000009</v>
      </c>
      <c r="BS65">
        <v>470.02</v>
      </c>
      <c r="BT65">
        <v>12.96</v>
      </c>
      <c r="BU65">
        <v>611.53</v>
      </c>
      <c r="BV65">
        <v>0</v>
      </c>
      <c r="BW65">
        <v>0</v>
      </c>
      <c r="BX65">
        <v>18.86</v>
      </c>
      <c r="BY65">
        <v>889.48</v>
      </c>
      <c r="BZ65">
        <v>3.38</v>
      </c>
      <c r="CA65">
        <v>159.47</v>
      </c>
      <c r="CB65">
        <v>15.48</v>
      </c>
      <c r="CC65">
        <v>730</v>
      </c>
      <c r="CD65">
        <v>0</v>
      </c>
      <c r="CE65">
        <v>0</v>
      </c>
      <c r="CF65">
        <v>1461.29</v>
      </c>
      <c r="CG65">
        <v>30.98</v>
      </c>
      <c r="CH65">
        <v>37.200000000000003</v>
      </c>
      <c r="CI65">
        <v>1754.59</v>
      </c>
      <c r="CJ65">
        <v>0.42909999999999998</v>
      </c>
      <c r="CK65" t="s">
        <v>163</v>
      </c>
      <c r="CL65">
        <v>2.3895</v>
      </c>
      <c r="CM65">
        <v>1.7000999999999999</v>
      </c>
      <c r="CN65">
        <v>3.4586000000000001</v>
      </c>
      <c r="CO65">
        <v>2.2757000000000001</v>
      </c>
      <c r="CP65">
        <v>0.5696</v>
      </c>
    </row>
    <row r="66" spans="1:94" x14ac:dyDescent="0.35">
      <c r="A66">
        <v>247998</v>
      </c>
      <c r="B66" s="2"/>
      <c r="D66" s="2"/>
      <c r="E66" s="2"/>
      <c r="F66" s="2" t="s">
        <v>184</v>
      </c>
      <c r="I66" s="23">
        <v>-95.665599999999998</v>
      </c>
      <c r="J66" s="23">
        <v>39.388500000000001</v>
      </c>
      <c r="K66" t="s">
        <v>108</v>
      </c>
      <c r="L66" s="1">
        <v>45257</v>
      </c>
      <c r="M66">
        <v>0</v>
      </c>
      <c r="N66">
        <v>8</v>
      </c>
      <c r="O66">
        <v>6.1</v>
      </c>
      <c r="P66">
        <v>6.7</v>
      </c>
      <c r="Q66">
        <v>0.32</v>
      </c>
      <c r="R66" t="s">
        <v>41</v>
      </c>
      <c r="S66">
        <v>4.8</v>
      </c>
      <c r="T66">
        <v>76</v>
      </c>
      <c r="U66">
        <v>9.5</v>
      </c>
      <c r="V66">
        <v>1.18</v>
      </c>
      <c r="W66">
        <v>71.5</v>
      </c>
      <c r="X66">
        <v>6</v>
      </c>
      <c r="Y66">
        <v>0.54</v>
      </c>
      <c r="Z66">
        <v>2119</v>
      </c>
      <c r="AA66">
        <v>313</v>
      </c>
      <c r="AB66">
        <v>22</v>
      </c>
      <c r="AC66">
        <v>17</v>
      </c>
      <c r="AD66">
        <v>21</v>
      </c>
      <c r="AE66">
        <v>1</v>
      </c>
      <c r="AF66">
        <v>62</v>
      </c>
      <c r="AG66">
        <v>15</v>
      </c>
      <c r="AH66">
        <v>1</v>
      </c>
      <c r="AI66">
        <v>12</v>
      </c>
      <c r="AJ66">
        <v>6.62</v>
      </c>
      <c r="AK66">
        <v>133</v>
      </c>
      <c r="AL66">
        <v>11.6</v>
      </c>
      <c r="AM66">
        <v>11.5</v>
      </c>
      <c r="AN66">
        <v>52</v>
      </c>
      <c r="AO66" t="s">
        <v>42</v>
      </c>
      <c r="AP66">
        <v>1.9</v>
      </c>
      <c r="AQ66">
        <v>287</v>
      </c>
      <c r="AR66">
        <v>75</v>
      </c>
      <c r="AS66">
        <v>20</v>
      </c>
      <c r="AT66">
        <v>24.7</v>
      </c>
      <c r="AU66">
        <v>215.8</v>
      </c>
      <c r="AV66">
        <v>11.6</v>
      </c>
      <c r="AW66">
        <v>0</v>
      </c>
      <c r="AX66">
        <v>10.6</v>
      </c>
      <c r="AY66">
        <v>2.6</v>
      </c>
      <c r="BA66">
        <v>10</v>
      </c>
      <c r="BB66">
        <v>1.9</v>
      </c>
      <c r="BD66">
        <v>48</v>
      </c>
      <c r="BE66">
        <v>793</v>
      </c>
      <c r="BF66">
        <v>93</v>
      </c>
      <c r="BG66">
        <v>79</v>
      </c>
      <c r="BH66">
        <v>14.7</v>
      </c>
      <c r="BI66">
        <v>0.82</v>
      </c>
      <c r="BJ66">
        <v>4.0999999999999996</v>
      </c>
      <c r="BK66">
        <v>0.11</v>
      </c>
      <c r="BL66">
        <v>151</v>
      </c>
      <c r="BM66">
        <v>34</v>
      </c>
      <c r="BN66">
        <v>3484.78</v>
      </c>
      <c r="BO66">
        <v>1.5149999999999999</v>
      </c>
      <c r="BP66">
        <v>52.4</v>
      </c>
      <c r="BQ66">
        <v>1825.91</v>
      </c>
      <c r="BR66">
        <v>12.26</v>
      </c>
      <c r="BS66">
        <v>427.29</v>
      </c>
      <c r="BT66">
        <v>14.63</v>
      </c>
      <c r="BU66">
        <v>509.81</v>
      </c>
      <c r="BV66">
        <v>0.7</v>
      </c>
      <c r="BW66">
        <v>24.28</v>
      </c>
      <c r="BX66">
        <v>11.04</v>
      </c>
      <c r="BY66">
        <v>384.72</v>
      </c>
      <c r="BZ66">
        <v>2.93</v>
      </c>
      <c r="CA66">
        <v>101.95</v>
      </c>
      <c r="CB66">
        <v>8.11</v>
      </c>
      <c r="CC66">
        <v>282.77</v>
      </c>
      <c r="CD66">
        <v>0.7</v>
      </c>
      <c r="CE66">
        <v>24.28</v>
      </c>
      <c r="CF66">
        <v>1316.1</v>
      </c>
      <c r="CG66">
        <v>37.770000000000003</v>
      </c>
      <c r="CH66">
        <v>35.869999999999997</v>
      </c>
      <c r="CI66">
        <v>1249.8599999999999</v>
      </c>
      <c r="CJ66">
        <v>0.2107</v>
      </c>
      <c r="CK66">
        <v>1.3299999999999999E-2</v>
      </c>
      <c r="CL66">
        <v>2.5815000000000001</v>
      </c>
      <c r="CM66">
        <v>2.2875999999999999</v>
      </c>
      <c r="CN66">
        <v>25.667999999999999</v>
      </c>
      <c r="CO66">
        <v>1.8455999999999999</v>
      </c>
      <c r="CP66">
        <v>0.51229999999999998</v>
      </c>
    </row>
    <row r="67" spans="1:94" x14ac:dyDescent="0.35">
      <c r="A67">
        <v>247999</v>
      </c>
      <c r="B67" s="2" t="s">
        <v>381</v>
      </c>
      <c r="C67" s="2" t="s">
        <v>383</v>
      </c>
      <c r="D67" s="2" t="s">
        <v>167</v>
      </c>
      <c r="E67" s="2" t="s">
        <v>178</v>
      </c>
      <c r="F67" s="2" t="s">
        <v>184</v>
      </c>
      <c r="G67" s="2" t="s">
        <v>377</v>
      </c>
      <c r="H67" s="2" t="s">
        <v>379</v>
      </c>
      <c r="I67" s="25">
        <v>-95.758200000000002</v>
      </c>
      <c r="J67" s="23">
        <v>39.510899999999999</v>
      </c>
      <c r="K67" t="s">
        <v>109</v>
      </c>
      <c r="L67" s="1">
        <v>45257</v>
      </c>
      <c r="M67">
        <v>0</v>
      </c>
      <c r="N67">
        <v>8</v>
      </c>
      <c r="O67">
        <v>6.8</v>
      </c>
      <c r="P67">
        <v>7.2</v>
      </c>
      <c r="Q67">
        <v>0.28999999999999998</v>
      </c>
      <c r="R67" t="s">
        <v>41</v>
      </c>
      <c r="S67">
        <v>5.3</v>
      </c>
      <c r="T67">
        <v>97</v>
      </c>
      <c r="U67">
        <v>11.7</v>
      </c>
      <c r="V67">
        <v>3.51</v>
      </c>
      <c r="W67">
        <v>28.7</v>
      </c>
      <c r="X67">
        <v>3.9</v>
      </c>
      <c r="Y67">
        <v>0.83</v>
      </c>
      <c r="Z67">
        <v>3150</v>
      </c>
      <c r="AA67">
        <v>330</v>
      </c>
      <c r="AB67">
        <v>19</v>
      </c>
      <c r="AC67">
        <v>18.8</v>
      </c>
      <c r="AD67">
        <v>0</v>
      </c>
      <c r="AE67">
        <v>1</v>
      </c>
      <c r="AF67">
        <v>84</v>
      </c>
      <c r="AG67">
        <v>15</v>
      </c>
      <c r="AH67">
        <v>0</v>
      </c>
      <c r="AI67">
        <v>30</v>
      </c>
      <c r="AJ67">
        <v>3.63</v>
      </c>
      <c r="AK67">
        <v>139</v>
      </c>
      <c r="AL67">
        <v>11.2</v>
      </c>
      <c r="AM67">
        <v>12.4</v>
      </c>
      <c r="AN67">
        <v>65</v>
      </c>
      <c r="AO67">
        <v>47</v>
      </c>
      <c r="AP67">
        <v>0.3</v>
      </c>
      <c r="AQ67">
        <v>172.1</v>
      </c>
      <c r="AR67">
        <v>75</v>
      </c>
      <c r="AS67">
        <v>15.1</v>
      </c>
      <c r="AT67">
        <v>18.93</v>
      </c>
      <c r="AU67">
        <v>124</v>
      </c>
      <c r="AV67">
        <v>11.2</v>
      </c>
      <c r="AW67">
        <v>0</v>
      </c>
      <c r="AX67">
        <v>4.9000000000000004</v>
      </c>
      <c r="AY67">
        <v>1.9</v>
      </c>
      <c r="BA67">
        <v>32</v>
      </c>
      <c r="BB67">
        <v>15</v>
      </c>
      <c r="BD67">
        <v>51</v>
      </c>
      <c r="BE67">
        <v>1234</v>
      </c>
      <c r="BF67">
        <v>108</v>
      </c>
      <c r="BG67">
        <v>63</v>
      </c>
      <c r="BH67">
        <v>22.4</v>
      </c>
      <c r="BI67">
        <v>1.71</v>
      </c>
      <c r="BJ67">
        <v>3.8</v>
      </c>
      <c r="BK67">
        <v>0.15</v>
      </c>
      <c r="BL67">
        <v>161</v>
      </c>
      <c r="BM67">
        <v>29</v>
      </c>
      <c r="BN67">
        <v>2461.75</v>
      </c>
      <c r="BO67">
        <v>1.518</v>
      </c>
      <c r="BP67">
        <v>51.93</v>
      </c>
      <c r="BQ67">
        <v>1278.3599999999999</v>
      </c>
      <c r="BR67">
        <v>13.68</v>
      </c>
      <c r="BS67">
        <v>336.89</v>
      </c>
      <c r="BT67">
        <v>14</v>
      </c>
      <c r="BU67">
        <v>344.61</v>
      </c>
      <c r="BV67">
        <v>0.46</v>
      </c>
      <c r="BW67">
        <v>11.29</v>
      </c>
      <c r="BX67">
        <v>10.39</v>
      </c>
      <c r="BY67">
        <v>255.85</v>
      </c>
      <c r="BZ67">
        <v>3.6</v>
      </c>
      <c r="CA67">
        <v>88.55</v>
      </c>
      <c r="CB67">
        <v>6.8</v>
      </c>
      <c r="CC67">
        <v>167.3</v>
      </c>
      <c r="CD67">
        <v>0.67</v>
      </c>
      <c r="CE67">
        <v>16.52</v>
      </c>
      <c r="CF67">
        <v>933.76</v>
      </c>
      <c r="CG67">
        <v>37.93</v>
      </c>
      <c r="CH67">
        <v>37.01</v>
      </c>
      <c r="CI67">
        <v>911.01</v>
      </c>
      <c r="CJ67">
        <v>0.2001</v>
      </c>
      <c r="CK67">
        <v>1.29E-2</v>
      </c>
      <c r="CL67">
        <v>2.7096</v>
      </c>
      <c r="CM67">
        <v>2.6579999999999999</v>
      </c>
      <c r="CN67">
        <v>43.668100000000003</v>
      </c>
      <c r="CO67">
        <v>2.3487</v>
      </c>
      <c r="CP67">
        <v>0.628</v>
      </c>
    </row>
    <row r="68" spans="1:94" x14ac:dyDescent="0.35">
      <c r="A68">
        <v>248000</v>
      </c>
      <c r="B68" s="2" t="s">
        <v>381</v>
      </c>
      <c r="C68" s="2" t="s">
        <v>383</v>
      </c>
      <c r="D68" s="2" t="s">
        <v>167</v>
      </c>
      <c r="E68" s="2" t="s">
        <v>178</v>
      </c>
      <c r="F68" s="2" t="s">
        <v>184</v>
      </c>
      <c r="G68" s="2" t="s">
        <v>377</v>
      </c>
      <c r="H68" s="2" t="s">
        <v>379</v>
      </c>
      <c r="I68" s="23">
        <v>-95.758799999999994</v>
      </c>
      <c r="J68" s="23">
        <v>39.509900000000002</v>
      </c>
      <c r="K68" t="s">
        <v>110</v>
      </c>
      <c r="L68" s="1">
        <v>45257</v>
      </c>
      <c r="M68">
        <v>0</v>
      </c>
      <c r="N68">
        <v>8</v>
      </c>
      <c r="O68">
        <v>6.6</v>
      </c>
      <c r="P68">
        <v>7.2</v>
      </c>
      <c r="Q68">
        <v>0.43</v>
      </c>
      <c r="R68" t="s">
        <v>41</v>
      </c>
      <c r="S68">
        <v>5.2</v>
      </c>
      <c r="T68">
        <v>118</v>
      </c>
      <c r="U68">
        <v>8.4</v>
      </c>
      <c r="V68">
        <v>1.65</v>
      </c>
      <c r="W68">
        <v>34.200000000000003</v>
      </c>
      <c r="X68">
        <v>5.6</v>
      </c>
      <c r="Y68">
        <v>0.83</v>
      </c>
      <c r="Z68">
        <v>2864</v>
      </c>
      <c r="AA68">
        <v>391</v>
      </c>
      <c r="AB68">
        <v>18</v>
      </c>
      <c r="AC68">
        <v>18</v>
      </c>
      <c r="AD68">
        <v>0</v>
      </c>
      <c r="AE68">
        <v>2</v>
      </c>
      <c r="AF68">
        <v>80</v>
      </c>
      <c r="AG68">
        <v>18</v>
      </c>
      <c r="AH68">
        <v>0</v>
      </c>
      <c r="AI68">
        <v>14</v>
      </c>
      <c r="AJ68">
        <v>2.74</v>
      </c>
      <c r="AK68">
        <v>185</v>
      </c>
      <c r="AL68">
        <v>16.399999999999999</v>
      </c>
      <c r="AM68">
        <v>11.3</v>
      </c>
      <c r="AN68">
        <v>74</v>
      </c>
      <c r="AO68">
        <v>40</v>
      </c>
      <c r="AP68">
        <v>0.5</v>
      </c>
      <c r="AQ68">
        <v>339.3</v>
      </c>
      <c r="AR68">
        <v>88</v>
      </c>
      <c r="AS68">
        <v>19.600000000000001</v>
      </c>
      <c r="AT68">
        <v>28.29</v>
      </c>
      <c r="AU68">
        <v>183.3</v>
      </c>
      <c r="AV68">
        <v>16.399999999999999</v>
      </c>
      <c r="AW68">
        <v>0</v>
      </c>
      <c r="AX68">
        <v>5.2</v>
      </c>
      <c r="AY68">
        <v>1.8</v>
      </c>
      <c r="BA68">
        <v>17</v>
      </c>
      <c r="BB68">
        <v>5.9</v>
      </c>
      <c r="BD68">
        <v>57</v>
      </c>
      <c r="BE68">
        <v>978</v>
      </c>
      <c r="BF68">
        <v>130</v>
      </c>
      <c r="BG68">
        <v>66</v>
      </c>
      <c r="BH68">
        <v>20.399999999999999</v>
      </c>
      <c r="BI68">
        <v>1.1299999999999999</v>
      </c>
      <c r="BJ68">
        <v>3.7</v>
      </c>
      <c r="BK68">
        <v>0.12</v>
      </c>
      <c r="BL68">
        <v>163</v>
      </c>
      <c r="BM68">
        <v>32</v>
      </c>
      <c r="BN68">
        <v>2355.56</v>
      </c>
      <c r="BO68">
        <v>1.5389999999999999</v>
      </c>
      <c r="BP68">
        <v>49.78</v>
      </c>
      <c r="BQ68">
        <v>1172.6400000000001</v>
      </c>
      <c r="BR68">
        <v>12.8</v>
      </c>
      <c r="BS68">
        <v>301.42</v>
      </c>
      <c r="BT68">
        <v>12.55</v>
      </c>
      <c r="BU68">
        <v>295.64</v>
      </c>
      <c r="BV68">
        <v>0.49</v>
      </c>
      <c r="BW68">
        <v>11.45</v>
      </c>
      <c r="BX68">
        <v>10.3</v>
      </c>
      <c r="BY68">
        <v>242.59</v>
      </c>
      <c r="BZ68">
        <v>3.2</v>
      </c>
      <c r="CA68">
        <v>75.31</v>
      </c>
      <c r="CB68">
        <v>7.1</v>
      </c>
      <c r="CC68">
        <v>167.29</v>
      </c>
      <c r="CD68">
        <v>1.35</v>
      </c>
      <c r="CE68">
        <v>31.8</v>
      </c>
      <c r="CF68">
        <v>877</v>
      </c>
      <c r="CG68">
        <v>37.229999999999997</v>
      </c>
      <c r="CH68">
        <v>38.57</v>
      </c>
      <c r="CI68">
        <v>908.54</v>
      </c>
      <c r="CJ68">
        <v>0.2069</v>
      </c>
      <c r="CK68">
        <v>2.7099999999999999E-2</v>
      </c>
      <c r="CL68">
        <v>2.9664999999999999</v>
      </c>
      <c r="CM68">
        <v>2.5716999999999999</v>
      </c>
      <c r="CN68">
        <v>12.638</v>
      </c>
      <c r="CO68">
        <v>1.6981999999999999</v>
      </c>
      <c r="CP68">
        <v>0.58620000000000005</v>
      </c>
    </row>
    <row r="69" spans="1:94" x14ac:dyDescent="0.35">
      <c r="A69">
        <v>248001</v>
      </c>
      <c r="B69" s="2" t="s">
        <v>381</v>
      </c>
      <c r="C69" s="2" t="s">
        <v>383</v>
      </c>
      <c r="D69" s="2" t="s">
        <v>167</v>
      </c>
      <c r="E69" s="2" t="s">
        <v>178</v>
      </c>
      <c r="F69" s="2" t="s">
        <v>185</v>
      </c>
      <c r="G69" s="2" t="s">
        <v>377</v>
      </c>
      <c r="H69" s="2" t="s">
        <v>379</v>
      </c>
      <c r="I69" s="23">
        <v>-95.757800000000003</v>
      </c>
      <c r="J69" s="23">
        <v>39.509900000000002</v>
      </c>
      <c r="K69" t="s">
        <v>111</v>
      </c>
      <c r="L69" s="1">
        <v>45257</v>
      </c>
      <c r="M69">
        <v>0</v>
      </c>
      <c r="N69">
        <v>8</v>
      </c>
      <c r="O69">
        <v>6.9</v>
      </c>
      <c r="P69">
        <v>7.2</v>
      </c>
      <c r="Q69">
        <v>0.21</v>
      </c>
      <c r="R69" t="s">
        <v>77</v>
      </c>
      <c r="S69">
        <v>5.5</v>
      </c>
      <c r="T69">
        <v>102</v>
      </c>
      <c r="U69">
        <v>5.8</v>
      </c>
      <c r="V69">
        <v>2.14</v>
      </c>
      <c r="W69">
        <v>30.4</v>
      </c>
      <c r="X69">
        <v>4.3</v>
      </c>
      <c r="Y69">
        <v>0.63</v>
      </c>
      <c r="Z69">
        <v>2906</v>
      </c>
      <c r="AA69">
        <v>316</v>
      </c>
      <c r="AB69">
        <v>13</v>
      </c>
      <c r="AC69">
        <v>17.5</v>
      </c>
      <c r="AD69">
        <v>0</v>
      </c>
      <c r="AE69">
        <v>2</v>
      </c>
      <c r="AF69">
        <v>83</v>
      </c>
      <c r="AG69">
        <v>15</v>
      </c>
      <c r="AH69">
        <v>0</v>
      </c>
      <c r="AI69">
        <v>24</v>
      </c>
      <c r="AJ69">
        <v>3.05</v>
      </c>
      <c r="AK69">
        <v>162</v>
      </c>
      <c r="AL69">
        <v>16.5</v>
      </c>
      <c r="AM69">
        <v>9.8000000000000007</v>
      </c>
      <c r="AN69">
        <v>41</v>
      </c>
      <c r="AO69">
        <v>21</v>
      </c>
      <c r="AP69">
        <v>0.3</v>
      </c>
      <c r="AQ69">
        <v>247.3</v>
      </c>
      <c r="AR69">
        <v>54</v>
      </c>
      <c r="AS69">
        <v>19.8</v>
      </c>
      <c r="AT69">
        <v>23.98</v>
      </c>
      <c r="AU69">
        <v>153.1</v>
      </c>
      <c r="AV69">
        <v>16.5</v>
      </c>
      <c r="AW69">
        <v>0</v>
      </c>
      <c r="AX69">
        <v>5</v>
      </c>
      <c r="AY69">
        <v>1.9</v>
      </c>
      <c r="BA69">
        <v>23</v>
      </c>
      <c r="BB69">
        <v>9.1999999999999993</v>
      </c>
      <c r="BD69">
        <v>50</v>
      </c>
      <c r="BE69">
        <v>1065</v>
      </c>
      <c r="BF69">
        <v>100</v>
      </c>
      <c r="BG69">
        <v>53</v>
      </c>
      <c r="BH69">
        <v>12.3</v>
      </c>
      <c r="BI69">
        <v>1.5</v>
      </c>
      <c r="BJ69">
        <v>3.9</v>
      </c>
      <c r="BK69">
        <v>0.11</v>
      </c>
      <c r="BL69">
        <v>145</v>
      </c>
      <c r="BM69">
        <v>24</v>
      </c>
      <c r="BN69">
        <v>3069.02</v>
      </c>
      <c r="BO69">
        <v>1.5409999999999999</v>
      </c>
      <c r="BP69">
        <v>52.73</v>
      </c>
      <c r="BQ69">
        <v>1618.36</v>
      </c>
      <c r="BR69">
        <v>14.7</v>
      </c>
      <c r="BS69">
        <v>451.28</v>
      </c>
      <c r="BT69">
        <v>13.89</v>
      </c>
      <c r="BU69">
        <v>426.19</v>
      </c>
      <c r="BV69">
        <v>0.39</v>
      </c>
      <c r="BW69">
        <v>11.91</v>
      </c>
      <c r="BX69">
        <v>10.68</v>
      </c>
      <c r="BY69">
        <v>327.85</v>
      </c>
      <c r="BZ69">
        <v>3.35</v>
      </c>
      <c r="CA69">
        <v>102.78</v>
      </c>
      <c r="CB69">
        <v>7.33</v>
      </c>
      <c r="CC69">
        <v>225.07</v>
      </c>
      <c r="CD69">
        <v>1.32</v>
      </c>
      <c r="CE69">
        <v>40.39</v>
      </c>
      <c r="CF69">
        <v>1192.1600000000001</v>
      </c>
      <c r="CG69">
        <v>38.85</v>
      </c>
      <c r="CH69">
        <v>35.270000000000003</v>
      </c>
      <c r="CI69">
        <v>1082.43</v>
      </c>
      <c r="CJ69">
        <v>0.2026</v>
      </c>
      <c r="CK69">
        <v>2.5000000000000001E-2</v>
      </c>
      <c r="CL69">
        <v>2.7972999999999999</v>
      </c>
      <c r="CM69">
        <v>2.4007999999999998</v>
      </c>
      <c r="CN69">
        <v>15.398099999999999</v>
      </c>
      <c r="CO69">
        <v>2.3144</v>
      </c>
      <c r="CP69">
        <v>0.69259999999999999</v>
      </c>
    </row>
    <row r="70" spans="1:94" x14ac:dyDescent="0.35">
      <c r="A70">
        <v>248002</v>
      </c>
      <c r="B70" s="2" t="s">
        <v>381</v>
      </c>
      <c r="C70" s="2" t="s">
        <v>383</v>
      </c>
      <c r="D70" s="2" t="s">
        <v>167</v>
      </c>
      <c r="E70" s="2" t="s">
        <v>178</v>
      </c>
      <c r="F70" s="2" t="s">
        <v>184</v>
      </c>
      <c r="G70" s="2" t="s">
        <v>377</v>
      </c>
      <c r="H70" s="2" t="s">
        <v>379</v>
      </c>
      <c r="I70" s="23">
        <v>-95.759100000000004</v>
      </c>
      <c r="J70" s="25">
        <v>39.508899999999997</v>
      </c>
      <c r="K70" t="s">
        <v>112</v>
      </c>
      <c r="L70" s="1">
        <v>45257</v>
      </c>
      <c r="M70">
        <v>0</v>
      </c>
      <c r="N70">
        <v>8</v>
      </c>
      <c r="O70">
        <v>7</v>
      </c>
      <c r="P70">
        <v>7.2</v>
      </c>
      <c r="Q70">
        <v>0.21</v>
      </c>
      <c r="R70" t="s">
        <v>77</v>
      </c>
      <c r="S70">
        <v>5.3</v>
      </c>
      <c r="T70">
        <v>116</v>
      </c>
      <c r="U70">
        <v>7.2</v>
      </c>
      <c r="V70">
        <v>2.23</v>
      </c>
      <c r="W70">
        <v>31.1</v>
      </c>
      <c r="X70">
        <v>4.4000000000000004</v>
      </c>
      <c r="Y70">
        <v>0.83</v>
      </c>
      <c r="Z70">
        <v>3151</v>
      </c>
      <c r="AA70">
        <v>323</v>
      </c>
      <c r="AB70">
        <v>13</v>
      </c>
      <c r="AC70">
        <v>18.8</v>
      </c>
      <c r="AD70">
        <v>0</v>
      </c>
      <c r="AE70">
        <v>2</v>
      </c>
      <c r="AF70">
        <v>84</v>
      </c>
      <c r="AG70">
        <v>14</v>
      </c>
      <c r="AH70">
        <v>0</v>
      </c>
      <c r="AI70">
        <v>15</v>
      </c>
      <c r="AJ70">
        <v>2.4300000000000002</v>
      </c>
      <c r="AK70">
        <v>185</v>
      </c>
      <c r="AL70">
        <v>17.100000000000001</v>
      </c>
      <c r="AM70">
        <v>10.8</v>
      </c>
      <c r="AN70">
        <v>66</v>
      </c>
      <c r="AO70">
        <v>39</v>
      </c>
      <c r="AP70">
        <v>0.4</v>
      </c>
      <c r="AQ70">
        <v>237.4</v>
      </c>
      <c r="AR70">
        <v>79</v>
      </c>
      <c r="AS70">
        <v>19.899999999999999</v>
      </c>
      <c r="AT70">
        <v>24.02</v>
      </c>
      <c r="AU70">
        <v>128.6</v>
      </c>
      <c r="AV70">
        <v>17.100000000000001</v>
      </c>
      <c r="AW70">
        <v>0</v>
      </c>
      <c r="AX70">
        <v>3.6</v>
      </c>
      <c r="AY70">
        <v>1.7</v>
      </c>
      <c r="BA70">
        <v>14</v>
      </c>
      <c r="BB70">
        <v>6.3</v>
      </c>
      <c r="BD70">
        <v>47</v>
      </c>
      <c r="BE70">
        <v>966</v>
      </c>
      <c r="BF70">
        <v>101</v>
      </c>
      <c r="BG70">
        <v>44</v>
      </c>
      <c r="BH70">
        <v>10</v>
      </c>
      <c r="BI70">
        <v>0.96</v>
      </c>
      <c r="BJ70">
        <v>2.8</v>
      </c>
      <c r="BK70">
        <v>0.09</v>
      </c>
      <c r="BL70">
        <v>130</v>
      </c>
      <c r="BM70">
        <v>20</v>
      </c>
      <c r="BN70">
        <v>3229.59</v>
      </c>
      <c r="BO70">
        <v>1.55</v>
      </c>
      <c r="BP70">
        <v>50.53</v>
      </c>
      <c r="BQ70">
        <v>1631.96</v>
      </c>
      <c r="BR70">
        <v>13.36</v>
      </c>
      <c r="BS70">
        <v>431.6</v>
      </c>
      <c r="BT70">
        <v>15.22</v>
      </c>
      <c r="BU70">
        <v>491.64</v>
      </c>
      <c r="BV70">
        <v>0.35</v>
      </c>
      <c r="BW70">
        <v>11.33</v>
      </c>
      <c r="BX70">
        <v>12.02</v>
      </c>
      <c r="BY70">
        <v>388.36</v>
      </c>
      <c r="BZ70">
        <v>3.83</v>
      </c>
      <c r="CA70">
        <v>123.7</v>
      </c>
      <c r="CB70">
        <v>8.19</v>
      </c>
      <c r="CC70">
        <v>264.64999999999998</v>
      </c>
      <c r="CD70">
        <v>0.72</v>
      </c>
      <c r="CE70">
        <v>23.36</v>
      </c>
      <c r="CF70">
        <v>1140.33</v>
      </c>
      <c r="CG70">
        <v>35.31</v>
      </c>
      <c r="CH70">
        <v>36.72</v>
      </c>
      <c r="CI70">
        <v>1185.9100000000001</v>
      </c>
      <c r="CJ70">
        <v>0.23799999999999999</v>
      </c>
      <c r="CK70">
        <v>1.43E-2</v>
      </c>
      <c r="CL70">
        <v>2.3195000000000001</v>
      </c>
      <c r="CM70">
        <v>2.0605000000000002</v>
      </c>
      <c r="CN70">
        <v>15.993</v>
      </c>
      <c r="CO70">
        <v>2.9647000000000001</v>
      </c>
      <c r="CP70">
        <v>0.84260000000000002</v>
      </c>
    </row>
    <row r="71" spans="1:94" x14ac:dyDescent="0.35">
      <c r="A71">
        <v>248003</v>
      </c>
      <c r="B71" s="2" t="s">
        <v>381</v>
      </c>
      <c r="C71" s="2" t="s">
        <v>383</v>
      </c>
      <c r="D71" s="2" t="s">
        <v>167</v>
      </c>
      <c r="E71" s="2" t="s">
        <v>178</v>
      </c>
      <c r="F71" s="2" t="s">
        <v>184</v>
      </c>
      <c r="G71" s="2" t="s">
        <v>377</v>
      </c>
      <c r="H71" s="2" t="s">
        <v>379</v>
      </c>
      <c r="I71" s="23">
        <v>-95.758099999999999</v>
      </c>
      <c r="J71" s="23">
        <v>39.508899999999997</v>
      </c>
      <c r="K71" t="s">
        <v>113</v>
      </c>
      <c r="L71" s="1">
        <v>45257</v>
      </c>
      <c r="M71">
        <v>0</v>
      </c>
      <c r="N71">
        <v>8</v>
      </c>
      <c r="O71">
        <v>7.1</v>
      </c>
      <c r="P71">
        <v>7.2</v>
      </c>
      <c r="Q71">
        <v>0.22</v>
      </c>
      <c r="R71" t="s">
        <v>77</v>
      </c>
      <c r="S71">
        <v>4.8</v>
      </c>
      <c r="T71">
        <v>138</v>
      </c>
      <c r="U71">
        <v>8.6</v>
      </c>
      <c r="V71">
        <v>1.53</v>
      </c>
      <c r="W71">
        <v>27.8</v>
      </c>
      <c r="X71">
        <v>5</v>
      </c>
      <c r="Y71">
        <v>0.71</v>
      </c>
      <c r="Z71">
        <v>2925</v>
      </c>
      <c r="AA71">
        <v>338</v>
      </c>
      <c r="AB71">
        <v>12</v>
      </c>
      <c r="AC71">
        <v>17.8</v>
      </c>
      <c r="AD71">
        <v>0</v>
      </c>
      <c r="AE71">
        <v>2</v>
      </c>
      <c r="AF71">
        <v>82</v>
      </c>
      <c r="AG71">
        <v>16</v>
      </c>
      <c r="AH71">
        <v>0</v>
      </c>
      <c r="AI71">
        <v>17</v>
      </c>
      <c r="AJ71">
        <v>1.81</v>
      </c>
      <c r="AK71">
        <v>187</v>
      </c>
      <c r="AL71">
        <v>15.7</v>
      </c>
      <c r="AM71">
        <v>11.9</v>
      </c>
      <c r="AN71">
        <v>75</v>
      </c>
      <c r="AO71">
        <v>37</v>
      </c>
      <c r="AP71">
        <v>0.8</v>
      </c>
      <c r="AQ71">
        <v>306.8</v>
      </c>
      <c r="AR71">
        <v>90</v>
      </c>
      <c r="AS71">
        <v>18.3</v>
      </c>
      <c r="AT71">
        <v>27.01</v>
      </c>
      <c r="AU71">
        <v>164.2</v>
      </c>
      <c r="AV71">
        <v>15.7</v>
      </c>
      <c r="AW71">
        <v>0</v>
      </c>
      <c r="AX71">
        <v>3.3</v>
      </c>
      <c r="AY71">
        <v>2.5</v>
      </c>
      <c r="BA71">
        <v>18</v>
      </c>
      <c r="BB71">
        <v>6.6</v>
      </c>
      <c r="BD71">
        <v>61</v>
      </c>
      <c r="BE71">
        <v>1207</v>
      </c>
      <c r="BF71">
        <v>131</v>
      </c>
      <c r="BG71">
        <v>63</v>
      </c>
      <c r="BH71">
        <v>15</v>
      </c>
      <c r="BI71">
        <v>1.1499999999999999</v>
      </c>
      <c r="BJ71">
        <v>5.0999999999999996</v>
      </c>
      <c r="BK71">
        <v>0.16</v>
      </c>
      <c r="BL71">
        <v>171</v>
      </c>
      <c r="BM71">
        <v>22</v>
      </c>
      <c r="BN71">
        <v>2253.58</v>
      </c>
      <c r="BO71">
        <v>1.5</v>
      </c>
      <c r="BP71">
        <v>42.51</v>
      </c>
      <c r="BQ71">
        <v>958.09</v>
      </c>
      <c r="BR71">
        <v>10.99</v>
      </c>
      <c r="BS71">
        <v>247.73</v>
      </c>
      <c r="BT71">
        <v>14.03</v>
      </c>
      <c r="BU71">
        <v>316.17</v>
      </c>
      <c r="BV71">
        <v>0</v>
      </c>
      <c r="BW71">
        <v>0</v>
      </c>
      <c r="BX71">
        <v>10.98</v>
      </c>
      <c r="BY71">
        <v>247.38</v>
      </c>
      <c r="BZ71">
        <v>3.92</v>
      </c>
      <c r="CA71">
        <v>88.28</v>
      </c>
      <c r="CB71">
        <v>7.06</v>
      </c>
      <c r="CC71">
        <v>159.1</v>
      </c>
      <c r="CD71">
        <v>0</v>
      </c>
      <c r="CE71">
        <v>0</v>
      </c>
      <c r="CF71">
        <v>641.91</v>
      </c>
      <c r="CG71">
        <v>28.48</v>
      </c>
      <c r="CH71">
        <v>46.51</v>
      </c>
      <c r="CI71">
        <v>1048.1199999999999</v>
      </c>
      <c r="CJ71">
        <v>0.25819999999999999</v>
      </c>
      <c r="CK71" t="s">
        <v>163</v>
      </c>
      <c r="CL71">
        <v>2.0303</v>
      </c>
      <c r="CM71">
        <v>1.9655</v>
      </c>
      <c r="CN71">
        <v>33.737099999999998</v>
      </c>
      <c r="CO71">
        <v>2.1469</v>
      </c>
      <c r="CP71">
        <v>1.0365</v>
      </c>
    </row>
    <row r="72" spans="1:94" x14ac:dyDescent="0.35">
      <c r="A72">
        <v>248004</v>
      </c>
      <c r="B72" s="2" t="s">
        <v>381</v>
      </c>
      <c r="C72" s="2" t="s">
        <v>383</v>
      </c>
      <c r="D72" s="2" t="s">
        <v>167</v>
      </c>
      <c r="E72" s="2" t="s">
        <v>178</v>
      </c>
      <c r="F72" s="2" t="s">
        <v>184</v>
      </c>
      <c r="G72" s="2" t="s">
        <v>377</v>
      </c>
      <c r="H72" s="2" t="s">
        <v>379</v>
      </c>
      <c r="I72" s="23">
        <v>-95.759100000000004</v>
      </c>
      <c r="J72" s="23">
        <v>39.507899999999999</v>
      </c>
      <c r="K72" t="s">
        <v>114</v>
      </c>
      <c r="L72" s="1">
        <v>45257</v>
      </c>
      <c r="M72">
        <v>0</v>
      </c>
      <c r="N72">
        <v>8</v>
      </c>
      <c r="O72">
        <v>6.9</v>
      </c>
      <c r="P72">
        <v>7.2</v>
      </c>
      <c r="Q72">
        <v>0.24</v>
      </c>
      <c r="R72" t="s">
        <v>41</v>
      </c>
      <c r="S72">
        <v>5.3</v>
      </c>
      <c r="T72">
        <v>120</v>
      </c>
      <c r="U72">
        <v>10.4</v>
      </c>
      <c r="V72">
        <v>5.5</v>
      </c>
      <c r="W72">
        <v>63.2</v>
      </c>
      <c r="X72">
        <v>7.1</v>
      </c>
      <c r="Y72">
        <v>0.94</v>
      </c>
      <c r="Z72">
        <v>2274</v>
      </c>
      <c r="AA72">
        <v>314</v>
      </c>
      <c r="AB72">
        <v>26</v>
      </c>
      <c r="AC72">
        <v>14.4</v>
      </c>
      <c r="AD72">
        <v>0</v>
      </c>
      <c r="AE72">
        <v>2</v>
      </c>
      <c r="AF72">
        <v>79</v>
      </c>
      <c r="AG72">
        <v>18</v>
      </c>
      <c r="AH72">
        <v>1</v>
      </c>
      <c r="AI72">
        <v>41</v>
      </c>
      <c r="AJ72">
        <v>2.5</v>
      </c>
      <c r="AK72">
        <v>177</v>
      </c>
      <c r="AL72">
        <v>17.399999999999999</v>
      </c>
      <c r="AM72">
        <v>10.199999999999999</v>
      </c>
      <c r="AN72">
        <v>72</v>
      </c>
      <c r="AO72">
        <v>43</v>
      </c>
      <c r="AP72">
        <v>0.5</v>
      </c>
      <c r="AQ72">
        <v>274.89999999999998</v>
      </c>
      <c r="AR72">
        <v>85</v>
      </c>
      <c r="AS72">
        <v>20.399999999999999</v>
      </c>
      <c r="AT72">
        <v>25.64</v>
      </c>
      <c r="AU72">
        <v>155.4</v>
      </c>
      <c r="AV72">
        <v>17.399999999999999</v>
      </c>
      <c r="AW72">
        <v>0</v>
      </c>
      <c r="AX72">
        <v>5.5</v>
      </c>
      <c r="AY72">
        <v>2.2999999999999998</v>
      </c>
      <c r="BA72">
        <v>39</v>
      </c>
      <c r="BB72">
        <v>21.9</v>
      </c>
      <c r="BD72">
        <v>72</v>
      </c>
      <c r="BE72">
        <v>1002</v>
      </c>
      <c r="BF72">
        <v>100</v>
      </c>
      <c r="BG72">
        <v>93</v>
      </c>
      <c r="BH72">
        <v>15.3</v>
      </c>
      <c r="BI72">
        <v>2.54</v>
      </c>
      <c r="BJ72">
        <v>4.9000000000000004</v>
      </c>
      <c r="BK72">
        <v>0.14000000000000001</v>
      </c>
      <c r="BL72">
        <v>172</v>
      </c>
      <c r="BM72">
        <v>40</v>
      </c>
      <c r="BN72">
        <v>3614</v>
      </c>
      <c r="BO72">
        <v>1.5549999999999999</v>
      </c>
      <c r="BP72">
        <v>49.96</v>
      </c>
      <c r="BQ72">
        <v>1805.72</v>
      </c>
      <c r="BR72">
        <v>13.59</v>
      </c>
      <c r="BS72">
        <v>491.31</v>
      </c>
      <c r="BT72">
        <v>14.15</v>
      </c>
      <c r="BU72">
        <v>511.24</v>
      </c>
      <c r="BV72">
        <v>0.45</v>
      </c>
      <c r="BW72">
        <v>16.440000000000001</v>
      </c>
      <c r="BX72">
        <v>10.039999999999999</v>
      </c>
      <c r="BY72">
        <v>362.96</v>
      </c>
      <c r="BZ72">
        <v>3.44</v>
      </c>
      <c r="CA72">
        <v>124.14</v>
      </c>
      <c r="CB72">
        <v>6.61</v>
      </c>
      <c r="CC72">
        <v>238.82</v>
      </c>
      <c r="CD72">
        <v>1.26</v>
      </c>
      <c r="CE72">
        <v>45.4</v>
      </c>
      <c r="CF72">
        <v>1294.48</v>
      </c>
      <c r="CG72">
        <v>35.82</v>
      </c>
      <c r="CH72">
        <v>38.74</v>
      </c>
      <c r="CI72">
        <v>1399.91</v>
      </c>
      <c r="CJ72">
        <v>0.20100000000000001</v>
      </c>
      <c r="CK72">
        <v>2.5100000000000001E-2</v>
      </c>
      <c r="CL72">
        <v>2.532</v>
      </c>
      <c r="CM72">
        <v>2.2012</v>
      </c>
      <c r="CN72">
        <v>13.5344</v>
      </c>
      <c r="CO72">
        <v>2.5983000000000001</v>
      </c>
      <c r="CP72">
        <v>0.77149999999999996</v>
      </c>
    </row>
    <row r="73" spans="1:94" x14ac:dyDescent="0.35">
      <c r="A73">
        <v>248005</v>
      </c>
      <c r="B73" s="2" t="s">
        <v>381</v>
      </c>
      <c r="C73" s="2" t="s">
        <v>383</v>
      </c>
      <c r="D73" s="2" t="s">
        <v>167</v>
      </c>
      <c r="E73" s="2" t="s">
        <v>178</v>
      </c>
      <c r="F73" s="2" t="s">
        <v>184</v>
      </c>
      <c r="G73" s="2" t="s">
        <v>377</v>
      </c>
      <c r="H73" s="2" t="s">
        <v>379</v>
      </c>
      <c r="I73" s="23">
        <v>-95.759100000000004</v>
      </c>
      <c r="J73" s="23">
        <v>39.507199999999997</v>
      </c>
      <c r="K73" t="s">
        <v>115</v>
      </c>
      <c r="L73" s="1">
        <v>45257</v>
      </c>
      <c r="M73">
        <v>0</v>
      </c>
      <c r="N73">
        <v>8</v>
      </c>
      <c r="O73">
        <v>7.3</v>
      </c>
      <c r="P73">
        <v>7.2</v>
      </c>
      <c r="Q73">
        <v>0.24</v>
      </c>
      <c r="R73" t="s">
        <v>77</v>
      </c>
      <c r="S73">
        <v>6</v>
      </c>
      <c r="T73">
        <v>262</v>
      </c>
      <c r="U73">
        <v>8.5</v>
      </c>
      <c r="V73">
        <v>5.73</v>
      </c>
      <c r="W73">
        <v>36.200000000000003</v>
      </c>
      <c r="X73">
        <v>2.6</v>
      </c>
      <c r="Y73">
        <v>0.86</v>
      </c>
      <c r="Z73">
        <v>3351</v>
      </c>
      <c r="AA73">
        <v>331</v>
      </c>
      <c r="AB73">
        <v>11</v>
      </c>
      <c r="AC73">
        <v>20.2</v>
      </c>
      <c r="AD73">
        <v>0</v>
      </c>
      <c r="AE73">
        <v>3</v>
      </c>
      <c r="AF73">
        <v>83</v>
      </c>
      <c r="AG73">
        <v>14</v>
      </c>
      <c r="AH73">
        <v>0</v>
      </c>
      <c r="AI73">
        <v>87</v>
      </c>
      <c r="AJ73">
        <v>2.04</v>
      </c>
      <c r="AK73">
        <v>195</v>
      </c>
      <c r="AL73">
        <v>18.399999999999999</v>
      </c>
      <c r="AM73">
        <v>10.6</v>
      </c>
      <c r="AN73">
        <v>58</v>
      </c>
      <c r="AO73">
        <v>43</v>
      </c>
      <c r="AP73" t="s">
        <v>53</v>
      </c>
      <c r="AQ73">
        <v>294.5</v>
      </c>
      <c r="AR73">
        <v>67</v>
      </c>
      <c r="AS73">
        <v>20.399999999999999</v>
      </c>
      <c r="AT73">
        <v>26.95</v>
      </c>
      <c r="AU73">
        <v>150.69999999999999</v>
      </c>
      <c r="AV73">
        <v>18.399999999999999</v>
      </c>
      <c r="AW73">
        <v>0</v>
      </c>
      <c r="AX73">
        <v>3.5</v>
      </c>
      <c r="AY73">
        <v>1.7</v>
      </c>
      <c r="BA73">
        <v>73</v>
      </c>
      <c r="BB73">
        <v>43.5</v>
      </c>
      <c r="BD73">
        <v>115</v>
      </c>
      <c r="BE73">
        <v>1507</v>
      </c>
      <c r="BF73">
        <v>105</v>
      </c>
      <c r="BG73">
        <v>74</v>
      </c>
      <c r="BH73">
        <v>21.5</v>
      </c>
      <c r="BI73">
        <v>3.12</v>
      </c>
      <c r="BJ73">
        <v>4</v>
      </c>
      <c r="BK73">
        <v>0.21</v>
      </c>
      <c r="BL73">
        <v>169</v>
      </c>
      <c r="BM73">
        <v>19</v>
      </c>
      <c r="BN73">
        <v>1556.1</v>
      </c>
      <c r="BO73">
        <v>1.5009999999999999</v>
      </c>
      <c r="BP73">
        <v>51.28</v>
      </c>
      <c r="BQ73">
        <v>797.89</v>
      </c>
      <c r="BR73">
        <v>13.78</v>
      </c>
      <c r="BS73">
        <v>214.47</v>
      </c>
      <c r="BT73">
        <v>17.059999999999999</v>
      </c>
      <c r="BU73">
        <v>265.39999999999998</v>
      </c>
      <c r="BV73">
        <v>0</v>
      </c>
      <c r="BW73">
        <v>0</v>
      </c>
      <c r="BX73">
        <v>12.82</v>
      </c>
      <c r="BY73">
        <v>199.47</v>
      </c>
      <c r="BZ73">
        <v>4.76</v>
      </c>
      <c r="CA73">
        <v>74.09</v>
      </c>
      <c r="CB73">
        <v>8.06</v>
      </c>
      <c r="CC73">
        <v>125.38</v>
      </c>
      <c r="CD73">
        <v>0</v>
      </c>
      <c r="CE73">
        <v>0</v>
      </c>
      <c r="CF73">
        <v>532.5</v>
      </c>
      <c r="CG73">
        <v>34.22</v>
      </c>
      <c r="CH73">
        <v>35.909999999999997</v>
      </c>
      <c r="CI73">
        <v>558.74</v>
      </c>
      <c r="CJ73">
        <v>0.25</v>
      </c>
      <c r="CK73" t="s">
        <v>163</v>
      </c>
      <c r="CL73">
        <v>2.0064000000000002</v>
      </c>
      <c r="CM73">
        <v>1.8641000000000001</v>
      </c>
      <c r="CN73" t="s">
        <v>164</v>
      </c>
      <c r="CO73">
        <v>3.1034999999999999</v>
      </c>
      <c r="CP73">
        <v>1.1133</v>
      </c>
    </row>
    <row r="74" spans="1:94" x14ac:dyDescent="0.35">
      <c r="A74">
        <v>248006</v>
      </c>
      <c r="B74" s="2" t="s">
        <v>381</v>
      </c>
      <c r="C74" s="2" t="s">
        <v>383</v>
      </c>
      <c r="D74" s="2" t="s">
        <v>167</v>
      </c>
      <c r="E74" s="2" t="s">
        <v>178</v>
      </c>
      <c r="F74" s="2" t="s">
        <v>184</v>
      </c>
      <c r="G74" s="2" t="s">
        <v>377</v>
      </c>
      <c r="H74" s="2" t="s">
        <v>379</v>
      </c>
      <c r="I74" s="23">
        <v>-95.758099999999999</v>
      </c>
      <c r="J74" s="23">
        <v>39.507899999999999</v>
      </c>
      <c r="K74" t="s">
        <v>116</v>
      </c>
      <c r="L74" s="1">
        <v>45257</v>
      </c>
      <c r="M74">
        <v>0</v>
      </c>
      <c r="N74">
        <v>8</v>
      </c>
      <c r="O74">
        <v>7</v>
      </c>
      <c r="P74">
        <v>7.2</v>
      </c>
      <c r="Q74">
        <v>0.24</v>
      </c>
      <c r="R74" t="s">
        <v>77</v>
      </c>
      <c r="S74">
        <v>5.6</v>
      </c>
      <c r="T74">
        <v>130</v>
      </c>
      <c r="U74">
        <v>11.2</v>
      </c>
      <c r="V74">
        <v>2.23</v>
      </c>
      <c r="W74">
        <v>31.9</v>
      </c>
      <c r="X74">
        <v>3.9</v>
      </c>
      <c r="Y74">
        <v>0.73</v>
      </c>
      <c r="Z74">
        <v>3191</v>
      </c>
      <c r="AA74">
        <v>440</v>
      </c>
      <c r="AB74">
        <v>36</v>
      </c>
      <c r="AC74">
        <v>20.100000000000001</v>
      </c>
      <c r="AD74">
        <v>0</v>
      </c>
      <c r="AE74">
        <v>2</v>
      </c>
      <c r="AF74">
        <v>79</v>
      </c>
      <c r="AG74">
        <v>18</v>
      </c>
      <c r="AH74">
        <v>1</v>
      </c>
      <c r="AI74">
        <v>19</v>
      </c>
      <c r="AJ74">
        <v>2.93</v>
      </c>
      <c r="AK74">
        <v>182</v>
      </c>
      <c r="AL74">
        <v>17.399999999999999</v>
      </c>
      <c r="AM74">
        <v>10.5</v>
      </c>
      <c r="AN74">
        <v>62</v>
      </c>
      <c r="AO74">
        <v>41</v>
      </c>
      <c r="AP74" t="s">
        <v>53</v>
      </c>
      <c r="AQ74">
        <v>290.60000000000002</v>
      </c>
      <c r="AR74">
        <v>73</v>
      </c>
      <c r="AS74">
        <v>20.3</v>
      </c>
      <c r="AT74">
        <v>26.42</v>
      </c>
      <c r="AU74">
        <v>159.30000000000001</v>
      </c>
      <c r="AV74">
        <v>17.399999999999999</v>
      </c>
      <c r="AW74">
        <v>0</v>
      </c>
      <c r="AX74">
        <v>5.8</v>
      </c>
      <c r="AY74">
        <v>4.4000000000000004</v>
      </c>
      <c r="BA74">
        <v>23</v>
      </c>
      <c r="BB74">
        <v>11.2</v>
      </c>
      <c r="BD74">
        <v>62</v>
      </c>
      <c r="BE74">
        <v>985</v>
      </c>
      <c r="BF74">
        <v>113</v>
      </c>
      <c r="BG74">
        <v>59</v>
      </c>
      <c r="BH74">
        <v>14</v>
      </c>
      <c r="BI74">
        <v>2.16</v>
      </c>
      <c r="BJ74">
        <v>3.4</v>
      </c>
      <c r="BK74">
        <v>0.14000000000000001</v>
      </c>
      <c r="BL74">
        <v>169</v>
      </c>
      <c r="BM74">
        <v>51</v>
      </c>
      <c r="BN74">
        <v>2930.49</v>
      </c>
      <c r="BO74">
        <v>1.526</v>
      </c>
      <c r="BP74">
        <v>51.71</v>
      </c>
      <c r="BQ74">
        <v>1515.32</v>
      </c>
      <c r="BR74">
        <v>13.03</v>
      </c>
      <c r="BS74">
        <v>381.94</v>
      </c>
      <c r="BT74">
        <v>14.73</v>
      </c>
      <c r="BU74">
        <v>431.73</v>
      </c>
      <c r="BV74">
        <v>0.4</v>
      </c>
      <c r="BW74">
        <v>11.83</v>
      </c>
      <c r="BX74">
        <v>11.83</v>
      </c>
      <c r="BY74">
        <v>346.75</v>
      </c>
      <c r="BZ74">
        <v>3.57</v>
      </c>
      <c r="CA74">
        <v>104.69</v>
      </c>
      <c r="CB74">
        <v>8.26</v>
      </c>
      <c r="CC74">
        <v>242.06</v>
      </c>
      <c r="CD74">
        <v>0.59</v>
      </c>
      <c r="CE74">
        <v>17.28</v>
      </c>
      <c r="CF74">
        <v>1083.5899999999999</v>
      </c>
      <c r="CG74">
        <v>36.979999999999997</v>
      </c>
      <c r="CH74">
        <v>35.869999999999997</v>
      </c>
      <c r="CI74">
        <v>1051.1400000000001</v>
      </c>
      <c r="CJ74">
        <v>0.2288</v>
      </c>
      <c r="CK74">
        <v>1.14E-2</v>
      </c>
      <c r="CL74">
        <v>2.5099</v>
      </c>
      <c r="CM74">
        <v>2.1232000000000002</v>
      </c>
      <c r="CN74">
        <v>26.893699999999999</v>
      </c>
      <c r="CO74">
        <v>2.4182999999999999</v>
      </c>
      <c r="CP74">
        <v>0.7026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2"/>
  <sheetViews>
    <sheetView tabSelected="1" topLeftCell="BV1" workbookViewId="0">
      <selection activeCell="CF9" sqref="CF9"/>
    </sheetView>
  </sheetViews>
  <sheetFormatPr defaultRowHeight="14.5" x14ac:dyDescent="0.35"/>
  <cols>
    <col min="4" max="4" width="5.08984375" customWidth="1"/>
    <col min="7" max="7" width="10.7265625" customWidth="1"/>
    <col min="35" max="35" width="11.7265625" customWidth="1"/>
    <col min="36" max="36" width="10.6328125" customWidth="1"/>
    <col min="38" max="38" width="11.90625" customWidth="1"/>
    <col min="39" max="39" width="14.08984375" customWidth="1"/>
    <col min="42" max="42" width="13.90625" customWidth="1"/>
    <col min="43" max="43" width="13.36328125" customWidth="1"/>
    <col min="44" max="44" width="14.08984375" customWidth="1"/>
    <col min="47" max="47" width="10.08984375" customWidth="1"/>
    <col min="49" max="49" width="11.90625" customWidth="1"/>
    <col min="50" max="50" width="12" customWidth="1"/>
    <col min="51" max="51" width="10.08984375" customWidth="1"/>
    <col min="57" max="57" width="11.36328125" customWidth="1"/>
    <col min="59" max="59" width="11.6328125" customWidth="1"/>
    <col min="66" max="66" width="14.81640625" customWidth="1"/>
    <col min="73" max="73" width="11.36328125" customWidth="1"/>
    <col min="74" max="74" width="10.90625" customWidth="1"/>
    <col min="76" max="76" width="12.453125" customWidth="1"/>
    <col min="81" max="81" width="17.36328125" customWidth="1"/>
    <col min="82" max="82" width="15.81640625" customWidth="1"/>
    <col min="88" max="88" width="13.08984375" customWidth="1"/>
    <col min="89" max="89" width="14.1796875" customWidth="1"/>
  </cols>
  <sheetData>
    <row r="1" spans="1:89" s="6" customFormat="1" ht="58.5" customHeight="1" x14ac:dyDescent="0.35">
      <c r="A1" s="6" t="s">
        <v>0</v>
      </c>
      <c r="B1" s="6" t="s">
        <v>166</v>
      </c>
      <c r="C1" s="6" t="s">
        <v>167</v>
      </c>
      <c r="D1" s="6" t="s">
        <v>168</v>
      </c>
      <c r="E1" s="6" t="s">
        <v>169</v>
      </c>
      <c r="F1" s="6" t="s">
        <v>1</v>
      </c>
      <c r="G1" s="6" t="s">
        <v>2</v>
      </c>
      <c r="H1" s="6" t="s">
        <v>410</v>
      </c>
      <c r="I1" s="6" t="s">
        <v>411</v>
      </c>
      <c r="J1" s="6" t="s">
        <v>5</v>
      </c>
      <c r="K1" s="6" t="s">
        <v>6</v>
      </c>
      <c r="L1" s="6" t="s">
        <v>7</v>
      </c>
      <c r="M1" s="7" t="s">
        <v>8</v>
      </c>
      <c r="N1" s="6" t="s">
        <v>9</v>
      </c>
      <c r="O1" s="6" t="s">
        <v>10</v>
      </c>
      <c r="P1" s="6" t="s">
        <v>11</v>
      </c>
      <c r="Q1" s="6" t="s">
        <v>12</v>
      </c>
      <c r="R1" s="6" t="s">
        <v>13</v>
      </c>
      <c r="S1" s="6" t="s">
        <v>14</v>
      </c>
      <c r="T1" s="6" t="s">
        <v>15</v>
      </c>
      <c r="U1" s="8" t="s">
        <v>16</v>
      </c>
      <c r="V1" s="6" t="s">
        <v>17</v>
      </c>
      <c r="W1" s="6" t="s">
        <v>18</v>
      </c>
      <c r="X1" s="6" t="s">
        <v>19</v>
      </c>
      <c r="Y1" s="8" t="s">
        <v>20</v>
      </c>
      <c r="Z1" s="6" t="s">
        <v>21</v>
      </c>
      <c r="AA1" s="6" t="s">
        <v>22</v>
      </c>
      <c r="AB1" s="6" t="s">
        <v>23</v>
      </c>
      <c r="AC1" s="6" t="s">
        <v>24</v>
      </c>
      <c r="AD1" s="6" t="s">
        <v>25</v>
      </c>
      <c r="AE1" s="6" t="s">
        <v>26</v>
      </c>
      <c r="AF1" s="8" t="s">
        <v>27</v>
      </c>
      <c r="AG1" s="6" t="s">
        <v>28</v>
      </c>
      <c r="AH1" s="6" t="s">
        <v>29</v>
      </c>
      <c r="AI1" s="6" t="s">
        <v>30</v>
      </c>
      <c r="AJ1" s="7" t="s">
        <v>31</v>
      </c>
      <c r="AK1" s="6" t="s">
        <v>32</v>
      </c>
      <c r="AL1" s="8" t="s">
        <v>33</v>
      </c>
      <c r="AM1" s="6" t="s">
        <v>34</v>
      </c>
      <c r="AN1" s="6" t="s">
        <v>35</v>
      </c>
      <c r="AO1" s="6" t="s">
        <v>36</v>
      </c>
      <c r="AP1" s="8" t="s">
        <v>37</v>
      </c>
      <c r="AQ1" s="6" t="s">
        <v>38</v>
      </c>
      <c r="AR1" s="6" t="s">
        <v>39</v>
      </c>
      <c r="AS1" s="6" t="s">
        <v>117</v>
      </c>
      <c r="AT1" s="6" t="s">
        <v>118</v>
      </c>
      <c r="AU1" s="7" t="s">
        <v>119</v>
      </c>
      <c r="AV1" s="6" t="s">
        <v>120</v>
      </c>
      <c r="AW1" s="6" t="s">
        <v>121</v>
      </c>
      <c r="AX1" s="6" t="s">
        <v>122</v>
      </c>
      <c r="AY1" s="6" t="s">
        <v>123</v>
      </c>
      <c r="AZ1" s="8" t="s">
        <v>124</v>
      </c>
      <c r="BA1" s="6" t="s">
        <v>125</v>
      </c>
      <c r="BB1" s="6" t="s">
        <v>126</v>
      </c>
      <c r="BC1" s="6" t="s">
        <v>127</v>
      </c>
      <c r="BD1" s="6" t="s">
        <v>128</v>
      </c>
      <c r="BE1" s="6" t="s">
        <v>129</v>
      </c>
      <c r="BF1" s="6" t="s">
        <v>130</v>
      </c>
      <c r="BG1" s="8" t="s">
        <v>131</v>
      </c>
      <c r="BH1" s="6" t="s">
        <v>132</v>
      </c>
      <c r="BI1" s="8" t="s">
        <v>134</v>
      </c>
      <c r="BJ1" s="6" t="s">
        <v>135</v>
      </c>
      <c r="BK1" s="6" t="s">
        <v>136</v>
      </c>
      <c r="BL1" s="8" t="s">
        <v>137</v>
      </c>
      <c r="BM1" s="6" t="s">
        <v>138</v>
      </c>
      <c r="BN1" s="8" t="s">
        <v>139</v>
      </c>
      <c r="BO1" s="6" t="s">
        <v>140</v>
      </c>
      <c r="BP1" s="8" t="s">
        <v>141</v>
      </c>
      <c r="BQ1" s="6" t="s">
        <v>142</v>
      </c>
      <c r="BR1" s="6" t="s">
        <v>143</v>
      </c>
      <c r="BS1" s="6" t="s">
        <v>144</v>
      </c>
      <c r="BT1" s="8" t="s">
        <v>145</v>
      </c>
      <c r="BU1" s="6" t="s">
        <v>146</v>
      </c>
      <c r="BV1" s="8" t="s">
        <v>147</v>
      </c>
      <c r="BW1" s="6" t="s">
        <v>148</v>
      </c>
      <c r="BX1" s="8" t="s">
        <v>149</v>
      </c>
      <c r="BY1" s="6" t="s">
        <v>150</v>
      </c>
      <c r="BZ1" s="8" t="s">
        <v>151</v>
      </c>
      <c r="CA1" s="8" t="s">
        <v>152</v>
      </c>
      <c r="CB1" s="6" t="s">
        <v>153</v>
      </c>
      <c r="CC1" s="6" t="s">
        <v>154</v>
      </c>
      <c r="CD1" s="8" t="s">
        <v>155</v>
      </c>
      <c r="CE1" s="6" t="s">
        <v>156</v>
      </c>
      <c r="CF1" s="7" t="s">
        <v>157</v>
      </c>
      <c r="CG1" s="6" t="s">
        <v>158</v>
      </c>
      <c r="CH1" s="6" t="s">
        <v>159</v>
      </c>
      <c r="CI1" s="7" t="s">
        <v>160</v>
      </c>
      <c r="CJ1" s="6" t="s">
        <v>161</v>
      </c>
      <c r="CK1" s="6" t="s">
        <v>162</v>
      </c>
    </row>
    <row r="2" spans="1:89" x14ac:dyDescent="0.35">
      <c r="A2">
        <v>247971</v>
      </c>
      <c r="B2" s="2" t="s">
        <v>180</v>
      </c>
      <c r="C2" s="2" t="s">
        <v>167</v>
      </c>
      <c r="D2" s="2"/>
      <c r="E2" s="2" t="s">
        <v>184</v>
      </c>
      <c r="F2" t="s">
        <v>81</v>
      </c>
      <c r="G2" s="1">
        <v>45257</v>
      </c>
      <c r="H2">
        <v>0</v>
      </c>
      <c r="I2">
        <v>8</v>
      </c>
      <c r="J2">
        <v>6.3</v>
      </c>
      <c r="K2">
        <v>6.5</v>
      </c>
      <c r="L2">
        <v>0.14000000000000001</v>
      </c>
      <c r="M2" t="s">
        <v>41</v>
      </c>
      <c r="N2">
        <v>4</v>
      </c>
      <c r="O2">
        <v>81</v>
      </c>
      <c r="P2">
        <v>5.6</v>
      </c>
      <c r="Q2">
        <v>0.75</v>
      </c>
      <c r="R2">
        <v>39.4</v>
      </c>
      <c r="S2">
        <v>4.8</v>
      </c>
      <c r="T2">
        <v>0.6</v>
      </c>
      <c r="U2">
        <v>2195</v>
      </c>
      <c r="V2">
        <v>372</v>
      </c>
      <c r="W2">
        <v>28</v>
      </c>
      <c r="X2">
        <v>19.600000000000001</v>
      </c>
      <c r="Y2">
        <v>27</v>
      </c>
      <c r="Z2">
        <v>1</v>
      </c>
      <c r="AA2">
        <v>55</v>
      </c>
      <c r="AB2">
        <v>16</v>
      </c>
      <c r="AC2">
        <v>1</v>
      </c>
      <c r="AD2">
        <v>7</v>
      </c>
      <c r="AE2">
        <v>6.14</v>
      </c>
      <c r="AF2">
        <v>172</v>
      </c>
      <c r="AG2">
        <v>12.3</v>
      </c>
      <c r="AH2">
        <v>13.9</v>
      </c>
      <c r="AI2">
        <v>50</v>
      </c>
      <c r="AJ2" t="s">
        <v>42</v>
      </c>
      <c r="AK2">
        <v>0.7</v>
      </c>
      <c r="AL2">
        <v>228.4</v>
      </c>
      <c r="AM2">
        <v>74</v>
      </c>
      <c r="AN2">
        <v>19.2</v>
      </c>
      <c r="AO2">
        <v>22.85</v>
      </c>
      <c r="AP2">
        <v>132.80000000000001</v>
      </c>
      <c r="AQ2">
        <v>12.3</v>
      </c>
      <c r="AR2">
        <v>0</v>
      </c>
      <c r="AS2">
        <v>8</v>
      </c>
      <c r="AT2">
        <v>3.8</v>
      </c>
      <c r="AV2">
        <v>12</v>
      </c>
      <c r="AW2">
        <v>2</v>
      </c>
      <c r="AY2">
        <v>47</v>
      </c>
      <c r="AZ2">
        <v>721</v>
      </c>
      <c r="BA2">
        <v>141</v>
      </c>
      <c r="BB2">
        <v>68</v>
      </c>
      <c r="BC2">
        <v>8.9</v>
      </c>
      <c r="BD2">
        <v>0.75</v>
      </c>
      <c r="BE2">
        <v>3.6</v>
      </c>
      <c r="BF2">
        <v>0.28000000000000003</v>
      </c>
      <c r="BG2">
        <v>156</v>
      </c>
      <c r="BH2">
        <v>41</v>
      </c>
      <c r="BI2">
        <v>2097.31</v>
      </c>
      <c r="BJ2">
        <v>1.5609999999999999</v>
      </c>
      <c r="BK2">
        <v>45.87</v>
      </c>
      <c r="BL2">
        <v>962.07</v>
      </c>
      <c r="BM2">
        <v>11.12</v>
      </c>
      <c r="BN2">
        <v>233.2</v>
      </c>
      <c r="BO2">
        <v>13.71</v>
      </c>
      <c r="BP2">
        <v>287.54000000000002</v>
      </c>
      <c r="BQ2">
        <v>0</v>
      </c>
      <c r="BR2">
        <v>0</v>
      </c>
      <c r="BS2">
        <v>10.66</v>
      </c>
      <c r="BT2">
        <v>223.48</v>
      </c>
      <c r="BU2">
        <v>3.35</v>
      </c>
      <c r="BV2">
        <v>70.290000000000006</v>
      </c>
      <c r="BW2">
        <v>7.3</v>
      </c>
      <c r="BX2">
        <v>153.19</v>
      </c>
      <c r="BY2">
        <v>1.96</v>
      </c>
      <c r="BZ2">
        <v>41.18</v>
      </c>
      <c r="CA2">
        <v>674.53</v>
      </c>
      <c r="CB2">
        <v>32.159999999999997</v>
      </c>
      <c r="CC2">
        <v>41.51</v>
      </c>
      <c r="CD2">
        <v>870.59</v>
      </c>
      <c r="CE2">
        <v>0.23230000000000001</v>
      </c>
      <c r="CF2">
        <v>4.2799999999999998E-2</v>
      </c>
      <c r="CG2">
        <v>2.3458999999999999</v>
      </c>
      <c r="CH2">
        <v>2.0185</v>
      </c>
      <c r="CI2">
        <v>16.5122</v>
      </c>
      <c r="CJ2">
        <v>2.1724999999999999</v>
      </c>
      <c r="CK2">
        <v>0.77010000000000001</v>
      </c>
    </row>
    <row r="3" spans="1:89" x14ac:dyDescent="0.35">
      <c r="A3">
        <v>247972</v>
      </c>
      <c r="B3" s="2" t="s">
        <v>180</v>
      </c>
      <c r="C3" s="2" t="s">
        <v>167</v>
      </c>
      <c r="D3" s="2"/>
      <c r="E3" s="2" t="s">
        <v>184</v>
      </c>
      <c r="F3" t="s">
        <v>82</v>
      </c>
      <c r="G3" s="1">
        <v>45257</v>
      </c>
      <c r="H3">
        <v>0</v>
      </c>
      <c r="I3">
        <v>8</v>
      </c>
      <c r="J3">
        <v>6.2</v>
      </c>
      <c r="K3">
        <v>6.7</v>
      </c>
      <c r="L3">
        <v>0.13</v>
      </c>
      <c r="M3" t="s">
        <v>41</v>
      </c>
      <c r="N3">
        <v>3.9</v>
      </c>
      <c r="O3">
        <v>86</v>
      </c>
      <c r="P3">
        <v>6.3</v>
      </c>
      <c r="Q3">
        <v>0.52</v>
      </c>
      <c r="R3">
        <v>38.9</v>
      </c>
      <c r="S3">
        <v>6.1</v>
      </c>
      <c r="T3">
        <v>0.69</v>
      </c>
      <c r="U3">
        <v>2189</v>
      </c>
      <c r="V3">
        <v>370</v>
      </c>
      <c r="W3">
        <v>24</v>
      </c>
      <c r="X3">
        <v>17.5</v>
      </c>
      <c r="Y3">
        <v>18</v>
      </c>
      <c r="Z3">
        <v>1</v>
      </c>
      <c r="AA3">
        <v>62</v>
      </c>
      <c r="AB3">
        <v>18</v>
      </c>
      <c r="AC3">
        <v>1</v>
      </c>
      <c r="AD3">
        <v>7</v>
      </c>
      <c r="AE3">
        <v>5.57</v>
      </c>
      <c r="AF3">
        <v>177</v>
      </c>
      <c r="AG3">
        <v>12.5</v>
      </c>
      <c r="AH3">
        <v>14.2</v>
      </c>
      <c r="AI3">
        <v>53</v>
      </c>
      <c r="AJ3" t="s">
        <v>42</v>
      </c>
      <c r="AK3">
        <v>0.5</v>
      </c>
      <c r="AL3">
        <v>181.1</v>
      </c>
      <c r="AM3">
        <v>75</v>
      </c>
      <c r="AN3">
        <v>18.600000000000001</v>
      </c>
      <c r="AO3">
        <v>20.38</v>
      </c>
      <c r="AP3">
        <v>102.1</v>
      </c>
      <c r="AQ3">
        <v>12.5</v>
      </c>
      <c r="AR3">
        <v>0</v>
      </c>
      <c r="AS3">
        <v>7.7</v>
      </c>
      <c r="AT3">
        <v>2.2999999999999998</v>
      </c>
      <c r="AV3">
        <v>10</v>
      </c>
      <c r="AW3">
        <v>1.5</v>
      </c>
      <c r="AY3">
        <v>44</v>
      </c>
      <c r="AZ3">
        <v>684</v>
      </c>
      <c r="BA3">
        <v>145</v>
      </c>
      <c r="BB3">
        <v>66</v>
      </c>
      <c r="BC3">
        <v>8.3000000000000007</v>
      </c>
      <c r="BD3">
        <v>0.56000000000000005</v>
      </c>
      <c r="BE3">
        <v>3.7</v>
      </c>
      <c r="BF3">
        <v>0.22</v>
      </c>
      <c r="BG3">
        <v>148</v>
      </c>
      <c r="BH3">
        <v>36</v>
      </c>
      <c r="BI3">
        <v>1798.49</v>
      </c>
      <c r="BJ3">
        <v>1.4730000000000001</v>
      </c>
      <c r="BK3">
        <v>49.18</v>
      </c>
      <c r="BL3">
        <v>884.5</v>
      </c>
      <c r="BM3">
        <v>12.01</v>
      </c>
      <c r="BN3">
        <v>215.99</v>
      </c>
      <c r="BO3">
        <v>13.24</v>
      </c>
      <c r="BP3">
        <v>238.18</v>
      </c>
      <c r="BQ3">
        <v>0</v>
      </c>
      <c r="BR3">
        <v>0</v>
      </c>
      <c r="BS3">
        <v>9.91</v>
      </c>
      <c r="BT3">
        <v>178.17</v>
      </c>
      <c r="BU3">
        <v>3.25</v>
      </c>
      <c r="BV3">
        <v>58.45</v>
      </c>
      <c r="BW3">
        <v>6.66</v>
      </c>
      <c r="BX3">
        <v>119.73</v>
      </c>
      <c r="BY3">
        <v>0.62</v>
      </c>
      <c r="BZ3">
        <v>11.07</v>
      </c>
      <c r="CA3">
        <v>646.32000000000005</v>
      </c>
      <c r="CB3">
        <v>35.94</v>
      </c>
      <c r="CC3">
        <v>40.299999999999997</v>
      </c>
      <c r="CD3">
        <v>724.74</v>
      </c>
      <c r="CE3">
        <v>0.2014</v>
      </c>
      <c r="CF3">
        <v>1.2500000000000001E-2</v>
      </c>
      <c r="CG3">
        <v>2.7136</v>
      </c>
      <c r="CH3">
        <v>2.3334000000000001</v>
      </c>
      <c r="CI3">
        <v>18.852900000000002</v>
      </c>
      <c r="CJ3">
        <v>2.0173000000000001</v>
      </c>
      <c r="CK3">
        <v>0.57889999999999997</v>
      </c>
    </row>
    <row r="4" spans="1:89" x14ac:dyDescent="0.35">
      <c r="A4">
        <v>247986</v>
      </c>
      <c r="B4" s="2"/>
      <c r="C4" s="2"/>
      <c r="D4" s="2"/>
      <c r="E4" s="2" t="s">
        <v>185</v>
      </c>
      <c r="F4" t="s">
        <v>96</v>
      </c>
      <c r="G4" s="1">
        <v>45257</v>
      </c>
      <c r="H4">
        <v>0</v>
      </c>
      <c r="I4">
        <v>8</v>
      </c>
      <c r="J4">
        <v>7</v>
      </c>
      <c r="K4">
        <v>7.2</v>
      </c>
      <c r="L4">
        <v>0.17</v>
      </c>
      <c r="M4" t="s">
        <v>77</v>
      </c>
      <c r="N4">
        <v>5</v>
      </c>
      <c r="O4">
        <v>219</v>
      </c>
      <c r="P4">
        <v>7</v>
      </c>
      <c r="Q4">
        <v>1.45</v>
      </c>
      <c r="R4">
        <v>37.1</v>
      </c>
      <c r="S4">
        <v>4.5999999999999996</v>
      </c>
      <c r="T4">
        <v>0.7</v>
      </c>
      <c r="U4">
        <v>2886</v>
      </c>
      <c r="V4">
        <v>390</v>
      </c>
      <c r="W4">
        <v>18</v>
      </c>
      <c r="X4">
        <v>18.3</v>
      </c>
      <c r="Y4">
        <v>0</v>
      </c>
      <c r="Z4">
        <v>3</v>
      </c>
      <c r="AA4">
        <v>79</v>
      </c>
      <c r="AB4">
        <v>18</v>
      </c>
      <c r="AC4">
        <v>0</v>
      </c>
      <c r="AD4">
        <v>29</v>
      </c>
      <c r="AE4">
        <v>3</v>
      </c>
      <c r="AF4">
        <v>184</v>
      </c>
      <c r="AG4">
        <v>15.4</v>
      </c>
      <c r="AH4">
        <v>11.9</v>
      </c>
      <c r="AI4">
        <v>56</v>
      </c>
      <c r="AJ4">
        <v>34</v>
      </c>
      <c r="AK4" t="s">
        <v>53</v>
      </c>
      <c r="AL4">
        <v>277.39999999999998</v>
      </c>
      <c r="AM4">
        <v>68</v>
      </c>
      <c r="AN4">
        <v>18.399999999999999</v>
      </c>
      <c r="AO4">
        <v>25.69</v>
      </c>
      <c r="AP4">
        <v>150.9</v>
      </c>
      <c r="AQ4">
        <v>15.4</v>
      </c>
      <c r="AR4">
        <v>0</v>
      </c>
      <c r="AS4">
        <v>4.7</v>
      </c>
      <c r="AT4">
        <v>2.5</v>
      </c>
      <c r="AV4">
        <v>35</v>
      </c>
      <c r="AW4">
        <v>16.399999999999999</v>
      </c>
      <c r="AY4">
        <v>107</v>
      </c>
      <c r="AZ4">
        <v>1015</v>
      </c>
      <c r="BA4">
        <v>109</v>
      </c>
      <c r="BB4">
        <v>59</v>
      </c>
      <c r="BC4">
        <v>11.7</v>
      </c>
      <c r="BD4">
        <v>0.88</v>
      </c>
      <c r="BE4">
        <v>3.6</v>
      </c>
      <c r="BF4">
        <v>0.14000000000000001</v>
      </c>
      <c r="BG4">
        <v>172</v>
      </c>
      <c r="BH4">
        <v>26</v>
      </c>
      <c r="BI4">
        <v>3504.51</v>
      </c>
      <c r="BJ4">
        <v>1.498</v>
      </c>
      <c r="BK4">
        <v>50.04</v>
      </c>
      <c r="BL4">
        <v>1753.79</v>
      </c>
      <c r="BM4">
        <v>13.07</v>
      </c>
      <c r="BN4">
        <v>457.93</v>
      </c>
      <c r="BO4">
        <v>13.92</v>
      </c>
      <c r="BP4">
        <v>487.87</v>
      </c>
      <c r="BQ4">
        <v>0.36</v>
      </c>
      <c r="BR4">
        <v>12.66</v>
      </c>
      <c r="BS4">
        <v>9.83</v>
      </c>
      <c r="BT4">
        <v>344.58</v>
      </c>
      <c r="BU4">
        <v>3.41</v>
      </c>
      <c r="BV4">
        <v>119.51</v>
      </c>
      <c r="BW4">
        <v>6.42</v>
      </c>
      <c r="BX4">
        <v>225.07</v>
      </c>
      <c r="BY4">
        <v>0.37</v>
      </c>
      <c r="BZ4">
        <v>13.02</v>
      </c>
      <c r="CA4">
        <v>1265.93</v>
      </c>
      <c r="CB4">
        <v>36.119999999999997</v>
      </c>
      <c r="CC4">
        <v>39.75</v>
      </c>
      <c r="CD4">
        <v>1393.13</v>
      </c>
      <c r="CE4">
        <v>0.19650000000000001</v>
      </c>
      <c r="CF4">
        <v>7.4000000000000003E-3</v>
      </c>
      <c r="CG4">
        <v>2.5948000000000002</v>
      </c>
      <c r="CH4">
        <v>2.4062999999999999</v>
      </c>
      <c r="CI4">
        <v>31.949200000000001</v>
      </c>
      <c r="CJ4">
        <v>2.1616</v>
      </c>
      <c r="CK4">
        <v>0.81799999999999995</v>
      </c>
    </row>
    <row r="5" spans="1:89" x14ac:dyDescent="0.35">
      <c r="A5">
        <v>247987</v>
      </c>
      <c r="B5" s="2"/>
      <c r="C5" s="2"/>
      <c r="D5" s="2"/>
      <c r="E5" s="2" t="s">
        <v>185</v>
      </c>
      <c r="F5" t="s">
        <v>97</v>
      </c>
      <c r="G5" s="1">
        <v>45257</v>
      </c>
      <c r="H5">
        <v>0</v>
      </c>
      <c r="I5">
        <v>8</v>
      </c>
      <c r="J5">
        <v>6.8</v>
      </c>
      <c r="K5">
        <v>7.2</v>
      </c>
      <c r="L5">
        <v>0.17</v>
      </c>
      <c r="M5" t="s">
        <v>41</v>
      </c>
      <c r="N5">
        <v>5.3</v>
      </c>
      <c r="O5">
        <v>219</v>
      </c>
      <c r="P5">
        <v>7.1</v>
      </c>
      <c r="Q5">
        <v>2.98</v>
      </c>
      <c r="R5">
        <v>36</v>
      </c>
      <c r="S5">
        <v>4.4000000000000004</v>
      </c>
      <c r="T5">
        <v>0.74</v>
      </c>
      <c r="U5">
        <v>2685</v>
      </c>
      <c r="V5">
        <v>371</v>
      </c>
      <c r="W5">
        <v>16</v>
      </c>
      <c r="X5">
        <v>17.100000000000001</v>
      </c>
      <c r="Y5">
        <v>0</v>
      </c>
      <c r="Z5">
        <v>3</v>
      </c>
      <c r="AA5">
        <v>78</v>
      </c>
      <c r="AB5">
        <v>18</v>
      </c>
      <c r="AC5">
        <v>0</v>
      </c>
      <c r="AD5">
        <v>34</v>
      </c>
      <c r="AE5">
        <v>3.23</v>
      </c>
      <c r="AF5">
        <v>183</v>
      </c>
      <c r="AG5">
        <v>12.7</v>
      </c>
      <c r="AH5">
        <v>14.4</v>
      </c>
      <c r="AI5">
        <v>46</v>
      </c>
      <c r="AJ5">
        <v>23</v>
      </c>
      <c r="AK5">
        <v>0.6</v>
      </c>
      <c r="AL5">
        <v>348.8</v>
      </c>
      <c r="AM5">
        <v>59</v>
      </c>
      <c r="AN5">
        <v>16.600000000000001</v>
      </c>
      <c r="AO5">
        <v>28.23</v>
      </c>
      <c r="AP5">
        <v>190.2</v>
      </c>
      <c r="AQ5">
        <v>12.7</v>
      </c>
      <c r="AR5">
        <v>0</v>
      </c>
      <c r="AS5">
        <v>4.3</v>
      </c>
      <c r="AT5">
        <v>2.4</v>
      </c>
      <c r="AV5">
        <v>37</v>
      </c>
      <c r="AW5">
        <v>17.100000000000001</v>
      </c>
      <c r="AY5">
        <v>109</v>
      </c>
      <c r="AZ5">
        <v>1024</v>
      </c>
      <c r="BA5">
        <v>109</v>
      </c>
      <c r="BB5">
        <v>60</v>
      </c>
      <c r="BC5">
        <v>16.2</v>
      </c>
      <c r="BD5">
        <v>1.47</v>
      </c>
      <c r="BE5">
        <v>3.6</v>
      </c>
      <c r="BF5">
        <v>0.14000000000000001</v>
      </c>
      <c r="BG5">
        <v>169</v>
      </c>
      <c r="BH5">
        <v>23</v>
      </c>
      <c r="BI5">
        <v>3291.14</v>
      </c>
      <c r="BJ5">
        <v>1.518</v>
      </c>
      <c r="BK5">
        <v>50.66</v>
      </c>
      <c r="BL5">
        <v>1667.29</v>
      </c>
      <c r="BM5">
        <v>13.74</v>
      </c>
      <c r="BN5">
        <v>452.15</v>
      </c>
      <c r="BO5">
        <v>17.05</v>
      </c>
      <c r="BP5">
        <v>561.27</v>
      </c>
      <c r="BQ5">
        <v>0.32</v>
      </c>
      <c r="BR5">
        <v>10.6</v>
      </c>
      <c r="BS5">
        <v>12.63</v>
      </c>
      <c r="BT5">
        <v>415.67</v>
      </c>
      <c r="BU5">
        <v>3.8</v>
      </c>
      <c r="BV5">
        <v>124.96</v>
      </c>
      <c r="BW5">
        <v>8.83</v>
      </c>
      <c r="BX5">
        <v>290.70999999999998</v>
      </c>
      <c r="BY5">
        <v>0</v>
      </c>
      <c r="BZ5">
        <v>0</v>
      </c>
      <c r="CA5">
        <v>1106.02</v>
      </c>
      <c r="CB5">
        <v>33.61</v>
      </c>
      <c r="CC5">
        <v>36.71</v>
      </c>
      <c r="CD5">
        <v>1208.19</v>
      </c>
      <c r="CE5">
        <v>0.24929999999999999</v>
      </c>
      <c r="CF5" t="s">
        <v>163</v>
      </c>
      <c r="CG5">
        <v>1.9705999999999999</v>
      </c>
      <c r="CH5">
        <v>1.9039999999999999</v>
      </c>
      <c r="CI5">
        <v>14.6135</v>
      </c>
      <c r="CJ5">
        <v>2.3056000000000001</v>
      </c>
      <c r="CK5">
        <v>1.1091</v>
      </c>
    </row>
    <row r="6" spans="1:89" x14ac:dyDescent="0.35">
      <c r="A6">
        <v>247993</v>
      </c>
      <c r="B6" s="2"/>
      <c r="C6" s="2" t="s">
        <v>167</v>
      </c>
      <c r="D6" s="2"/>
      <c r="E6" s="2" t="s">
        <v>185</v>
      </c>
      <c r="F6" t="s">
        <v>103</v>
      </c>
      <c r="G6" s="1">
        <v>45257</v>
      </c>
      <c r="H6">
        <v>0</v>
      </c>
      <c r="I6">
        <v>8</v>
      </c>
      <c r="J6">
        <v>6.5</v>
      </c>
      <c r="K6">
        <v>6.7</v>
      </c>
      <c r="L6">
        <v>0.17</v>
      </c>
      <c r="M6" t="s">
        <v>41</v>
      </c>
      <c r="N6">
        <v>6.6</v>
      </c>
      <c r="O6">
        <v>287</v>
      </c>
      <c r="P6">
        <v>10.199999999999999</v>
      </c>
      <c r="Q6">
        <v>3.08</v>
      </c>
      <c r="R6">
        <v>88.4</v>
      </c>
      <c r="S6">
        <v>5.4</v>
      </c>
      <c r="T6">
        <v>0.68</v>
      </c>
      <c r="U6">
        <v>2255</v>
      </c>
      <c r="V6">
        <v>334</v>
      </c>
      <c r="W6">
        <v>12</v>
      </c>
      <c r="X6">
        <v>17.7</v>
      </c>
      <c r="Y6">
        <v>16</v>
      </c>
      <c r="Z6">
        <v>4</v>
      </c>
      <c r="AA6">
        <v>64</v>
      </c>
      <c r="AB6">
        <v>16</v>
      </c>
      <c r="AC6">
        <v>0</v>
      </c>
      <c r="AD6">
        <v>44</v>
      </c>
      <c r="AE6">
        <v>5.14</v>
      </c>
      <c r="AF6">
        <v>188</v>
      </c>
      <c r="AG6">
        <v>16.399999999999999</v>
      </c>
      <c r="AH6">
        <v>11.5</v>
      </c>
      <c r="AI6">
        <v>38</v>
      </c>
      <c r="AJ6" t="s">
        <v>42</v>
      </c>
      <c r="AK6">
        <v>0.6</v>
      </c>
      <c r="AL6">
        <v>363.8</v>
      </c>
      <c r="AM6">
        <v>61</v>
      </c>
      <c r="AN6">
        <v>22.1</v>
      </c>
      <c r="AO6">
        <v>29.22</v>
      </c>
      <c r="AP6">
        <v>193.2</v>
      </c>
      <c r="AQ6">
        <v>16.399999999999999</v>
      </c>
      <c r="AR6">
        <v>0</v>
      </c>
      <c r="AS6">
        <v>6.9</v>
      </c>
      <c r="AT6">
        <v>2</v>
      </c>
      <c r="AV6">
        <v>46</v>
      </c>
      <c r="AW6">
        <v>20.399999999999999</v>
      </c>
      <c r="AY6">
        <v>163</v>
      </c>
      <c r="AZ6">
        <v>979</v>
      </c>
      <c r="BA6">
        <v>72</v>
      </c>
      <c r="BB6">
        <v>90</v>
      </c>
      <c r="BC6">
        <v>14.6</v>
      </c>
      <c r="BD6">
        <v>1.49</v>
      </c>
      <c r="BE6">
        <v>3.7</v>
      </c>
      <c r="BF6">
        <v>0.2</v>
      </c>
      <c r="BG6">
        <v>187</v>
      </c>
      <c r="BH6">
        <v>20</v>
      </c>
      <c r="BI6">
        <v>5393.19</v>
      </c>
      <c r="BJ6">
        <v>1.508</v>
      </c>
      <c r="BK6">
        <v>53.82</v>
      </c>
      <c r="BL6">
        <v>2902.71</v>
      </c>
      <c r="BM6">
        <v>13.45</v>
      </c>
      <c r="BN6">
        <v>725.46</v>
      </c>
      <c r="BO6">
        <v>16.63</v>
      </c>
      <c r="BP6">
        <v>896.69</v>
      </c>
      <c r="BQ6">
        <v>0.23</v>
      </c>
      <c r="BR6">
        <v>12.27</v>
      </c>
      <c r="BS6">
        <v>15.51</v>
      </c>
      <c r="BT6">
        <v>836.6</v>
      </c>
      <c r="BU6">
        <v>4.0199999999999996</v>
      </c>
      <c r="BV6">
        <v>216.81</v>
      </c>
      <c r="BW6">
        <v>11.49</v>
      </c>
      <c r="BX6">
        <v>619.79</v>
      </c>
      <c r="BY6">
        <v>0</v>
      </c>
      <c r="BZ6">
        <v>0</v>
      </c>
      <c r="CA6">
        <v>2006.01</v>
      </c>
      <c r="CB6">
        <v>37.200000000000003</v>
      </c>
      <c r="CC6">
        <v>30.67</v>
      </c>
      <c r="CD6">
        <v>1653.86</v>
      </c>
      <c r="CE6">
        <v>0.28820000000000001</v>
      </c>
      <c r="CF6" t="s">
        <v>163</v>
      </c>
      <c r="CG6">
        <v>2.2370999999999999</v>
      </c>
      <c r="CH6">
        <v>1.9431</v>
      </c>
      <c r="CI6" t="s">
        <v>164</v>
      </c>
      <c r="CJ6">
        <v>2.4834999999999998</v>
      </c>
      <c r="CK6">
        <v>0.65480000000000005</v>
      </c>
    </row>
    <row r="7" spans="1:89" x14ac:dyDescent="0.35">
      <c r="A7">
        <v>247994</v>
      </c>
      <c r="B7" s="2"/>
      <c r="C7" s="2" t="s">
        <v>167</v>
      </c>
      <c r="D7" s="2"/>
      <c r="E7" s="2" t="s">
        <v>185</v>
      </c>
      <c r="F7" t="s">
        <v>104</v>
      </c>
      <c r="G7" s="1">
        <v>45257</v>
      </c>
      <c r="H7">
        <v>0</v>
      </c>
      <c r="I7">
        <v>8</v>
      </c>
      <c r="J7">
        <v>6.6</v>
      </c>
      <c r="K7">
        <v>7.2</v>
      </c>
      <c r="L7">
        <v>0.17</v>
      </c>
      <c r="M7" t="s">
        <v>41</v>
      </c>
      <c r="N7">
        <v>6.5</v>
      </c>
      <c r="O7">
        <v>269</v>
      </c>
      <c r="P7">
        <v>10.3</v>
      </c>
      <c r="Q7">
        <v>3.04</v>
      </c>
      <c r="R7">
        <v>96.1</v>
      </c>
      <c r="S7">
        <v>5.9</v>
      </c>
      <c r="T7">
        <v>0.79</v>
      </c>
      <c r="U7">
        <v>2357</v>
      </c>
      <c r="V7">
        <v>350</v>
      </c>
      <c r="W7">
        <v>17</v>
      </c>
      <c r="X7">
        <v>15.5</v>
      </c>
      <c r="Y7">
        <v>0</v>
      </c>
      <c r="Z7">
        <v>4</v>
      </c>
      <c r="AA7">
        <v>76</v>
      </c>
      <c r="AB7">
        <v>19</v>
      </c>
      <c r="AC7">
        <v>0</v>
      </c>
      <c r="AD7">
        <v>47</v>
      </c>
      <c r="AE7">
        <v>5.63</v>
      </c>
      <c r="AF7">
        <v>235</v>
      </c>
      <c r="AG7">
        <v>19.5</v>
      </c>
      <c r="AH7">
        <v>12.1</v>
      </c>
      <c r="AI7">
        <v>46</v>
      </c>
      <c r="AJ7" t="s">
        <v>42</v>
      </c>
      <c r="AK7">
        <v>1.9</v>
      </c>
      <c r="AL7">
        <v>283</v>
      </c>
      <c r="AM7">
        <v>67</v>
      </c>
      <c r="AN7">
        <v>27</v>
      </c>
      <c r="AO7">
        <v>27.37</v>
      </c>
      <c r="AP7">
        <v>120.2</v>
      </c>
      <c r="AQ7">
        <v>19.5</v>
      </c>
      <c r="AR7">
        <v>0</v>
      </c>
      <c r="AS7">
        <v>8.5</v>
      </c>
      <c r="AT7">
        <v>3.1</v>
      </c>
      <c r="AV7">
        <v>37</v>
      </c>
      <c r="AW7">
        <v>19.600000000000001</v>
      </c>
      <c r="AY7">
        <v>138</v>
      </c>
      <c r="AZ7">
        <v>897</v>
      </c>
      <c r="BA7">
        <v>76</v>
      </c>
      <c r="BB7">
        <v>82</v>
      </c>
      <c r="BC7">
        <v>12.1</v>
      </c>
      <c r="BD7">
        <v>1.25</v>
      </c>
      <c r="BE7">
        <v>3.3</v>
      </c>
      <c r="BF7">
        <v>0.14000000000000001</v>
      </c>
      <c r="BG7">
        <v>173</v>
      </c>
      <c r="BH7">
        <v>26</v>
      </c>
      <c r="BI7">
        <v>4898.67</v>
      </c>
      <c r="BJ7">
        <v>1.464</v>
      </c>
      <c r="BK7">
        <v>53.68</v>
      </c>
      <c r="BL7">
        <v>2629.84</v>
      </c>
      <c r="BM7">
        <v>12.93</v>
      </c>
      <c r="BN7">
        <v>633.59</v>
      </c>
      <c r="BO7">
        <v>14.8</v>
      </c>
      <c r="BP7">
        <v>724.88</v>
      </c>
      <c r="BQ7">
        <v>0.25</v>
      </c>
      <c r="BR7">
        <v>12.15</v>
      </c>
      <c r="BS7">
        <v>11.8</v>
      </c>
      <c r="BT7">
        <v>577.92999999999995</v>
      </c>
      <c r="BU7">
        <v>3.8</v>
      </c>
      <c r="BV7">
        <v>186.09</v>
      </c>
      <c r="BW7">
        <v>8</v>
      </c>
      <c r="BX7">
        <v>391.84</v>
      </c>
      <c r="BY7">
        <v>0</v>
      </c>
      <c r="BZ7">
        <v>0</v>
      </c>
      <c r="CA7">
        <v>1904.96</v>
      </c>
      <c r="CB7">
        <v>38.89</v>
      </c>
      <c r="CC7">
        <v>34.520000000000003</v>
      </c>
      <c r="CD7">
        <v>1690.91</v>
      </c>
      <c r="CE7">
        <v>0.2198</v>
      </c>
      <c r="CF7" t="s">
        <v>163</v>
      </c>
      <c r="CG7">
        <v>2.6280000000000001</v>
      </c>
      <c r="CH7">
        <v>2.1732</v>
      </c>
      <c r="CI7">
        <v>50.48</v>
      </c>
      <c r="CJ7">
        <v>1.8644000000000001</v>
      </c>
      <c r="CK7">
        <v>0.52049999999999996</v>
      </c>
    </row>
    <row r="9" spans="1:89" x14ac:dyDescent="0.35">
      <c r="U9">
        <f>(U4-U5)/AVERAGE(U4:U5)</f>
        <v>7.2159396876682824E-2</v>
      </c>
    </row>
    <row r="10" spans="1:89" x14ac:dyDescent="0.35">
      <c r="U10">
        <f>U9*100</f>
        <v>7.215939687668282</v>
      </c>
    </row>
    <row r="11" spans="1:89" x14ac:dyDescent="0.35">
      <c r="G11" s="3"/>
      <c r="H11" t="s">
        <v>176</v>
      </c>
    </row>
    <row r="12" spans="1:89" x14ac:dyDescent="0.35">
      <c r="G12" s="4"/>
      <c r="H12"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2D5E3-578E-4D8B-BABB-013907240BBB}">
  <dimension ref="A1:CK14"/>
  <sheetViews>
    <sheetView topLeftCell="B1" workbookViewId="0">
      <selection activeCell="J12" sqref="J12"/>
    </sheetView>
  </sheetViews>
  <sheetFormatPr defaultRowHeight="14.5" x14ac:dyDescent="0.35"/>
  <cols>
    <col min="1" max="1" width="7.6328125" style="18" customWidth="1"/>
    <col min="2" max="2" width="10.90625" style="18" customWidth="1"/>
    <col min="3" max="3" width="8.7265625" style="18"/>
    <col min="4" max="4" width="4.453125" style="18" customWidth="1"/>
    <col min="5" max="5" width="10.54296875" style="18" customWidth="1"/>
    <col min="6" max="6" width="8.7265625" style="18"/>
    <col min="7" max="7" width="11.7265625" style="18" customWidth="1"/>
    <col min="8" max="8" width="6.6328125" style="18" customWidth="1"/>
    <col min="9" max="9" width="13" style="18" customWidth="1"/>
    <col min="10" max="11" width="8.7265625" style="18"/>
    <col min="12" max="12" width="10.08984375" style="18" customWidth="1"/>
    <col min="13" max="16" width="8.7265625" style="18"/>
    <col min="17" max="17" width="9" style="18" customWidth="1"/>
    <col min="18" max="18" width="8.7265625" style="18"/>
    <col min="19" max="19" width="10.6328125" style="18" customWidth="1"/>
    <col min="20" max="21" width="8.7265625" style="18"/>
    <col min="22" max="22" width="11.36328125" style="18" customWidth="1"/>
    <col min="23" max="23" width="8.7265625" style="18"/>
    <col min="24" max="24" width="10.36328125" style="18" customWidth="1"/>
    <col min="25" max="29" width="8.7265625" style="18"/>
    <col min="30" max="30" width="11.36328125" style="18" customWidth="1"/>
    <col min="31" max="32" width="8.7265625" style="18"/>
    <col min="33" max="33" width="10" style="18" customWidth="1"/>
    <col min="34" max="34" width="8.7265625" style="18"/>
    <col min="35" max="35" width="10.08984375" style="18" customWidth="1"/>
    <col min="36" max="36" width="16" style="18" customWidth="1"/>
    <col min="37" max="37" width="8.7265625" style="18"/>
    <col min="38" max="38" width="12.6328125" style="18" customWidth="1"/>
    <col min="39" max="39" width="12.54296875" style="18" customWidth="1"/>
    <col min="40" max="40" width="8.7265625" style="18"/>
    <col min="41" max="41" width="14.7265625" style="18" customWidth="1"/>
    <col min="42" max="42" width="28.54296875" style="18" customWidth="1"/>
    <col min="43" max="43" width="28.90625" style="18" customWidth="1"/>
    <col min="44" max="44" width="14.26953125" style="18" customWidth="1"/>
    <col min="45" max="48" width="8.7265625" style="18"/>
    <col min="49" max="49" width="12.54296875" style="18" customWidth="1"/>
    <col min="50" max="50" width="11.1796875" style="18" customWidth="1"/>
    <col min="51" max="51" width="13.26953125" style="18" customWidth="1"/>
    <col min="52" max="52" width="8.7265625" style="18"/>
    <col min="53" max="53" width="11.1796875" style="18" customWidth="1"/>
    <col min="54" max="56" width="8.7265625" style="18"/>
    <col min="57" max="57" width="12.1796875" style="18" customWidth="1"/>
    <col min="58" max="58" width="10.54296875" style="18" customWidth="1"/>
    <col min="59" max="59" width="12.453125" style="18" customWidth="1"/>
    <col min="60" max="63" width="8.7265625" style="18"/>
    <col min="64" max="64" width="13" style="18" customWidth="1"/>
    <col min="65" max="65" width="8.7265625" style="18"/>
    <col min="66" max="66" width="15.7265625" style="18" customWidth="1"/>
    <col min="67" max="71" width="8.7265625" style="18"/>
    <col min="72" max="72" width="11.36328125" style="18" customWidth="1"/>
    <col min="73" max="73" width="12.54296875" style="18" customWidth="1"/>
    <col min="74" max="74" width="12.1796875" style="18" customWidth="1"/>
    <col min="75" max="75" width="13.36328125" style="18" customWidth="1"/>
    <col min="76" max="76" width="12.26953125" style="18" customWidth="1"/>
    <col min="77" max="80" width="8.7265625" style="18"/>
    <col min="81" max="81" width="17.36328125" style="18" customWidth="1"/>
    <col min="82" max="82" width="15.7265625" style="18" customWidth="1"/>
    <col min="83" max="83" width="12.90625" style="18" customWidth="1"/>
    <col min="84" max="84" width="13.26953125" style="18" customWidth="1"/>
    <col min="85" max="86" width="8.7265625" style="18"/>
    <col min="87" max="87" width="11.1796875" style="18" customWidth="1"/>
    <col min="88" max="88" width="14.1796875" style="18" customWidth="1"/>
    <col min="89" max="89" width="16.26953125" style="18" customWidth="1"/>
    <col min="90" max="16384" width="8.7265625" style="18"/>
  </cols>
  <sheetData>
    <row r="1" spans="1:89" s="29" customFormat="1" ht="46.5" customHeight="1" x14ac:dyDescent="0.35">
      <c r="A1" s="29" t="s">
        <v>0</v>
      </c>
      <c r="B1" s="29" t="s">
        <v>166</v>
      </c>
      <c r="C1" s="29" t="s">
        <v>167</v>
      </c>
      <c r="D1" s="29" t="s">
        <v>168</v>
      </c>
      <c r="E1" s="29" t="s">
        <v>169</v>
      </c>
      <c r="F1" s="29" t="s">
        <v>1</v>
      </c>
      <c r="G1" s="29" t="s">
        <v>2</v>
      </c>
      <c r="H1" s="29" t="s">
        <v>3</v>
      </c>
      <c r="I1" s="29" t="s">
        <v>4</v>
      </c>
      <c r="J1" s="29" t="s">
        <v>5</v>
      </c>
      <c r="K1" s="29" t="s">
        <v>6</v>
      </c>
      <c r="L1" s="30" t="s">
        <v>7</v>
      </c>
      <c r="M1" s="29" t="s">
        <v>8</v>
      </c>
      <c r="N1" s="30" t="s">
        <v>9</v>
      </c>
      <c r="O1" s="30" t="s">
        <v>10</v>
      </c>
      <c r="P1" s="30" t="s">
        <v>11</v>
      </c>
      <c r="Q1" s="30" t="s">
        <v>12</v>
      </c>
      <c r="R1" s="30" t="s">
        <v>13</v>
      </c>
      <c r="S1" s="30" t="s">
        <v>14</v>
      </c>
      <c r="T1" s="29" t="s">
        <v>15</v>
      </c>
      <c r="U1" s="30" t="s">
        <v>16</v>
      </c>
      <c r="V1" s="29" t="s">
        <v>17</v>
      </c>
      <c r="W1" s="30" t="s">
        <v>18</v>
      </c>
      <c r="X1" s="29" t="s">
        <v>19</v>
      </c>
      <c r="Y1" s="30" t="s">
        <v>20</v>
      </c>
      <c r="Z1" s="30" t="s">
        <v>21</v>
      </c>
      <c r="AA1" s="30" t="s">
        <v>22</v>
      </c>
      <c r="AB1" s="29" t="s">
        <v>23</v>
      </c>
      <c r="AC1" s="30" t="s">
        <v>24</v>
      </c>
      <c r="AD1" s="30" t="s">
        <v>25</v>
      </c>
      <c r="AE1" s="30" t="s">
        <v>26</v>
      </c>
      <c r="AF1" s="30" t="s">
        <v>27</v>
      </c>
      <c r="AG1" s="30" t="s">
        <v>28</v>
      </c>
      <c r="AH1" s="30" t="s">
        <v>29</v>
      </c>
      <c r="AI1" s="30" t="s">
        <v>30</v>
      </c>
      <c r="AJ1" s="30" t="s">
        <v>31</v>
      </c>
      <c r="AK1" s="30" t="s">
        <v>32</v>
      </c>
      <c r="AL1" s="30" t="s">
        <v>33</v>
      </c>
      <c r="AM1" s="29" t="s">
        <v>34</v>
      </c>
      <c r="AN1" s="30" t="s">
        <v>35</v>
      </c>
      <c r="AO1" s="30" t="s">
        <v>36</v>
      </c>
      <c r="AP1" s="30" t="s">
        <v>37</v>
      </c>
      <c r="AQ1" s="30" t="s">
        <v>38</v>
      </c>
      <c r="AR1" s="29" t="s">
        <v>39</v>
      </c>
      <c r="AS1" s="30" t="s">
        <v>117</v>
      </c>
      <c r="AT1" s="30" t="s">
        <v>118</v>
      </c>
      <c r="AU1" s="29" t="s">
        <v>119</v>
      </c>
      <c r="AV1" s="30" t="s">
        <v>120</v>
      </c>
      <c r="AW1" s="30" t="s">
        <v>121</v>
      </c>
      <c r="AX1" s="29" t="s">
        <v>122</v>
      </c>
      <c r="AY1" s="30" t="s">
        <v>123</v>
      </c>
      <c r="AZ1" s="30" t="s">
        <v>124</v>
      </c>
      <c r="BA1" s="30" t="s">
        <v>125</v>
      </c>
      <c r="BB1" s="30" t="s">
        <v>126</v>
      </c>
      <c r="BC1" s="30" t="s">
        <v>127</v>
      </c>
      <c r="BD1" s="30" t="s">
        <v>128</v>
      </c>
      <c r="BE1" s="29" t="s">
        <v>129</v>
      </c>
      <c r="BF1" s="30" t="s">
        <v>130</v>
      </c>
      <c r="BG1" s="29" t="s">
        <v>131</v>
      </c>
      <c r="BH1" s="30" t="s">
        <v>132</v>
      </c>
      <c r="BI1" s="30" t="s">
        <v>134</v>
      </c>
      <c r="BJ1" s="29" t="s">
        <v>135</v>
      </c>
      <c r="BK1" s="29" t="s">
        <v>136</v>
      </c>
      <c r="BL1" s="30" t="s">
        <v>137</v>
      </c>
      <c r="BM1" s="29" t="s">
        <v>138</v>
      </c>
      <c r="BN1" s="30" t="s">
        <v>139</v>
      </c>
      <c r="BO1" s="30" t="s">
        <v>140</v>
      </c>
      <c r="BP1" s="30" t="s">
        <v>141</v>
      </c>
      <c r="BQ1" s="30" t="s">
        <v>142</v>
      </c>
      <c r="BR1" s="30" t="s">
        <v>143</v>
      </c>
      <c r="BS1" s="30" t="s">
        <v>144</v>
      </c>
      <c r="BT1" s="30" t="s">
        <v>145</v>
      </c>
      <c r="BU1" s="29" t="s">
        <v>146</v>
      </c>
      <c r="BV1" s="30" t="s">
        <v>147</v>
      </c>
      <c r="BW1" s="30" t="s">
        <v>148</v>
      </c>
      <c r="BX1" s="30" t="s">
        <v>149</v>
      </c>
      <c r="BY1" s="30" t="s">
        <v>150</v>
      </c>
      <c r="BZ1" s="30" t="s">
        <v>151</v>
      </c>
      <c r="CA1" s="30" t="s">
        <v>152</v>
      </c>
      <c r="CB1" s="29" t="s">
        <v>153</v>
      </c>
      <c r="CC1" s="30" t="s">
        <v>154</v>
      </c>
      <c r="CD1" s="30" t="s">
        <v>155</v>
      </c>
      <c r="CE1" s="30" t="s">
        <v>156</v>
      </c>
      <c r="CF1" s="30" t="s">
        <v>157</v>
      </c>
      <c r="CG1" s="30" t="s">
        <v>158</v>
      </c>
      <c r="CH1" s="29" t="s">
        <v>159</v>
      </c>
      <c r="CI1" s="30" t="s">
        <v>160</v>
      </c>
      <c r="CJ1" s="29" t="s">
        <v>161</v>
      </c>
      <c r="CK1" s="30" t="s">
        <v>162</v>
      </c>
    </row>
    <row r="2" spans="1:89" s="29" customFormat="1" x14ac:dyDescent="0.35">
      <c r="B2" s="29" t="s">
        <v>180</v>
      </c>
      <c r="C2" s="29" t="s">
        <v>167</v>
      </c>
      <c r="E2" s="29" t="s">
        <v>184</v>
      </c>
      <c r="F2" s="29" t="s">
        <v>81</v>
      </c>
      <c r="G2" s="31">
        <v>45257</v>
      </c>
      <c r="H2" s="29">
        <v>0</v>
      </c>
      <c r="I2" s="29">
        <v>8</v>
      </c>
      <c r="J2" s="29">
        <f>VAR('Fall 2023 Duplicates'!J2:J3)</f>
        <v>4.9999999999999645E-3</v>
      </c>
      <c r="K2" s="29">
        <f>VAR('Fall 2023 Duplicates'!K2:K3)</f>
        <v>2.0000000000000035E-2</v>
      </c>
      <c r="L2" s="30">
        <f>VAR('Fall 2023 Duplicates'!L2:L3)</f>
        <v>5.000000000000009E-5</v>
      </c>
      <c r="M2" s="29" t="e">
        <f>VAR('Fall 2023 Duplicates'!M2:M3)</f>
        <v>#DIV/0!</v>
      </c>
      <c r="N2" s="30">
        <f>VAR('Fall 2023 Duplicates'!N2:N3)</f>
        <v>5.0000000000000088E-3</v>
      </c>
      <c r="O2" s="30">
        <f>VAR('Fall 2023 Duplicates'!O2:O3)</f>
        <v>12.5</v>
      </c>
      <c r="P2" s="30">
        <f>VAR('Fall 2023 Duplicates'!P2:P3)</f>
        <v>0.24500000000000011</v>
      </c>
      <c r="Q2" s="30">
        <f>VAR('Fall 2023 Duplicates'!Q2:Q3)</f>
        <v>2.6449999999999974E-2</v>
      </c>
      <c r="R2" s="30">
        <f>VAR('Fall 2023 Duplicates'!R2:R3)</f>
        <v>0.125</v>
      </c>
      <c r="S2" s="30">
        <f>VAR('Fall 2023 Duplicates'!S2:S3)</f>
        <v>0.84500000000000597</v>
      </c>
      <c r="T2" s="29">
        <f>VAR('Fall 2023 Duplicates'!T2:T3)</f>
        <v>4.049999999999998E-3</v>
      </c>
      <c r="U2" s="30">
        <f>VAR('Fall 2023 Duplicates'!U2:U3)</f>
        <v>18</v>
      </c>
      <c r="V2" s="29">
        <f>VAR('Fall 2023 Duplicates'!V2:V3)</f>
        <v>2</v>
      </c>
      <c r="W2" s="30">
        <f>VAR('Fall 2023 Duplicates'!W2:W3)</f>
        <v>8</v>
      </c>
      <c r="X2" s="29">
        <f>VAR('Fall 2023 Duplicates'!X2:X3)</f>
        <v>2.2050000000000032</v>
      </c>
      <c r="Y2" s="30">
        <f>VAR('Fall 2023 Duplicates'!Y2:Y3)</f>
        <v>40.5</v>
      </c>
      <c r="Z2" s="30">
        <f>VAR('Fall 2023 Duplicates'!Z2:Z3)</f>
        <v>0</v>
      </c>
      <c r="AA2" s="30">
        <f>VAR('Fall 2023 Duplicates'!AA2:AA3)</f>
        <v>24.5</v>
      </c>
      <c r="AB2" s="29">
        <f>VAR('Fall 2023 Duplicates'!AB2:AB3)</f>
        <v>2</v>
      </c>
      <c r="AC2" s="30">
        <f>VAR('Fall 2023 Duplicates'!AC2:AC3)</f>
        <v>0</v>
      </c>
      <c r="AD2" s="30">
        <f>VAR('Fall 2023 Duplicates'!AD2:AD3)</f>
        <v>0</v>
      </c>
      <c r="AE2" s="30">
        <f>VAR('Fall 2023 Duplicates'!AE2:AE3)</f>
        <v>0.16244999999999965</v>
      </c>
      <c r="AF2" s="30">
        <f>VAR('Fall 2023 Duplicates'!AF2:AF3)</f>
        <v>12.5</v>
      </c>
      <c r="AG2" s="30">
        <f>VAR('Fall 2023 Duplicates'!AG2:AG3)</f>
        <v>1.9999999999999858E-2</v>
      </c>
      <c r="AH2" s="30">
        <f>VAR('Fall 2023 Duplicates'!AH2:AH3)</f>
        <v>4.4999999999999679E-2</v>
      </c>
      <c r="AI2" s="30">
        <f>VAR('Fall 2023 Duplicates'!AI2:AI3)</f>
        <v>4.5</v>
      </c>
      <c r="AJ2" s="30"/>
      <c r="AK2" s="30">
        <f>VAR('Fall 2023 Duplicates'!AK2:AK3)</f>
        <v>2.0000000000000018E-2</v>
      </c>
      <c r="AL2" s="30">
        <f>VAR('Fall 2023 Duplicates'!AL2:AL3)</f>
        <v>1118.6450000000041</v>
      </c>
      <c r="AM2" s="29">
        <f>VAR('Fall 2023 Duplicates'!AM2:AM3)</f>
        <v>0.5</v>
      </c>
      <c r="AN2" s="30">
        <f>VAR('Fall 2023 Duplicates'!AN2:AN3)</f>
        <v>0.17999999999999872</v>
      </c>
      <c r="AO2" s="30">
        <f>VAR('Fall 2023 Duplicates'!AO2:AO3)</f>
        <v>3.0504500000000059</v>
      </c>
      <c r="AP2" s="30">
        <f>VAR('Fall 2023 Duplicates'!AP2:AP3)</f>
        <v>471.24499999999898</v>
      </c>
      <c r="AQ2" s="30">
        <f>VAR('Fall 2023 Duplicates'!AQ2:AQ3)</f>
        <v>1.9999999999999858E-2</v>
      </c>
      <c r="AR2" s="29">
        <f>VAR('Fall 2023 Duplicates'!AR2:AR3)</f>
        <v>0</v>
      </c>
      <c r="AS2" s="30">
        <f>VAR('Fall 2023 Duplicates'!AS2:AS3)</f>
        <v>4.4999999999999943E-2</v>
      </c>
      <c r="AT2" s="30">
        <f>VAR('Fall 2023 Duplicates'!AT2:AT3)</f>
        <v>1.125</v>
      </c>
      <c r="AU2" s="29" t="e">
        <f>VAR('Fall 2023 Duplicates'!AU2:AU3)</f>
        <v>#DIV/0!</v>
      </c>
      <c r="AV2" s="30">
        <f>VAR('Fall 2023 Duplicates'!AV2:AV3)</f>
        <v>2</v>
      </c>
      <c r="AW2" s="30">
        <f>VAR('Fall 2023 Duplicates'!AW2:AW3)</f>
        <v>0.125</v>
      </c>
      <c r="AX2" s="29" t="e">
        <f>VAR('Fall 2023 Duplicates'!AX2:AX3)</f>
        <v>#DIV/0!</v>
      </c>
      <c r="AY2" s="30">
        <f>VAR('Fall 2023 Duplicates'!AY2:AY3)</f>
        <v>4.5</v>
      </c>
      <c r="AZ2" s="30">
        <f>VAR('Fall 2023 Duplicates'!AZ2:AZ3)</f>
        <v>684.5</v>
      </c>
      <c r="BA2" s="30">
        <f>VAR('Fall 2023 Duplicates'!BA2:BA3)</f>
        <v>8</v>
      </c>
      <c r="BB2" s="30">
        <f>VAR('Fall 2023 Duplicates'!BB2:BB3)</f>
        <v>2</v>
      </c>
      <c r="BC2" s="30">
        <f>VAR('Fall 2023 Duplicates'!BC2:BC3)</f>
        <v>0.17999999999999977</v>
      </c>
      <c r="BD2" s="30">
        <f>VAR('Fall 2023 Duplicates'!BD2:BD3)</f>
        <v>1.805000000000001E-2</v>
      </c>
      <c r="BE2" s="29">
        <f>VAR('Fall 2023 Duplicates'!BE2:BE3)</f>
        <v>5.0000000000000088E-3</v>
      </c>
      <c r="BF2" s="30">
        <f>VAR('Fall 2023 Duplicates'!BF2:BF3)</f>
        <v>1.8000000000000238E-3</v>
      </c>
      <c r="BG2" s="29">
        <f>VAR('Fall 2023 Duplicates'!BG2:BG3)</f>
        <v>32</v>
      </c>
      <c r="BH2" s="30">
        <f>VAR('Fall 2023 Duplicates'!BH2:BH3)</f>
        <v>12.5</v>
      </c>
      <c r="BI2" s="30">
        <f>VAR('Fall 2023 Duplicates'!BI2:BI3)</f>
        <v>44646.696199999977</v>
      </c>
      <c r="BJ2" s="29">
        <f>VAR('Fall 2023 Duplicates'!BJ2:BJ3)</f>
        <v>3.8719999999999874E-3</v>
      </c>
      <c r="BK2" s="29">
        <f>VAR('Fall 2023 Duplicates'!BK2:BK3)</f>
        <v>5.4780500000000076</v>
      </c>
      <c r="BL2" s="30">
        <f>VAR('Fall 2023 Duplicates'!BL2:BL3)</f>
        <v>3008.5524500000038</v>
      </c>
      <c r="BM2" s="29">
        <f>VAR('Fall 2023 Duplicates'!BM2:BM3)</f>
        <v>0.39605000000000051</v>
      </c>
      <c r="BN2" s="30">
        <f>VAR('Fall 2023 Duplicates'!BN2:BN3)</f>
        <v>148.09204999999966</v>
      </c>
      <c r="BO2" s="30">
        <f>VAR('Fall 2023 Duplicates'!BO2:BO3)</f>
        <v>0.1104500000000003</v>
      </c>
      <c r="BP2" s="30">
        <f>VAR('Fall 2023 Duplicates'!BP2:BP3)</f>
        <v>1218.2048000000007</v>
      </c>
      <c r="BQ2" s="30">
        <f>VAR('Fall 2023 Duplicates'!BQ2:BQ3)</f>
        <v>0</v>
      </c>
      <c r="BR2" s="30">
        <f>VAR('Fall 2023 Duplicates'!BR2:BR3)</f>
        <v>0</v>
      </c>
      <c r="BS2" s="30">
        <f>VAR('Fall 2023 Duplicates'!BS2:BS3)</f>
        <v>0.28125</v>
      </c>
      <c r="BT2" s="30">
        <f>VAR('Fall 2023 Duplicates'!BT2:BT3)</f>
        <v>1026.4980499999947</v>
      </c>
      <c r="BU2" s="29">
        <f>VAR('Fall 2023 Duplicates'!BU2:BU3)</f>
        <v>5.0000000000000088E-3</v>
      </c>
      <c r="BV2" s="30">
        <f>VAR('Fall 2023 Duplicates'!BV2:BV3)</f>
        <v>70.09280000000004</v>
      </c>
      <c r="BW2" s="30">
        <f>VAR('Fall 2023 Duplicates'!BW2:BW3)</f>
        <v>0.20479999999999982</v>
      </c>
      <c r="BX2" s="30">
        <f>VAR('Fall 2023 Duplicates'!BX2:BX3)</f>
        <v>559.78579999999783</v>
      </c>
      <c r="BY2" s="30">
        <f>VAR('Fall 2023 Duplicates'!BY2:BY3)</f>
        <v>0.89779999999999971</v>
      </c>
      <c r="BZ2" s="30">
        <f>VAR('Fall 2023 Duplicates'!BZ2:BZ3)</f>
        <v>453.30605000000014</v>
      </c>
      <c r="CA2" s="30">
        <f>VAR('Fall 2023 Duplicates'!CA2:CA3)</f>
        <v>397.90204999999787</v>
      </c>
      <c r="CB2" s="29">
        <f>VAR('Fall 2023 Duplicates'!CB2:CB3)</f>
        <v>7.1442000000000041</v>
      </c>
      <c r="CC2" s="30">
        <f>VAR('Fall 2023 Duplicates'!CC2:CC3)</f>
        <v>0.73205000000000098</v>
      </c>
      <c r="CD2" s="30">
        <f>VAR('Fall 2023 Duplicates'!CD2:CD3)</f>
        <v>10636.111250000004</v>
      </c>
      <c r="CE2" s="30">
        <f>VAR('Fall 2023 Duplicates'!CE2:CE3)</f>
        <v>4.774050000000003E-4</v>
      </c>
      <c r="CF2" s="30">
        <f>VAR('Fall 2023 Duplicates'!CF2:CF3)</f>
        <v>4.5904499999999951E-4</v>
      </c>
      <c r="CG2" s="30">
        <f>VAR('Fall 2023 Duplicates'!CG2:CG3)</f>
        <v>6.7601645000000057E-2</v>
      </c>
      <c r="CH2" s="29">
        <f>VAR('Fall 2023 Duplicates'!CH2:CH3)</f>
        <v>4.9581005000000053E-2</v>
      </c>
      <c r="CI2" s="30">
        <f>VAR('Fall 2023 Duplicates'!CI2:CI3)</f>
        <v>2.7394382450000041</v>
      </c>
      <c r="CJ2" s="29">
        <f>VAR('Fall 2023 Duplicates'!CJ2:CJ3)</f>
        <v>1.2043519999999966E-2</v>
      </c>
      <c r="CK2" s="30">
        <f>VAR('Fall 2023 Duplicates'!CK2:CK3)</f>
        <v>1.8278719999999971E-2</v>
      </c>
    </row>
    <row r="3" spans="1:89" s="29" customFormat="1" x14ac:dyDescent="0.35">
      <c r="B3" s="29" t="s">
        <v>180</v>
      </c>
      <c r="C3" s="29" t="s">
        <v>167</v>
      </c>
      <c r="E3" s="29" t="s">
        <v>184</v>
      </c>
      <c r="F3" s="29" t="s">
        <v>82</v>
      </c>
      <c r="G3" s="31">
        <v>45257</v>
      </c>
      <c r="H3" s="29">
        <v>0</v>
      </c>
      <c r="I3" s="29">
        <v>8</v>
      </c>
      <c r="L3" s="30"/>
      <c r="N3" s="30"/>
      <c r="O3" s="30"/>
      <c r="P3" s="30"/>
      <c r="Q3" s="30"/>
      <c r="R3" s="30"/>
      <c r="S3" s="30"/>
      <c r="U3" s="30"/>
      <c r="W3" s="30"/>
      <c r="Y3" s="30"/>
      <c r="Z3" s="30"/>
      <c r="AA3" s="30"/>
      <c r="AC3" s="30"/>
      <c r="AD3" s="30"/>
      <c r="AE3" s="30"/>
      <c r="AF3" s="30"/>
      <c r="AG3" s="30"/>
      <c r="AH3" s="30"/>
      <c r="AI3" s="30"/>
      <c r="AJ3" s="30"/>
      <c r="AK3" s="30"/>
      <c r="AL3" s="30"/>
      <c r="AN3" s="30"/>
      <c r="AO3" s="30"/>
      <c r="AP3" s="30"/>
      <c r="AQ3" s="30"/>
      <c r="AS3" s="30"/>
      <c r="AT3" s="30"/>
      <c r="AV3" s="30"/>
      <c r="AW3" s="30"/>
      <c r="AY3" s="30"/>
      <c r="AZ3" s="30"/>
      <c r="BA3" s="30"/>
      <c r="BB3" s="30"/>
      <c r="BC3" s="30"/>
      <c r="BD3" s="30"/>
      <c r="BF3" s="30"/>
      <c r="BH3" s="30"/>
      <c r="BI3" s="30"/>
      <c r="BL3" s="30"/>
      <c r="BN3" s="30"/>
      <c r="BO3" s="30"/>
      <c r="BP3" s="30"/>
      <c r="BQ3" s="30"/>
      <c r="BR3" s="30"/>
      <c r="BS3" s="30"/>
      <c r="BT3" s="30"/>
      <c r="BV3" s="30"/>
      <c r="BW3" s="30"/>
      <c r="BX3" s="30"/>
      <c r="BY3" s="30"/>
      <c r="BZ3" s="30"/>
      <c r="CA3" s="30"/>
      <c r="CC3" s="30"/>
      <c r="CD3" s="30"/>
      <c r="CE3" s="30"/>
      <c r="CF3" s="30"/>
      <c r="CG3" s="30"/>
      <c r="CI3" s="30"/>
      <c r="CK3" s="30"/>
    </row>
    <row r="4" spans="1:89" s="29" customFormat="1" x14ac:dyDescent="0.35">
      <c r="E4" s="29" t="s">
        <v>185</v>
      </c>
      <c r="F4" s="29" t="s">
        <v>96</v>
      </c>
      <c r="G4" s="31">
        <v>45257</v>
      </c>
      <c r="H4" s="29">
        <v>0</v>
      </c>
      <c r="I4" s="29">
        <v>8</v>
      </c>
      <c r="J4" s="29">
        <f>VAR('Fall 2023 Duplicates'!J4:J5)</f>
        <v>2.0000000000000035E-2</v>
      </c>
      <c r="K4" s="29">
        <f>VAR('Fall 2023 Duplicates'!K4:K5)</f>
        <v>0</v>
      </c>
      <c r="L4" s="30">
        <f>VAR('Fall 2023 Duplicates'!L4:L5)</f>
        <v>0</v>
      </c>
      <c r="M4" s="29" t="e">
        <f>VAR('Fall 2023 Duplicates'!M4:M5)</f>
        <v>#DIV/0!</v>
      </c>
      <c r="N4" s="30">
        <f>VAR('Fall 2023 Duplicates'!N4:N5)</f>
        <v>4.4999999999999943E-2</v>
      </c>
      <c r="O4" s="30">
        <f>VAR('Fall 2023 Duplicates'!O4:O5)</f>
        <v>0</v>
      </c>
      <c r="P4" s="30">
        <f>VAR('Fall 2023 Duplicates'!P4:P5)</f>
        <v>4.9999999999999645E-3</v>
      </c>
      <c r="Q4" s="30">
        <f>VAR('Fall 2023 Duplicates'!Q4:Q5)</f>
        <v>1.1704500000000024</v>
      </c>
      <c r="R4" s="30">
        <f>VAR('Fall 2023 Duplicates'!R4:R5)</f>
        <v>0.60500000000000154</v>
      </c>
      <c r="S4" s="30">
        <f>VAR('Fall 2023 Duplicates'!S4:S5)</f>
        <v>1.9999999999999858E-2</v>
      </c>
      <c r="T4" s="29">
        <f>VAR('Fall 2023 Duplicates'!T4:T5)</f>
        <v>8.0000000000000145E-4</v>
      </c>
      <c r="U4" s="30">
        <f>VAR('Fall 2023 Duplicates'!U4:U5)</f>
        <v>20200.5</v>
      </c>
      <c r="V4" s="29">
        <f>VAR('Fall 2023 Duplicates'!V4:V5)</f>
        <v>180.5</v>
      </c>
      <c r="W4" s="30">
        <f>VAR('Fall 2023 Duplicates'!W4:W5)</f>
        <v>2</v>
      </c>
      <c r="X4" s="29">
        <f>VAR('Fall 2023 Duplicates'!X4:X5)</f>
        <v>0.71999999999999909</v>
      </c>
      <c r="Y4" s="30">
        <f>VAR('Fall 2023 Duplicates'!Y4:Y5)</f>
        <v>0</v>
      </c>
      <c r="Z4" s="30">
        <f>VAR('Fall 2023 Duplicates'!Z4:Z5)</f>
        <v>0</v>
      </c>
      <c r="AA4" s="30">
        <f>VAR('Fall 2023 Duplicates'!AA4:AA5)</f>
        <v>0.5</v>
      </c>
      <c r="AB4" s="29">
        <f>VAR('Fall 2023 Duplicates'!AB4:AB5)</f>
        <v>0</v>
      </c>
      <c r="AC4" s="30">
        <f>VAR('Fall 2023 Duplicates'!AC4:AC5)</f>
        <v>0</v>
      </c>
      <c r="AD4" s="30">
        <f>VAR('Fall 2023 Duplicates'!AD4:AD5)</f>
        <v>12.5</v>
      </c>
      <c r="AE4" s="30">
        <f>VAR('Fall 2023 Duplicates'!AE4:AE5)</f>
        <v>2.6449999999999994E-2</v>
      </c>
      <c r="AF4" s="30">
        <f>VAR('Fall 2023 Duplicates'!AF4:AF5)</f>
        <v>0.5</v>
      </c>
      <c r="AG4" s="30">
        <f>VAR('Fall 2023 Duplicates'!AG4:AG5)</f>
        <v>3.6450000000000031</v>
      </c>
      <c r="AH4" s="30">
        <f>VAR('Fall 2023 Duplicates'!AH4:AH5)</f>
        <v>3.125</v>
      </c>
      <c r="AI4" s="30">
        <f>VAR('Fall 2023 Duplicates'!AI4:AI5)</f>
        <v>50</v>
      </c>
      <c r="AJ4" s="30">
        <f>VAR('Fall 2023 Duplicates'!AJ4:AJ5)</f>
        <v>60.5</v>
      </c>
      <c r="AK4" s="30"/>
      <c r="AL4" s="30">
        <f>VAR('Fall 2023 Duplicates'!AL4:AL5)</f>
        <v>2548.9799999999523</v>
      </c>
      <c r="AM4" s="29">
        <f>VAR('Fall 2023 Duplicates'!AM4:AM5)</f>
        <v>40.5</v>
      </c>
      <c r="AN4" s="30">
        <f>VAR('Fall 2023 Duplicates'!AN4:AN5)</f>
        <v>1.6199999999999948</v>
      </c>
      <c r="AO4" s="30">
        <f>VAR('Fall 2023 Duplicates'!AO4:AO5)</f>
        <v>3.2257999999999978</v>
      </c>
      <c r="AP4" s="30">
        <f>VAR('Fall 2023 Duplicates'!AP4:AP5)</f>
        <v>772.24499999998079</v>
      </c>
      <c r="AQ4" s="30">
        <f>VAR('Fall 2023 Duplicates'!AQ4:AQ5)</f>
        <v>3.6450000000000031</v>
      </c>
      <c r="AR4" s="29">
        <f>VAR('Fall 2023 Duplicates'!AR4:AR5)</f>
        <v>0</v>
      </c>
      <c r="AS4" s="30">
        <f>VAR('Fall 2023 Duplicates'!AS4:AS5)</f>
        <v>8.000000000000014E-2</v>
      </c>
      <c r="AT4" s="30">
        <f>VAR('Fall 2023 Duplicates'!AT4:AT5)</f>
        <v>5.0000000000000088E-3</v>
      </c>
      <c r="AU4" s="29" t="e">
        <f>VAR('Fall 2023 Duplicates'!AU4:AU5)</f>
        <v>#DIV/0!</v>
      </c>
      <c r="AV4" s="30">
        <f>VAR('Fall 2023 Duplicates'!AV4:AV5)</f>
        <v>2</v>
      </c>
      <c r="AW4" s="30">
        <f>VAR('Fall 2023 Duplicates'!AW4:AW5)</f>
        <v>0.24500000000000199</v>
      </c>
      <c r="AX4" s="29" t="e">
        <f>VAR('Fall 2023 Duplicates'!AX4:AX5)</f>
        <v>#DIV/0!</v>
      </c>
      <c r="AY4" s="30">
        <f>VAR('Fall 2023 Duplicates'!AY4:AY5)</f>
        <v>2</v>
      </c>
      <c r="AZ4" s="30">
        <f>VAR('Fall 2023 Duplicates'!AZ4:AZ5)</f>
        <v>40.5</v>
      </c>
      <c r="BA4" s="30">
        <f>VAR('Fall 2023 Duplicates'!BA4:BA5)</f>
        <v>0</v>
      </c>
      <c r="BB4" s="30">
        <f>VAR('Fall 2023 Duplicates'!BB4:BB5)</f>
        <v>0.5</v>
      </c>
      <c r="BC4" s="30">
        <f>VAR('Fall 2023 Duplicates'!BC4:BC5)</f>
        <v>10.125</v>
      </c>
      <c r="BD4" s="30">
        <f>VAR('Fall 2023 Duplicates'!BD4:BD5)</f>
        <v>0.17404999999999937</v>
      </c>
      <c r="BE4" s="29">
        <f>VAR('Fall 2023 Duplicates'!BE4:BE5)</f>
        <v>0</v>
      </c>
      <c r="BF4" s="30">
        <f>VAR('Fall 2023 Duplicates'!BF4:BF5)</f>
        <v>0</v>
      </c>
      <c r="BG4" s="29">
        <f>VAR('Fall 2023 Duplicates'!BG4:BG5)</f>
        <v>4.5</v>
      </c>
      <c r="BH4" s="30">
        <f>VAR('Fall 2023 Duplicates'!BH4:BH5)</f>
        <v>4.5</v>
      </c>
      <c r="BI4" s="30">
        <f>VAR('Fall 2023 Duplicates'!BI4:BI5)</f>
        <v>22763.378450000077</v>
      </c>
      <c r="BJ4" s="29">
        <f>VAR('Fall 2023 Duplicates'!BJ4:BJ5)</f>
        <v>2.0000000000000036E-4</v>
      </c>
      <c r="BK4" s="29">
        <f>VAR('Fall 2023 Duplicates'!BK4:BK5)</f>
        <v>0.19219999999999843</v>
      </c>
      <c r="BL4" s="30">
        <f>VAR('Fall 2023 Duplicates'!BL4:BL5)</f>
        <v>3741.125</v>
      </c>
      <c r="BM4" s="29">
        <f>VAR('Fall 2023 Duplicates'!BM4:BM5)</f>
        <v>0.22444999999999996</v>
      </c>
      <c r="BN4" s="30">
        <f>VAR('Fall 2023 Duplicates'!BN4:BN5)</f>
        <v>16.704200000000171</v>
      </c>
      <c r="BO4" s="30">
        <f>VAR('Fall 2023 Duplicates'!BO4:BO5)</f>
        <v>4.898450000000139</v>
      </c>
      <c r="BP4" s="30">
        <f>VAR('Fall 2023 Duplicates'!BP4:BP5)</f>
        <v>2693.7799999999984</v>
      </c>
      <c r="BQ4" s="30">
        <f>VAR('Fall 2023 Duplicates'!BQ4:BQ5)</f>
        <v>7.9999999999999928E-4</v>
      </c>
      <c r="BR4" s="30">
        <f>VAR('Fall 2023 Duplicates'!BR4:BR5)</f>
        <v>2.1218000000000012</v>
      </c>
      <c r="BS4" s="30">
        <f>VAR('Fall 2023 Duplicates'!BS4:BS5)</f>
        <v>3.9199999999999875</v>
      </c>
      <c r="BT4" s="30">
        <f>VAR('Fall 2023 Duplicates'!BT4:BT5)</f>
        <v>2526.8940500000022</v>
      </c>
      <c r="BU4" s="29">
        <f>VAR('Fall 2023 Duplicates'!BU4:BU5)</f>
        <v>7.6049999999999882E-2</v>
      </c>
      <c r="BV4" s="30">
        <f>VAR('Fall 2023 Duplicates'!BV4:BV5)</f>
        <v>14.851249999999938</v>
      </c>
      <c r="BW4" s="30">
        <f>VAR('Fall 2023 Duplicates'!BW4:BW5)</f>
        <v>2.9040500000000122</v>
      </c>
      <c r="BX4" s="30">
        <f>VAR('Fall 2023 Duplicates'!BX4:BX5)</f>
        <v>2154.3048000000126</v>
      </c>
      <c r="BY4" s="30">
        <f>VAR('Fall 2023 Duplicates'!BY4:BY5)</f>
        <v>6.8449999999999997E-2</v>
      </c>
      <c r="BZ4" s="30">
        <f>VAR('Fall 2023 Duplicates'!BZ4:BZ5)</f>
        <v>84.760199999999998</v>
      </c>
      <c r="CA4" s="30">
        <f>VAR('Fall 2023 Duplicates'!CA4:CA5)</f>
        <v>12785.604050000013</v>
      </c>
      <c r="CB4" s="29">
        <f>VAR('Fall 2023 Duplicates'!CB4:CB5)</f>
        <v>3.1500499999999949</v>
      </c>
      <c r="CC4" s="30">
        <f>VAR('Fall 2023 Duplicates'!CC4:CC5)</f>
        <v>4.6207999999999974</v>
      </c>
      <c r="CD4" s="30">
        <f>VAR('Fall 2023 Duplicates'!CD4:CD5)</f>
        <v>17101.401800000011</v>
      </c>
      <c r="CE4" s="30">
        <f>VAR('Fall 2023 Duplicates'!CE4:CE5)</f>
        <v>1.3939200000000068E-3</v>
      </c>
      <c r="CF4" s="30"/>
      <c r="CG4" s="30">
        <f>VAR('Fall 2023 Duplicates'!CG4:CG5)</f>
        <v>0.19481281999999922</v>
      </c>
      <c r="CH4" s="29">
        <f>VAR('Fall 2023 Duplicates'!CH4:CH5)</f>
        <v>0.12615264499999945</v>
      </c>
      <c r="CI4" s="30">
        <f>VAR('Fall 2023 Duplicates'!CI4:CI5)</f>
        <v>150.26324724500023</v>
      </c>
      <c r="CJ4" s="29">
        <f>VAR('Fall 2023 Duplicates'!CJ4:CJ5)</f>
        <v>1.0368000000000018E-2</v>
      </c>
      <c r="CK4" s="30">
        <f>VAR('Fall 2023 Duplicates'!CK4:CK5)</f>
        <v>4.2369605000000421E-2</v>
      </c>
    </row>
    <row r="5" spans="1:89" s="29" customFormat="1" x14ac:dyDescent="0.35">
      <c r="E5" s="29" t="s">
        <v>185</v>
      </c>
      <c r="F5" s="29" t="s">
        <v>97</v>
      </c>
      <c r="G5" s="31">
        <v>45257</v>
      </c>
      <c r="H5" s="29">
        <v>0</v>
      </c>
      <c r="I5" s="29">
        <v>8</v>
      </c>
      <c r="L5" s="30"/>
      <c r="N5" s="30"/>
      <c r="O5" s="30"/>
      <c r="P5" s="30"/>
      <c r="Q5" s="30"/>
      <c r="R5" s="30"/>
      <c r="S5" s="30"/>
      <c r="U5" s="30"/>
      <c r="W5" s="30"/>
      <c r="Y5" s="30"/>
      <c r="Z5" s="30"/>
      <c r="AA5" s="30"/>
      <c r="AC5" s="30"/>
      <c r="AD5" s="30"/>
      <c r="AE5" s="30"/>
      <c r="AF5" s="30"/>
      <c r="AG5" s="30"/>
      <c r="AH5" s="30"/>
      <c r="AI5" s="30"/>
      <c r="AJ5" s="30"/>
      <c r="AK5" s="30"/>
      <c r="AL5" s="30"/>
      <c r="AN5" s="30"/>
      <c r="AO5" s="30"/>
      <c r="AP5" s="30"/>
      <c r="AQ5" s="30"/>
      <c r="AS5" s="30"/>
      <c r="AT5" s="30"/>
      <c r="AV5" s="30"/>
      <c r="AW5" s="30"/>
      <c r="AY5" s="30"/>
      <c r="AZ5" s="30"/>
      <c r="BA5" s="30"/>
      <c r="BB5" s="30"/>
      <c r="BC5" s="30"/>
      <c r="BD5" s="30"/>
      <c r="BF5" s="30"/>
      <c r="BH5" s="30"/>
      <c r="BI5" s="30"/>
      <c r="BL5" s="30"/>
      <c r="BN5" s="30"/>
      <c r="BO5" s="30"/>
      <c r="BP5" s="30"/>
      <c r="BQ5" s="30"/>
      <c r="BR5" s="30"/>
      <c r="BS5" s="30"/>
      <c r="BT5" s="30"/>
      <c r="BV5" s="30"/>
      <c r="BW5" s="30"/>
      <c r="BX5" s="30"/>
      <c r="BY5" s="30"/>
      <c r="BZ5" s="30"/>
      <c r="CA5" s="30"/>
      <c r="CC5" s="30"/>
      <c r="CD5" s="30"/>
      <c r="CE5" s="30"/>
      <c r="CF5" s="30"/>
      <c r="CG5" s="30"/>
      <c r="CI5" s="30"/>
      <c r="CK5" s="30"/>
    </row>
    <row r="6" spans="1:89" s="29" customFormat="1" x14ac:dyDescent="0.35">
      <c r="C6" s="29" t="s">
        <v>167</v>
      </c>
      <c r="E6" s="29" t="s">
        <v>185</v>
      </c>
      <c r="F6" s="29" t="s">
        <v>103</v>
      </c>
      <c r="G6" s="31">
        <v>45257</v>
      </c>
      <c r="H6" s="29">
        <v>0</v>
      </c>
      <c r="I6" s="29">
        <v>8</v>
      </c>
      <c r="J6" s="29">
        <f>VAR('Fall 2023 Duplicates'!J6:J7)</f>
        <v>4.9999999999999645E-3</v>
      </c>
      <c r="K6" s="29">
        <f>VAR('Fall 2023 Duplicates'!K6:K7)</f>
        <v>0.125</v>
      </c>
      <c r="L6" s="30">
        <f>VAR('Fall 2023 Duplicates'!L6:L7)</f>
        <v>0</v>
      </c>
      <c r="M6" s="29" t="e">
        <f>VAR('Fall 2023 Duplicates'!M6:M7)</f>
        <v>#DIV/0!</v>
      </c>
      <c r="N6" s="30">
        <f>VAR('Fall 2023 Duplicates'!N6:N7)</f>
        <v>4.9999999999999645E-3</v>
      </c>
      <c r="O6" s="30">
        <f>VAR('Fall 2023 Duplicates'!O6:O7)</f>
        <v>162</v>
      </c>
      <c r="P6" s="30">
        <f>VAR('Fall 2023 Duplicates'!P6:P7)</f>
        <v>5.0000000000001424E-3</v>
      </c>
      <c r="Q6" s="30">
        <f>VAR('Fall 2023 Duplicates'!Q6:Q7)</f>
        <v>8.0000000000000145E-4</v>
      </c>
      <c r="R6" s="30">
        <f>VAR('Fall 2023 Duplicates'!R6:R7)</f>
        <v>29.644999999999911</v>
      </c>
      <c r="S6" s="30">
        <f>VAR('Fall 2023 Duplicates'!S6:S7)</f>
        <v>0.125</v>
      </c>
      <c r="T6" s="29">
        <f>VAR('Fall 2023 Duplicates'!T6:T7)</f>
        <v>6.0499999999999981E-3</v>
      </c>
      <c r="U6" s="30">
        <f>VAR('Fall 2023 Duplicates'!U6:U7)</f>
        <v>5202</v>
      </c>
      <c r="V6" s="29">
        <f>VAR('Fall 2023 Duplicates'!V6:V7)</f>
        <v>128</v>
      </c>
      <c r="W6" s="30">
        <f>VAR('Fall 2023 Duplicates'!W6:W7)</f>
        <v>12.5</v>
      </c>
      <c r="X6" s="29">
        <f>VAR('Fall 2023 Duplicates'!X6:X7)</f>
        <v>2.4199999999999982</v>
      </c>
      <c r="Y6" s="30">
        <f>VAR('Fall 2023 Duplicates'!Y6:Y7)</f>
        <v>128</v>
      </c>
      <c r="Z6" s="30">
        <f>VAR('Fall 2023 Duplicates'!Z6:Z7)</f>
        <v>0</v>
      </c>
      <c r="AA6" s="30">
        <f>VAR('Fall 2023 Duplicates'!AA6:AA7)</f>
        <v>72</v>
      </c>
      <c r="AB6" s="29">
        <f>VAR('Fall 2023 Duplicates'!AB6:AB7)</f>
        <v>4.5</v>
      </c>
      <c r="AC6" s="30">
        <f>VAR('Fall 2023 Duplicates'!AC6:AC7)</f>
        <v>0</v>
      </c>
      <c r="AD6" s="30">
        <f>VAR('Fall 2023 Duplicates'!AD6:AD7)</f>
        <v>4.5</v>
      </c>
      <c r="AE6" s="30">
        <f>VAR('Fall 2023 Duplicates'!AE6:AE7)</f>
        <v>0.1200500000000001</v>
      </c>
      <c r="AF6" s="30">
        <f>VAR('Fall 2023 Duplicates'!AF6:AF7)</f>
        <v>1104.5</v>
      </c>
      <c r="AG6" s="30">
        <f>VAR('Fall 2023 Duplicates'!AG6:AG7)</f>
        <v>4.8050000000000042</v>
      </c>
      <c r="AH6" s="30">
        <f>VAR('Fall 2023 Duplicates'!AH6:AH7)</f>
        <v>0.17999999999999977</v>
      </c>
      <c r="AI6" s="30">
        <f>VAR('Fall 2023 Duplicates'!AI6:AI7)</f>
        <v>32</v>
      </c>
      <c r="AJ6" s="30"/>
      <c r="AK6" s="30">
        <f>VAR('Fall 2023 Duplicates'!AK6:AK7)</f>
        <v>0.84499999999999975</v>
      </c>
      <c r="AL6" s="30">
        <f>VAR('Fall 2023 Duplicates'!AL6:AL7)</f>
        <v>3264.3200000000361</v>
      </c>
      <c r="AM6" s="29">
        <f>VAR('Fall 2023 Duplicates'!AM6:AM7)</f>
        <v>18</v>
      </c>
      <c r="AN6" s="30">
        <f>VAR('Fall 2023 Duplicates'!AN6:AN7)</f>
        <v>12.004999999999994</v>
      </c>
      <c r="AO6" s="30">
        <f>VAR('Fall 2023 Duplicates'!AO6:AO7)</f>
        <v>1.7112499999999962</v>
      </c>
      <c r="AP6" s="30">
        <f>VAR('Fall 2023 Duplicates'!AP6:AP7)</f>
        <v>2664.5000000000073</v>
      </c>
      <c r="AQ6" s="30">
        <f>VAR('Fall 2023 Duplicates'!AQ6:AQ7)</f>
        <v>4.8050000000000042</v>
      </c>
      <c r="AR6" s="29">
        <f>VAR('Fall 2023 Duplicates'!AR6:AR7)</f>
        <v>0</v>
      </c>
      <c r="AS6" s="30">
        <f>VAR('Fall 2023 Duplicates'!AS6:AS7)</f>
        <v>1.2800000000000011</v>
      </c>
      <c r="AT6" s="30">
        <f>VAR('Fall 2023 Duplicates'!AT6:AT7)</f>
        <v>0.6050000000000022</v>
      </c>
      <c r="AU6" s="29" t="e">
        <f>VAR('Fall 2023 Duplicates'!AU6:AU7)</f>
        <v>#DIV/0!</v>
      </c>
      <c r="AV6" s="30">
        <f>VAR('Fall 2023 Duplicates'!AV6:AV7)</f>
        <v>40.5</v>
      </c>
      <c r="AW6" s="30">
        <f>VAR('Fall 2023 Duplicates'!AW6:AW7)</f>
        <v>0.31999999999999773</v>
      </c>
      <c r="AX6" s="29" t="e">
        <f>VAR('Fall 2023 Duplicates'!AX6:AX7)</f>
        <v>#DIV/0!</v>
      </c>
      <c r="AY6" s="30">
        <f>VAR('Fall 2023 Duplicates'!AY6:AY7)</f>
        <v>312.5</v>
      </c>
      <c r="AZ6" s="30">
        <f>VAR('Fall 2023 Duplicates'!AZ6:AZ7)</f>
        <v>3362</v>
      </c>
      <c r="BA6" s="30">
        <f>VAR('Fall 2023 Duplicates'!BA6:BA7)</f>
        <v>8</v>
      </c>
      <c r="BB6" s="30">
        <f>VAR('Fall 2023 Duplicates'!BB6:BB7)</f>
        <v>32</v>
      </c>
      <c r="BC6" s="30">
        <f>VAR('Fall 2023 Duplicates'!BC6:BC7)</f>
        <v>3.125</v>
      </c>
      <c r="BD6" s="30">
        <f>VAR('Fall 2023 Duplicates'!BD6:BD7)</f>
        <v>2.8799999999999999E-2</v>
      </c>
      <c r="BE6" s="29">
        <f>VAR('Fall 2023 Duplicates'!BE6:BE7)</f>
        <v>8.000000000000014E-2</v>
      </c>
      <c r="BF6" s="30">
        <f>VAR('Fall 2023 Duplicates'!BF6:BF7)</f>
        <v>1.800000000000003E-3</v>
      </c>
      <c r="BG6" s="29">
        <f>VAR('Fall 2023 Duplicates'!BG6:BG7)</f>
        <v>98</v>
      </c>
      <c r="BH6" s="30">
        <f>VAR('Fall 2023 Duplicates'!BH6:BH7)</f>
        <v>18</v>
      </c>
      <c r="BI6" s="30">
        <f>VAR('Fall 2023 Duplicates'!BI6:BI7)</f>
        <v>122275.01519999976</v>
      </c>
      <c r="BJ6" s="29">
        <f>VAR('Fall 2023 Duplicates'!BJ6:BJ7)</f>
        <v>9.6800000000000174E-4</v>
      </c>
      <c r="BK6" s="29">
        <f>VAR('Fall 2023 Duplicates'!BK6:BK7)</f>
        <v>9.8000000000000795E-3</v>
      </c>
      <c r="BL6" s="30">
        <f>VAR('Fall 2023 Duplicates'!BL6:BL7)</f>
        <v>37229.018449999967</v>
      </c>
      <c r="BM6" s="29">
        <f>VAR('Fall 2023 Duplicates'!BM6:BM7)</f>
        <v>0.13519999999999976</v>
      </c>
      <c r="BN6" s="30">
        <f>VAR('Fall 2023 Duplicates'!BN6:BN7)</f>
        <v>4220.0484500000002</v>
      </c>
      <c r="BO6" s="30">
        <f>VAR('Fall 2023 Duplicates'!BO6:BO7)</f>
        <v>1.6744499999999969</v>
      </c>
      <c r="BP6" s="30">
        <f>VAR('Fall 2023 Duplicates'!BP6:BP7)</f>
        <v>14759.338049999904</v>
      </c>
      <c r="BQ6" s="30">
        <f>VAR('Fall 2023 Duplicates'!BQ6:BQ7)</f>
        <v>1.9999999999999982E-4</v>
      </c>
      <c r="BR6" s="30">
        <f>VAR('Fall 2023 Duplicates'!BR6:BR7)</f>
        <v>7.1999999999999061E-3</v>
      </c>
      <c r="BS6" s="30">
        <f>VAR('Fall 2023 Duplicates'!BS6:BS7)</f>
        <v>6.8820499999999925</v>
      </c>
      <c r="BT6" s="30">
        <f>VAR('Fall 2023 Duplicates'!BT6:BT7)</f>
        <v>33455.084449999966</v>
      </c>
      <c r="BU6" s="29">
        <f>VAR('Fall 2023 Duplicates'!BU6:BU7)</f>
        <v>2.4199999999999944E-2</v>
      </c>
      <c r="BV6" s="30">
        <f>VAR('Fall 2023 Duplicates'!BV6:BV7)</f>
        <v>471.85919999999999</v>
      </c>
      <c r="BW6" s="30">
        <f>VAR('Fall 2023 Duplicates'!BW6:BW7)</f>
        <v>6.0900499999999624</v>
      </c>
      <c r="BX6" s="30">
        <f>VAR('Fall 2023 Duplicates'!BX6:BX7)</f>
        <v>25980.601250000123</v>
      </c>
      <c r="BY6" s="30">
        <f>VAR('Fall 2023 Duplicates'!BY6:BY7)</f>
        <v>0</v>
      </c>
      <c r="BZ6" s="30">
        <f>VAR('Fall 2023 Duplicates'!BZ6:BZ7)</f>
        <v>0</v>
      </c>
      <c r="CA6" s="30">
        <f>VAR('Fall 2023 Duplicates'!CA6:CA7)</f>
        <v>5105.551249999995</v>
      </c>
      <c r="CB6" s="29">
        <f>VAR('Fall 2023 Duplicates'!CB6:CB7)</f>
        <v>1.4280499999999963</v>
      </c>
      <c r="CC6" s="30">
        <f>VAR('Fall 2023 Duplicates'!CC6:CC7)</f>
        <v>7.4112500000000052</v>
      </c>
      <c r="CD6" s="30">
        <f>VAR('Fall 2023 Duplicates'!CD6:CD7)</f>
        <v>686.35125000000676</v>
      </c>
      <c r="CE6" s="30">
        <f>VAR('Fall 2023 Duplicates'!CE6:CE7)</f>
        <v>2.3392799999999991E-3</v>
      </c>
      <c r="CF6" s="30"/>
      <c r="CG6" s="30">
        <f>VAR('Fall 2023 Duplicates'!CG6:CG7)</f>
        <v>7.6401405000000103E-2</v>
      </c>
      <c r="CH6" s="29">
        <f>VAR('Fall 2023 Duplicates'!CH6:CH7)</f>
        <v>2.6473004999999994E-2</v>
      </c>
      <c r="CI6" s="30"/>
      <c r="CJ6" s="29">
        <f>VAR('Fall 2023 Duplicates'!CJ6:CJ7)</f>
        <v>0.19164240499999963</v>
      </c>
      <c r="CK6" s="30">
        <f>VAR('Fall 2023 Duplicates'!CK6:CK7)</f>
        <v>9.0182450000000358E-3</v>
      </c>
    </row>
    <row r="7" spans="1:89" s="29" customFormat="1" x14ac:dyDescent="0.35">
      <c r="C7" s="29" t="s">
        <v>167</v>
      </c>
      <c r="E7" s="29" t="s">
        <v>185</v>
      </c>
      <c r="F7" s="29" t="s">
        <v>104</v>
      </c>
      <c r="G7" s="31">
        <v>45257</v>
      </c>
      <c r="H7" s="29">
        <v>0</v>
      </c>
      <c r="I7" s="29">
        <v>8</v>
      </c>
      <c r="L7" s="30"/>
      <c r="N7" s="30"/>
      <c r="O7" s="30"/>
      <c r="P7" s="30"/>
      <c r="Q7" s="30"/>
      <c r="R7" s="30"/>
      <c r="S7" s="30"/>
      <c r="U7" s="30"/>
      <c r="W7" s="30"/>
      <c r="Y7" s="30"/>
      <c r="Z7" s="30"/>
      <c r="AA7" s="30"/>
      <c r="AC7" s="30"/>
      <c r="AD7" s="30"/>
      <c r="AE7" s="30"/>
      <c r="AF7" s="30"/>
      <c r="AG7" s="30"/>
      <c r="AH7" s="30"/>
      <c r="AI7" s="30"/>
      <c r="AJ7" s="30"/>
      <c r="AK7" s="30"/>
      <c r="AL7" s="30"/>
      <c r="AN7" s="30"/>
      <c r="AO7" s="30"/>
      <c r="AP7" s="30"/>
      <c r="AQ7" s="30"/>
      <c r="AS7" s="30"/>
      <c r="AT7" s="30"/>
      <c r="AV7" s="30"/>
      <c r="AW7" s="30"/>
      <c r="AY7" s="30"/>
      <c r="AZ7" s="30"/>
      <c r="BA7" s="30"/>
      <c r="BB7" s="30"/>
      <c r="BC7" s="30"/>
      <c r="BD7" s="30"/>
      <c r="BF7" s="30"/>
      <c r="BH7" s="30"/>
      <c r="BI7" s="30"/>
      <c r="BL7" s="30"/>
      <c r="BN7" s="30"/>
      <c r="BO7" s="30"/>
      <c r="BP7" s="30"/>
      <c r="BQ7" s="30"/>
      <c r="BR7" s="30"/>
      <c r="BS7" s="30"/>
      <c r="BT7" s="30"/>
      <c r="BV7" s="30"/>
      <c r="BW7" s="30"/>
      <c r="BX7" s="30"/>
      <c r="BY7" s="30"/>
      <c r="BZ7" s="30"/>
      <c r="CA7" s="30"/>
      <c r="CC7" s="30"/>
      <c r="CD7" s="30"/>
      <c r="CE7" s="30"/>
      <c r="CF7" s="30"/>
      <c r="CG7" s="30"/>
      <c r="CI7" s="30"/>
      <c r="CK7" s="30"/>
    </row>
    <row r="8" spans="1:89" s="29" customFormat="1" x14ac:dyDescent="0.35">
      <c r="L8" s="30"/>
      <c r="N8" s="30"/>
      <c r="O8" s="30"/>
      <c r="P8" s="30"/>
      <c r="Q8" s="30"/>
      <c r="R8" s="30"/>
      <c r="S8" s="30"/>
      <c r="U8" s="30"/>
      <c r="W8" s="30"/>
      <c r="Y8" s="30"/>
      <c r="Z8" s="30"/>
      <c r="AA8" s="30"/>
      <c r="AC8" s="30"/>
      <c r="AD8" s="30"/>
      <c r="AE8" s="30"/>
      <c r="AF8" s="30"/>
      <c r="AG8" s="30"/>
      <c r="AH8" s="30"/>
      <c r="AI8" s="30"/>
      <c r="AJ8" s="30"/>
      <c r="AK8" s="30"/>
      <c r="AL8" s="30"/>
      <c r="AN8" s="30"/>
      <c r="AO8" s="30"/>
      <c r="AP8" s="30"/>
      <c r="AQ8" s="30"/>
      <c r="AS8" s="30"/>
      <c r="AT8" s="30"/>
      <c r="AV8" s="30"/>
      <c r="AW8" s="30"/>
      <c r="AY8" s="30"/>
      <c r="AZ8" s="30"/>
      <c r="BA8" s="30"/>
      <c r="BB8" s="30"/>
      <c r="BC8" s="30"/>
      <c r="BD8" s="30"/>
      <c r="BF8" s="30"/>
      <c r="BH8" s="30"/>
      <c r="BI8" s="30"/>
      <c r="BL8" s="30"/>
      <c r="BN8" s="30"/>
      <c r="BO8" s="30"/>
      <c r="BP8" s="30"/>
      <c r="BQ8" s="30"/>
      <c r="BR8" s="30"/>
      <c r="BS8" s="30"/>
      <c r="BT8" s="30"/>
      <c r="BV8" s="30"/>
      <c r="BW8" s="30"/>
      <c r="BX8" s="30"/>
      <c r="BY8" s="30"/>
      <c r="BZ8" s="30"/>
      <c r="CA8" s="30"/>
      <c r="CC8" s="30"/>
      <c r="CD8" s="30"/>
      <c r="CE8" s="30"/>
      <c r="CF8" s="30"/>
      <c r="CG8" s="30"/>
      <c r="CI8" s="30"/>
      <c r="CK8" s="30"/>
    </row>
    <row r="9" spans="1:89" s="29" customFormat="1" x14ac:dyDescent="0.35">
      <c r="L9" s="30"/>
      <c r="N9" s="30"/>
      <c r="O9" s="30"/>
      <c r="P9" s="30"/>
      <c r="Q9" s="30"/>
      <c r="R9" s="30"/>
      <c r="S9" s="30"/>
      <c r="U9" s="30"/>
      <c r="W9" s="30"/>
      <c r="Y9" s="30"/>
      <c r="Z9" s="30"/>
      <c r="AA9" s="30"/>
      <c r="AC9" s="30"/>
      <c r="AD9" s="30"/>
      <c r="AE9" s="30"/>
      <c r="AF9" s="30"/>
      <c r="AG9" s="30"/>
      <c r="AH9" s="30"/>
      <c r="AI9" s="30"/>
      <c r="AJ9" s="30" t="s">
        <v>172</v>
      </c>
      <c r="AK9" s="30"/>
      <c r="AL9" s="30"/>
      <c r="AN9" s="30"/>
      <c r="AO9" s="30"/>
      <c r="AP9" s="30"/>
      <c r="AQ9" s="30"/>
      <c r="AS9" s="30"/>
      <c r="AT9" s="30"/>
      <c r="AV9" s="30"/>
      <c r="AW9" s="30"/>
      <c r="AY9" s="30"/>
      <c r="AZ9" s="30"/>
      <c r="BA9" s="30"/>
      <c r="BB9" s="30"/>
      <c r="BC9" s="30"/>
      <c r="BD9" s="30"/>
      <c r="BF9" s="30"/>
      <c r="BH9" s="30"/>
      <c r="BI9" s="30"/>
      <c r="BL9" s="30"/>
      <c r="BN9" s="30"/>
      <c r="BO9" s="30"/>
      <c r="BP9" s="30"/>
      <c r="BQ9" s="30"/>
      <c r="BR9" s="30"/>
      <c r="BS9" s="30"/>
      <c r="BT9" s="30"/>
      <c r="BV9" s="30"/>
      <c r="BW9" s="30"/>
      <c r="BX9" s="30"/>
      <c r="BY9" s="30"/>
      <c r="BZ9" s="30"/>
      <c r="CA9" s="30"/>
      <c r="CC9" s="30"/>
      <c r="CD9" s="30"/>
      <c r="CE9" s="30"/>
      <c r="CF9" s="30" t="s">
        <v>172</v>
      </c>
      <c r="CG9" s="30"/>
      <c r="CI9" s="30" t="s">
        <v>173</v>
      </c>
      <c r="CK9" s="30"/>
    </row>
    <row r="10" spans="1:89" s="29" customFormat="1" ht="44" customHeight="1" x14ac:dyDescent="0.35">
      <c r="I10" s="33" t="s">
        <v>174</v>
      </c>
      <c r="J10" s="33" t="s">
        <v>5</v>
      </c>
      <c r="K10" s="33" t="s">
        <v>6</v>
      </c>
      <c r="L10" s="34" t="s">
        <v>7</v>
      </c>
      <c r="M10" s="33" t="s">
        <v>8</v>
      </c>
      <c r="N10" s="34" t="s">
        <v>9</v>
      </c>
      <c r="O10" s="34" t="s">
        <v>10</v>
      </c>
      <c r="P10" s="34" t="s">
        <v>11</v>
      </c>
      <c r="Q10" s="34" t="s">
        <v>12</v>
      </c>
      <c r="R10" s="34" t="s">
        <v>13</v>
      </c>
      <c r="S10" s="34" t="s">
        <v>14</v>
      </c>
      <c r="T10" s="33" t="s">
        <v>15</v>
      </c>
      <c r="U10" s="34" t="s">
        <v>16</v>
      </c>
      <c r="V10" s="33" t="s">
        <v>17</v>
      </c>
      <c r="W10" s="34" t="s">
        <v>18</v>
      </c>
      <c r="X10" s="33" t="s">
        <v>19</v>
      </c>
      <c r="Y10" s="34" t="s">
        <v>20</v>
      </c>
      <c r="Z10" s="34" t="s">
        <v>21</v>
      </c>
      <c r="AA10" s="34" t="s">
        <v>22</v>
      </c>
      <c r="AB10" s="33" t="s">
        <v>23</v>
      </c>
      <c r="AC10" s="34" t="s">
        <v>24</v>
      </c>
      <c r="AD10" s="34" t="s">
        <v>25</v>
      </c>
      <c r="AE10" s="34" t="s">
        <v>26</v>
      </c>
      <c r="AF10" s="34" t="s">
        <v>27</v>
      </c>
      <c r="AG10" s="34" t="s">
        <v>28</v>
      </c>
      <c r="AH10" s="34" t="s">
        <v>29</v>
      </c>
      <c r="AI10" s="34" t="s">
        <v>30</v>
      </c>
      <c r="AJ10" s="34" t="s">
        <v>31</v>
      </c>
      <c r="AK10" s="34" t="s">
        <v>32</v>
      </c>
      <c r="AL10" s="34" t="s">
        <v>33</v>
      </c>
      <c r="AM10" s="33" t="s">
        <v>34</v>
      </c>
      <c r="AN10" s="34" t="s">
        <v>35</v>
      </c>
      <c r="AO10" s="34" t="s">
        <v>36</v>
      </c>
      <c r="AP10" s="34" t="s">
        <v>37</v>
      </c>
      <c r="AQ10" s="34" t="s">
        <v>38</v>
      </c>
      <c r="AR10" s="33" t="s">
        <v>39</v>
      </c>
      <c r="AS10" s="34" t="s">
        <v>117</v>
      </c>
      <c r="AT10" s="34" t="s">
        <v>118</v>
      </c>
      <c r="AU10" s="33" t="s">
        <v>119</v>
      </c>
      <c r="AV10" s="34" t="s">
        <v>120</v>
      </c>
      <c r="AW10" s="34" t="s">
        <v>121</v>
      </c>
      <c r="AX10" s="33" t="s">
        <v>122</v>
      </c>
      <c r="AY10" s="34" t="s">
        <v>123</v>
      </c>
      <c r="AZ10" s="34" t="s">
        <v>124</v>
      </c>
      <c r="BA10" s="34" t="s">
        <v>125</v>
      </c>
      <c r="BB10" s="34" t="s">
        <v>126</v>
      </c>
      <c r="BC10" s="34" t="s">
        <v>127</v>
      </c>
      <c r="BD10" s="34" t="s">
        <v>128</v>
      </c>
      <c r="BE10" s="33" t="s">
        <v>129</v>
      </c>
      <c r="BF10" s="34" t="s">
        <v>130</v>
      </c>
      <c r="BG10" s="33" t="s">
        <v>131</v>
      </c>
      <c r="BH10" s="34" t="s">
        <v>132</v>
      </c>
      <c r="BI10" s="34" t="s">
        <v>134</v>
      </c>
      <c r="BJ10" s="33" t="s">
        <v>135</v>
      </c>
      <c r="BK10" s="33" t="s">
        <v>136</v>
      </c>
      <c r="BL10" s="34" t="s">
        <v>137</v>
      </c>
      <c r="BM10" s="33" t="s">
        <v>138</v>
      </c>
      <c r="BN10" s="34" t="s">
        <v>139</v>
      </c>
      <c r="BO10" s="34" t="s">
        <v>140</v>
      </c>
      <c r="BP10" s="34" t="s">
        <v>141</v>
      </c>
      <c r="BQ10" s="34" t="s">
        <v>142</v>
      </c>
      <c r="BR10" s="34" t="s">
        <v>143</v>
      </c>
      <c r="BS10" s="34" t="s">
        <v>144</v>
      </c>
      <c r="BT10" s="34" t="s">
        <v>145</v>
      </c>
      <c r="BU10" s="33" t="s">
        <v>146</v>
      </c>
      <c r="BV10" s="34" t="s">
        <v>147</v>
      </c>
      <c r="BW10" s="34" t="s">
        <v>148</v>
      </c>
      <c r="BX10" s="34" t="s">
        <v>149</v>
      </c>
      <c r="BY10" s="34" t="s">
        <v>150</v>
      </c>
      <c r="BZ10" s="34" t="s">
        <v>151</v>
      </c>
      <c r="CA10" s="34" t="s">
        <v>152</v>
      </c>
      <c r="CB10" s="33" t="s">
        <v>153</v>
      </c>
      <c r="CC10" s="34" t="s">
        <v>154</v>
      </c>
      <c r="CD10" s="34" t="s">
        <v>155</v>
      </c>
      <c r="CE10" s="34" t="s">
        <v>156</v>
      </c>
      <c r="CF10" s="34" t="s">
        <v>157</v>
      </c>
      <c r="CG10" s="34" t="s">
        <v>158</v>
      </c>
      <c r="CH10" s="33" t="s">
        <v>159</v>
      </c>
      <c r="CI10" s="34" t="s">
        <v>160</v>
      </c>
      <c r="CJ10" s="33" t="s">
        <v>161</v>
      </c>
      <c r="CK10" s="34" t="s">
        <v>162</v>
      </c>
    </row>
    <row r="11" spans="1:89" s="29" customFormat="1" x14ac:dyDescent="0.35">
      <c r="G11" s="35"/>
      <c r="H11" s="35" t="s">
        <v>170</v>
      </c>
      <c r="I11" s="35">
        <v>3</v>
      </c>
      <c r="J11" s="29">
        <f>SUM(J2:J7)</f>
        <v>2.9999999999999964E-2</v>
      </c>
      <c r="K11" s="29">
        <f t="shared" ref="K11:BV11" si="0">SUM(K2:K7)</f>
        <v>0.14500000000000005</v>
      </c>
      <c r="L11" s="30">
        <f t="shared" si="0"/>
        <v>5.000000000000009E-5</v>
      </c>
      <c r="M11" s="29" t="e">
        <f t="shared" si="0"/>
        <v>#DIV/0!</v>
      </c>
      <c r="N11" s="30">
        <f t="shared" si="0"/>
        <v>5.4999999999999917E-2</v>
      </c>
      <c r="O11" s="30">
        <f t="shared" si="0"/>
        <v>174.5</v>
      </c>
      <c r="P11" s="30">
        <f t="shared" si="0"/>
        <v>0.25500000000000017</v>
      </c>
      <c r="Q11" s="30">
        <f t="shared" si="0"/>
        <v>1.1977000000000024</v>
      </c>
      <c r="R11" s="30">
        <f t="shared" si="0"/>
        <v>30.374999999999911</v>
      </c>
      <c r="S11" s="30">
        <f t="shared" si="0"/>
        <v>0.99000000000000588</v>
      </c>
      <c r="T11" s="29">
        <f t="shared" si="0"/>
        <v>1.0899999999999996E-2</v>
      </c>
      <c r="U11" s="30">
        <f t="shared" si="0"/>
        <v>25420.5</v>
      </c>
      <c r="V11" s="29">
        <f t="shared" si="0"/>
        <v>310.5</v>
      </c>
      <c r="W11" s="30">
        <f t="shared" si="0"/>
        <v>22.5</v>
      </c>
      <c r="X11" s="29">
        <f t="shared" si="0"/>
        <v>5.3450000000000006</v>
      </c>
      <c r="Y11" s="30">
        <f t="shared" si="0"/>
        <v>168.5</v>
      </c>
      <c r="Z11" s="30">
        <f t="shared" si="0"/>
        <v>0</v>
      </c>
      <c r="AA11" s="30">
        <f t="shared" si="0"/>
        <v>97</v>
      </c>
      <c r="AB11" s="29">
        <f t="shared" si="0"/>
        <v>6.5</v>
      </c>
      <c r="AC11" s="30">
        <f t="shared" si="0"/>
        <v>0</v>
      </c>
      <c r="AD11" s="30">
        <f t="shared" si="0"/>
        <v>17</v>
      </c>
      <c r="AE11" s="30">
        <f t="shared" si="0"/>
        <v>0.30894999999999972</v>
      </c>
      <c r="AF11" s="30">
        <f t="shared" si="0"/>
        <v>1117.5</v>
      </c>
      <c r="AG11" s="30">
        <f t="shared" si="0"/>
        <v>8.4700000000000077</v>
      </c>
      <c r="AH11" s="30">
        <f t="shared" si="0"/>
        <v>3.3499999999999992</v>
      </c>
      <c r="AI11" s="30">
        <f t="shared" si="0"/>
        <v>86.5</v>
      </c>
      <c r="AJ11" s="30">
        <f t="shared" si="0"/>
        <v>60.5</v>
      </c>
      <c r="AK11" s="30">
        <f t="shared" si="0"/>
        <v>0.86499999999999977</v>
      </c>
      <c r="AL11" s="30">
        <f t="shared" si="0"/>
        <v>6931.9449999999924</v>
      </c>
      <c r="AM11" s="29">
        <f t="shared" si="0"/>
        <v>59</v>
      </c>
      <c r="AN11" s="30">
        <f t="shared" si="0"/>
        <v>13.804999999999987</v>
      </c>
      <c r="AO11" s="30">
        <f t="shared" si="0"/>
        <v>7.9874999999999998</v>
      </c>
      <c r="AP11" s="30">
        <f t="shared" si="0"/>
        <v>3907.989999999987</v>
      </c>
      <c r="AQ11" s="30">
        <f t="shared" si="0"/>
        <v>8.4700000000000077</v>
      </c>
      <c r="AR11" s="29">
        <f t="shared" si="0"/>
        <v>0</v>
      </c>
      <c r="AS11" s="30">
        <f t="shared" si="0"/>
        <v>1.4050000000000011</v>
      </c>
      <c r="AT11" s="30">
        <f t="shared" si="0"/>
        <v>1.7350000000000023</v>
      </c>
      <c r="AU11" s="29" t="e">
        <f t="shared" si="0"/>
        <v>#DIV/0!</v>
      </c>
      <c r="AV11" s="30">
        <f t="shared" si="0"/>
        <v>44.5</v>
      </c>
      <c r="AW11" s="30">
        <f t="shared" si="0"/>
        <v>0.68999999999999972</v>
      </c>
      <c r="AX11" s="29" t="e">
        <f t="shared" si="0"/>
        <v>#DIV/0!</v>
      </c>
      <c r="AY11" s="30">
        <f t="shared" si="0"/>
        <v>319</v>
      </c>
      <c r="AZ11" s="30">
        <f t="shared" si="0"/>
        <v>4087</v>
      </c>
      <c r="BA11" s="30">
        <f t="shared" si="0"/>
        <v>16</v>
      </c>
      <c r="BB11" s="30">
        <f t="shared" si="0"/>
        <v>34.5</v>
      </c>
      <c r="BC11" s="30">
        <f t="shared" si="0"/>
        <v>13.43</v>
      </c>
      <c r="BD11" s="30">
        <f t="shared" si="0"/>
        <v>0.22089999999999937</v>
      </c>
      <c r="BE11" s="29">
        <f t="shared" si="0"/>
        <v>8.5000000000000145E-2</v>
      </c>
      <c r="BF11" s="30">
        <f t="shared" si="0"/>
        <v>3.6000000000000268E-3</v>
      </c>
      <c r="BG11" s="29">
        <f t="shared" si="0"/>
        <v>134.5</v>
      </c>
      <c r="BH11" s="30">
        <f t="shared" si="0"/>
        <v>35</v>
      </c>
      <c r="BI11" s="30">
        <f t="shared" si="0"/>
        <v>189685.08984999981</v>
      </c>
      <c r="BJ11" s="29">
        <f t="shared" si="0"/>
        <v>5.0399999999999898E-3</v>
      </c>
      <c r="BK11" s="29">
        <f t="shared" si="0"/>
        <v>5.6800500000000067</v>
      </c>
      <c r="BL11" s="30">
        <f t="shared" si="0"/>
        <v>43978.69589999997</v>
      </c>
      <c r="BM11" s="29">
        <f t="shared" si="0"/>
        <v>0.75570000000000026</v>
      </c>
      <c r="BN11" s="30">
        <f t="shared" si="0"/>
        <v>4384.8446999999996</v>
      </c>
      <c r="BO11" s="30">
        <f t="shared" si="0"/>
        <v>6.6833500000001358</v>
      </c>
      <c r="BP11" s="30">
        <f t="shared" si="0"/>
        <v>18671.322849999902</v>
      </c>
      <c r="BQ11" s="30">
        <f t="shared" si="0"/>
        <v>9.9999999999999915E-4</v>
      </c>
      <c r="BR11" s="30">
        <f t="shared" si="0"/>
        <v>2.1290000000000013</v>
      </c>
      <c r="BS11" s="30">
        <f t="shared" si="0"/>
        <v>11.08329999999998</v>
      </c>
      <c r="BT11" s="30">
        <f t="shared" si="0"/>
        <v>37008.476549999963</v>
      </c>
      <c r="BU11" s="29">
        <f t="shared" si="0"/>
        <v>0.10524999999999983</v>
      </c>
      <c r="BV11" s="30">
        <f t="shared" si="0"/>
        <v>556.80324999999993</v>
      </c>
      <c r="BW11" s="30">
        <f t="shared" ref="BW11:CK11" si="1">SUM(BW2:BW7)</f>
        <v>9.1988999999999734</v>
      </c>
      <c r="BX11" s="30">
        <f t="shared" si="1"/>
        <v>28694.691850000134</v>
      </c>
      <c r="BY11" s="30">
        <f t="shared" si="1"/>
        <v>0.96624999999999972</v>
      </c>
      <c r="BZ11" s="30">
        <f t="shared" si="1"/>
        <v>538.06625000000008</v>
      </c>
      <c r="CA11" s="30">
        <f t="shared" si="1"/>
        <v>18289.057350000003</v>
      </c>
      <c r="CB11" s="29">
        <f t="shared" si="1"/>
        <v>11.722299999999994</v>
      </c>
      <c r="CC11" s="30">
        <f t="shared" si="1"/>
        <v>12.764100000000003</v>
      </c>
      <c r="CD11" s="30">
        <f t="shared" si="1"/>
        <v>28423.864300000023</v>
      </c>
      <c r="CE11" s="30">
        <f t="shared" si="1"/>
        <v>4.2106050000000061E-3</v>
      </c>
      <c r="CF11" s="30">
        <f t="shared" si="1"/>
        <v>4.5904499999999951E-4</v>
      </c>
      <c r="CG11" s="30">
        <f t="shared" si="1"/>
        <v>0.33881586999999935</v>
      </c>
      <c r="CH11" s="29">
        <f t="shared" si="1"/>
        <v>0.20220665499999951</v>
      </c>
      <c r="CI11" s="30">
        <f t="shared" si="1"/>
        <v>153.00268549000023</v>
      </c>
      <c r="CJ11" s="29">
        <f t="shared" si="1"/>
        <v>0.21405392499999962</v>
      </c>
      <c r="CK11" s="30">
        <f t="shared" si="1"/>
        <v>6.9666570000000427E-2</v>
      </c>
    </row>
    <row r="12" spans="1:89" s="29" customFormat="1" x14ac:dyDescent="0.35">
      <c r="G12" s="35"/>
      <c r="H12" s="20" t="s">
        <v>171</v>
      </c>
      <c r="I12" s="35"/>
      <c r="J12" s="29">
        <f>SQRT(J11/$I$11)</f>
        <v>9.9999999999999936E-2</v>
      </c>
      <c r="K12" s="29">
        <f t="shared" ref="K12:BV12" si="2">SQRT(K11/$I$11)</f>
        <v>0.21984843263788201</v>
      </c>
      <c r="L12" s="30">
        <f t="shared" si="2"/>
        <v>4.0824829046386341E-3</v>
      </c>
      <c r="M12" s="29" t="e">
        <f t="shared" si="2"/>
        <v>#DIV/0!</v>
      </c>
      <c r="N12" s="30">
        <f t="shared" si="2"/>
        <v>0.1354006400772659</v>
      </c>
      <c r="O12" s="30">
        <f t="shared" si="2"/>
        <v>7.626707459098367</v>
      </c>
      <c r="P12" s="30">
        <f t="shared" si="2"/>
        <v>0.2915475947422651</v>
      </c>
      <c r="Q12" s="30">
        <f t="shared" si="2"/>
        <v>0.63184913811236154</v>
      </c>
      <c r="R12" s="30">
        <f t="shared" si="2"/>
        <v>3.1819805153394589</v>
      </c>
      <c r="S12" s="30">
        <f t="shared" si="2"/>
        <v>0.57445626465380462</v>
      </c>
      <c r="T12" s="29">
        <f t="shared" si="2"/>
        <v>6.0277137733417072E-2</v>
      </c>
      <c r="U12" s="30">
        <f t="shared" si="2"/>
        <v>92.051615955397551</v>
      </c>
      <c r="V12" s="29">
        <f t="shared" si="2"/>
        <v>10.173494974687902</v>
      </c>
      <c r="W12" s="30">
        <f t="shared" si="2"/>
        <v>2.7386127875258306</v>
      </c>
      <c r="X12" s="29">
        <f t="shared" si="2"/>
        <v>1.3347908700117284</v>
      </c>
      <c r="Y12" s="30">
        <f t="shared" si="2"/>
        <v>7.4944423853057049</v>
      </c>
      <c r="Z12" s="30">
        <f t="shared" si="2"/>
        <v>0</v>
      </c>
      <c r="AA12" s="30">
        <f t="shared" si="2"/>
        <v>5.6862407030773268</v>
      </c>
      <c r="AB12" s="29">
        <f t="shared" si="2"/>
        <v>1.4719601443879744</v>
      </c>
      <c r="AC12" s="30">
        <f t="shared" si="2"/>
        <v>0</v>
      </c>
      <c r="AD12" s="30">
        <f t="shared" si="2"/>
        <v>2.3804761428476167</v>
      </c>
      <c r="AE12" s="30">
        <f t="shared" si="2"/>
        <v>0.32091016396077771</v>
      </c>
      <c r="AF12" s="30">
        <f t="shared" si="2"/>
        <v>19.300259065618782</v>
      </c>
      <c r="AG12" s="30">
        <f t="shared" si="2"/>
        <v>1.6802777548171421</v>
      </c>
      <c r="AH12" s="30">
        <f t="shared" si="2"/>
        <v>1.0567244989431572</v>
      </c>
      <c r="AI12" s="30">
        <f t="shared" si="2"/>
        <v>5.3696678978623371</v>
      </c>
      <c r="AJ12" s="30">
        <f>SQRT(AJ11/1)</f>
        <v>7.7781745930520225</v>
      </c>
      <c r="AK12" s="30">
        <f>SQRT(AK11/2)</f>
        <v>0.65764732189829522</v>
      </c>
      <c r="AL12" s="30">
        <f t="shared" si="2"/>
        <v>48.069203585386461</v>
      </c>
      <c r="AM12" s="29">
        <f t="shared" si="2"/>
        <v>4.4347115652166904</v>
      </c>
      <c r="AN12" s="30">
        <f t="shared" si="2"/>
        <v>2.1451495674350221</v>
      </c>
      <c r="AO12" s="30">
        <f t="shared" si="2"/>
        <v>1.6317168872080721</v>
      </c>
      <c r="AP12" s="30">
        <f t="shared" si="2"/>
        <v>36.09242764532928</v>
      </c>
      <c r="AQ12" s="30">
        <f t="shared" si="2"/>
        <v>1.6802777548171421</v>
      </c>
      <c r="AR12" s="29">
        <f t="shared" si="2"/>
        <v>0</v>
      </c>
      <c r="AS12" s="30">
        <f t="shared" si="2"/>
        <v>0.68434883892159393</v>
      </c>
      <c r="AT12" s="30">
        <f t="shared" si="2"/>
        <v>0.76048230310332277</v>
      </c>
      <c r="AU12" s="29" t="e">
        <f t="shared" si="2"/>
        <v>#DIV/0!</v>
      </c>
      <c r="AV12" s="30">
        <f t="shared" si="2"/>
        <v>3.8514066694304478</v>
      </c>
      <c r="AW12" s="30">
        <f t="shared" si="2"/>
        <v>0.47958315233127186</v>
      </c>
      <c r="AX12" s="29" t="e">
        <f t="shared" si="2"/>
        <v>#DIV/0!</v>
      </c>
      <c r="AY12" s="30">
        <f t="shared" si="2"/>
        <v>10.311805532172013</v>
      </c>
      <c r="AZ12" s="30">
        <f t="shared" si="2"/>
        <v>36.909799963334038</v>
      </c>
      <c r="BA12" s="30">
        <f t="shared" si="2"/>
        <v>2.3094010767585029</v>
      </c>
      <c r="BB12" s="30">
        <f t="shared" si="2"/>
        <v>3.3911649915626341</v>
      </c>
      <c r="BC12" s="30">
        <f t="shared" si="2"/>
        <v>2.1158134763411134</v>
      </c>
      <c r="BD12" s="30">
        <f t="shared" si="2"/>
        <v>0.27135462651912373</v>
      </c>
      <c r="BE12" s="29">
        <f t="shared" si="2"/>
        <v>0.16832508230603477</v>
      </c>
      <c r="BF12" s="30">
        <f t="shared" si="2"/>
        <v>3.4641016151377678E-2</v>
      </c>
      <c r="BG12" s="29">
        <f t="shared" si="2"/>
        <v>6.6957698088668893</v>
      </c>
      <c r="BH12" s="30">
        <f t="shared" si="2"/>
        <v>3.415650255319866</v>
      </c>
      <c r="BI12" s="30">
        <f t="shared" si="2"/>
        <v>251.45250701341848</v>
      </c>
      <c r="BJ12" s="29">
        <f t="shared" si="2"/>
        <v>4.0987803063838354E-2</v>
      </c>
      <c r="BK12" s="29">
        <f t="shared" si="2"/>
        <v>1.3759905522931479</v>
      </c>
      <c r="BL12" s="30">
        <f t="shared" si="2"/>
        <v>121.07669181142995</v>
      </c>
      <c r="BM12" s="29">
        <f t="shared" si="2"/>
        <v>0.50189640365318422</v>
      </c>
      <c r="BN12" s="30">
        <f t="shared" si="2"/>
        <v>38.231072441143994</v>
      </c>
      <c r="BO12" s="30">
        <f t="shared" si="2"/>
        <v>1.492576072879831</v>
      </c>
      <c r="BP12" s="30">
        <f t="shared" si="2"/>
        <v>78.890901144132584</v>
      </c>
      <c r="BQ12" s="30">
        <f t="shared" si="2"/>
        <v>1.825741858350553E-2</v>
      </c>
      <c r="BR12" s="30">
        <f t="shared" si="2"/>
        <v>0.84241715715354892</v>
      </c>
      <c r="BS12" s="30">
        <f t="shared" si="2"/>
        <v>1.9220908754097259</v>
      </c>
      <c r="BT12" s="30">
        <f t="shared" si="2"/>
        <v>111.0682621183927</v>
      </c>
      <c r="BU12" s="29">
        <f t="shared" si="2"/>
        <v>0.18730545462781717</v>
      </c>
      <c r="BV12" s="30">
        <f t="shared" si="2"/>
        <v>13.623548852385465</v>
      </c>
      <c r="BW12" s="30">
        <f t="shared" ref="BW12:CK12" si="3">SQRT(BW11/$I$11)</f>
        <v>1.7510853777014961</v>
      </c>
      <c r="BX12" s="30">
        <f t="shared" si="3"/>
        <v>97.80029285913912</v>
      </c>
      <c r="BY12" s="30">
        <f t="shared" si="3"/>
        <v>0.56752386146604727</v>
      </c>
      <c r="BZ12" s="30">
        <f t="shared" si="3"/>
        <v>13.392364117909381</v>
      </c>
      <c r="CA12" s="30">
        <f t="shared" si="3"/>
        <v>78.079142221210404</v>
      </c>
      <c r="CB12" s="29">
        <f t="shared" si="3"/>
        <v>1.9767228772221288</v>
      </c>
      <c r="CC12" s="30">
        <f t="shared" si="3"/>
        <v>2.0626924152669979</v>
      </c>
      <c r="CD12" s="30">
        <f t="shared" si="3"/>
        <v>97.337667083885577</v>
      </c>
      <c r="CE12" s="30">
        <f t="shared" si="3"/>
        <v>3.7463782510579496E-2</v>
      </c>
      <c r="CF12" s="30">
        <f>SQRT(CF11/1)</f>
        <v>2.1425335469952379E-2</v>
      </c>
      <c r="CG12" s="30">
        <f t="shared" si="3"/>
        <v>0.33606342159380143</v>
      </c>
      <c r="CH12" s="29">
        <f t="shared" si="3"/>
        <v>0.25961937203015717</v>
      </c>
      <c r="CI12" s="30">
        <f>SQRT(CI11/2)</f>
        <v>8.7465046015537045</v>
      </c>
      <c r="CJ12" s="29">
        <f t="shared" si="3"/>
        <v>0.26711665678750401</v>
      </c>
      <c r="CK12" s="30">
        <f t="shared" si="3"/>
        <v>0.15238828695145878</v>
      </c>
    </row>
    <row r="13" spans="1:89" x14ac:dyDescent="0.35">
      <c r="H13" s="21" t="s">
        <v>186</v>
      </c>
      <c r="J13" s="18">
        <f>_xlfn.STDEV.S('Fall 2023 Duplicates'!J2:J7)/AVERAGE('Fall 2023 Duplicates'!J2:J7)</f>
        <v>4.5854171738624223E-2</v>
      </c>
      <c r="K13" s="18">
        <f>_xlfn.STDEV.S('Fall 2023 Duplicates'!K2:K7)/AVERAGE('Fall 2023 Duplicates'!K2:K7)</f>
        <v>4.6099099927009626E-2</v>
      </c>
      <c r="L13" s="22">
        <f>_xlfn.STDEV.S('Fall 2023 Duplicates'!L2:L7)/AVERAGE('Fall 2023 Duplicates'!L2:L7)</f>
        <v>0.11588512795387626</v>
      </c>
      <c r="M13" s="18" t="e">
        <f>_xlfn.STDEV.S('Fall 2023 Duplicates'!M2:M7)/AVERAGE('Fall 2023 Duplicates'!M2:M7)</f>
        <v>#DIV/0!</v>
      </c>
      <c r="N13" s="22">
        <f>_xlfn.STDEV.S('Fall 2023 Duplicates'!N2:N7)/AVERAGE('Fall 2023 Duplicates'!N2:N7)</f>
        <v>0.22401611822152456</v>
      </c>
      <c r="O13" s="22">
        <f>_xlfn.STDEV.S('Fall 2023 Duplicates'!O2:O7)/AVERAGE('Fall 2023 Duplicates'!O2:O7)</f>
        <v>0.46197908393990833</v>
      </c>
      <c r="P13" s="22">
        <f>_xlfn.STDEV.S('Fall 2023 Duplicates'!P2:P7)/AVERAGE('Fall 2023 Duplicates'!P2:P7)</f>
        <v>0.25944790498407277</v>
      </c>
      <c r="Q13" s="22">
        <f>_xlfn.STDEV.S('Fall 2023 Duplicates'!Q2:Q7)/AVERAGE('Fall 2023 Duplicates'!Q2:Q7)</f>
        <v>0.61160245582168893</v>
      </c>
      <c r="R13" s="22">
        <f>_xlfn.STDEV.S('Fall 2023 Duplicates'!R2:R7)/AVERAGE('Fall 2023 Duplicates'!R2:R7)</f>
        <v>0.5041486177163792</v>
      </c>
      <c r="S13" s="22">
        <f>_xlfn.STDEV.S('Fall 2023 Duplicates'!S2:S7)/AVERAGE('Fall 2023 Duplicates'!S2:S7)</f>
        <v>0.13598207330510687</v>
      </c>
      <c r="T13" s="18">
        <f>_xlfn.STDEV.S('Fall 2023 Duplicates'!T2:T7)/AVERAGE('Fall 2023 Duplicates'!T2:T7)</f>
        <v>9.0801420468975463E-2</v>
      </c>
      <c r="U13" s="22">
        <f>_xlfn.STDEV.S('Fall 2023 Duplicates'!U2:U7)/AVERAGE('Fall 2023 Duplicates'!U2:U7)</f>
        <v>0.11968826085664235</v>
      </c>
      <c r="V13" s="18">
        <f>_xlfn.STDEV.S('Fall 2023 Duplicates'!V2:V7)/AVERAGE('Fall 2023 Duplicates'!V2:V7)</f>
        <v>5.3754091150375133E-2</v>
      </c>
      <c r="W13" s="22">
        <f>_xlfn.STDEV.S('Fall 2023 Duplicates'!W2:W7)/AVERAGE('Fall 2023 Duplicates'!W2:W7)</f>
        <v>0.30317787550643832</v>
      </c>
      <c r="X13" s="18">
        <f>_xlfn.STDEV.S('Fall 2023 Duplicates'!X2:X7)/AVERAGE('Fall 2023 Duplicates'!X2:X7)</f>
        <v>7.6866385241385851E-2</v>
      </c>
      <c r="Y13" s="22">
        <f>_xlfn.STDEV.S('Fall 2023 Duplicates'!Y2:Y7)/AVERAGE('Fall 2023 Duplicates'!Y2:Y7)</f>
        <v>1.1544988127902998</v>
      </c>
      <c r="Z13" s="22">
        <f>_xlfn.STDEV.S('Fall 2023 Duplicates'!Z2:Z7)/AVERAGE('Fall 2023 Duplicates'!Z2:Z7)</f>
        <v>0.51234753829797997</v>
      </c>
      <c r="AA13" s="22">
        <f>_xlfn.STDEV.S('Fall 2023 Duplicates'!AA2:AA7)/AVERAGE('Fall 2023 Duplicates'!AA2:AA7)</f>
        <v>0.14492753623188406</v>
      </c>
      <c r="AB13" s="18">
        <f>_xlfn.STDEV.S('Fall 2023 Duplicates'!AB2:AB7)/AVERAGE('Fall 2023 Duplicates'!AB2:AB7)</f>
        <v>6.9985421222376512E-2</v>
      </c>
      <c r="AC13" s="22">
        <f>_xlfn.STDEV.S('Fall 2023 Duplicates'!AC2:AC7)/AVERAGE('Fall 2023 Duplicates'!AC2:AC7)</f>
        <v>1.549193338482967</v>
      </c>
      <c r="AD13" s="22">
        <f>_xlfn.STDEV.S('Fall 2023 Duplicates'!AD2:AD7)/AVERAGE('Fall 2023 Duplicates'!AD2:AD7)</f>
        <v>0.62596863714876128</v>
      </c>
      <c r="AE13" s="22">
        <f>_xlfn.STDEV.S('Fall 2023 Duplicates'!AE2:AE7)/AVERAGE('Fall 2023 Duplicates'!AE2:AE7)</f>
        <v>0.2787686087597151</v>
      </c>
      <c r="AF13" s="22">
        <f>_xlfn.STDEV.S('Fall 2023 Duplicates'!AF2:AF7)/AVERAGE('Fall 2023 Duplicates'!AF2:AF7)</f>
        <v>0.12028158904746537</v>
      </c>
      <c r="AG13" s="22">
        <f>_xlfn.STDEV.S('Fall 2023 Duplicates'!AG2:AG7)/AVERAGE('Fall 2023 Duplicates'!AG2:AG7)</f>
        <v>0.1933896629188997</v>
      </c>
      <c r="AH13" s="22">
        <f>_xlfn.STDEV.S('Fall 2023 Duplicates'!AH2:AH7)/AVERAGE('Fall 2023 Duplicates'!AH2:AH7)</f>
        <v>0.10017735751445975</v>
      </c>
      <c r="AI13" s="22">
        <f>_xlfn.STDEV.S('Fall 2023 Duplicates'!AI2:AI7)/AVERAGE('Fall 2023 Duplicates'!AI2:AI7)</f>
        <v>0.13157891586042611</v>
      </c>
      <c r="AJ13" s="22">
        <f>_xlfn.STDEV.S('Fall 2023 Duplicates'!AJ2:AJ7)/AVERAGE('Fall 2023 Duplicates'!AJ2:AJ7)</f>
        <v>0.27291840677375517</v>
      </c>
      <c r="AK13" s="22">
        <f>_xlfn.STDEV.S('Fall 2023 Duplicates'!AK2:AK7)/AVERAGE('Fall 2023 Duplicates'!AK2:AK7)</f>
        <v>0.68100234717889885</v>
      </c>
      <c r="AL13" s="22">
        <f>_xlfn.STDEV.S('Fall 2023 Duplicates'!AL2:AL7)/AVERAGE('Fall 2023 Duplicates'!AL2:AL7)</f>
        <v>0.24816912387306134</v>
      </c>
      <c r="AM13" s="18">
        <f>_xlfn.STDEV.S('Fall 2023 Duplicates'!AM2:AM7)/AVERAGE('Fall 2023 Duplicates'!AM2:AM7)</f>
        <v>9.7009494763690224E-2</v>
      </c>
      <c r="AN13" s="22">
        <f>_xlfn.STDEV.S('Fall 2023 Duplicates'!AN2:AN7)/AVERAGE('Fall 2023 Duplicates'!AN2:AN7)</f>
        <v>0.18354537776273022</v>
      </c>
      <c r="AO13" s="22">
        <f>_xlfn.STDEV.S('Fall 2023 Duplicates'!AO2:AO7)/AVERAGE('Fall 2023 Duplicates'!AO2:AO7)</f>
        <v>0.13288647213548815</v>
      </c>
      <c r="AP13" s="22">
        <f>_xlfn.STDEV.S('Fall 2023 Duplicates'!AP2:AP7)/AVERAGE('Fall 2023 Duplicates'!AP2:AP7)</f>
        <v>0.25138066062259262</v>
      </c>
      <c r="AQ13" s="22">
        <f>_xlfn.STDEV.S('Fall 2023 Duplicates'!AQ2:AQ7)/AVERAGE('Fall 2023 Duplicates'!AQ2:AQ7)</f>
        <v>0.1933896629188997</v>
      </c>
      <c r="AR13" s="18" t="e">
        <f>_xlfn.STDEV.S('Fall 2023 Duplicates'!AR2:AR7)/AVERAGE('Fall 2023 Duplicates'!AR2:AR7)</f>
        <v>#DIV/0!</v>
      </c>
      <c r="AS13" s="22">
        <f>_xlfn.STDEV.S('Fall 2023 Duplicates'!AS2:AS7)/AVERAGE('Fall 2023 Duplicates'!AS2:AS7)</f>
        <v>0.26537696804416439</v>
      </c>
      <c r="AT13" s="22">
        <f>_xlfn.STDEV.S('Fall 2023 Duplicates'!AT2:AT7)/AVERAGE('Fall 2023 Duplicates'!AT2:AT7)</f>
        <v>0.24428185299524163</v>
      </c>
      <c r="AU13" s="18" t="e">
        <f>_xlfn.STDEV.S('Fall 2023 Duplicates'!AU2:AU7)/AVERAGE('Fall 2023 Duplicates'!AU2:AU7)</f>
        <v>#DIV/0!</v>
      </c>
      <c r="AV13" s="22">
        <f>_xlfn.STDEV.S('Fall 2023 Duplicates'!AV2:AV7)/AVERAGE('Fall 2023 Duplicates'!AV2:AV7)</f>
        <v>0.50313581446996558</v>
      </c>
      <c r="AW13" s="22">
        <f>_xlfn.STDEV.S('Fall 2023 Duplicates'!AW2:AW7)/AVERAGE('Fall 2023 Duplicates'!AW2:AW7)</f>
        <v>0.67910629513681509</v>
      </c>
      <c r="AX13" s="18" t="e">
        <f>_xlfn.STDEV.S('Fall 2023 Duplicates'!AX2:AX7)/AVERAGE('Fall 2023 Duplicates'!AX2:AX7)</f>
        <v>#DIV/0!</v>
      </c>
      <c r="AY13" s="22">
        <f>_xlfn.STDEV.S('Fall 2023 Duplicates'!AY2:AY7)/AVERAGE('Fall 2023 Duplicates'!AY2:AY7)</f>
        <v>0.47280620382054128</v>
      </c>
      <c r="AZ13" s="22">
        <f>_xlfn.STDEV.S('Fall 2023 Duplicates'!AZ2:AZ7)/AVERAGE('Fall 2023 Duplicates'!AZ2:AZ7)</f>
        <v>0.16915889666086298</v>
      </c>
      <c r="BA13" s="22">
        <f>_xlfn.STDEV.S('Fall 2023 Duplicates'!BA2:BA7)/AVERAGE('Fall 2023 Duplicates'!BA2:BA7)</f>
        <v>0.28445359369237616</v>
      </c>
      <c r="BB13" s="22">
        <f>_xlfn.STDEV.S('Fall 2023 Duplicates'!BB2:BB7)/AVERAGE('Fall 2023 Duplicates'!BB2:BB7)</f>
        <v>0.17642352313558102</v>
      </c>
      <c r="BC13" s="22">
        <f>_xlfn.STDEV.S('Fall 2023 Duplicates'!BC2:BC7)/AVERAGE('Fall 2023 Duplicates'!BC2:BC7)</f>
        <v>0.25836011229697359</v>
      </c>
      <c r="BD13" s="22">
        <f>_xlfn.STDEV.S('Fall 2023 Duplicates'!BD2:BD7)/AVERAGE('Fall 2023 Duplicates'!BD2:BD7)</f>
        <v>0.3672639548063486</v>
      </c>
      <c r="BE13" s="18">
        <f>_xlfn.STDEV.S('Fall 2023 Duplicates'!BE2:BE7)/AVERAGE('Fall 2023 Duplicates'!BE2:BE7)</f>
        <v>4.1077957517803972E-2</v>
      </c>
      <c r="BF13" s="22">
        <f>_xlfn.STDEV.S('Fall 2023 Duplicates'!BF2:BF7)/AVERAGE('Fall 2023 Duplicates'!BF2:BF7)</f>
        <v>0.30805512361211185</v>
      </c>
      <c r="BG13" s="18">
        <f>_xlfn.STDEV.S('Fall 2023 Duplicates'!BG2:BG7)/AVERAGE('Fall 2023 Duplicates'!BG2:BG7)</f>
        <v>8.2097692947773179E-2</v>
      </c>
      <c r="BH13" s="22">
        <f>_xlfn.STDEV.S('Fall 2023 Duplicates'!BH2:BH7)/AVERAGE('Fall 2023 Duplicates'!BH2:BH7)</f>
        <v>0.28224932880834913</v>
      </c>
      <c r="BI13" s="22">
        <f>_xlfn.STDEV.S('Fall 2023 Duplicates'!BI2:BI7)/AVERAGE('Fall 2023 Duplicates'!BI2:BI7)</f>
        <v>0.41331597240261914</v>
      </c>
      <c r="BJ13" s="18">
        <f>_xlfn.STDEV.S('Fall 2023 Duplicates'!BJ2:BJ7)/AVERAGE('Fall 2023 Duplicates'!BJ2:BJ7)</f>
        <v>2.3147503698746883E-2</v>
      </c>
      <c r="BK13" s="18">
        <f>_xlfn.STDEV.S('Fall 2023 Duplicates'!BK2:BK7)/AVERAGE('Fall 2023 Duplicates'!BK2:BK7)</f>
        <v>5.905339243267451E-2</v>
      </c>
      <c r="BL13" s="22">
        <f>_xlfn.STDEV.S('Fall 2023 Duplicates'!BL2:BL7)/AVERAGE('Fall 2023 Duplicates'!BL2:BL7)</f>
        <v>0.46244717352712328</v>
      </c>
      <c r="BM13" s="18">
        <f>_xlfn.STDEV.S('Fall 2023 Duplicates'!BM2:BM7)/AVERAGE('Fall 2023 Duplicates'!BM2:BM7)</f>
        <v>7.7060067640521063E-2</v>
      </c>
      <c r="BN13" s="22">
        <f>_xlfn.STDEV.S('Fall 2023 Duplicates'!BN2:BN7)/AVERAGE('Fall 2023 Duplicates'!BN2:BN7)</f>
        <v>0.45381098367626382</v>
      </c>
      <c r="BO13" s="22">
        <f>_xlfn.STDEV.S('Fall 2023 Duplicates'!BO2:BO7)/AVERAGE('Fall 2023 Duplicates'!BO2:BO7)</f>
        <v>0.10726236975149701</v>
      </c>
      <c r="BP13" s="22">
        <f>_xlfn.STDEV.S('Fall 2023 Duplicates'!BP2:BP7)/AVERAGE('Fall 2023 Duplicates'!BP2:BP7)</f>
        <v>0.47419818613258197</v>
      </c>
      <c r="BQ13" s="22">
        <f>_xlfn.STDEV.S('Fall 2023 Duplicates'!BQ2:BQ7)/AVERAGE('Fall 2023 Duplicates'!BQ2:BQ7)</f>
        <v>0.81170099284378794</v>
      </c>
      <c r="BR13" s="22">
        <f>_xlfn.STDEV.S('Fall 2023 Duplicates'!BR2:BR7)/AVERAGE('Fall 2023 Duplicates'!BR2:BR7)</f>
        <v>0.77962050797668037</v>
      </c>
      <c r="BS13" s="22">
        <f>_xlfn.STDEV.S('Fall 2023 Duplicates'!BS2:BS7)/AVERAGE('Fall 2023 Duplicates'!BS2:BS7)</f>
        <v>0.18362424582305895</v>
      </c>
      <c r="BT13" s="22">
        <f>_xlfn.STDEV.S('Fall 2023 Duplicates'!BT2:BT7)/AVERAGE('Fall 2023 Duplicates'!BT2:BT7)</f>
        <v>0.57117492500642308</v>
      </c>
      <c r="BU13" s="18">
        <f>_xlfn.STDEV.S('Fall 2023 Duplicates'!BU2:BU7)/AVERAGE('Fall 2023 Duplicates'!BU2:BU7)</f>
        <v>8.570934816492945E-2</v>
      </c>
      <c r="BV13" s="22">
        <f>_xlfn.STDEV.S('Fall 2023 Duplicates'!BV2:BV7)/AVERAGE('Fall 2023 Duplicates'!BV2:BV7)</f>
        <v>0.48278815373697059</v>
      </c>
      <c r="BW13" s="22">
        <f>_xlfn.STDEV.S('Fall 2023 Duplicates'!BW2:BW7)/AVERAGE('Fall 2023 Duplicates'!BW2:BW7)</f>
        <v>0.23094838428763442</v>
      </c>
      <c r="BX13" s="22">
        <f>_xlfn.STDEV.S('Fall 2023 Duplicates'!BX2:BX7)/AVERAGE('Fall 2023 Duplicates'!BX2:BX7)</f>
        <v>0.61533908964591966</v>
      </c>
      <c r="BY13" s="22">
        <f>_xlfn.STDEV.S('Fall 2023 Duplicates'!BY2:BY7)/AVERAGE('Fall 2023 Duplicates'!BY2:BY7)</f>
        <v>1.5523010692500807</v>
      </c>
      <c r="BZ13" s="22">
        <f>_xlfn.STDEV.S('Fall 2023 Duplicates'!BZ2:BZ7)/AVERAGE('Fall 2023 Duplicates'!BZ2:BZ7)</f>
        <v>1.4695656284843044</v>
      </c>
      <c r="CA13" s="22">
        <f>_xlfn.STDEV.S('Fall 2023 Duplicates'!CA2:CA7)/AVERAGE('Fall 2023 Duplicates'!CA2:CA7)</f>
        <v>0.46217704281008137</v>
      </c>
      <c r="CB13" s="18">
        <f>_xlfn.STDEV.S('Fall 2023 Duplicates'!CB2:CB7)/AVERAGE('Fall 2023 Duplicates'!CB2:CB7)</f>
        <v>6.8181977743177247E-2</v>
      </c>
      <c r="CC13" s="22">
        <f>_xlfn.STDEV.S('Fall 2023 Duplicates'!CC2:CC7)/AVERAGE('Fall 2023 Duplicates'!CC2:CC7)</f>
        <v>0.11053824441878976</v>
      </c>
      <c r="CD13" s="22">
        <f>_xlfn.STDEV.S('Fall 2023 Duplicates'!CD2:CD7)/AVERAGE('Fall 2023 Duplicates'!CD2:CD7)</f>
        <v>0.318103764622515</v>
      </c>
      <c r="CE13" s="22">
        <f>_xlfn.STDEV.S('Fall 2023 Duplicates'!CE2:CE7)/AVERAGE('Fall 2023 Duplicates'!CE2:CE7)</f>
        <v>0.14727984622634563</v>
      </c>
      <c r="CF13" s="22">
        <f>_xlfn.STDEV.S('Fall 2023 Duplicates'!CF2:CF7)/AVERAGE('Fall 2023 Duplicates'!CF2:CF7)</f>
        <v>0.91562746988423283</v>
      </c>
      <c r="CG13" s="22">
        <f>_xlfn.STDEV.S('Fall 2023 Duplicates'!CG2:CG7)/AVERAGE('Fall 2023 Duplicates'!CG2:CG7)</f>
        <v>0.11723233217371024</v>
      </c>
      <c r="CH13" s="18">
        <f>_xlfn.STDEV.S('Fall 2023 Duplicates'!CH2:CH7)/AVERAGE('Fall 2023 Duplicates'!CH2:CH7)</f>
        <v>9.8046821156171582E-2</v>
      </c>
      <c r="CI13" s="22">
        <f>_xlfn.STDEV.S('Fall 2023 Duplicates'!CI2:CI7)/AVERAGE('Fall 2023 Duplicates'!CI2:CI7)</f>
        <v>0.56776949416897127</v>
      </c>
      <c r="CJ13" s="18">
        <f>_xlfn.STDEV.S('Fall 2023 Duplicates'!CJ2:CJ7)/AVERAGE('Fall 2023 Duplicates'!CJ2:CJ7)</f>
        <v>9.9684018289887211E-2</v>
      </c>
      <c r="CK13" s="22">
        <f>_xlfn.STDEV.S('Fall 2023 Duplicates'!CK2:CK7)/AVERAGE('Fall 2023 Duplicates'!CK2:CK7)</f>
        <v>0.28567373088193659</v>
      </c>
    </row>
    <row r="14" spans="1:89" x14ac:dyDescent="0.35">
      <c r="H14" s="19"/>
    </row>
  </sheetData>
  <conditionalFormatting sqref="A13:XFD13">
    <cfRule type="cellIs" dxfId="2" priority="1" operator="greaterThan">
      <formula>0.1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81E6-5FC5-4B3E-88A8-3BE04DA83848}">
  <dimension ref="A1:CZ75"/>
  <sheetViews>
    <sheetView workbookViewId="0">
      <pane xSplit="13" ySplit="1" topLeftCell="Y2" activePane="bottomRight" state="frozen"/>
      <selection pane="topRight" activeCell="N1" sqref="N1"/>
      <selection pane="bottomLeft" activeCell="A2" sqref="A2"/>
      <selection pane="bottomRight" activeCell="BP56" sqref="BA55:BP56"/>
    </sheetView>
  </sheetViews>
  <sheetFormatPr defaultRowHeight="14.5" x14ac:dyDescent="0.35"/>
  <cols>
    <col min="1" max="1" width="8.7265625" style="2"/>
    <col min="2" max="2" width="12.1796875" style="2" customWidth="1"/>
    <col min="3" max="4" width="8.7265625" style="2"/>
    <col min="5" max="5" width="8.90625" style="2" customWidth="1"/>
    <col min="6" max="6" width="15.1796875" style="2" customWidth="1"/>
    <col min="7" max="7" width="8.7265625" style="2"/>
    <col min="8" max="8" width="10.7265625" style="2" customWidth="1"/>
    <col min="9" max="9" width="5.1796875" style="2" customWidth="1"/>
    <col min="10" max="14" width="8.7265625" style="2"/>
    <col min="15" max="15" width="11.26953125" style="2" customWidth="1"/>
    <col min="16" max="38" width="8.7265625" style="2"/>
    <col min="39" max="39" width="12.26953125" style="2" customWidth="1"/>
    <col min="40" max="42" width="8.7265625" style="2"/>
    <col min="43" max="43" width="14.26953125" style="2" customWidth="1"/>
    <col min="44" max="44" width="15.7265625" style="2" customWidth="1"/>
    <col min="45" max="45" width="13.7265625" style="2" customWidth="1"/>
    <col min="46" max="46" width="8.7265625" style="2"/>
    <col min="47" max="47" width="11.1796875" style="2" customWidth="1"/>
    <col min="48" max="16384" width="8.7265625" style="2"/>
  </cols>
  <sheetData>
    <row r="1" spans="1:104" x14ac:dyDescent="0.35">
      <c r="A1" s="2" t="s">
        <v>0</v>
      </c>
      <c r="B1" s="2" t="s">
        <v>380</v>
      </c>
      <c r="C1" s="2" t="s">
        <v>382</v>
      </c>
      <c r="D1" s="2" t="s">
        <v>282</v>
      </c>
      <c r="E1" s="2" t="s">
        <v>390</v>
      </c>
      <c r="F1" s="2" t="s">
        <v>167</v>
      </c>
      <c r="G1" s="2" t="s">
        <v>377</v>
      </c>
      <c r="H1" s="2" t="s">
        <v>378</v>
      </c>
      <c r="I1" s="2" t="s">
        <v>391</v>
      </c>
      <c r="J1" s="2" t="s">
        <v>384</v>
      </c>
      <c r="K1" s="2" t="s">
        <v>385</v>
      </c>
      <c r="L1" s="2" t="s">
        <v>283</v>
      </c>
      <c r="M1" s="2" t="s">
        <v>392</v>
      </c>
      <c r="N1" s="2" t="s">
        <v>393</v>
      </c>
      <c r="O1" s="2" t="s">
        <v>284</v>
      </c>
      <c r="P1" s="2" t="s">
        <v>285</v>
      </c>
      <c r="Q1" s="2" t="s">
        <v>286</v>
      </c>
      <c r="R1" s="2" t="s">
        <v>287</v>
      </c>
      <c r="S1" s="2" t="s">
        <v>288</v>
      </c>
      <c r="T1" s="2" t="s">
        <v>289</v>
      </c>
      <c r="U1" s="2" t="s">
        <v>290</v>
      </c>
      <c r="V1" s="2" t="s">
        <v>291</v>
      </c>
      <c r="W1" s="2" t="s">
        <v>292</v>
      </c>
      <c r="X1" s="2" t="s">
        <v>293</v>
      </c>
      <c r="Y1" s="2" t="s">
        <v>294</v>
      </c>
      <c r="Z1" s="2" t="s">
        <v>295</v>
      </c>
      <c r="AA1" s="2" t="s">
        <v>296</v>
      </c>
      <c r="AB1" s="2" t="s">
        <v>297</v>
      </c>
      <c r="AC1" s="2" t="s">
        <v>298</v>
      </c>
      <c r="AD1" s="2" t="s">
        <v>299</v>
      </c>
      <c r="AE1" s="2" t="s">
        <v>300</v>
      </c>
      <c r="AF1" s="2" t="s">
        <v>301</v>
      </c>
      <c r="AG1" s="2" t="s">
        <v>302</v>
      </c>
      <c r="AH1" s="2" t="s">
        <v>303</v>
      </c>
      <c r="AI1" s="2" t="s">
        <v>304</v>
      </c>
      <c r="AJ1" s="2" t="s">
        <v>305</v>
      </c>
      <c r="AK1" s="2" t="s">
        <v>306</v>
      </c>
      <c r="AL1" s="2" t="s">
        <v>307</v>
      </c>
      <c r="AM1" s="2" t="s">
        <v>308</v>
      </c>
      <c r="AN1" s="2" t="s">
        <v>309</v>
      </c>
      <c r="AO1" s="2" t="s">
        <v>310</v>
      </c>
      <c r="AP1" s="2" t="s">
        <v>311</v>
      </c>
      <c r="AQ1" s="2" t="s">
        <v>312</v>
      </c>
      <c r="AR1" s="2" t="s">
        <v>313</v>
      </c>
      <c r="AS1" s="2" t="s">
        <v>314</v>
      </c>
      <c r="AT1" s="2" t="s">
        <v>315</v>
      </c>
      <c r="AU1" s="2" t="s">
        <v>316</v>
      </c>
      <c r="AV1" s="2" t="s">
        <v>317</v>
      </c>
      <c r="AW1" s="2" t="s">
        <v>318</v>
      </c>
      <c r="AX1" s="2" t="s">
        <v>319</v>
      </c>
      <c r="AY1" s="2" t="s">
        <v>320</v>
      </c>
      <c r="AZ1" s="2" t="s">
        <v>321</v>
      </c>
      <c r="BA1" s="2" t="s">
        <v>322</v>
      </c>
      <c r="BB1" s="2" t="s">
        <v>323</v>
      </c>
      <c r="BC1" s="2" t="s">
        <v>324</v>
      </c>
      <c r="BD1" s="2" t="s">
        <v>325</v>
      </c>
      <c r="BE1" s="2" t="s">
        <v>326</v>
      </c>
      <c r="BF1" s="2" t="s">
        <v>327</v>
      </c>
      <c r="BG1" s="2" t="s">
        <v>328</v>
      </c>
      <c r="BH1" s="2" t="s">
        <v>329</v>
      </c>
      <c r="BI1" s="2" t="s">
        <v>330</v>
      </c>
      <c r="BJ1" s="2" t="s">
        <v>331</v>
      </c>
      <c r="BK1" s="2" t="s">
        <v>332</v>
      </c>
      <c r="BL1" s="2" t="s">
        <v>333</v>
      </c>
      <c r="BM1" s="2" t="s">
        <v>334</v>
      </c>
      <c r="BN1" s="2" t="s">
        <v>335</v>
      </c>
      <c r="BO1" s="2" t="s">
        <v>336</v>
      </c>
      <c r="BP1" s="2" t="s">
        <v>337</v>
      </c>
      <c r="BQ1" s="2" t="s">
        <v>338</v>
      </c>
      <c r="BR1" s="2" t="s">
        <v>339</v>
      </c>
      <c r="BS1" s="2" t="s">
        <v>340</v>
      </c>
      <c r="BT1" s="2" t="s">
        <v>341</v>
      </c>
      <c r="BU1" s="2" t="s">
        <v>342</v>
      </c>
      <c r="BV1" s="2" t="s">
        <v>343</v>
      </c>
      <c r="BW1" s="2" t="s">
        <v>344</v>
      </c>
      <c r="BX1" s="2" t="s">
        <v>345</v>
      </c>
      <c r="BY1" s="2" t="s">
        <v>346</v>
      </c>
      <c r="BZ1" s="2" t="s">
        <v>347</v>
      </c>
      <c r="CA1" s="2" t="s">
        <v>348</v>
      </c>
      <c r="CB1" s="2" t="s">
        <v>349</v>
      </c>
      <c r="CC1" s="2" t="s">
        <v>350</v>
      </c>
      <c r="CD1" s="2" t="s">
        <v>351</v>
      </c>
      <c r="CE1" s="2" t="s">
        <v>352</v>
      </c>
      <c r="CF1" s="2" t="s">
        <v>353</v>
      </c>
      <c r="CG1" s="2" t="s">
        <v>354</v>
      </c>
      <c r="CH1" s="2" t="s">
        <v>355</v>
      </c>
      <c r="CI1" s="2" t="s">
        <v>356</v>
      </c>
      <c r="CJ1" s="2" t="s">
        <v>357</v>
      </c>
      <c r="CK1" s="2" t="s">
        <v>358</v>
      </c>
      <c r="CL1" s="2" t="s">
        <v>359</v>
      </c>
      <c r="CM1" s="2" t="s">
        <v>360</v>
      </c>
      <c r="CN1" s="2" t="s">
        <v>361</v>
      </c>
      <c r="CO1" s="2" t="s">
        <v>362</v>
      </c>
      <c r="CP1" s="2" t="s">
        <v>363</v>
      </c>
      <c r="CQ1" s="2" t="s">
        <v>364</v>
      </c>
      <c r="CR1" s="2" t="s">
        <v>365</v>
      </c>
      <c r="CS1" s="2" t="s">
        <v>366</v>
      </c>
      <c r="CT1" s="2" t="s">
        <v>394</v>
      </c>
      <c r="CU1" s="2" t="s">
        <v>395</v>
      </c>
      <c r="CV1" s="2" t="s">
        <v>396</v>
      </c>
      <c r="CW1" s="2" t="s">
        <v>397</v>
      </c>
      <c r="CX1" s="2" t="s">
        <v>398</v>
      </c>
      <c r="CY1" s="2" t="s">
        <v>399</v>
      </c>
      <c r="CZ1" s="2" t="s">
        <v>400</v>
      </c>
    </row>
    <row r="2" spans="1:104" x14ac:dyDescent="0.35">
      <c r="A2" s="2">
        <v>54177</v>
      </c>
      <c r="M2" s="2" t="s">
        <v>40</v>
      </c>
      <c r="N2" s="2" t="s">
        <v>401</v>
      </c>
      <c r="O2" s="1">
        <v>45394</v>
      </c>
      <c r="P2" s="2">
        <v>0</v>
      </c>
      <c r="Q2" s="2">
        <v>8</v>
      </c>
      <c r="R2" s="2">
        <v>5.8</v>
      </c>
      <c r="S2" s="2">
        <v>6.6</v>
      </c>
      <c r="T2" s="2">
        <v>0.06</v>
      </c>
      <c r="U2" s="2" t="s">
        <v>41</v>
      </c>
      <c r="V2" s="2">
        <v>2.9</v>
      </c>
      <c r="W2" s="2">
        <v>76</v>
      </c>
      <c r="X2" s="2">
        <v>10.7</v>
      </c>
      <c r="Y2" s="2">
        <v>0.47</v>
      </c>
      <c r="Z2" s="2">
        <v>38</v>
      </c>
      <c r="AA2" s="2">
        <v>10</v>
      </c>
      <c r="AB2" s="2">
        <v>0.57999999999999996</v>
      </c>
      <c r="AC2" s="2">
        <v>1647</v>
      </c>
      <c r="AD2" s="2">
        <v>257</v>
      </c>
      <c r="AE2" s="2">
        <v>8</v>
      </c>
      <c r="AF2" s="2">
        <v>14.6</v>
      </c>
      <c r="AG2" s="2">
        <v>27</v>
      </c>
      <c r="AH2" s="2">
        <v>1</v>
      </c>
      <c r="AI2" s="2">
        <v>56</v>
      </c>
      <c r="AJ2" s="2">
        <v>15</v>
      </c>
      <c r="AK2" s="2">
        <v>0</v>
      </c>
      <c r="AL2" s="2">
        <v>11</v>
      </c>
      <c r="AM2" s="2">
        <v>1.53</v>
      </c>
      <c r="AN2" s="2">
        <v>133</v>
      </c>
      <c r="AO2" s="2">
        <v>8.3000000000000007</v>
      </c>
      <c r="AP2" s="2">
        <v>16.100000000000001</v>
      </c>
      <c r="AQ2" s="2">
        <v>11</v>
      </c>
      <c r="AR2" s="2">
        <v>38</v>
      </c>
      <c r="AS2" s="2">
        <v>0.1</v>
      </c>
      <c r="AT2" s="2">
        <v>112</v>
      </c>
      <c r="AU2" s="2">
        <v>73</v>
      </c>
      <c r="AV2" s="2">
        <v>10</v>
      </c>
      <c r="AW2" s="2">
        <v>14.44</v>
      </c>
      <c r="AX2" s="2">
        <v>84</v>
      </c>
      <c r="AY2" s="2">
        <v>8.3000000000000007</v>
      </c>
      <c r="AZ2" s="2">
        <v>0</v>
      </c>
      <c r="BA2" s="2">
        <v>1.9</v>
      </c>
      <c r="BB2" s="2">
        <v>2.7</v>
      </c>
      <c r="BD2" s="2">
        <v>8</v>
      </c>
      <c r="BE2" s="2">
        <v>1.1000000000000001</v>
      </c>
      <c r="BG2" s="2">
        <v>41</v>
      </c>
      <c r="BH2" s="2">
        <v>504</v>
      </c>
      <c r="BI2" s="2">
        <v>166</v>
      </c>
      <c r="BJ2" s="2">
        <v>60</v>
      </c>
      <c r="BK2" s="2">
        <v>6.3</v>
      </c>
      <c r="BL2" s="2">
        <v>0.55000000000000004</v>
      </c>
      <c r="BM2" s="2">
        <v>4.5</v>
      </c>
      <c r="BN2" s="2">
        <v>0.13</v>
      </c>
      <c r="BO2" s="2">
        <v>99</v>
      </c>
      <c r="BP2" s="2">
        <v>17</v>
      </c>
      <c r="CT2" s="2">
        <v>1.89</v>
      </c>
      <c r="CU2" s="2">
        <v>1.2</v>
      </c>
      <c r="CV2" s="2">
        <v>26</v>
      </c>
      <c r="CW2" s="2">
        <v>36</v>
      </c>
      <c r="CX2" s="2">
        <v>38</v>
      </c>
      <c r="CY2" s="2" t="s">
        <v>402</v>
      </c>
    </row>
    <row r="3" spans="1:104" x14ac:dyDescent="0.35">
      <c r="A3" s="2">
        <v>54178</v>
      </c>
      <c r="M3" s="2" t="s">
        <v>43</v>
      </c>
      <c r="N3" s="2" t="s">
        <v>401</v>
      </c>
      <c r="O3" s="1">
        <v>45394</v>
      </c>
      <c r="P3" s="2">
        <v>0</v>
      </c>
      <c r="Q3" s="2">
        <v>8</v>
      </c>
      <c r="R3" s="2">
        <v>5.4</v>
      </c>
      <c r="S3" s="2">
        <v>6</v>
      </c>
      <c r="T3" s="2">
        <v>0.06</v>
      </c>
      <c r="U3" s="2" t="s">
        <v>41</v>
      </c>
      <c r="V3" s="2">
        <v>4</v>
      </c>
      <c r="W3" s="2">
        <v>92</v>
      </c>
      <c r="X3" s="2">
        <v>7.2</v>
      </c>
      <c r="Y3" s="2">
        <v>0.35</v>
      </c>
      <c r="Z3" s="2">
        <v>58.1</v>
      </c>
      <c r="AA3" s="2">
        <v>13.2</v>
      </c>
      <c r="AB3" s="2">
        <v>0.8</v>
      </c>
      <c r="AC3" s="2">
        <v>1833</v>
      </c>
      <c r="AD3" s="2">
        <v>336</v>
      </c>
      <c r="AE3" s="2">
        <v>15</v>
      </c>
      <c r="AF3" s="2">
        <v>22.2</v>
      </c>
      <c r="AG3" s="2">
        <v>45</v>
      </c>
      <c r="AH3" s="2">
        <v>1</v>
      </c>
      <c r="AI3" s="2">
        <v>41</v>
      </c>
      <c r="AJ3" s="2">
        <v>13</v>
      </c>
      <c r="AK3" s="2">
        <v>0</v>
      </c>
      <c r="AL3" s="2">
        <v>16</v>
      </c>
      <c r="AM3" s="2">
        <v>2.0699999999999998</v>
      </c>
      <c r="AN3" s="2">
        <v>127</v>
      </c>
      <c r="AO3" s="2">
        <v>9.3000000000000007</v>
      </c>
      <c r="AP3" s="2">
        <v>13.7</v>
      </c>
      <c r="AQ3" s="2">
        <v>45</v>
      </c>
      <c r="AR3" s="2">
        <v>51</v>
      </c>
      <c r="AS3" s="2">
        <v>0.3</v>
      </c>
      <c r="AT3" s="2">
        <v>111</v>
      </c>
      <c r="AU3" s="2">
        <v>66</v>
      </c>
      <c r="AV3" s="2">
        <v>11.6</v>
      </c>
      <c r="AW3" s="2">
        <v>14.34</v>
      </c>
      <c r="AX3" s="2">
        <v>87.1</v>
      </c>
      <c r="AY3" s="2">
        <v>9.3000000000000007</v>
      </c>
      <c r="AZ3" s="2">
        <v>0</v>
      </c>
      <c r="BA3" s="2">
        <v>3.1</v>
      </c>
      <c r="BB3" s="2">
        <v>3.2</v>
      </c>
      <c r="BD3" s="2">
        <v>9</v>
      </c>
      <c r="BE3" s="2">
        <v>1.7</v>
      </c>
      <c r="BG3" s="2">
        <v>55</v>
      </c>
      <c r="BH3" s="2">
        <v>466</v>
      </c>
      <c r="BI3" s="2">
        <v>192</v>
      </c>
      <c r="BJ3" s="2">
        <v>98</v>
      </c>
      <c r="BK3" s="2">
        <v>5.8</v>
      </c>
      <c r="BL3" s="2">
        <v>0.48</v>
      </c>
      <c r="BM3" s="2">
        <v>5.3</v>
      </c>
      <c r="BN3" s="2">
        <v>0.09</v>
      </c>
      <c r="BO3" s="2">
        <v>110</v>
      </c>
      <c r="BP3" s="2">
        <v>24</v>
      </c>
      <c r="CT3" s="2">
        <v>2.97</v>
      </c>
      <c r="CU3" s="2">
        <v>1.83</v>
      </c>
      <c r="CV3" s="2">
        <v>8</v>
      </c>
      <c r="CW3" s="2">
        <v>48</v>
      </c>
      <c r="CX3" s="2">
        <v>44</v>
      </c>
      <c r="CY3" s="2" t="s">
        <v>403</v>
      </c>
      <c r="CZ3" s="2">
        <v>3.61</v>
      </c>
    </row>
    <row r="4" spans="1:104" x14ac:dyDescent="0.35">
      <c r="A4" s="2">
        <v>54179</v>
      </c>
      <c r="M4" s="2" t="s">
        <v>44</v>
      </c>
      <c r="N4" s="2" t="s">
        <v>401</v>
      </c>
      <c r="O4" s="1">
        <v>45394</v>
      </c>
      <c r="P4" s="2">
        <v>0</v>
      </c>
      <c r="Q4" s="2">
        <v>8</v>
      </c>
      <c r="R4" s="2">
        <v>5.3</v>
      </c>
      <c r="S4" s="2">
        <v>6.2</v>
      </c>
      <c r="T4" s="2">
        <v>0.09</v>
      </c>
      <c r="U4" s="2" t="s">
        <v>41</v>
      </c>
      <c r="V4" s="2">
        <v>3.9</v>
      </c>
      <c r="W4" s="2">
        <v>94</v>
      </c>
      <c r="X4" s="2">
        <v>6.9</v>
      </c>
      <c r="Y4" s="2">
        <v>1.45</v>
      </c>
      <c r="Z4" s="2">
        <v>80.599999999999994</v>
      </c>
      <c r="AA4" s="2">
        <v>16.100000000000001</v>
      </c>
      <c r="AB4" s="2">
        <v>0.84</v>
      </c>
      <c r="AC4" s="2">
        <v>2009</v>
      </c>
      <c r="AD4" s="2">
        <v>326</v>
      </c>
      <c r="AE4" s="2">
        <v>13</v>
      </c>
      <c r="AF4" s="2">
        <v>21.1</v>
      </c>
      <c r="AG4" s="2">
        <v>38</v>
      </c>
      <c r="AH4" s="2">
        <v>1</v>
      </c>
      <c r="AI4" s="2">
        <v>48</v>
      </c>
      <c r="AJ4" s="2">
        <v>13</v>
      </c>
      <c r="AK4" s="2">
        <v>0</v>
      </c>
      <c r="AL4" s="2">
        <v>19</v>
      </c>
      <c r="AM4" s="2">
        <v>1.47</v>
      </c>
      <c r="AN4" s="2">
        <v>132</v>
      </c>
      <c r="AO4" s="2">
        <v>8.6</v>
      </c>
      <c r="AP4" s="2">
        <v>15.4</v>
      </c>
      <c r="AQ4" s="2">
        <v>38</v>
      </c>
      <c r="AR4" s="2">
        <v>45</v>
      </c>
      <c r="AS4" s="2">
        <v>0.2</v>
      </c>
      <c r="AT4" s="2">
        <v>91</v>
      </c>
      <c r="AU4" s="2">
        <v>61</v>
      </c>
      <c r="AV4" s="2">
        <v>10.3</v>
      </c>
      <c r="AW4" s="2">
        <v>12.77</v>
      </c>
      <c r="AX4" s="2">
        <v>68.8</v>
      </c>
      <c r="AY4" s="2">
        <v>8.6</v>
      </c>
      <c r="AZ4" s="2">
        <v>0</v>
      </c>
      <c r="BA4" s="2">
        <v>2.6</v>
      </c>
      <c r="BB4" s="2">
        <v>3</v>
      </c>
      <c r="BD4" s="2">
        <v>11</v>
      </c>
      <c r="BE4" s="2">
        <v>2.9</v>
      </c>
      <c r="BG4" s="2">
        <v>47</v>
      </c>
      <c r="BH4" s="2">
        <v>479</v>
      </c>
      <c r="BI4" s="2">
        <v>170</v>
      </c>
      <c r="BJ4" s="2">
        <v>105</v>
      </c>
      <c r="BK4" s="2">
        <v>5.3</v>
      </c>
      <c r="BL4" s="2">
        <v>0.68</v>
      </c>
      <c r="BM4" s="2">
        <v>5.0999999999999996</v>
      </c>
      <c r="BN4" s="2">
        <v>0.1</v>
      </c>
      <c r="BO4" s="2">
        <v>96</v>
      </c>
      <c r="BP4" s="2">
        <v>19</v>
      </c>
      <c r="CT4" s="2">
        <v>1.82</v>
      </c>
      <c r="CU4" s="2">
        <v>1.8</v>
      </c>
      <c r="CV4" s="2">
        <v>8</v>
      </c>
      <c r="CW4" s="2">
        <v>52</v>
      </c>
      <c r="CX4" s="2">
        <v>40</v>
      </c>
      <c r="CY4" s="2" t="s">
        <v>403</v>
      </c>
      <c r="CZ4" s="2">
        <v>4.38</v>
      </c>
    </row>
    <row r="5" spans="1:104" x14ac:dyDescent="0.35">
      <c r="A5" s="2">
        <v>54180</v>
      </c>
      <c r="M5" s="2" t="s">
        <v>45</v>
      </c>
      <c r="N5" s="2" t="s">
        <v>401</v>
      </c>
      <c r="O5" s="1">
        <v>45394</v>
      </c>
      <c r="P5" s="2">
        <v>0</v>
      </c>
      <c r="Q5" s="2">
        <v>8</v>
      </c>
      <c r="R5" s="2">
        <v>5.6</v>
      </c>
      <c r="S5" s="2">
        <v>6.3</v>
      </c>
      <c r="T5" s="2">
        <v>0.08</v>
      </c>
      <c r="U5" s="2" t="s">
        <v>41</v>
      </c>
      <c r="V5" s="2">
        <v>3.2</v>
      </c>
      <c r="W5" s="2">
        <v>115</v>
      </c>
      <c r="X5" s="2">
        <v>8.1</v>
      </c>
      <c r="Y5" s="2">
        <v>1.27</v>
      </c>
      <c r="Z5" s="2">
        <v>76.7</v>
      </c>
      <c r="AA5" s="2">
        <v>14</v>
      </c>
      <c r="AB5" s="2">
        <v>1.07</v>
      </c>
      <c r="AC5" s="2">
        <v>2232</v>
      </c>
      <c r="AD5" s="2">
        <v>389</v>
      </c>
      <c r="AE5" s="2">
        <v>14</v>
      </c>
      <c r="AF5" s="2">
        <v>22</v>
      </c>
      <c r="AG5" s="2">
        <v>33</v>
      </c>
      <c r="AH5" s="2">
        <v>1</v>
      </c>
      <c r="AI5" s="2">
        <v>51</v>
      </c>
      <c r="AJ5" s="2">
        <v>15</v>
      </c>
      <c r="AK5" s="2">
        <v>0</v>
      </c>
      <c r="AL5" s="2">
        <v>18</v>
      </c>
      <c r="AM5" s="2">
        <v>1.76</v>
      </c>
      <c r="AN5" s="2">
        <v>192</v>
      </c>
      <c r="AO5" s="2">
        <v>12.6</v>
      </c>
      <c r="AP5" s="2">
        <v>15.2</v>
      </c>
      <c r="AQ5" s="2">
        <v>33</v>
      </c>
      <c r="AR5" s="2">
        <v>41</v>
      </c>
      <c r="AS5" s="2">
        <v>0.7</v>
      </c>
      <c r="AT5" s="2">
        <v>77</v>
      </c>
      <c r="AU5" s="2">
        <v>57</v>
      </c>
      <c r="AV5" s="2">
        <v>15.1</v>
      </c>
      <c r="AW5" s="2">
        <v>13.18</v>
      </c>
      <c r="AX5" s="2">
        <v>40</v>
      </c>
      <c r="AY5" s="2">
        <v>12.6</v>
      </c>
      <c r="AZ5" s="2">
        <v>0</v>
      </c>
      <c r="BA5" s="2">
        <v>2.4</v>
      </c>
      <c r="BB5" s="2">
        <v>3.2</v>
      </c>
      <c r="BD5" s="2">
        <v>13</v>
      </c>
      <c r="BE5" s="2">
        <v>3.7</v>
      </c>
      <c r="BG5" s="2">
        <v>50</v>
      </c>
      <c r="BH5" s="2">
        <v>515</v>
      </c>
      <c r="BI5" s="2">
        <v>174</v>
      </c>
      <c r="BJ5" s="2">
        <v>109</v>
      </c>
      <c r="BK5" s="2">
        <v>6.3</v>
      </c>
      <c r="BL5" s="2">
        <v>0.63</v>
      </c>
      <c r="BM5" s="2">
        <v>4.3</v>
      </c>
      <c r="BN5" s="2">
        <v>0.11</v>
      </c>
      <c r="BO5" s="2">
        <v>113</v>
      </c>
      <c r="BP5" s="2">
        <v>21</v>
      </c>
      <c r="CT5" s="2">
        <v>2.46</v>
      </c>
      <c r="CU5" s="2">
        <v>2.5299999999999998</v>
      </c>
      <c r="CV5" s="2">
        <v>16</v>
      </c>
      <c r="CW5" s="2">
        <v>44</v>
      </c>
      <c r="CX5" s="2">
        <v>40</v>
      </c>
      <c r="CY5" s="2" t="s">
        <v>403</v>
      </c>
      <c r="CZ5" s="2">
        <v>4.2</v>
      </c>
    </row>
    <row r="6" spans="1:104" x14ac:dyDescent="0.35">
      <c r="A6" s="2">
        <v>54181</v>
      </c>
      <c r="M6" s="2" t="s">
        <v>46</v>
      </c>
      <c r="N6" s="2" t="s">
        <v>401</v>
      </c>
      <c r="O6" s="1">
        <v>45394</v>
      </c>
      <c r="P6" s="2">
        <v>0</v>
      </c>
      <c r="Q6" s="2">
        <v>8</v>
      </c>
      <c r="R6" s="2">
        <v>5.3</v>
      </c>
      <c r="S6" s="2">
        <v>6.2</v>
      </c>
      <c r="T6" s="2">
        <v>0.1</v>
      </c>
      <c r="U6" s="2" t="s">
        <v>41</v>
      </c>
      <c r="V6" s="2">
        <v>3.5</v>
      </c>
      <c r="W6" s="2">
        <v>129</v>
      </c>
      <c r="X6" s="2">
        <v>8.5</v>
      </c>
      <c r="Y6" s="2">
        <v>2.4</v>
      </c>
      <c r="Z6" s="2">
        <v>61.6</v>
      </c>
      <c r="AA6" s="2">
        <v>15.1</v>
      </c>
      <c r="AB6" s="2">
        <v>0.96</v>
      </c>
      <c r="AC6" s="2">
        <v>2152</v>
      </c>
      <c r="AD6" s="2">
        <v>377</v>
      </c>
      <c r="AE6" s="2">
        <v>21</v>
      </c>
      <c r="AF6" s="2">
        <v>22.3</v>
      </c>
      <c r="AG6" s="2">
        <v>36</v>
      </c>
      <c r="AH6" s="2">
        <v>1</v>
      </c>
      <c r="AI6" s="2">
        <v>48</v>
      </c>
      <c r="AJ6" s="2">
        <v>14</v>
      </c>
      <c r="AK6" s="2">
        <v>0</v>
      </c>
      <c r="AL6" s="2">
        <v>22</v>
      </c>
      <c r="AM6" s="2">
        <v>3.01</v>
      </c>
      <c r="AN6" s="2">
        <v>177</v>
      </c>
      <c r="AO6" s="2">
        <v>10.5</v>
      </c>
      <c r="AP6" s="2">
        <v>16.899999999999999</v>
      </c>
      <c r="AQ6" s="2">
        <v>36</v>
      </c>
      <c r="AR6" s="2">
        <v>45</v>
      </c>
      <c r="AS6" s="2">
        <v>1.2</v>
      </c>
      <c r="AT6" s="2">
        <v>105</v>
      </c>
      <c r="AU6" s="2">
        <v>64</v>
      </c>
      <c r="AV6" s="2">
        <v>14.7</v>
      </c>
      <c r="AW6" s="2">
        <v>14.99</v>
      </c>
      <c r="AX6" s="2">
        <v>59.2</v>
      </c>
      <c r="AY6" s="2">
        <v>10.5</v>
      </c>
      <c r="AZ6" s="2">
        <v>0</v>
      </c>
      <c r="BA6" s="2">
        <v>4</v>
      </c>
      <c r="BB6" s="2">
        <v>3.2</v>
      </c>
      <c r="BD6" s="2">
        <v>12</v>
      </c>
      <c r="BE6" s="2">
        <v>5</v>
      </c>
      <c r="BG6" s="2">
        <v>55</v>
      </c>
      <c r="BH6" s="2">
        <v>473</v>
      </c>
      <c r="BI6" s="2">
        <v>206</v>
      </c>
      <c r="BJ6" s="2">
        <v>95</v>
      </c>
      <c r="BK6" s="2">
        <v>6.1</v>
      </c>
      <c r="BL6" s="2">
        <v>0.87</v>
      </c>
      <c r="BM6" s="2">
        <v>4.9000000000000004</v>
      </c>
      <c r="BN6" s="2">
        <v>0.1</v>
      </c>
      <c r="BO6" s="2">
        <v>107</v>
      </c>
      <c r="BP6" s="2">
        <v>24</v>
      </c>
      <c r="CT6" s="2">
        <v>4.0999999999999996</v>
      </c>
      <c r="CU6" s="2">
        <v>3.67</v>
      </c>
      <c r="CV6" s="2">
        <v>12</v>
      </c>
      <c r="CW6" s="2">
        <v>44</v>
      </c>
      <c r="CX6" s="2">
        <v>44</v>
      </c>
      <c r="CY6" s="2" t="s">
        <v>403</v>
      </c>
      <c r="CZ6" s="2">
        <v>3.7</v>
      </c>
    </row>
    <row r="7" spans="1:104" x14ac:dyDescent="0.35">
      <c r="A7" s="2">
        <v>54182</v>
      </c>
      <c r="M7" s="2" t="s">
        <v>47</v>
      </c>
      <c r="N7" s="2" t="s">
        <v>401</v>
      </c>
      <c r="O7" s="1">
        <v>45394</v>
      </c>
      <c r="P7" s="2">
        <v>0</v>
      </c>
      <c r="Q7" s="2">
        <v>8</v>
      </c>
      <c r="R7" s="2">
        <v>5.3</v>
      </c>
      <c r="S7" s="2">
        <v>5.8</v>
      </c>
      <c r="T7" s="2">
        <v>0.1</v>
      </c>
      <c r="U7" s="2" t="s">
        <v>41</v>
      </c>
      <c r="V7" s="2">
        <v>3.9</v>
      </c>
      <c r="W7" s="2">
        <v>164</v>
      </c>
      <c r="X7" s="2">
        <v>8.3000000000000007</v>
      </c>
      <c r="Y7" s="2">
        <v>2.2999999999999998</v>
      </c>
      <c r="Z7" s="2">
        <v>76.5</v>
      </c>
      <c r="AA7" s="2">
        <v>20.5</v>
      </c>
      <c r="AB7" s="2">
        <v>1.1100000000000001</v>
      </c>
      <c r="AC7" s="2">
        <v>2169</v>
      </c>
      <c r="AD7" s="2">
        <v>379</v>
      </c>
      <c r="AE7" s="2">
        <v>13</v>
      </c>
      <c r="AF7" s="2">
        <v>26.2</v>
      </c>
      <c r="AG7" s="2">
        <v>45</v>
      </c>
      <c r="AH7" s="2">
        <v>2</v>
      </c>
      <c r="AI7" s="2">
        <v>41</v>
      </c>
      <c r="AJ7" s="2">
        <v>12</v>
      </c>
      <c r="AK7" s="2">
        <v>0</v>
      </c>
      <c r="AL7" s="2">
        <v>17</v>
      </c>
      <c r="AM7" s="2">
        <v>2.0299999999999998</v>
      </c>
      <c r="AN7" s="2">
        <v>187</v>
      </c>
      <c r="AO7" s="2">
        <v>12.3</v>
      </c>
      <c r="AP7" s="2">
        <v>15.2</v>
      </c>
      <c r="AQ7" s="2">
        <v>52</v>
      </c>
      <c r="AR7" s="2">
        <v>55</v>
      </c>
      <c r="AS7" s="2">
        <v>0.3</v>
      </c>
      <c r="AT7" s="2">
        <v>105</v>
      </c>
      <c r="AU7" s="2">
        <v>68</v>
      </c>
      <c r="AV7" s="2">
        <v>14.6</v>
      </c>
      <c r="AW7" s="2">
        <v>15.36</v>
      </c>
      <c r="AX7" s="2">
        <v>56.2</v>
      </c>
      <c r="AY7" s="2">
        <v>12.3</v>
      </c>
      <c r="AZ7" s="2">
        <v>0</v>
      </c>
      <c r="BA7" s="2">
        <v>2.7</v>
      </c>
      <c r="BB7" s="2">
        <v>3.3</v>
      </c>
      <c r="BD7" s="2">
        <v>11</v>
      </c>
      <c r="BE7" s="2">
        <v>1.7</v>
      </c>
      <c r="BG7" s="2">
        <v>64</v>
      </c>
      <c r="BH7" s="2">
        <v>460</v>
      </c>
      <c r="BI7" s="2">
        <v>213</v>
      </c>
      <c r="BJ7" s="2">
        <v>112</v>
      </c>
      <c r="BK7" s="2">
        <v>5.5</v>
      </c>
      <c r="BL7" s="2">
        <v>0.8</v>
      </c>
      <c r="BM7" s="2">
        <v>5.8</v>
      </c>
      <c r="BN7" s="2">
        <v>0.17</v>
      </c>
      <c r="BO7" s="2">
        <v>106</v>
      </c>
      <c r="BP7" s="2">
        <v>18</v>
      </c>
      <c r="CT7" s="2">
        <v>3.22</v>
      </c>
      <c r="CU7" s="2">
        <v>2.48</v>
      </c>
      <c r="CV7" s="2">
        <v>2</v>
      </c>
      <c r="CW7" s="2">
        <v>54</v>
      </c>
      <c r="CX7" s="2">
        <v>44</v>
      </c>
      <c r="CY7" s="2" t="s">
        <v>403</v>
      </c>
      <c r="CZ7" s="2">
        <v>3.65</v>
      </c>
    </row>
    <row r="8" spans="1:104" x14ac:dyDescent="0.35">
      <c r="A8" s="2">
        <v>54183</v>
      </c>
      <c r="M8" s="2" t="s">
        <v>48</v>
      </c>
      <c r="N8" s="2" t="s">
        <v>401</v>
      </c>
      <c r="O8" s="1">
        <v>45394</v>
      </c>
      <c r="P8" s="2">
        <v>0</v>
      </c>
      <c r="Q8" s="2">
        <v>8</v>
      </c>
      <c r="R8" s="2">
        <v>5.7</v>
      </c>
      <c r="S8" s="2">
        <v>6.4</v>
      </c>
      <c r="T8" s="2">
        <v>0.1</v>
      </c>
      <c r="U8" s="2" t="s">
        <v>41</v>
      </c>
      <c r="V8" s="2">
        <v>3.2</v>
      </c>
      <c r="W8" s="2">
        <v>144</v>
      </c>
      <c r="X8" s="2">
        <v>7.7</v>
      </c>
      <c r="Y8" s="2">
        <v>1.72</v>
      </c>
      <c r="Z8" s="2">
        <v>85.1</v>
      </c>
      <c r="AA8" s="2">
        <v>13.7</v>
      </c>
      <c r="AB8" s="2">
        <v>1.31</v>
      </c>
      <c r="AC8" s="2">
        <v>2468</v>
      </c>
      <c r="AD8" s="2">
        <v>438</v>
      </c>
      <c r="AE8" s="2">
        <v>31</v>
      </c>
      <c r="AF8" s="2">
        <v>22.1</v>
      </c>
      <c r="AG8" s="2">
        <v>25</v>
      </c>
      <c r="AH8" s="2">
        <v>2</v>
      </c>
      <c r="AI8" s="2">
        <v>55</v>
      </c>
      <c r="AJ8" s="2">
        <v>17</v>
      </c>
      <c r="AK8" s="2">
        <v>1</v>
      </c>
      <c r="AL8" s="2">
        <v>26</v>
      </c>
      <c r="AM8" s="2">
        <v>2.14</v>
      </c>
      <c r="AN8" s="2">
        <v>231</v>
      </c>
      <c r="AO8" s="2">
        <v>15.4</v>
      </c>
      <c r="AP8" s="2">
        <v>14.9</v>
      </c>
      <c r="AQ8" s="2">
        <v>44</v>
      </c>
      <c r="AR8" s="2">
        <v>47</v>
      </c>
      <c r="AS8" s="2">
        <v>1</v>
      </c>
      <c r="AT8" s="2">
        <v>89</v>
      </c>
      <c r="AU8" s="2">
        <v>58</v>
      </c>
      <c r="AV8" s="2">
        <v>18.5</v>
      </c>
      <c r="AW8" s="2">
        <v>15.26</v>
      </c>
      <c r="AX8" s="2">
        <v>38.6</v>
      </c>
      <c r="AY8" s="2">
        <v>15.4</v>
      </c>
      <c r="AZ8" s="2">
        <v>0</v>
      </c>
      <c r="BA8" s="2">
        <v>2.2999999999999998</v>
      </c>
      <c r="BB8" s="2">
        <v>3</v>
      </c>
      <c r="BD8" s="2">
        <v>14</v>
      </c>
      <c r="BE8" s="2">
        <v>6.6</v>
      </c>
      <c r="BG8" s="2">
        <v>50</v>
      </c>
      <c r="BH8" s="2">
        <v>522</v>
      </c>
      <c r="BI8" s="2">
        <v>163</v>
      </c>
      <c r="BJ8" s="2">
        <v>91</v>
      </c>
      <c r="BK8" s="2">
        <v>5.5</v>
      </c>
      <c r="BL8" s="2">
        <v>0.71</v>
      </c>
      <c r="BM8" s="2">
        <v>2.8</v>
      </c>
      <c r="BN8" s="2">
        <v>0.09</v>
      </c>
      <c r="BO8" s="2">
        <v>115</v>
      </c>
      <c r="BP8" s="2">
        <v>34</v>
      </c>
      <c r="CT8" s="2">
        <v>2.73</v>
      </c>
      <c r="CU8" s="2">
        <v>3.59</v>
      </c>
      <c r="CV8" s="2">
        <v>6</v>
      </c>
      <c r="CW8" s="2">
        <v>52</v>
      </c>
      <c r="CX8" s="2">
        <v>42</v>
      </c>
      <c r="CY8" s="2" t="s">
        <v>403</v>
      </c>
      <c r="CZ8" s="2">
        <v>4.79</v>
      </c>
    </row>
    <row r="9" spans="1:104" x14ac:dyDescent="0.35">
      <c r="A9" s="2">
        <v>54184</v>
      </c>
      <c r="M9" s="2" t="s">
        <v>49</v>
      </c>
      <c r="N9" s="2" t="s">
        <v>401</v>
      </c>
      <c r="O9" s="1">
        <v>45394</v>
      </c>
      <c r="P9" s="2">
        <v>0</v>
      </c>
      <c r="Q9" s="2">
        <v>8</v>
      </c>
      <c r="R9" s="2">
        <v>5.5</v>
      </c>
      <c r="S9" s="2">
        <v>6</v>
      </c>
      <c r="T9" s="2">
        <v>0.1</v>
      </c>
      <c r="U9" s="2" t="s">
        <v>41</v>
      </c>
      <c r="V9" s="2">
        <v>3.6</v>
      </c>
      <c r="W9" s="2">
        <v>167</v>
      </c>
      <c r="X9" s="2">
        <v>8.1999999999999993</v>
      </c>
      <c r="Y9" s="2">
        <v>0.88</v>
      </c>
      <c r="Z9" s="2">
        <v>94.9</v>
      </c>
      <c r="AA9" s="2">
        <v>16.8</v>
      </c>
      <c r="AB9" s="2">
        <v>1.45</v>
      </c>
      <c r="AC9" s="2">
        <v>2433</v>
      </c>
      <c r="AD9" s="2">
        <v>431</v>
      </c>
      <c r="AE9" s="2">
        <v>16</v>
      </c>
      <c r="AF9" s="2">
        <v>26.2</v>
      </c>
      <c r="AG9" s="2">
        <v>38</v>
      </c>
      <c r="AH9" s="2">
        <v>2</v>
      </c>
      <c r="AI9" s="2">
        <v>46</v>
      </c>
      <c r="AJ9" s="2">
        <v>14</v>
      </c>
      <c r="AK9" s="2">
        <v>0</v>
      </c>
      <c r="AL9" s="2">
        <v>22</v>
      </c>
      <c r="AM9" s="2">
        <v>1.27</v>
      </c>
      <c r="AN9" s="2">
        <v>242</v>
      </c>
      <c r="AO9" s="2">
        <v>13.4</v>
      </c>
      <c r="AP9" s="2">
        <v>18.100000000000001</v>
      </c>
      <c r="AQ9" s="2">
        <v>51</v>
      </c>
      <c r="AR9" s="2">
        <v>54</v>
      </c>
      <c r="AS9" s="2">
        <v>1.1000000000000001</v>
      </c>
      <c r="AT9" s="2">
        <v>106</v>
      </c>
      <c r="AU9" s="2">
        <v>65</v>
      </c>
      <c r="AV9" s="2">
        <v>15.8</v>
      </c>
      <c r="AW9" s="2">
        <v>16.649999999999999</v>
      </c>
      <c r="AX9" s="2">
        <v>43.8</v>
      </c>
      <c r="AY9" s="2">
        <v>13.4</v>
      </c>
      <c r="AZ9" s="2">
        <v>0</v>
      </c>
      <c r="BA9" s="2">
        <v>2.1</v>
      </c>
      <c r="BB9" s="2">
        <v>3.8</v>
      </c>
      <c r="BD9" s="2">
        <v>14</v>
      </c>
      <c r="BE9" s="2">
        <v>4.3</v>
      </c>
      <c r="BG9" s="2">
        <v>65</v>
      </c>
      <c r="BH9" s="2">
        <v>515</v>
      </c>
      <c r="BI9" s="2">
        <v>210</v>
      </c>
      <c r="BJ9" s="2">
        <v>129</v>
      </c>
      <c r="BK9" s="2">
        <v>6.7</v>
      </c>
      <c r="BL9" s="2">
        <v>0.56999999999999995</v>
      </c>
      <c r="BM9" s="2">
        <v>3.9</v>
      </c>
      <c r="BN9" s="2">
        <v>0.14000000000000001</v>
      </c>
      <c r="BO9" s="2">
        <v>113</v>
      </c>
      <c r="BP9" s="2">
        <v>26</v>
      </c>
      <c r="CT9" s="2">
        <v>2.23</v>
      </c>
      <c r="CU9" s="2">
        <v>3.14</v>
      </c>
      <c r="CV9" s="2">
        <v>8</v>
      </c>
      <c r="CW9" s="2">
        <v>48</v>
      </c>
      <c r="CX9" s="2">
        <v>44</v>
      </c>
      <c r="CY9" s="2" t="s">
        <v>403</v>
      </c>
      <c r="CZ9" s="2">
        <v>3.69</v>
      </c>
    </row>
    <row r="10" spans="1:104" x14ac:dyDescent="0.35">
      <c r="A10" s="2">
        <v>54185</v>
      </c>
      <c r="M10" s="2" t="s">
        <v>50</v>
      </c>
      <c r="N10" s="2" t="s">
        <v>401</v>
      </c>
      <c r="O10" s="1">
        <v>45394</v>
      </c>
      <c r="P10" s="2">
        <v>0</v>
      </c>
      <c r="Q10" s="2">
        <v>8</v>
      </c>
      <c r="R10" s="2">
        <v>5.2</v>
      </c>
      <c r="S10" s="2">
        <v>6.1</v>
      </c>
      <c r="T10" s="2">
        <v>0.08</v>
      </c>
      <c r="U10" s="2" t="s">
        <v>41</v>
      </c>
      <c r="V10" s="2">
        <v>3.5</v>
      </c>
      <c r="W10" s="2">
        <v>143</v>
      </c>
      <c r="X10" s="2">
        <v>7.8</v>
      </c>
      <c r="Y10" s="2">
        <v>1.66</v>
      </c>
      <c r="Z10" s="2">
        <v>100.1</v>
      </c>
      <c r="AA10" s="2">
        <v>31.9</v>
      </c>
      <c r="AB10" s="2">
        <v>1.42</v>
      </c>
      <c r="AC10" s="2">
        <v>2183</v>
      </c>
      <c r="AD10" s="2">
        <v>362</v>
      </c>
      <c r="AE10" s="2">
        <v>17</v>
      </c>
      <c r="AF10" s="2">
        <v>23.6</v>
      </c>
      <c r="AG10" s="2">
        <v>39</v>
      </c>
      <c r="AH10" s="2">
        <v>2</v>
      </c>
      <c r="AI10" s="2">
        <v>46</v>
      </c>
      <c r="AJ10" s="2">
        <v>13</v>
      </c>
      <c r="AK10" s="2">
        <v>0</v>
      </c>
      <c r="AL10" s="2">
        <v>26</v>
      </c>
      <c r="AM10" s="2">
        <v>2.1</v>
      </c>
      <c r="AN10" s="2">
        <v>210</v>
      </c>
      <c r="AO10" s="2">
        <v>13.5</v>
      </c>
      <c r="AP10" s="2">
        <v>15.5</v>
      </c>
      <c r="AQ10" s="2">
        <v>45</v>
      </c>
      <c r="AR10" s="2">
        <v>47</v>
      </c>
      <c r="AS10" s="2">
        <v>0.6</v>
      </c>
      <c r="AT10" s="2">
        <v>85</v>
      </c>
      <c r="AU10" s="2">
        <v>56</v>
      </c>
      <c r="AV10" s="2">
        <v>16.3</v>
      </c>
      <c r="AW10" s="2">
        <v>14.32</v>
      </c>
      <c r="AX10" s="2">
        <v>40.5</v>
      </c>
      <c r="AY10" s="2">
        <v>13.5</v>
      </c>
      <c r="AZ10" s="2">
        <v>0</v>
      </c>
      <c r="BA10" s="2">
        <v>2.7</v>
      </c>
      <c r="BB10" s="2">
        <v>3.8</v>
      </c>
      <c r="BD10" s="2">
        <v>15</v>
      </c>
      <c r="BE10" s="2">
        <v>5.6</v>
      </c>
      <c r="BG10" s="2">
        <v>59</v>
      </c>
      <c r="BH10" s="2">
        <v>500</v>
      </c>
      <c r="BI10" s="2">
        <v>203</v>
      </c>
      <c r="BJ10" s="2">
        <v>123</v>
      </c>
      <c r="BK10" s="2">
        <v>6.6</v>
      </c>
      <c r="BL10" s="2">
        <v>0.74</v>
      </c>
      <c r="BM10" s="2">
        <v>8.1</v>
      </c>
      <c r="BN10" s="2">
        <v>0.1</v>
      </c>
      <c r="BO10" s="2">
        <v>105</v>
      </c>
      <c r="BP10" s="2">
        <v>23</v>
      </c>
      <c r="CT10" s="2">
        <v>3.37</v>
      </c>
      <c r="CU10" s="2">
        <v>4.16</v>
      </c>
      <c r="CV10" s="2">
        <v>6</v>
      </c>
      <c r="CW10" s="2">
        <v>52</v>
      </c>
      <c r="CX10" s="2">
        <v>42</v>
      </c>
      <c r="CY10" s="2" t="s">
        <v>403</v>
      </c>
      <c r="CZ10" s="2">
        <v>3.04</v>
      </c>
    </row>
    <row r="11" spans="1:104" x14ac:dyDescent="0.35">
      <c r="A11" s="2">
        <v>54186</v>
      </c>
      <c r="M11" s="2" t="s">
        <v>51</v>
      </c>
      <c r="N11" s="2" t="s">
        <v>401</v>
      </c>
      <c r="O11" s="1">
        <v>45394</v>
      </c>
      <c r="P11" s="2">
        <v>0</v>
      </c>
      <c r="Q11" s="2">
        <v>8</v>
      </c>
      <c r="R11" s="2">
        <v>5</v>
      </c>
      <c r="S11" s="2">
        <v>5.8</v>
      </c>
      <c r="T11" s="2">
        <v>0.11</v>
      </c>
      <c r="U11" s="2" t="s">
        <v>41</v>
      </c>
      <c r="V11" s="2">
        <v>3.6</v>
      </c>
      <c r="W11" s="2">
        <v>119</v>
      </c>
      <c r="X11" s="2">
        <v>9.5</v>
      </c>
      <c r="Y11" s="2">
        <v>1.1399999999999999</v>
      </c>
      <c r="Z11" s="2">
        <v>79.400000000000006</v>
      </c>
      <c r="AA11" s="2">
        <v>33.799999999999997</v>
      </c>
      <c r="AB11" s="2">
        <v>1.1000000000000001</v>
      </c>
      <c r="AC11" s="2">
        <v>1879</v>
      </c>
      <c r="AD11" s="2">
        <v>325</v>
      </c>
      <c r="AE11" s="2">
        <v>13</v>
      </c>
      <c r="AF11" s="2">
        <v>24</v>
      </c>
      <c r="AG11" s="2">
        <v>48</v>
      </c>
      <c r="AH11" s="2">
        <v>1</v>
      </c>
      <c r="AI11" s="2">
        <v>39</v>
      </c>
      <c r="AJ11" s="2">
        <v>11</v>
      </c>
      <c r="AK11" s="2">
        <v>0</v>
      </c>
      <c r="AL11" s="2">
        <v>30</v>
      </c>
      <c r="AM11" s="2">
        <v>11.81</v>
      </c>
      <c r="AN11" s="2">
        <v>158</v>
      </c>
      <c r="AO11" s="2">
        <v>8.4</v>
      </c>
      <c r="AP11" s="2">
        <v>18.899999999999999</v>
      </c>
      <c r="AQ11" s="2">
        <v>39</v>
      </c>
      <c r="AR11" s="2">
        <v>42</v>
      </c>
      <c r="AS11" s="2">
        <v>5.4</v>
      </c>
      <c r="AT11" s="2">
        <v>104</v>
      </c>
      <c r="AU11" s="2">
        <v>51</v>
      </c>
      <c r="AV11" s="2">
        <v>25.6</v>
      </c>
      <c r="AW11" s="2">
        <v>14.31</v>
      </c>
      <c r="AX11" s="2">
        <v>65.900000000000006</v>
      </c>
      <c r="AY11" s="2">
        <v>8.4</v>
      </c>
      <c r="AZ11" s="2">
        <v>0</v>
      </c>
      <c r="BA11" s="2">
        <v>13</v>
      </c>
      <c r="BB11" s="2">
        <v>8</v>
      </c>
      <c r="BD11" s="2">
        <v>14</v>
      </c>
      <c r="BE11" s="2">
        <v>5.9</v>
      </c>
      <c r="BG11" s="2">
        <v>57</v>
      </c>
      <c r="BH11" s="2">
        <v>457</v>
      </c>
      <c r="BI11" s="2">
        <v>184</v>
      </c>
      <c r="BJ11" s="2">
        <v>94</v>
      </c>
      <c r="BK11" s="2">
        <v>6</v>
      </c>
      <c r="BL11" s="2">
        <v>0.54</v>
      </c>
      <c r="BM11" s="2">
        <v>8.3000000000000007</v>
      </c>
      <c r="BN11" s="2">
        <v>0.08</v>
      </c>
      <c r="BO11" s="2">
        <v>102</v>
      </c>
      <c r="BP11" s="2">
        <v>18</v>
      </c>
      <c r="CT11" s="2">
        <v>14.65</v>
      </c>
      <c r="CU11" s="2">
        <v>13.25</v>
      </c>
      <c r="CV11" s="2">
        <v>4</v>
      </c>
      <c r="CW11" s="2">
        <v>54</v>
      </c>
      <c r="CX11" s="2">
        <v>42</v>
      </c>
      <c r="CY11" s="2" t="s">
        <v>403</v>
      </c>
      <c r="CZ11" s="2">
        <v>4.51</v>
      </c>
    </row>
    <row r="12" spans="1:104" x14ac:dyDescent="0.35">
      <c r="A12" s="2">
        <v>54187</v>
      </c>
      <c r="M12" s="2" t="s">
        <v>52</v>
      </c>
      <c r="N12" s="2" t="s">
        <v>401</v>
      </c>
      <c r="O12" s="1">
        <v>45394</v>
      </c>
      <c r="P12" s="2">
        <v>0</v>
      </c>
      <c r="Q12" s="2">
        <v>8</v>
      </c>
      <c r="R12" s="2">
        <v>5.0999999999999996</v>
      </c>
      <c r="S12" s="2">
        <v>6.1</v>
      </c>
      <c r="T12" s="2">
        <v>0.11</v>
      </c>
      <c r="U12" s="2" t="s">
        <v>41</v>
      </c>
      <c r="V12" s="2">
        <v>3.8</v>
      </c>
      <c r="W12" s="2">
        <v>167</v>
      </c>
      <c r="X12" s="2">
        <v>9</v>
      </c>
      <c r="Y12" s="2">
        <v>70.75</v>
      </c>
      <c r="Z12" s="2">
        <v>75.900000000000006</v>
      </c>
      <c r="AA12" s="2">
        <v>39</v>
      </c>
      <c r="AB12" s="2">
        <v>1.1100000000000001</v>
      </c>
      <c r="AC12" s="2">
        <v>1950</v>
      </c>
      <c r="AD12" s="2">
        <v>344</v>
      </c>
      <c r="AE12" s="2">
        <v>11</v>
      </c>
      <c r="AF12" s="2">
        <v>21.9</v>
      </c>
      <c r="AG12" s="2">
        <v>40</v>
      </c>
      <c r="AH12" s="2">
        <v>2</v>
      </c>
      <c r="AI12" s="2">
        <v>45</v>
      </c>
      <c r="AJ12" s="2">
        <v>13</v>
      </c>
      <c r="AK12" s="2">
        <v>0</v>
      </c>
      <c r="AL12" s="2">
        <v>72</v>
      </c>
      <c r="AM12" s="2">
        <v>17.41</v>
      </c>
      <c r="AN12" s="2">
        <v>189</v>
      </c>
      <c r="AO12" s="2" t="s">
        <v>404</v>
      </c>
      <c r="AP12" s="2">
        <v>946</v>
      </c>
      <c r="AQ12" s="2">
        <v>47</v>
      </c>
      <c r="AR12" s="2">
        <v>50</v>
      </c>
      <c r="AS12" s="2">
        <v>34.700000000000003</v>
      </c>
      <c r="AT12" s="2">
        <v>145</v>
      </c>
      <c r="AU12" s="2">
        <v>61</v>
      </c>
      <c r="AV12" s="2">
        <v>52.3</v>
      </c>
      <c r="AW12" s="2">
        <v>17.11</v>
      </c>
      <c r="AX12" s="2">
        <v>76.599999999999994</v>
      </c>
      <c r="AY12" s="2">
        <v>0.2</v>
      </c>
      <c r="AZ12" s="2">
        <v>0</v>
      </c>
      <c r="BA12" s="2">
        <v>20.9</v>
      </c>
      <c r="BB12" s="2">
        <v>32.6</v>
      </c>
      <c r="BD12" s="2">
        <v>46</v>
      </c>
      <c r="BE12" s="2">
        <v>34.299999999999997</v>
      </c>
      <c r="BG12" s="2">
        <v>80</v>
      </c>
      <c r="BH12" s="2">
        <v>509</v>
      </c>
      <c r="BI12" s="2">
        <v>197</v>
      </c>
      <c r="BJ12" s="2">
        <v>94</v>
      </c>
      <c r="BK12" s="2">
        <v>6.9</v>
      </c>
      <c r="BL12" s="2">
        <v>11.51</v>
      </c>
      <c r="BM12" s="2">
        <v>11.1</v>
      </c>
      <c r="BN12" s="2">
        <v>0.09</v>
      </c>
      <c r="BO12" s="2">
        <v>115</v>
      </c>
      <c r="BP12" s="2">
        <v>20</v>
      </c>
      <c r="CT12" s="2">
        <v>22.15</v>
      </c>
      <c r="CU12" s="2">
        <v>61.95</v>
      </c>
      <c r="CV12" s="2">
        <v>4</v>
      </c>
      <c r="CW12" s="2">
        <v>54</v>
      </c>
      <c r="CX12" s="2">
        <v>42</v>
      </c>
      <c r="CY12" s="2" t="s">
        <v>403</v>
      </c>
      <c r="CZ12" s="2">
        <v>4.8499999999999996</v>
      </c>
    </row>
    <row r="13" spans="1:104" x14ac:dyDescent="0.35">
      <c r="A13" s="2">
        <v>54188</v>
      </c>
      <c r="M13" s="2" t="s">
        <v>54</v>
      </c>
      <c r="N13" s="2" t="s">
        <v>401</v>
      </c>
      <c r="O13" s="1">
        <v>45394</v>
      </c>
      <c r="P13" s="2">
        <v>0</v>
      </c>
      <c r="Q13" s="2">
        <v>8</v>
      </c>
      <c r="R13" s="2">
        <v>4.9000000000000004</v>
      </c>
      <c r="S13" s="2">
        <v>5.9</v>
      </c>
      <c r="T13" s="2">
        <v>0.11</v>
      </c>
      <c r="U13" s="2" t="s">
        <v>41</v>
      </c>
      <c r="V13" s="2">
        <v>3.9</v>
      </c>
      <c r="W13" s="2">
        <v>156</v>
      </c>
      <c r="X13" s="2">
        <v>7.1</v>
      </c>
      <c r="Y13" s="2">
        <v>1.53</v>
      </c>
      <c r="Z13" s="2">
        <v>75.900000000000006</v>
      </c>
      <c r="AA13" s="2">
        <v>42</v>
      </c>
      <c r="AB13" s="2">
        <v>1.1299999999999999</v>
      </c>
      <c r="AC13" s="2">
        <v>2093</v>
      </c>
      <c r="AD13" s="2">
        <v>375</v>
      </c>
      <c r="AE13" s="2">
        <v>10</v>
      </c>
      <c r="AF13" s="2">
        <v>24.8</v>
      </c>
      <c r="AG13" s="2">
        <v>43</v>
      </c>
      <c r="AH13" s="2">
        <v>2</v>
      </c>
      <c r="AI13" s="2">
        <v>42</v>
      </c>
      <c r="AJ13" s="2">
        <v>13</v>
      </c>
      <c r="AK13" s="2">
        <v>0</v>
      </c>
      <c r="AL13" s="2">
        <v>36</v>
      </c>
      <c r="AM13" s="2">
        <v>35.31</v>
      </c>
      <c r="AN13" s="2">
        <v>177</v>
      </c>
      <c r="AO13" s="2">
        <v>2.1</v>
      </c>
      <c r="AP13" s="2">
        <v>84.9</v>
      </c>
      <c r="AQ13" s="2">
        <v>49</v>
      </c>
      <c r="AR13" s="2">
        <v>53</v>
      </c>
      <c r="AS13" s="2">
        <v>28.7</v>
      </c>
      <c r="AT13" s="2">
        <v>112</v>
      </c>
      <c r="AU13" s="2">
        <v>65</v>
      </c>
      <c r="AV13" s="2">
        <v>66.099999999999994</v>
      </c>
      <c r="AW13" s="2">
        <v>14.68</v>
      </c>
      <c r="AX13" s="2">
        <v>63.5</v>
      </c>
      <c r="AY13" s="2">
        <v>2.1</v>
      </c>
      <c r="AZ13" s="2">
        <v>0</v>
      </c>
      <c r="BA13" s="2">
        <v>41.4</v>
      </c>
      <c r="BB13" s="2">
        <v>27.6</v>
      </c>
      <c r="BD13" s="2">
        <v>24</v>
      </c>
      <c r="BE13" s="2">
        <v>12</v>
      </c>
      <c r="BG13" s="2">
        <v>76</v>
      </c>
      <c r="BH13" s="2">
        <v>516</v>
      </c>
      <c r="BI13" s="2">
        <v>195</v>
      </c>
      <c r="BJ13" s="2">
        <v>103</v>
      </c>
      <c r="BK13" s="2">
        <v>6.6</v>
      </c>
      <c r="BL13" s="2">
        <v>1.31</v>
      </c>
      <c r="BM13" s="2">
        <v>11.4</v>
      </c>
      <c r="BN13" s="2">
        <v>0.12</v>
      </c>
      <c r="BO13" s="2">
        <v>122</v>
      </c>
      <c r="BP13" s="2">
        <v>21</v>
      </c>
      <c r="CT13" s="2">
        <v>41.75</v>
      </c>
      <c r="CU13" s="2">
        <v>51.55</v>
      </c>
      <c r="CV13" s="2">
        <v>4</v>
      </c>
      <c r="CW13" s="2">
        <v>50</v>
      </c>
      <c r="CX13" s="2">
        <v>46</v>
      </c>
      <c r="CY13" s="2" t="s">
        <v>403</v>
      </c>
      <c r="CZ13" s="2">
        <v>2.76</v>
      </c>
    </row>
    <row r="14" spans="1:104" x14ac:dyDescent="0.35">
      <c r="A14" s="2">
        <v>54189</v>
      </c>
      <c r="M14" s="2" t="s">
        <v>55</v>
      </c>
      <c r="N14" s="2" t="s">
        <v>401</v>
      </c>
      <c r="O14" s="1">
        <v>45394</v>
      </c>
      <c r="P14" s="2">
        <v>0</v>
      </c>
      <c r="Q14" s="2">
        <v>8</v>
      </c>
      <c r="R14" s="2">
        <v>5.4</v>
      </c>
      <c r="S14" s="2">
        <v>6.3</v>
      </c>
      <c r="T14" s="2">
        <v>0.1</v>
      </c>
      <c r="U14" s="2" t="s">
        <v>41</v>
      </c>
      <c r="V14" s="2">
        <v>4</v>
      </c>
      <c r="W14" s="2">
        <v>137</v>
      </c>
      <c r="X14" s="2">
        <v>5.3</v>
      </c>
      <c r="Y14" s="2">
        <v>2.2999999999999998</v>
      </c>
      <c r="Z14" s="2">
        <v>82.8</v>
      </c>
      <c r="AA14" s="2">
        <v>15.9</v>
      </c>
      <c r="AB14" s="2">
        <v>1.07</v>
      </c>
      <c r="AC14" s="2">
        <v>2415</v>
      </c>
      <c r="AD14" s="2">
        <v>354</v>
      </c>
      <c r="AE14" s="2">
        <v>12</v>
      </c>
      <c r="AF14" s="2">
        <v>22.3</v>
      </c>
      <c r="AG14" s="2">
        <v>31</v>
      </c>
      <c r="AH14" s="2">
        <v>2</v>
      </c>
      <c r="AI14" s="2">
        <v>54</v>
      </c>
      <c r="AJ14" s="2">
        <v>13</v>
      </c>
      <c r="AK14" s="2">
        <v>0</v>
      </c>
      <c r="AL14" s="2">
        <v>22</v>
      </c>
      <c r="AM14" s="2">
        <v>7.03</v>
      </c>
      <c r="AN14" s="2">
        <v>189</v>
      </c>
      <c r="AO14" s="2">
        <v>12.4</v>
      </c>
      <c r="AP14" s="2">
        <v>15.3</v>
      </c>
      <c r="AQ14" s="2">
        <v>42</v>
      </c>
      <c r="AR14" s="2">
        <v>45</v>
      </c>
      <c r="AS14" s="2">
        <v>0.9</v>
      </c>
      <c r="AT14" s="2">
        <v>127</v>
      </c>
      <c r="AU14" s="2">
        <v>55</v>
      </c>
      <c r="AV14" s="2">
        <v>20.3</v>
      </c>
      <c r="AW14" s="2">
        <v>17.07</v>
      </c>
      <c r="AX14" s="2">
        <v>67.099999999999994</v>
      </c>
      <c r="AY14" s="2">
        <v>12.4</v>
      </c>
      <c r="AZ14" s="2">
        <v>0</v>
      </c>
      <c r="BA14" s="2">
        <v>7.5</v>
      </c>
      <c r="BB14" s="2">
        <v>3.2</v>
      </c>
      <c r="BD14" s="2">
        <v>15</v>
      </c>
      <c r="BE14" s="2">
        <v>5.0999999999999996</v>
      </c>
      <c r="BG14" s="2">
        <v>65</v>
      </c>
      <c r="BH14" s="2">
        <v>615</v>
      </c>
      <c r="BI14" s="2">
        <v>167</v>
      </c>
      <c r="BJ14" s="2">
        <v>96</v>
      </c>
      <c r="BK14" s="2">
        <v>6.6</v>
      </c>
      <c r="BL14" s="2">
        <v>0.99</v>
      </c>
      <c r="BM14" s="2">
        <v>4.5</v>
      </c>
      <c r="BN14" s="2">
        <v>7.0000000000000007E-2</v>
      </c>
      <c r="BO14" s="2">
        <v>119</v>
      </c>
      <c r="BP14" s="2">
        <v>20</v>
      </c>
      <c r="CT14" s="2">
        <v>7.77</v>
      </c>
      <c r="CU14" s="2">
        <v>2.2000000000000002</v>
      </c>
      <c r="CV14" s="2">
        <v>6</v>
      </c>
      <c r="CW14" s="2">
        <v>52</v>
      </c>
      <c r="CX14" s="2">
        <v>42</v>
      </c>
      <c r="CY14" s="2" t="s">
        <v>403</v>
      </c>
      <c r="CZ14" s="2">
        <v>2.76</v>
      </c>
    </row>
    <row r="15" spans="1:104" x14ac:dyDescent="0.35">
      <c r="A15" s="2">
        <v>54190</v>
      </c>
      <c r="M15" s="2" t="s">
        <v>56</v>
      </c>
      <c r="N15" s="2" t="s">
        <v>401</v>
      </c>
      <c r="O15" s="1">
        <v>45394</v>
      </c>
      <c r="P15" s="2">
        <v>0</v>
      </c>
      <c r="Q15" s="2">
        <v>8</v>
      </c>
      <c r="R15" s="2">
        <v>5</v>
      </c>
      <c r="S15" s="2">
        <v>6</v>
      </c>
      <c r="T15" s="2">
        <v>0.11</v>
      </c>
      <c r="U15" s="2" t="s">
        <v>41</v>
      </c>
      <c r="V15" s="2">
        <v>3.9</v>
      </c>
      <c r="W15" s="2">
        <v>180</v>
      </c>
      <c r="X15" s="2">
        <v>8.4</v>
      </c>
      <c r="Y15" s="2">
        <v>0.86</v>
      </c>
      <c r="Z15" s="2">
        <v>73</v>
      </c>
      <c r="AA15" s="2">
        <v>30.6</v>
      </c>
      <c r="AB15" s="2">
        <v>1.01</v>
      </c>
      <c r="AC15" s="2">
        <v>2056</v>
      </c>
      <c r="AD15" s="2">
        <v>316</v>
      </c>
      <c r="AE15" s="2">
        <v>11</v>
      </c>
      <c r="AF15" s="2">
        <v>23.5</v>
      </c>
      <c r="AG15" s="2">
        <v>43</v>
      </c>
      <c r="AH15" s="2">
        <v>2</v>
      </c>
      <c r="AI15" s="2">
        <v>44</v>
      </c>
      <c r="AJ15" s="2">
        <v>11</v>
      </c>
      <c r="AK15" s="2">
        <v>0</v>
      </c>
      <c r="AL15" s="2">
        <v>26</v>
      </c>
      <c r="AM15" s="2">
        <v>33.81</v>
      </c>
      <c r="AN15" s="2">
        <v>149</v>
      </c>
      <c r="AO15" s="2" t="s">
        <v>404</v>
      </c>
      <c r="AP15" s="2">
        <v>827.2</v>
      </c>
      <c r="AQ15" s="2">
        <v>43</v>
      </c>
      <c r="AR15" s="2">
        <v>47</v>
      </c>
      <c r="AS15" s="2">
        <v>35.200000000000003</v>
      </c>
      <c r="AT15" s="2">
        <v>78</v>
      </c>
      <c r="AU15" s="2">
        <v>59</v>
      </c>
      <c r="AV15" s="2">
        <v>69.2</v>
      </c>
      <c r="AW15" s="2">
        <v>11.15</v>
      </c>
      <c r="AX15" s="2">
        <v>52.4</v>
      </c>
      <c r="AY15" s="2">
        <v>0.2</v>
      </c>
      <c r="AZ15" s="2">
        <v>0</v>
      </c>
      <c r="BA15" s="2">
        <v>37.1</v>
      </c>
      <c r="BB15" s="2">
        <v>34.9</v>
      </c>
      <c r="BD15" s="2">
        <v>15</v>
      </c>
      <c r="BE15" s="2">
        <v>5.6</v>
      </c>
      <c r="BG15" s="2">
        <v>83</v>
      </c>
      <c r="BH15" s="2">
        <v>513</v>
      </c>
      <c r="BI15" s="2">
        <v>178</v>
      </c>
      <c r="BJ15" s="2">
        <v>97</v>
      </c>
      <c r="BK15" s="2">
        <v>6.3</v>
      </c>
      <c r="BL15" s="2">
        <v>0.56999999999999995</v>
      </c>
      <c r="BM15" s="2">
        <v>9.4</v>
      </c>
      <c r="BN15" s="2">
        <v>0.09</v>
      </c>
      <c r="BO15" s="2">
        <v>100</v>
      </c>
      <c r="BP15" s="2">
        <v>15</v>
      </c>
      <c r="CT15" s="2">
        <v>39.450000000000003</v>
      </c>
      <c r="CU15" s="2">
        <v>59.75</v>
      </c>
      <c r="CV15" s="2">
        <v>10</v>
      </c>
      <c r="CW15" s="2">
        <v>50</v>
      </c>
      <c r="CX15" s="2">
        <v>40</v>
      </c>
      <c r="CY15" s="2" t="s">
        <v>403</v>
      </c>
      <c r="CZ15" s="2">
        <v>3.03</v>
      </c>
    </row>
    <row r="16" spans="1:104" x14ac:dyDescent="0.35">
      <c r="A16" s="2">
        <v>54191</v>
      </c>
      <c r="M16" s="2" t="s">
        <v>57</v>
      </c>
      <c r="N16" s="2" t="s">
        <v>401</v>
      </c>
      <c r="O16" s="1">
        <v>45394</v>
      </c>
      <c r="P16" s="2">
        <v>0</v>
      </c>
      <c r="Q16" s="2">
        <v>8</v>
      </c>
      <c r="R16" s="2">
        <v>5.4</v>
      </c>
      <c r="S16" s="2">
        <v>6.4</v>
      </c>
      <c r="T16" s="2">
        <v>0.14000000000000001</v>
      </c>
      <c r="U16" s="2" t="s">
        <v>41</v>
      </c>
      <c r="V16" s="2">
        <v>3.6</v>
      </c>
      <c r="W16" s="2">
        <v>131</v>
      </c>
      <c r="X16" s="2">
        <v>6.4</v>
      </c>
      <c r="Y16" s="2">
        <v>3.65</v>
      </c>
      <c r="Z16" s="2">
        <v>56.7</v>
      </c>
      <c r="AA16" s="2">
        <v>11.8</v>
      </c>
      <c r="AB16" s="2">
        <v>0.91</v>
      </c>
      <c r="AC16" s="2">
        <v>2573</v>
      </c>
      <c r="AD16" s="2">
        <v>403</v>
      </c>
      <c r="AE16" s="2">
        <v>20</v>
      </c>
      <c r="AF16" s="2">
        <v>22.7</v>
      </c>
      <c r="AG16" s="2">
        <v>27</v>
      </c>
      <c r="AH16" s="2">
        <v>1</v>
      </c>
      <c r="AI16" s="2">
        <v>57</v>
      </c>
      <c r="AJ16" s="2">
        <v>15</v>
      </c>
      <c r="AK16" s="2">
        <v>0</v>
      </c>
      <c r="AL16" s="2">
        <v>18</v>
      </c>
      <c r="AM16" s="2">
        <v>13.31</v>
      </c>
      <c r="AN16" s="2">
        <v>186</v>
      </c>
      <c r="AO16" s="2">
        <v>13.5</v>
      </c>
      <c r="AP16" s="2">
        <v>13.7</v>
      </c>
      <c r="AQ16" s="2">
        <v>43</v>
      </c>
      <c r="AR16" s="2">
        <v>50</v>
      </c>
      <c r="AS16" s="2">
        <v>7.3</v>
      </c>
      <c r="AT16" s="2">
        <v>109</v>
      </c>
      <c r="AU16" s="2">
        <v>68</v>
      </c>
      <c r="AV16" s="2">
        <v>34.200000000000003</v>
      </c>
      <c r="AW16" s="2">
        <v>15.78</v>
      </c>
      <c r="AX16" s="2">
        <v>58.6</v>
      </c>
      <c r="AY16" s="2">
        <v>13.5</v>
      </c>
      <c r="AZ16" s="2">
        <v>0</v>
      </c>
      <c r="BA16" s="2">
        <v>17.3</v>
      </c>
      <c r="BB16" s="2">
        <v>9.8000000000000007</v>
      </c>
      <c r="BD16" s="2">
        <v>19</v>
      </c>
      <c r="BE16" s="2">
        <v>7</v>
      </c>
      <c r="BG16" s="2">
        <v>56</v>
      </c>
      <c r="BH16" s="2">
        <v>588</v>
      </c>
      <c r="BI16" s="2">
        <v>173</v>
      </c>
      <c r="BJ16" s="2">
        <v>86</v>
      </c>
      <c r="BK16" s="2">
        <v>6.7</v>
      </c>
      <c r="BL16" s="2">
        <v>1.1000000000000001</v>
      </c>
      <c r="BM16" s="2">
        <v>3.7</v>
      </c>
      <c r="BN16" s="2">
        <v>0.12</v>
      </c>
      <c r="BO16" s="2">
        <v>114</v>
      </c>
      <c r="BP16" s="2">
        <v>24</v>
      </c>
      <c r="CT16" s="2">
        <v>18.95</v>
      </c>
      <c r="CU16" s="2">
        <v>19.05</v>
      </c>
      <c r="CV16" s="2">
        <v>12</v>
      </c>
      <c r="CW16" s="2">
        <v>44</v>
      </c>
      <c r="CX16" s="2">
        <v>44</v>
      </c>
      <c r="CY16" s="2" t="s">
        <v>403</v>
      </c>
      <c r="CZ16" s="2">
        <v>4.43</v>
      </c>
    </row>
    <row r="17" spans="1:104" x14ac:dyDescent="0.35">
      <c r="A17" s="2">
        <v>54192</v>
      </c>
      <c r="M17" s="2" t="s">
        <v>58</v>
      </c>
      <c r="N17" s="2" t="s">
        <v>401</v>
      </c>
      <c r="O17" s="1">
        <v>45394</v>
      </c>
      <c r="P17" s="2">
        <v>0</v>
      </c>
      <c r="Q17" s="2">
        <v>8</v>
      </c>
      <c r="R17" s="2">
        <v>5.4</v>
      </c>
      <c r="S17" s="2">
        <v>6.1</v>
      </c>
      <c r="T17" s="2">
        <v>0.13</v>
      </c>
      <c r="U17" s="2" t="s">
        <v>41</v>
      </c>
      <c r="V17" s="2">
        <v>3.8</v>
      </c>
      <c r="W17" s="2">
        <v>142</v>
      </c>
      <c r="X17" s="2">
        <v>6.1</v>
      </c>
      <c r="Y17" s="2">
        <v>1.29</v>
      </c>
      <c r="Z17" s="2">
        <v>86.9</v>
      </c>
      <c r="AA17" s="2">
        <v>23.6</v>
      </c>
      <c r="AB17" s="2">
        <v>1.27</v>
      </c>
      <c r="AC17" s="2">
        <v>2257</v>
      </c>
      <c r="AD17" s="2">
        <v>307</v>
      </c>
      <c r="AE17" s="2">
        <v>9</v>
      </c>
      <c r="AF17" s="2">
        <v>22.9</v>
      </c>
      <c r="AG17" s="2">
        <v>38</v>
      </c>
      <c r="AH17" s="2">
        <v>2</v>
      </c>
      <c r="AI17" s="2">
        <v>49</v>
      </c>
      <c r="AJ17" s="2">
        <v>11</v>
      </c>
      <c r="AK17" s="2">
        <v>0</v>
      </c>
      <c r="AL17" s="2">
        <v>23</v>
      </c>
      <c r="AM17" s="2">
        <v>8.31</v>
      </c>
      <c r="AN17" s="2">
        <v>189</v>
      </c>
      <c r="AO17" s="2">
        <v>12.1</v>
      </c>
      <c r="AP17" s="2">
        <v>15.6</v>
      </c>
      <c r="AQ17" s="2">
        <v>39</v>
      </c>
      <c r="AR17" s="2">
        <v>42</v>
      </c>
      <c r="AS17" s="2">
        <v>2.7</v>
      </c>
      <c r="AT17" s="2">
        <v>80</v>
      </c>
      <c r="AU17" s="2">
        <v>52</v>
      </c>
      <c r="AV17" s="2">
        <v>23.1</v>
      </c>
      <c r="AW17" s="2">
        <v>13.32</v>
      </c>
      <c r="AX17" s="2">
        <v>42.4</v>
      </c>
      <c r="AY17" s="2">
        <v>12.1</v>
      </c>
      <c r="AZ17" s="2">
        <v>0</v>
      </c>
      <c r="BA17" s="2">
        <v>9.1999999999999993</v>
      </c>
      <c r="BB17" s="2">
        <v>5.2</v>
      </c>
      <c r="BD17" s="2">
        <v>15</v>
      </c>
      <c r="BE17" s="2">
        <v>5.0999999999999996</v>
      </c>
      <c r="BG17" s="2">
        <v>63</v>
      </c>
      <c r="BH17" s="2">
        <v>594</v>
      </c>
      <c r="BI17" s="2">
        <v>156</v>
      </c>
      <c r="BJ17" s="2">
        <v>98</v>
      </c>
      <c r="BK17" s="2">
        <v>6.9</v>
      </c>
      <c r="BL17" s="2">
        <v>0.73</v>
      </c>
      <c r="BM17" s="2">
        <v>6.4</v>
      </c>
      <c r="BN17" s="2">
        <v>0.08</v>
      </c>
      <c r="BO17" s="2">
        <v>102</v>
      </c>
      <c r="BP17" s="2">
        <v>17</v>
      </c>
      <c r="CT17" s="2">
        <v>10.45</v>
      </c>
      <c r="CU17" s="2">
        <v>7.4</v>
      </c>
      <c r="CV17" s="2">
        <v>8</v>
      </c>
      <c r="CW17" s="2">
        <v>52</v>
      </c>
      <c r="CX17" s="2">
        <v>40</v>
      </c>
      <c r="CY17" s="2" t="s">
        <v>403</v>
      </c>
      <c r="CZ17" s="2">
        <v>3.17</v>
      </c>
    </row>
    <row r="18" spans="1:104" x14ac:dyDescent="0.35">
      <c r="A18" s="2">
        <v>54193</v>
      </c>
      <c r="M18" s="2" t="s">
        <v>59</v>
      </c>
      <c r="N18" s="2" t="s">
        <v>401</v>
      </c>
      <c r="O18" s="1">
        <v>45394</v>
      </c>
      <c r="P18" s="2">
        <v>0</v>
      </c>
      <c r="Q18" s="2">
        <v>8</v>
      </c>
      <c r="R18" s="2">
        <v>5.6</v>
      </c>
      <c r="S18" s="2">
        <v>6.4</v>
      </c>
      <c r="T18" s="2">
        <v>0.11</v>
      </c>
      <c r="U18" s="2" t="s">
        <v>41</v>
      </c>
      <c r="V18" s="2">
        <v>3.6</v>
      </c>
      <c r="W18" s="2">
        <v>184</v>
      </c>
      <c r="X18" s="2">
        <v>8.6999999999999993</v>
      </c>
      <c r="Y18" s="2">
        <v>1.51</v>
      </c>
      <c r="Z18" s="2">
        <v>58.8</v>
      </c>
      <c r="AA18" s="2">
        <v>11</v>
      </c>
      <c r="AB18" s="2">
        <v>1.1100000000000001</v>
      </c>
      <c r="AC18" s="2">
        <v>2972</v>
      </c>
      <c r="AD18" s="2">
        <v>550</v>
      </c>
      <c r="AE18" s="2">
        <v>16</v>
      </c>
      <c r="AF18" s="2">
        <v>25.9</v>
      </c>
      <c r="AG18" s="2">
        <v>23</v>
      </c>
      <c r="AH18" s="2">
        <v>2</v>
      </c>
      <c r="AI18" s="2">
        <v>57</v>
      </c>
      <c r="AJ18" s="2">
        <v>18</v>
      </c>
      <c r="AK18" s="2">
        <v>0</v>
      </c>
      <c r="AL18" s="2">
        <v>19</v>
      </c>
      <c r="AM18" s="2">
        <v>2.94</v>
      </c>
      <c r="AN18" s="2">
        <v>226</v>
      </c>
      <c r="AO18" s="2">
        <v>13.4</v>
      </c>
      <c r="AP18" s="2">
        <v>16.899999999999999</v>
      </c>
      <c r="AQ18" s="2">
        <v>53</v>
      </c>
      <c r="AR18" s="2">
        <v>56</v>
      </c>
      <c r="AS18" s="2">
        <v>0.8</v>
      </c>
      <c r="AT18" s="2">
        <v>88</v>
      </c>
      <c r="AU18" s="2">
        <v>66</v>
      </c>
      <c r="AV18" s="2">
        <v>17.100000000000001</v>
      </c>
      <c r="AW18" s="2">
        <v>14.88</v>
      </c>
      <c r="AX18" s="2">
        <v>38.9</v>
      </c>
      <c r="AY18" s="2">
        <v>13.4</v>
      </c>
      <c r="AZ18" s="2">
        <v>0</v>
      </c>
      <c r="BA18" s="2">
        <v>3.6</v>
      </c>
      <c r="BB18" s="2">
        <v>3.8</v>
      </c>
      <c r="BD18" s="2">
        <v>14</v>
      </c>
      <c r="BE18" s="2">
        <v>4.4000000000000004</v>
      </c>
      <c r="BG18" s="2">
        <v>65</v>
      </c>
      <c r="BH18" s="2">
        <v>576</v>
      </c>
      <c r="BI18" s="2">
        <v>210</v>
      </c>
      <c r="BJ18" s="2">
        <v>99</v>
      </c>
      <c r="BK18" s="2">
        <v>9.4</v>
      </c>
      <c r="BL18" s="2">
        <v>1.1200000000000001</v>
      </c>
      <c r="BM18" s="2">
        <v>3.6</v>
      </c>
      <c r="BN18" s="2">
        <v>0.14000000000000001</v>
      </c>
      <c r="BO18" s="2">
        <v>131</v>
      </c>
      <c r="BP18" s="2">
        <v>22</v>
      </c>
      <c r="CT18" s="2">
        <v>3.5</v>
      </c>
      <c r="CU18" s="2">
        <v>3.93</v>
      </c>
      <c r="CV18" s="2">
        <v>2</v>
      </c>
      <c r="CW18" s="2">
        <v>48</v>
      </c>
      <c r="CX18" s="2">
        <v>50</v>
      </c>
      <c r="CY18" s="2" t="s">
        <v>403</v>
      </c>
      <c r="CZ18" s="2">
        <v>3.66</v>
      </c>
    </row>
    <row r="19" spans="1:104" x14ac:dyDescent="0.35">
      <c r="A19" s="2">
        <v>54194</v>
      </c>
      <c r="M19" s="2" t="s">
        <v>405</v>
      </c>
      <c r="N19" s="2" t="s">
        <v>401</v>
      </c>
      <c r="O19" s="1">
        <v>45394</v>
      </c>
      <c r="P19" s="2">
        <v>0</v>
      </c>
      <c r="Q19" s="2">
        <v>8</v>
      </c>
      <c r="R19" s="2">
        <v>5.8</v>
      </c>
      <c r="S19" s="2">
        <v>6.3</v>
      </c>
      <c r="T19" s="2">
        <v>0.13</v>
      </c>
      <c r="U19" s="2" t="s">
        <v>41</v>
      </c>
      <c r="V19" s="2">
        <v>3.5</v>
      </c>
      <c r="W19" s="2">
        <v>198</v>
      </c>
      <c r="X19" s="2">
        <v>8.4</v>
      </c>
      <c r="Y19" s="2">
        <v>1.04</v>
      </c>
      <c r="Z19" s="2">
        <v>57.6</v>
      </c>
      <c r="AA19" s="2">
        <v>12.7</v>
      </c>
      <c r="AB19" s="2">
        <v>1.1299999999999999</v>
      </c>
      <c r="AC19" s="2">
        <v>3053</v>
      </c>
      <c r="AD19" s="2">
        <v>579</v>
      </c>
      <c r="AE19" s="2">
        <v>19</v>
      </c>
      <c r="AF19" s="2">
        <v>27.2</v>
      </c>
      <c r="AG19" s="2">
        <v>24</v>
      </c>
      <c r="AH19" s="2">
        <v>2</v>
      </c>
      <c r="AI19" s="2">
        <v>56</v>
      </c>
      <c r="AJ19" s="2">
        <v>18</v>
      </c>
      <c r="AK19" s="2">
        <v>0</v>
      </c>
      <c r="AL19" s="2">
        <v>29</v>
      </c>
      <c r="AM19" s="2">
        <v>2.54</v>
      </c>
      <c r="AN19" s="2">
        <v>245</v>
      </c>
      <c r="AO19" s="2">
        <v>15.5</v>
      </c>
      <c r="AP19" s="2">
        <v>15.8</v>
      </c>
      <c r="AQ19" s="2">
        <v>54</v>
      </c>
      <c r="AR19" s="2">
        <v>57</v>
      </c>
      <c r="AS19" s="2">
        <v>0.9</v>
      </c>
      <c r="AT19" s="2">
        <v>102</v>
      </c>
      <c r="AU19" s="2">
        <v>67</v>
      </c>
      <c r="AV19" s="2">
        <v>18.899999999999999</v>
      </c>
      <c r="AW19" s="2">
        <v>16.61</v>
      </c>
      <c r="AX19" s="2">
        <v>41.6</v>
      </c>
      <c r="AY19" s="2">
        <v>15.5</v>
      </c>
      <c r="AZ19" s="2">
        <v>0</v>
      </c>
      <c r="BA19" s="2">
        <v>3.3</v>
      </c>
      <c r="BB19" s="2">
        <v>3.8</v>
      </c>
      <c r="BD19" s="2">
        <v>20</v>
      </c>
      <c r="BE19" s="2">
        <v>9.3000000000000007</v>
      </c>
      <c r="BG19" s="2">
        <v>64</v>
      </c>
      <c r="BH19" s="2">
        <v>567</v>
      </c>
      <c r="BI19" s="2">
        <v>213</v>
      </c>
      <c r="BJ19" s="2">
        <v>98</v>
      </c>
      <c r="BK19" s="2">
        <v>7.8</v>
      </c>
      <c r="BL19" s="2">
        <v>0.68</v>
      </c>
      <c r="BM19" s="2">
        <v>3.7</v>
      </c>
      <c r="BN19" s="2">
        <v>0.16</v>
      </c>
      <c r="BO19" s="2">
        <v>133</v>
      </c>
      <c r="BP19" s="2">
        <v>23</v>
      </c>
      <c r="CT19" s="2">
        <v>3.53</v>
      </c>
      <c r="CU19" s="2">
        <v>4.57</v>
      </c>
      <c r="CV19" s="2">
        <v>8</v>
      </c>
      <c r="CW19" s="2">
        <v>44</v>
      </c>
      <c r="CX19" s="2">
        <v>48</v>
      </c>
      <c r="CY19" s="2" t="s">
        <v>403</v>
      </c>
      <c r="CZ19" s="2">
        <v>2.4500000000000002</v>
      </c>
    </row>
    <row r="20" spans="1:104" x14ac:dyDescent="0.35">
      <c r="A20" s="2">
        <v>54195</v>
      </c>
      <c r="M20" s="2" t="s">
        <v>60</v>
      </c>
      <c r="N20" s="2" t="s">
        <v>401</v>
      </c>
      <c r="O20" s="1">
        <v>45394</v>
      </c>
      <c r="P20" s="2">
        <v>0</v>
      </c>
      <c r="Q20" s="2">
        <v>8</v>
      </c>
      <c r="R20" s="2">
        <v>5.5</v>
      </c>
      <c r="S20" s="2">
        <v>6.2</v>
      </c>
      <c r="T20" s="2">
        <v>0.08</v>
      </c>
      <c r="U20" s="2" t="s">
        <v>41</v>
      </c>
      <c r="V20" s="2">
        <v>3.6</v>
      </c>
      <c r="W20" s="2">
        <v>181</v>
      </c>
      <c r="X20" s="2">
        <v>8.6999999999999993</v>
      </c>
      <c r="Y20" s="2">
        <v>0.56999999999999995</v>
      </c>
      <c r="Z20" s="2">
        <v>73.900000000000006</v>
      </c>
      <c r="AA20" s="2">
        <v>13.5</v>
      </c>
      <c r="AB20" s="2">
        <v>1.25</v>
      </c>
      <c r="AC20" s="2">
        <v>2826</v>
      </c>
      <c r="AD20" s="2">
        <v>495</v>
      </c>
      <c r="AE20" s="2">
        <v>24</v>
      </c>
      <c r="AF20" s="2">
        <v>26.4</v>
      </c>
      <c r="AG20" s="2">
        <v>29</v>
      </c>
      <c r="AH20" s="2">
        <v>2</v>
      </c>
      <c r="AI20" s="2">
        <v>53</v>
      </c>
      <c r="AJ20" s="2">
        <v>16</v>
      </c>
      <c r="AK20" s="2">
        <v>0</v>
      </c>
      <c r="AL20" s="2">
        <v>23</v>
      </c>
      <c r="AM20" s="2">
        <v>2.25</v>
      </c>
      <c r="AN20" s="2">
        <v>241</v>
      </c>
      <c r="AO20" s="2">
        <v>12.3</v>
      </c>
      <c r="AP20" s="2">
        <v>19.600000000000001</v>
      </c>
      <c r="AQ20" s="2">
        <v>50</v>
      </c>
      <c r="AR20" s="2">
        <v>54</v>
      </c>
      <c r="AS20" s="2">
        <v>0.5</v>
      </c>
      <c r="AT20" s="2">
        <v>145</v>
      </c>
      <c r="AU20" s="2">
        <v>67</v>
      </c>
      <c r="AV20" s="2">
        <v>15.1</v>
      </c>
      <c r="AW20" s="2">
        <v>19.34</v>
      </c>
      <c r="AX20" s="2">
        <v>60.3</v>
      </c>
      <c r="AY20" s="2">
        <v>12.3</v>
      </c>
      <c r="AZ20" s="2">
        <v>0</v>
      </c>
      <c r="BA20" s="2">
        <v>1.6</v>
      </c>
      <c r="BB20" s="2">
        <v>3.1</v>
      </c>
      <c r="BD20" s="2">
        <v>13</v>
      </c>
      <c r="BE20" s="2">
        <v>3.8</v>
      </c>
      <c r="BG20" s="2">
        <v>62</v>
      </c>
      <c r="BH20" s="2">
        <v>524</v>
      </c>
      <c r="BI20" s="2">
        <v>213</v>
      </c>
      <c r="BJ20" s="2">
        <v>110</v>
      </c>
      <c r="BK20" s="2">
        <v>6.3</v>
      </c>
      <c r="BL20" s="2">
        <v>0.4</v>
      </c>
      <c r="BM20" s="2">
        <v>3.5</v>
      </c>
      <c r="BN20" s="2">
        <v>0.13</v>
      </c>
      <c r="BO20" s="2">
        <v>118</v>
      </c>
      <c r="BP20" s="2">
        <v>28</v>
      </c>
      <c r="CT20" s="2">
        <v>1.9</v>
      </c>
      <c r="CU20" s="2">
        <v>3.36</v>
      </c>
      <c r="CV20" s="2">
        <v>4</v>
      </c>
      <c r="CW20" s="2">
        <v>48</v>
      </c>
      <c r="CX20" s="2">
        <v>48</v>
      </c>
      <c r="CY20" s="2" t="s">
        <v>403</v>
      </c>
      <c r="CZ20" s="2">
        <v>3.09</v>
      </c>
    </row>
    <row r="21" spans="1:104" x14ac:dyDescent="0.35">
      <c r="A21" s="2">
        <v>54196</v>
      </c>
      <c r="M21" s="2" t="s">
        <v>61</v>
      </c>
      <c r="N21" s="2" t="s">
        <v>401</v>
      </c>
      <c r="O21" s="1">
        <v>45394</v>
      </c>
      <c r="P21" s="2">
        <v>0</v>
      </c>
      <c r="Q21" s="2">
        <v>8</v>
      </c>
      <c r="R21" s="2">
        <v>5.3</v>
      </c>
      <c r="S21" s="2">
        <v>5.8</v>
      </c>
      <c r="T21" s="2">
        <v>0.1</v>
      </c>
      <c r="U21" s="2" t="s">
        <v>41</v>
      </c>
      <c r="V21" s="2">
        <v>3.7</v>
      </c>
      <c r="W21" s="2">
        <v>118</v>
      </c>
      <c r="X21" s="2">
        <v>7.5</v>
      </c>
      <c r="Y21" s="2">
        <v>0.77</v>
      </c>
      <c r="Z21" s="2">
        <v>71.599999999999994</v>
      </c>
      <c r="AA21" s="2">
        <v>24.8</v>
      </c>
      <c r="AB21" s="2">
        <v>0.96</v>
      </c>
      <c r="AC21" s="2">
        <v>2212</v>
      </c>
      <c r="AD21" s="2">
        <v>375</v>
      </c>
      <c r="AE21" s="2">
        <v>10</v>
      </c>
      <c r="AF21" s="2">
        <v>26</v>
      </c>
      <c r="AG21" s="2">
        <v>44</v>
      </c>
      <c r="AH21" s="2">
        <v>1</v>
      </c>
      <c r="AI21" s="2">
        <v>42</v>
      </c>
      <c r="AJ21" s="2">
        <v>12</v>
      </c>
      <c r="AK21" s="2">
        <v>0</v>
      </c>
      <c r="AL21" s="2">
        <v>23</v>
      </c>
      <c r="AM21" s="2">
        <v>1.6</v>
      </c>
      <c r="AN21" s="2">
        <v>156</v>
      </c>
      <c r="AO21" s="2">
        <v>8.5</v>
      </c>
      <c r="AP21" s="2">
        <v>18.3</v>
      </c>
      <c r="AQ21" s="2">
        <v>44</v>
      </c>
      <c r="AR21" s="2">
        <v>49</v>
      </c>
      <c r="AS21" s="2">
        <v>0.8</v>
      </c>
      <c r="AT21" s="2">
        <v>97</v>
      </c>
      <c r="AU21" s="2">
        <v>62</v>
      </c>
      <c r="AV21" s="2">
        <v>10.9</v>
      </c>
      <c r="AW21" s="2">
        <v>13.72</v>
      </c>
      <c r="AX21" s="2">
        <v>62.3</v>
      </c>
      <c r="AY21" s="2">
        <v>8.5</v>
      </c>
      <c r="AZ21" s="2">
        <v>0</v>
      </c>
      <c r="BA21" s="2">
        <v>2.2000000000000002</v>
      </c>
      <c r="BB21" s="2">
        <v>5.8</v>
      </c>
      <c r="BD21" s="2">
        <v>13</v>
      </c>
      <c r="BE21" s="2">
        <v>3.9</v>
      </c>
      <c r="BG21" s="2">
        <v>52</v>
      </c>
      <c r="BH21" s="2">
        <v>472</v>
      </c>
      <c r="BI21" s="2">
        <v>203</v>
      </c>
      <c r="BJ21" s="2">
        <v>113</v>
      </c>
      <c r="BK21" s="2">
        <v>5.9</v>
      </c>
      <c r="BL21" s="2">
        <v>0.52</v>
      </c>
      <c r="BM21" s="2">
        <v>6.9</v>
      </c>
      <c r="BN21" s="2">
        <v>0.09</v>
      </c>
      <c r="BO21" s="2">
        <v>101</v>
      </c>
      <c r="BP21" s="2">
        <v>17</v>
      </c>
      <c r="CT21" s="2">
        <v>1.67</v>
      </c>
      <c r="CU21" s="2">
        <v>1.73</v>
      </c>
      <c r="CV21" s="2">
        <v>6</v>
      </c>
      <c r="CW21" s="2">
        <v>50</v>
      </c>
      <c r="CX21" s="2">
        <v>44</v>
      </c>
      <c r="CY21" s="2" t="s">
        <v>403</v>
      </c>
      <c r="CZ21" s="2">
        <v>2.5499999999999998</v>
      </c>
    </row>
    <row r="22" spans="1:104" x14ac:dyDescent="0.35">
      <c r="A22" s="2">
        <v>54197</v>
      </c>
      <c r="M22" s="2" t="s">
        <v>62</v>
      </c>
      <c r="N22" s="2" t="s">
        <v>401</v>
      </c>
      <c r="O22" s="1">
        <v>45394</v>
      </c>
      <c r="P22" s="2">
        <v>0</v>
      </c>
      <c r="Q22" s="2">
        <v>8</v>
      </c>
      <c r="R22" s="2">
        <v>5.8</v>
      </c>
      <c r="S22" s="2">
        <v>6.5</v>
      </c>
      <c r="T22" s="2">
        <v>0.1</v>
      </c>
      <c r="U22" s="2" t="s">
        <v>41</v>
      </c>
      <c r="V22" s="2">
        <v>4</v>
      </c>
      <c r="W22" s="2">
        <v>125</v>
      </c>
      <c r="X22" s="2">
        <v>5.9</v>
      </c>
      <c r="Y22" s="2">
        <v>0.79</v>
      </c>
      <c r="Z22" s="2">
        <v>53.6</v>
      </c>
      <c r="AA22" s="2">
        <v>8.5</v>
      </c>
      <c r="AB22" s="2">
        <v>0.82</v>
      </c>
      <c r="AC22" s="2">
        <v>2595</v>
      </c>
      <c r="AD22" s="2">
        <v>445</v>
      </c>
      <c r="AE22" s="2">
        <v>20</v>
      </c>
      <c r="AF22" s="2">
        <v>21.7</v>
      </c>
      <c r="AG22" s="2">
        <v>21</v>
      </c>
      <c r="AH22" s="2">
        <v>1</v>
      </c>
      <c r="AI22" s="2">
        <v>60</v>
      </c>
      <c r="AJ22" s="2">
        <v>17</v>
      </c>
      <c r="AK22" s="2">
        <v>0</v>
      </c>
      <c r="AL22" s="2">
        <v>19</v>
      </c>
      <c r="AM22" s="2">
        <v>3.47</v>
      </c>
      <c r="AN22" s="2">
        <v>156</v>
      </c>
      <c r="AO22" s="2">
        <v>11.8</v>
      </c>
      <c r="AP22" s="2">
        <v>13.2</v>
      </c>
      <c r="AQ22" s="2">
        <v>41</v>
      </c>
      <c r="AR22" s="2">
        <v>45</v>
      </c>
      <c r="AS22" s="2">
        <v>0.5</v>
      </c>
      <c r="AT22" s="2">
        <v>144</v>
      </c>
      <c r="AU22" s="2">
        <v>57</v>
      </c>
      <c r="AV22" s="2">
        <v>15.8</v>
      </c>
      <c r="AW22" s="2">
        <v>17.53</v>
      </c>
      <c r="AX22" s="2">
        <v>92.5</v>
      </c>
      <c r="AY22" s="2">
        <v>11.8</v>
      </c>
      <c r="AZ22" s="2">
        <v>0</v>
      </c>
      <c r="BA22" s="2">
        <v>3.6</v>
      </c>
      <c r="BB22" s="2">
        <v>7.2</v>
      </c>
      <c r="BD22" s="2">
        <v>12</v>
      </c>
      <c r="BE22" s="2">
        <v>3</v>
      </c>
      <c r="BG22" s="2">
        <v>56</v>
      </c>
      <c r="BH22" s="2">
        <v>624</v>
      </c>
      <c r="BI22" s="2">
        <v>167</v>
      </c>
      <c r="BJ22" s="2">
        <v>83</v>
      </c>
      <c r="BK22" s="2">
        <v>7.1</v>
      </c>
      <c r="BL22" s="2">
        <v>0.64</v>
      </c>
      <c r="BM22" s="2">
        <v>3.3</v>
      </c>
      <c r="BN22" s="2">
        <v>0.11</v>
      </c>
      <c r="BO22" s="2">
        <v>134</v>
      </c>
      <c r="BP22" s="2">
        <v>25</v>
      </c>
      <c r="CT22" s="2">
        <v>4.0199999999999996</v>
      </c>
      <c r="CU22" s="2">
        <v>2.0699999999999998</v>
      </c>
      <c r="CV22" s="2">
        <v>10</v>
      </c>
      <c r="CW22" s="2">
        <v>50</v>
      </c>
      <c r="CX22" s="2">
        <v>40</v>
      </c>
      <c r="CY22" s="2" t="s">
        <v>403</v>
      </c>
      <c r="CZ22" s="2">
        <v>3.56</v>
      </c>
    </row>
    <row r="23" spans="1:104" x14ac:dyDescent="0.35">
      <c r="A23" s="2">
        <v>54198</v>
      </c>
      <c r="M23" s="2" t="s">
        <v>63</v>
      </c>
      <c r="N23" s="2" t="s">
        <v>401</v>
      </c>
      <c r="O23" s="1">
        <v>45394</v>
      </c>
      <c r="P23" s="2">
        <v>0</v>
      </c>
      <c r="Q23" s="2">
        <v>8</v>
      </c>
      <c r="R23" s="2">
        <v>5.5</v>
      </c>
      <c r="S23" s="2">
        <v>6</v>
      </c>
      <c r="T23" s="2">
        <v>0.09</v>
      </c>
      <c r="U23" s="2" t="s">
        <v>41</v>
      </c>
      <c r="V23" s="2">
        <v>4.0999999999999996</v>
      </c>
      <c r="W23" s="2">
        <v>131</v>
      </c>
      <c r="X23" s="2">
        <v>7.2</v>
      </c>
      <c r="Y23" s="2">
        <v>0.74</v>
      </c>
      <c r="Z23" s="2">
        <v>71.099999999999994</v>
      </c>
      <c r="AA23" s="2">
        <v>22.8</v>
      </c>
      <c r="AB23" s="2">
        <v>1.08</v>
      </c>
      <c r="AC23" s="2">
        <v>2565</v>
      </c>
      <c r="AD23" s="2">
        <v>443</v>
      </c>
      <c r="AE23" s="2">
        <v>15</v>
      </c>
      <c r="AF23" s="2">
        <v>26.6</v>
      </c>
      <c r="AG23" s="2">
        <v>36</v>
      </c>
      <c r="AH23" s="2">
        <v>1</v>
      </c>
      <c r="AI23" s="2">
        <v>48</v>
      </c>
      <c r="AJ23" s="2">
        <v>14</v>
      </c>
      <c r="AK23" s="2">
        <v>0</v>
      </c>
      <c r="AL23" s="2">
        <v>21</v>
      </c>
      <c r="AM23" s="2">
        <v>1.39</v>
      </c>
      <c r="AN23" s="2">
        <v>208</v>
      </c>
      <c r="AO23" s="2">
        <v>12.6</v>
      </c>
      <c r="AP23" s="2">
        <v>16.5</v>
      </c>
      <c r="AQ23" s="2">
        <v>45</v>
      </c>
      <c r="AR23" s="2">
        <v>49</v>
      </c>
      <c r="AS23" s="2">
        <v>1.2</v>
      </c>
      <c r="AT23" s="2">
        <v>113</v>
      </c>
      <c r="AU23" s="2">
        <v>63</v>
      </c>
      <c r="AV23" s="2">
        <v>15.2</v>
      </c>
      <c r="AW23" s="2">
        <v>16.440000000000001</v>
      </c>
      <c r="AX23" s="2">
        <v>54.2</v>
      </c>
      <c r="AY23" s="2">
        <v>12.6</v>
      </c>
      <c r="AZ23" s="2">
        <v>0</v>
      </c>
      <c r="BA23" s="2">
        <v>1.9</v>
      </c>
      <c r="BB23" s="2">
        <v>5.3</v>
      </c>
      <c r="BD23" s="2">
        <v>12</v>
      </c>
      <c r="BE23" s="2">
        <v>3.4</v>
      </c>
      <c r="BG23" s="2">
        <v>54</v>
      </c>
      <c r="BH23" s="2">
        <v>506</v>
      </c>
      <c r="BI23" s="2">
        <v>185</v>
      </c>
      <c r="BJ23" s="2">
        <v>100</v>
      </c>
      <c r="BK23" s="2">
        <v>6.2</v>
      </c>
      <c r="BL23" s="2">
        <v>0.49</v>
      </c>
      <c r="BM23" s="2">
        <v>5.9</v>
      </c>
      <c r="BN23" s="2">
        <v>0.11</v>
      </c>
      <c r="BO23" s="2">
        <v>112</v>
      </c>
      <c r="BP23" s="2">
        <v>19</v>
      </c>
      <c r="CT23" s="2">
        <v>1.77</v>
      </c>
      <c r="CU23" s="2">
        <v>2.83</v>
      </c>
      <c r="CV23" s="2">
        <v>10</v>
      </c>
      <c r="CW23" s="2">
        <v>46</v>
      </c>
      <c r="CX23" s="2">
        <v>44</v>
      </c>
      <c r="CY23" s="2" t="s">
        <v>403</v>
      </c>
      <c r="CZ23" s="2">
        <v>3.96</v>
      </c>
    </row>
    <row r="24" spans="1:104" x14ac:dyDescent="0.35">
      <c r="A24" s="2">
        <v>54199</v>
      </c>
      <c r="M24" s="2" t="s">
        <v>64</v>
      </c>
      <c r="N24" s="2" t="s">
        <v>401</v>
      </c>
      <c r="O24" s="1">
        <v>45394</v>
      </c>
      <c r="P24" s="2">
        <v>0</v>
      </c>
      <c r="Q24" s="2">
        <v>8</v>
      </c>
      <c r="R24" s="2">
        <v>5.5</v>
      </c>
      <c r="S24" s="2">
        <v>6.4</v>
      </c>
      <c r="T24" s="2">
        <v>0.11</v>
      </c>
      <c r="U24" s="2" t="s">
        <v>41</v>
      </c>
      <c r="V24" s="2">
        <v>3.2</v>
      </c>
      <c r="W24" s="2">
        <v>135</v>
      </c>
      <c r="X24" s="2">
        <v>8</v>
      </c>
      <c r="Y24" s="2">
        <v>1.5</v>
      </c>
      <c r="Z24" s="2">
        <v>65</v>
      </c>
      <c r="AA24" s="2">
        <v>15.4</v>
      </c>
      <c r="AB24" s="2">
        <v>0.94</v>
      </c>
      <c r="AC24" s="2">
        <v>2445</v>
      </c>
      <c r="AD24" s="2">
        <v>416</v>
      </c>
      <c r="AE24" s="2">
        <v>33</v>
      </c>
      <c r="AF24" s="2">
        <v>22.6</v>
      </c>
      <c r="AG24" s="2">
        <v>28</v>
      </c>
      <c r="AH24" s="2">
        <v>2</v>
      </c>
      <c r="AI24" s="2">
        <v>54</v>
      </c>
      <c r="AJ24" s="2">
        <v>15</v>
      </c>
      <c r="AK24" s="2">
        <v>1</v>
      </c>
      <c r="AL24" s="2">
        <v>26</v>
      </c>
      <c r="AM24" s="2">
        <v>1.26</v>
      </c>
      <c r="AN24" s="2">
        <v>224</v>
      </c>
      <c r="AO24" s="2">
        <v>13.9</v>
      </c>
      <c r="AP24" s="2">
        <v>16.100000000000001</v>
      </c>
      <c r="AQ24" s="2">
        <v>38</v>
      </c>
      <c r="AR24" s="2">
        <v>44</v>
      </c>
      <c r="AS24" s="2">
        <v>0.4</v>
      </c>
      <c r="AT24" s="2">
        <v>96</v>
      </c>
      <c r="AU24" s="2">
        <v>57</v>
      </c>
      <c r="AV24" s="2">
        <v>15.6</v>
      </c>
      <c r="AW24" s="2">
        <v>15.54</v>
      </c>
      <c r="AX24" s="2">
        <v>42.9</v>
      </c>
      <c r="AY24" s="2">
        <v>13.9</v>
      </c>
      <c r="AZ24" s="2">
        <v>0</v>
      </c>
      <c r="BA24" s="2">
        <v>1.9</v>
      </c>
      <c r="BB24" s="2">
        <v>3.8</v>
      </c>
      <c r="BD24" s="2">
        <v>16</v>
      </c>
      <c r="BE24" s="2">
        <v>6.2</v>
      </c>
      <c r="BG24" s="2">
        <v>54</v>
      </c>
      <c r="BH24" s="2">
        <v>507</v>
      </c>
      <c r="BI24" s="2">
        <v>202</v>
      </c>
      <c r="BJ24" s="2">
        <v>101</v>
      </c>
      <c r="BK24" s="2">
        <v>6.5</v>
      </c>
      <c r="BL24" s="2">
        <v>0.84</v>
      </c>
      <c r="BM24" s="2">
        <v>4.5</v>
      </c>
      <c r="BN24" s="2">
        <v>0.11</v>
      </c>
      <c r="BO24" s="2">
        <v>109</v>
      </c>
      <c r="BP24" s="2">
        <v>37</v>
      </c>
      <c r="CT24" s="2">
        <v>1.69</v>
      </c>
      <c r="CU24" s="2">
        <v>2.71</v>
      </c>
      <c r="CV24" s="2">
        <v>12</v>
      </c>
      <c r="CW24" s="2">
        <v>44</v>
      </c>
      <c r="CX24" s="2">
        <v>44</v>
      </c>
      <c r="CY24" s="2" t="s">
        <v>403</v>
      </c>
      <c r="CZ24" s="2">
        <v>4.33</v>
      </c>
    </row>
    <row r="25" spans="1:104" x14ac:dyDescent="0.35">
      <c r="A25" s="2">
        <v>54200</v>
      </c>
      <c r="M25" s="2" t="s">
        <v>65</v>
      </c>
      <c r="N25" s="2" t="s">
        <v>401</v>
      </c>
      <c r="O25" s="1">
        <v>45394</v>
      </c>
      <c r="P25" s="2">
        <v>0</v>
      </c>
      <c r="Q25" s="2">
        <v>8</v>
      </c>
      <c r="R25" s="2">
        <v>6.3</v>
      </c>
      <c r="S25" s="2">
        <v>6.7</v>
      </c>
      <c r="T25" s="2">
        <v>0.1</v>
      </c>
      <c r="U25" s="2" t="s">
        <v>41</v>
      </c>
      <c r="V25" s="2">
        <v>3.6</v>
      </c>
      <c r="W25" s="2">
        <v>149</v>
      </c>
      <c r="X25" s="2">
        <v>7</v>
      </c>
      <c r="Y25" s="2">
        <v>0.79</v>
      </c>
      <c r="Z25" s="2">
        <v>43.3</v>
      </c>
      <c r="AA25" s="2">
        <v>6.5</v>
      </c>
      <c r="AB25" s="2">
        <v>0.89</v>
      </c>
      <c r="AC25" s="2">
        <v>3227</v>
      </c>
      <c r="AD25" s="2">
        <v>464</v>
      </c>
      <c r="AE25" s="2">
        <v>15</v>
      </c>
      <c r="AF25" s="2">
        <v>23.5</v>
      </c>
      <c r="AG25" s="2">
        <v>13</v>
      </c>
      <c r="AH25" s="2">
        <v>2</v>
      </c>
      <c r="AI25" s="2">
        <v>69</v>
      </c>
      <c r="AJ25" s="2">
        <v>16</v>
      </c>
      <c r="AK25" s="2">
        <v>0</v>
      </c>
      <c r="AL25" s="2">
        <v>13</v>
      </c>
      <c r="AM25" s="2">
        <v>1.17</v>
      </c>
      <c r="AN25" s="2">
        <v>248</v>
      </c>
      <c r="AO25" s="2">
        <v>18</v>
      </c>
      <c r="AP25" s="2">
        <v>13.8</v>
      </c>
      <c r="AQ25" s="2">
        <v>52</v>
      </c>
      <c r="AR25" s="2">
        <v>54</v>
      </c>
      <c r="AS25" s="2">
        <v>0.6</v>
      </c>
      <c r="AT25" s="2">
        <v>72</v>
      </c>
      <c r="AU25" s="2">
        <v>61</v>
      </c>
      <c r="AV25" s="2">
        <v>19.7</v>
      </c>
      <c r="AW25" s="2">
        <v>14.38</v>
      </c>
      <c r="AX25" s="2">
        <v>29.1</v>
      </c>
      <c r="AY25" s="2">
        <v>18</v>
      </c>
      <c r="AZ25" s="2">
        <v>0</v>
      </c>
      <c r="BA25" s="2">
        <v>1.6</v>
      </c>
      <c r="BB25" s="2">
        <v>3.3</v>
      </c>
      <c r="BD25" s="2">
        <v>10</v>
      </c>
      <c r="BE25" s="2">
        <v>2.4</v>
      </c>
      <c r="BG25" s="2">
        <v>54</v>
      </c>
      <c r="BH25" s="2">
        <v>693</v>
      </c>
      <c r="BI25" s="2">
        <v>164</v>
      </c>
      <c r="BJ25" s="2">
        <v>73</v>
      </c>
      <c r="BK25" s="2">
        <v>7.6</v>
      </c>
      <c r="BL25" s="2">
        <v>0.57999999999999996</v>
      </c>
      <c r="BM25" s="2">
        <v>2.5</v>
      </c>
      <c r="BN25" s="2">
        <v>0.11</v>
      </c>
      <c r="BO25" s="2">
        <v>126</v>
      </c>
      <c r="BP25" s="2">
        <v>20</v>
      </c>
      <c r="CT25" s="2">
        <v>1.52</v>
      </c>
      <c r="CU25" s="2">
        <v>2.2200000000000002</v>
      </c>
      <c r="CV25" s="2">
        <v>10</v>
      </c>
      <c r="CW25" s="2">
        <v>46</v>
      </c>
      <c r="CX25" s="2">
        <v>44</v>
      </c>
      <c r="CY25" s="2" t="s">
        <v>403</v>
      </c>
      <c r="CZ25" s="2">
        <v>4.55</v>
      </c>
    </row>
    <row r="26" spans="1:104" x14ac:dyDescent="0.35">
      <c r="A26" s="2">
        <v>54201</v>
      </c>
      <c r="M26" s="2" t="s">
        <v>66</v>
      </c>
      <c r="N26" s="2" t="s">
        <v>401</v>
      </c>
      <c r="O26" s="1">
        <v>45394</v>
      </c>
      <c r="P26" s="2">
        <v>0</v>
      </c>
      <c r="Q26" s="2">
        <v>8</v>
      </c>
      <c r="R26" s="2">
        <v>5.7</v>
      </c>
      <c r="S26" s="2">
        <v>6.4</v>
      </c>
      <c r="T26" s="2">
        <v>0.08</v>
      </c>
      <c r="U26" s="2" t="s">
        <v>41</v>
      </c>
      <c r="V26" s="2">
        <v>3.8</v>
      </c>
      <c r="W26" s="2">
        <v>158</v>
      </c>
      <c r="X26" s="2">
        <v>7.3</v>
      </c>
      <c r="Y26" s="2">
        <v>1.38</v>
      </c>
      <c r="Z26" s="2">
        <v>57.4</v>
      </c>
      <c r="AA26" s="2">
        <v>13.8</v>
      </c>
      <c r="AB26" s="2">
        <v>0.98</v>
      </c>
      <c r="AC26" s="2">
        <v>2681</v>
      </c>
      <c r="AD26" s="2">
        <v>447</v>
      </c>
      <c r="AE26" s="2">
        <v>12</v>
      </c>
      <c r="AF26" s="2">
        <v>23.7</v>
      </c>
      <c r="AG26" s="2">
        <v>26</v>
      </c>
      <c r="AH26" s="2">
        <v>2</v>
      </c>
      <c r="AI26" s="2">
        <v>56</v>
      </c>
      <c r="AJ26" s="2">
        <v>16</v>
      </c>
      <c r="AK26" s="2">
        <v>0</v>
      </c>
      <c r="AL26" s="2">
        <v>20</v>
      </c>
      <c r="AM26" s="2">
        <v>1.18</v>
      </c>
      <c r="AN26" s="2">
        <v>232</v>
      </c>
      <c r="AO26" s="2">
        <v>14.9</v>
      </c>
      <c r="AP26" s="2">
        <v>15.6</v>
      </c>
      <c r="AQ26" s="2">
        <v>52</v>
      </c>
      <c r="AR26" s="2">
        <v>54</v>
      </c>
      <c r="AS26" s="2">
        <v>0.9</v>
      </c>
      <c r="AT26" s="2">
        <v>92</v>
      </c>
      <c r="AU26" s="2">
        <v>64</v>
      </c>
      <c r="AV26" s="2">
        <v>17</v>
      </c>
      <c r="AW26" s="2">
        <v>15.48</v>
      </c>
      <c r="AX26" s="2">
        <v>39.700000000000003</v>
      </c>
      <c r="AY26" s="2">
        <v>14.9</v>
      </c>
      <c r="AZ26" s="2">
        <v>0</v>
      </c>
      <c r="BA26" s="2">
        <v>1.9</v>
      </c>
      <c r="BB26" s="2">
        <v>3.8</v>
      </c>
      <c r="BD26" s="2">
        <v>13</v>
      </c>
      <c r="BE26" s="2">
        <v>3.9</v>
      </c>
      <c r="BG26" s="2">
        <v>62</v>
      </c>
      <c r="BH26" s="2">
        <v>588</v>
      </c>
      <c r="BI26" s="2">
        <v>176</v>
      </c>
      <c r="BJ26" s="2">
        <v>84</v>
      </c>
      <c r="BK26" s="2">
        <v>6.9</v>
      </c>
      <c r="BL26" s="2">
        <v>0.74</v>
      </c>
      <c r="BM26" s="2">
        <v>4</v>
      </c>
      <c r="BN26" s="2">
        <v>0.12</v>
      </c>
      <c r="BO26" s="2">
        <v>123</v>
      </c>
      <c r="BP26" s="2">
        <v>17</v>
      </c>
      <c r="CT26" s="2">
        <v>2.0099999999999998</v>
      </c>
      <c r="CU26" s="2">
        <v>3.57</v>
      </c>
      <c r="CV26" s="2">
        <v>6</v>
      </c>
      <c r="CW26" s="2">
        <v>48</v>
      </c>
      <c r="CX26" s="2">
        <v>46</v>
      </c>
      <c r="CY26" s="2" t="s">
        <v>403</v>
      </c>
      <c r="CZ26" s="2">
        <v>4.49</v>
      </c>
    </row>
    <row r="27" spans="1:104" x14ac:dyDescent="0.35">
      <c r="A27" s="2">
        <v>54202</v>
      </c>
      <c r="M27" s="2" t="s">
        <v>67</v>
      </c>
      <c r="N27" s="2" t="s">
        <v>401</v>
      </c>
      <c r="O27" s="1">
        <v>45394</v>
      </c>
      <c r="P27" s="2">
        <v>0</v>
      </c>
      <c r="Q27" s="2">
        <v>8</v>
      </c>
      <c r="R27" s="2">
        <v>5.7</v>
      </c>
      <c r="S27" s="2">
        <v>6.4</v>
      </c>
      <c r="T27" s="2">
        <v>0.08</v>
      </c>
      <c r="U27" s="2" t="s">
        <v>41</v>
      </c>
      <c r="V27" s="2">
        <v>3.5</v>
      </c>
      <c r="W27" s="2">
        <v>116</v>
      </c>
      <c r="X27" s="2">
        <v>6.7</v>
      </c>
      <c r="Y27" s="2">
        <v>1.27</v>
      </c>
      <c r="Z27" s="2">
        <v>73.5</v>
      </c>
      <c r="AA27" s="2">
        <v>16</v>
      </c>
      <c r="AB27" s="2">
        <v>1</v>
      </c>
      <c r="AC27" s="2">
        <v>2343</v>
      </c>
      <c r="AD27" s="2">
        <v>329</v>
      </c>
      <c r="AE27" s="2">
        <v>14</v>
      </c>
      <c r="AF27" s="2">
        <v>21.2</v>
      </c>
      <c r="AG27" s="2">
        <v>30</v>
      </c>
      <c r="AH27" s="2">
        <v>1</v>
      </c>
      <c r="AI27" s="2">
        <v>55</v>
      </c>
      <c r="AJ27" s="2">
        <v>13</v>
      </c>
      <c r="AK27" s="2">
        <v>0</v>
      </c>
      <c r="AL27" s="2">
        <v>23</v>
      </c>
      <c r="AM27" s="2">
        <v>2.84</v>
      </c>
      <c r="AN27" s="2">
        <v>191</v>
      </c>
      <c r="AO27" s="2">
        <v>12.3</v>
      </c>
      <c r="AP27" s="2">
        <v>15.5</v>
      </c>
      <c r="AQ27" s="2">
        <v>29</v>
      </c>
      <c r="AR27" s="2">
        <v>36</v>
      </c>
      <c r="AS27" s="2">
        <v>0.7</v>
      </c>
      <c r="AT27" s="2">
        <v>59</v>
      </c>
      <c r="AU27" s="2">
        <v>50</v>
      </c>
      <c r="AV27" s="2">
        <v>15.9</v>
      </c>
      <c r="AW27" s="2">
        <v>11.49</v>
      </c>
      <c r="AX27" s="2">
        <v>30.8</v>
      </c>
      <c r="AY27" s="2">
        <v>12.3</v>
      </c>
      <c r="AZ27" s="2">
        <v>0</v>
      </c>
      <c r="BA27" s="2">
        <v>2.7</v>
      </c>
      <c r="BB27" s="2">
        <v>2.9</v>
      </c>
      <c r="BD27" s="2">
        <v>13</v>
      </c>
      <c r="BE27" s="2">
        <v>4.8</v>
      </c>
      <c r="BG27" s="2">
        <v>47</v>
      </c>
      <c r="BH27" s="2">
        <v>561</v>
      </c>
      <c r="BI27" s="2">
        <v>156</v>
      </c>
      <c r="BJ27" s="2">
        <v>92</v>
      </c>
      <c r="BK27" s="2">
        <v>6.5</v>
      </c>
      <c r="BL27" s="2">
        <v>0.63</v>
      </c>
      <c r="BM27" s="2">
        <v>4.8</v>
      </c>
      <c r="BN27" s="2">
        <v>0.12</v>
      </c>
      <c r="BO27" s="2">
        <v>102</v>
      </c>
      <c r="BP27" s="2">
        <v>19</v>
      </c>
      <c r="CT27" s="2">
        <v>2.94</v>
      </c>
      <c r="CU27" s="2">
        <v>2.35</v>
      </c>
      <c r="CV27" s="2">
        <v>12</v>
      </c>
      <c r="CW27" s="2">
        <v>52</v>
      </c>
      <c r="CX27" s="2">
        <v>36</v>
      </c>
      <c r="CY27" s="2" t="s">
        <v>406</v>
      </c>
      <c r="CZ27" s="2">
        <v>4.38</v>
      </c>
    </row>
    <row r="28" spans="1:104" x14ac:dyDescent="0.35">
      <c r="A28" s="2">
        <v>54203</v>
      </c>
      <c r="M28" s="2" t="s">
        <v>68</v>
      </c>
      <c r="N28" s="2" t="s">
        <v>401</v>
      </c>
      <c r="O28" s="1">
        <v>45394</v>
      </c>
      <c r="P28" s="2">
        <v>0</v>
      </c>
      <c r="Q28" s="2">
        <v>8</v>
      </c>
      <c r="R28" s="2">
        <v>5.7</v>
      </c>
      <c r="S28" s="2">
        <v>6.7</v>
      </c>
      <c r="T28" s="2">
        <v>0.08</v>
      </c>
      <c r="U28" s="2" t="s">
        <v>41</v>
      </c>
      <c r="V28" s="2">
        <v>2.7</v>
      </c>
      <c r="W28" s="2">
        <v>107</v>
      </c>
      <c r="X28" s="2">
        <v>7</v>
      </c>
      <c r="Y28" s="2">
        <v>0.96</v>
      </c>
      <c r="Z28" s="2">
        <v>49.3</v>
      </c>
      <c r="AA28" s="2">
        <v>9.8000000000000007</v>
      </c>
      <c r="AB28" s="2">
        <v>0.79</v>
      </c>
      <c r="AC28" s="2">
        <v>1985</v>
      </c>
      <c r="AD28" s="2">
        <v>338</v>
      </c>
      <c r="AE28" s="2">
        <v>26</v>
      </c>
      <c r="AF28" s="2">
        <v>16.5</v>
      </c>
      <c r="AG28" s="2">
        <v>21</v>
      </c>
      <c r="AH28" s="2">
        <v>2</v>
      </c>
      <c r="AI28" s="2">
        <v>59</v>
      </c>
      <c r="AJ28" s="2">
        <v>17</v>
      </c>
      <c r="AK28" s="2">
        <v>1</v>
      </c>
      <c r="AL28" s="2">
        <v>11</v>
      </c>
      <c r="AM28" s="2">
        <v>5.68</v>
      </c>
      <c r="AN28" s="2">
        <v>168</v>
      </c>
      <c r="AO28" s="2">
        <v>14.5</v>
      </c>
      <c r="AP28" s="2">
        <v>11.6</v>
      </c>
      <c r="AQ28" s="2">
        <v>30</v>
      </c>
      <c r="AR28" s="2">
        <v>34</v>
      </c>
      <c r="AS28" s="2">
        <v>0.3</v>
      </c>
      <c r="AT28" s="2">
        <v>64</v>
      </c>
      <c r="AU28" s="2">
        <v>45</v>
      </c>
      <c r="AV28" s="2">
        <v>20.5</v>
      </c>
      <c r="AW28" s="2">
        <v>11.71</v>
      </c>
      <c r="AX28" s="2">
        <v>38</v>
      </c>
      <c r="AY28" s="2">
        <v>14.5</v>
      </c>
      <c r="AZ28" s="2">
        <v>0</v>
      </c>
      <c r="BA28" s="2">
        <v>7.5</v>
      </c>
      <c r="BB28" s="2">
        <v>3.2</v>
      </c>
      <c r="BD28" s="2">
        <v>8</v>
      </c>
      <c r="BE28" s="2">
        <v>1.5</v>
      </c>
      <c r="BG28" s="2">
        <v>48</v>
      </c>
      <c r="BH28" s="2">
        <v>552</v>
      </c>
      <c r="BI28" s="2">
        <v>166</v>
      </c>
      <c r="BJ28" s="2">
        <v>82</v>
      </c>
      <c r="BK28" s="2">
        <v>6.4</v>
      </c>
      <c r="BL28" s="2">
        <v>0.68</v>
      </c>
      <c r="BM28" s="2">
        <v>4</v>
      </c>
      <c r="BN28" s="2">
        <v>0.11</v>
      </c>
      <c r="BO28" s="2">
        <v>117</v>
      </c>
      <c r="BP28" s="2">
        <v>33</v>
      </c>
      <c r="CT28" s="2">
        <v>9.39</v>
      </c>
      <c r="CU28" s="2">
        <v>2.2000000000000002</v>
      </c>
      <c r="CV28" s="2">
        <v>12</v>
      </c>
      <c r="CW28" s="2">
        <v>50</v>
      </c>
      <c r="CX28" s="2">
        <v>38</v>
      </c>
      <c r="CY28" s="2" t="s">
        <v>406</v>
      </c>
      <c r="CZ28" s="2">
        <v>5.21</v>
      </c>
    </row>
    <row r="29" spans="1:104" x14ac:dyDescent="0.35">
      <c r="A29" s="2">
        <v>54204</v>
      </c>
      <c r="M29" s="2" t="s">
        <v>69</v>
      </c>
      <c r="N29" s="2" t="s">
        <v>401</v>
      </c>
      <c r="O29" s="1">
        <v>45394</v>
      </c>
      <c r="P29" s="2">
        <v>0</v>
      </c>
      <c r="Q29" s="2">
        <v>8</v>
      </c>
      <c r="R29" s="2">
        <v>5.8</v>
      </c>
      <c r="S29" s="2">
        <v>6.4</v>
      </c>
      <c r="T29" s="2">
        <v>0.06</v>
      </c>
      <c r="U29" s="2" t="s">
        <v>41</v>
      </c>
      <c r="V29" s="2">
        <v>3.6</v>
      </c>
      <c r="W29" s="2">
        <v>119</v>
      </c>
      <c r="X29" s="2">
        <v>7.3</v>
      </c>
      <c r="Y29" s="2">
        <v>0.5</v>
      </c>
      <c r="Z29" s="2">
        <v>48.1</v>
      </c>
      <c r="AA29" s="2">
        <v>10.9</v>
      </c>
      <c r="AB29" s="2">
        <v>0.84</v>
      </c>
      <c r="AC29" s="2">
        <v>2594</v>
      </c>
      <c r="AD29" s="2">
        <v>439</v>
      </c>
      <c r="AE29" s="2">
        <v>14</v>
      </c>
      <c r="AF29" s="2">
        <v>23.1</v>
      </c>
      <c r="AG29" s="2">
        <v>26</v>
      </c>
      <c r="AH29" s="2">
        <v>1</v>
      </c>
      <c r="AI29" s="2">
        <v>56</v>
      </c>
      <c r="AJ29" s="2">
        <v>16</v>
      </c>
      <c r="AK29" s="2">
        <v>0</v>
      </c>
      <c r="AL29" s="2">
        <v>15</v>
      </c>
      <c r="AM29" s="2">
        <v>4.37</v>
      </c>
      <c r="AN29" s="2">
        <v>137</v>
      </c>
      <c r="AO29" s="2">
        <v>10.5</v>
      </c>
      <c r="AP29" s="2">
        <v>13.1</v>
      </c>
      <c r="AQ29" s="2">
        <v>46</v>
      </c>
      <c r="AR29" s="2">
        <v>50</v>
      </c>
      <c r="AS29" s="2">
        <v>0.1</v>
      </c>
      <c r="AT29" s="2">
        <v>118</v>
      </c>
      <c r="AU29" s="2">
        <v>62</v>
      </c>
      <c r="AV29" s="2">
        <v>15</v>
      </c>
      <c r="AW29" s="2">
        <v>15.18</v>
      </c>
      <c r="AX29" s="2">
        <v>86</v>
      </c>
      <c r="AY29" s="2">
        <v>10.5</v>
      </c>
      <c r="AZ29" s="2">
        <v>0</v>
      </c>
      <c r="BA29" s="2">
        <v>5.2</v>
      </c>
      <c r="BB29" s="2">
        <v>2.8</v>
      </c>
      <c r="BD29" s="2">
        <v>11</v>
      </c>
      <c r="BE29" s="2">
        <v>2.5</v>
      </c>
      <c r="BG29" s="2">
        <v>55</v>
      </c>
      <c r="BH29" s="2">
        <v>570</v>
      </c>
      <c r="BI29" s="2">
        <v>155</v>
      </c>
      <c r="BJ29" s="2">
        <v>74</v>
      </c>
      <c r="BK29" s="2">
        <v>6.3</v>
      </c>
      <c r="BL29" s="2">
        <v>0.49</v>
      </c>
      <c r="BM29" s="2">
        <v>3.9</v>
      </c>
      <c r="BN29" s="2">
        <v>0.13</v>
      </c>
      <c r="BO29" s="2">
        <v>123</v>
      </c>
      <c r="BP29" s="2">
        <v>17</v>
      </c>
      <c r="CT29" s="2">
        <v>5.46</v>
      </c>
      <c r="CU29" s="2">
        <v>1.3</v>
      </c>
      <c r="CV29" s="2">
        <v>8</v>
      </c>
      <c r="CW29" s="2">
        <v>48</v>
      </c>
      <c r="CX29" s="2">
        <v>44</v>
      </c>
      <c r="CY29" s="2" t="s">
        <v>403</v>
      </c>
      <c r="CZ29" s="2">
        <v>3.97</v>
      </c>
    </row>
    <row r="30" spans="1:104" x14ac:dyDescent="0.35">
      <c r="A30" s="2">
        <v>54205</v>
      </c>
      <c r="M30" s="2" t="s">
        <v>70</v>
      </c>
      <c r="N30" s="2" t="s">
        <v>401</v>
      </c>
      <c r="O30" s="1">
        <v>45394</v>
      </c>
      <c r="P30" s="2">
        <v>0</v>
      </c>
      <c r="Q30" s="2">
        <v>8</v>
      </c>
      <c r="R30" s="2">
        <v>6.2</v>
      </c>
      <c r="S30" s="2">
        <v>6.9</v>
      </c>
      <c r="T30" s="2">
        <v>0.08</v>
      </c>
      <c r="U30" s="2" t="s">
        <v>41</v>
      </c>
      <c r="V30" s="2">
        <v>3</v>
      </c>
      <c r="W30" s="2">
        <v>135</v>
      </c>
      <c r="X30" s="2">
        <v>6.6</v>
      </c>
      <c r="Y30" s="2">
        <v>0.56000000000000005</v>
      </c>
      <c r="Z30" s="2">
        <v>30.2</v>
      </c>
      <c r="AA30" s="2">
        <v>7.4</v>
      </c>
      <c r="AB30" s="2">
        <v>0.7</v>
      </c>
      <c r="AC30" s="2">
        <v>3198</v>
      </c>
      <c r="AD30" s="2">
        <v>475</v>
      </c>
      <c r="AE30" s="2">
        <v>38</v>
      </c>
      <c r="AF30" s="2">
        <v>21.7</v>
      </c>
      <c r="AG30" s="2">
        <v>6</v>
      </c>
      <c r="AH30" s="2">
        <v>2</v>
      </c>
      <c r="AI30" s="2">
        <v>73</v>
      </c>
      <c r="AJ30" s="2">
        <v>18</v>
      </c>
      <c r="AK30" s="2">
        <v>1</v>
      </c>
      <c r="AL30" s="2">
        <v>10</v>
      </c>
      <c r="AM30" s="2">
        <v>4.53</v>
      </c>
      <c r="AN30" s="2">
        <v>164</v>
      </c>
      <c r="AO30" s="2">
        <v>12.2</v>
      </c>
      <c r="AP30" s="2">
        <v>13.4</v>
      </c>
      <c r="AQ30" s="2">
        <v>40</v>
      </c>
      <c r="AR30" s="2">
        <v>47</v>
      </c>
      <c r="AS30" s="2">
        <v>0.5</v>
      </c>
      <c r="AT30" s="2">
        <v>89</v>
      </c>
      <c r="AU30" s="2">
        <v>64</v>
      </c>
      <c r="AV30" s="2">
        <v>17.3</v>
      </c>
      <c r="AW30" s="2">
        <v>13.61</v>
      </c>
      <c r="AX30" s="2">
        <v>54.2</v>
      </c>
      <c r="AY30" s="2">
        <v>12.2</v>
      </c>
      <c r="AZ30" s="2">
        <v>0</v>
      </c>
      <c r="BA30" s="2">
        <v>6.2</v>
      </c>
      <c r="BB30" s="2">
        <v>3.2</v>
      </c>
      <c r="BD30" s="2">
        <v>8</v>
      </c>
      <c r="BE30" s="2">
        <v>1.9</v>
      </c>
      <c r="BG30" s="2">
        <v>49</v>
      </c>
      <c r="BH30" s="2">
        <v>651</v>
      </c>
      <c r="BI30" s="2">
        <v>179</v>
      </c>
      <c r="BJ30" s="2">
        <v>70</v>
      </c>
      <c r="BK30" s="2">
        <v>7.2</v>
      </c>
      <c r="BL30" s="2">
        <v>0.51</v>
      </c>
      <c r="BM30" s="2">
        <v>3.3</v>
      </c>
      <c r="BN30" s="2">
        <v>0.14000000000000001</v>
      </c>
      <c r="BO30" s="2">
        <v>122</v>
      </c>
      <c r="BP30" s="2">
        <v>37</v>
      </c>
      <c r="CT30" s="2">
        <v>6.02</v>
      </c>
      <c r="CU30" s="2">
        <v>2.67</v>
      </c>
      <c r="CV30" s="2">
        <v>16</v>
      </c>
      <c r="CW30" s="2">
        <v>40</v>
      </c>
      <c r="CX30" s="2">
        <v>44</v>
      </c>
      <c r="CY30" s="2" t="s">
        <v>407</v>
      </c>
      <c r="CZ30" s="2">
        <v>5.08</v>
      </c>
    </row>
    <row r="31" spans="1:104" x14ac:dyDescent="0.35">
      <c r="A31" s="2">
        <v>54206</v>
      </c>
      <c r="M31" s="2" t="s">
        <v>71</v>
      </c>
      <c r="N31" s="2" t="s">
        <v>401</v>
      </c>
      <c r="O31" s="1">
        <v>45394</v>
      </c>
      <c r="P31" s="2">
        <v>0</v>
      </c>
      <c r="Q31" s="2">
        <v>8</v>
      </c>
      <c r="R31" s="2">
        <v>6.3</v>
      </c>
      <c r="S31" s="2">
        <v>6.8</v>
      </c>
      <c r="T31" s="2">
        <v>0.06</v>
      </c>
      <c r="U31" s="2" t="s">
        <v>41</v>
      </c>
      <c r="V31" s="2">
        <v>2.5</v>
      </c>
      <c r="W31" s="2">
        <v>104</v>
      </c>
      <c r="X31" s="2">
        <v>6</v>
      </c>
      <c r="Y31" s="2">
        <v>0.39</v>
      </c>
      <c r="Z31" s="2">
        <v>33.799999999999997</v>
      </c>
      <c r="AA31" s="2">
        <v>7.9</v>
      </c>
      <c r="AB31" s="2">
        <v>0.68</v>
      </c>
      <c r="AC31" s="2">
        <v>2493</v>
      </c>
      <c r="AD31" s="2">
        <v>405</v>
      </c>
      <c r="AE31" s="2">
        <v>54</v>
      </c>
      <c r="AF31" s="2">
        <v>18.600000000000001</v>
      </c>
      <c r="AG31" s="2">
        <v>12</v>
      </c>
      <c r="AH31" s="2">
        <v>1</v>
      </c>
      <c r="AI31" s="2">
        <v>67</v>
      </c>
      <c r="AJ31" s="2">
        <v>18</v>
      </c>
      <c r="AK31" s="2">
        <v>1</v>
      </c>
      <c r="AL31" s="2">
        <v>5</v>
      </c>
      <c r="AM31" s="2">
        <v>5.65</v>
      </c>
      <c r="AN31" s="2">
        <v>164</v>
      </c>
      <c r="AO31" s="2">
        <v>14.2</v>
      </c>
      <c r="AP31" s="2">
        <v>11.5</v>
      </c>
      <c r="AQ31" s="2">
        <v>34</v>
      </c>
      <c r="AR31" s="2">
        <v>42</v>
      </c>
      <c r="AS31" s="2">
        <v>0.4</v>
      </c>
      <c r="AT31" s="2">
        <v>47</v>
      </c>
      <c r="AU31" s="2">
        <v>59</v>
      </c>
      <c r="AV31" s="2">
        <v>20.2</v>
      </c>
      <c r="AW31" s="2">
        <v>9.9499999999999993</v>
      </c>
      <c r="AX31" s="2">
        <v>28.7</v>
      </c>
      <c r="AY31" s="2">
        <v>14.2</v>
      </c>
      <c r="AZ31" s="2">
        <v>0</v>
      </c>
      <c r="BA31" s="2">
        <v>7.2</v>
      </c>
      <c r="BB31" s="2">
        <v>3.4</v>
      </c>
      <c r="BD31" s="2">
        <v>6</v>
      </c>
      <c r="BE31" s="2">
        <v>0.8</v>
      </c>
      <c r="BG31" s="2">
        <v>45</v>
      </c>
      <c r="BH31" s="2">
        <v>565</v>
      </c>
      <c r="BI31" s="2">
        <v>170</v>
      </c>
      <c r="BJ31" s="2">
        <v>73</v>
      </c>
      <c r="BK31" s="2">
        <v>6.3</v>
      </c>
      <c r="BL31" s="2">
        <v>0.44</v>
      </c>
      <c r="BM31" s="2">
        <v>3.4</v>
      </c>
      <c r="BN31" s="2">
        <v>0.11</v>
      </c>
      <c r="BO31" s="2">
        <v>115</v>
      </c>
      <c r="BP31" s="2">
        <v>56</v>
      </c>
      <c r="CT31" s="2">
        <v>7.55</v>
      </c>
      <c r="CU31" s="2">
        <v>2.48</v>
      </c>
      <c r="CV31" s="2">
        <v>22</v>
      </c>
      <c r="CW31" s="2">
        <v>38</v>
      </c>
      <c r="CX31" s="2">
        <v>40</v>
      </c>
      <c r="CY31" s="2" t="s">
        <v>407</v>
      </c>
      <c r="CZ31" s="2">
        <v>2.48</v>
      </c>
    </row>
    <row r="32" spans="1:104" x14ac:dyDescent="0.35">
      <c r="A32" s="2">
        <v>54207</v>
      </c>
      <c r="M32" s="2" t="s">
        <v>72</v>
      </c>
      <c r="N32" s="2" t="s">
        <v>401</v>
      </c>
      <c r="O32" s="1">
        <v>45394</v>
      </c>
      <c r="P32" s="2">
        <v>0</v>
      </c>
      <c r="Q32" s="2">
        <v>8</v>
      </c>
      <c r="R32" s="2">
        <v>5.9</v>
      </c>
      <c r="S32" s="2">
        <v>6.7</v>
      </c>
      <c r="T32" s="2">
        <v>0.08</v>
      </c>
      <c r="U32" s="2" t="s">
        <v>41</v>
      </c>
      <c r="V32" s="2">
        <v>3</v>
      </c>
      <c r="W32" s="2">
        <v>128</v>
      </c>
      <c r="X32" s="2">
        <v>6.7</v>
      </c>
      <c r="Y32" s="2">
        <v>0.36</v>
      </c>
      <c r="Z32" s="2">
        <v>35.299999999999997</v>
      </c>
      <c r="AA32" s="2">
        <v>8.5</v>
      </c>
      <c r="AB32" s="2">
        <v>0.79</v>
      </c>
      <c r="AC32" s="2">
        <v>2718</v>
      </c>
      <c r="AD32" s="2">
        <v>445</v>
      </c>
      <c r="AE32" s="2">
        <v>17</v>
      </c>
      <c r="AF32" s="2">
        <v>20.8</v>
      </c>
      <c r="AG32" s="2">
        <v>15</v>
      </c>
      <c r="AH32" s="2">
        <v>2</v>
      </c>
      <c r="AI32" s="2">
        <v>65</v>
      </c>
      <c r="AJ32" s="2">
        <v>18</v>
      </c>
      <c r="AK32" s="2">
        <v>0</v>
      </c>
      <c r="AL32" s="2">
        <v>11</v>
      </c>
      <c r="AM32" s="2">
        <v>5.58</v>
      </c>
      <c r="AN32" s="2">
        <v>167</v>
      </c>
      <c r="AO32" s="2">
        <v>12.3</v>
      </c>
      <c r="AP32" s="2">
        <v>13.5</v>
      </c>
      <c r="AQ32" s="2">
        <v>43</v>
      </c>
      <c r="AR32" s="2">
        <v>47</v>
      </c>
      <c r="AS32" s="2">
        <v>1.1000000000000001</v>
      </c>
      <c r="AT32" s="2">
        <v>73</v>
      </c>
      <c r="AU32" s="2">
        <v>58</v>
      </c>
      <c r="AV32" s="2">
        <v>19</v>
      </c>
      <c r="AW32" s="2">
        <v>12.28</v>
      </c>
      <c r="AX32" s="2">
        <v>43.8</v>
      </c>
      <c r="AY32" s="2">
        <v>12.3</v>
      </c>
      <c r="AZ32" s="2">
        <v>0</v>
      </c>
      <c r="BA32" s="2">
        <v>6.3</v>
      </c>
      <c r="BB32" s="2">
        <v>5.4</v>
      </c>
      <c r="BD32" s="2">
        <v>9</v>
      </c>
      <c r="BE32" s="2">
        <v>1.8</v>
      </c>
      <c r="BG32" s="2">
        <v>54</v>
      </c>
      <c r="BH32" s="2">
        <v>611</v>
      </c>
      <c r="BI32" s="2">
        <v>167</v>
      </c>
      <c r="BJ32" s="2">
        <v>74</v>
      </c>
      <c r="BK32" s="2">
        <v>7</v>
      </c>
      <c r="BL32" s="2">
        <v>0.42</v>
      </c>
      <c r="BM32" s="2">
        <v>3.8</v>
      </c>
      <c r="BN32" s="2">
        <v>0.13</v>
      </c>
      <c r="BO32" s="2">
        <v>125</v>
      </c>
      <c r="BP32" s="2">
        <v>21</v>
      </c>
      <c r="CT32" s="2">
        <v>7.09</v>
      </c>
      <c r="CU32" s="2">
        <v>3.64</v>
      </c>
      <c r="CV32" s="2">
        <v>16</v>
      </c>
      <c r="CW32" s="2">
        <v>42</v>
      </c>
      <c r="CX32" s="2">
        <v>42</v>
      </c>
      <c r="CY32" s="2" t="s">
        <v>403</v>
      </c>
      <c r="CZ32" s="2">
        <v>3.34</v>
      </c>
    </row>
    <row r="33" spans="1:104" x14ac:dyDescent="0.35">
      <c r="A33" s="2">
        <v>54208</v>
      </c>
      <c r="M33" s="2" t="s">
        <v>73</v>
      </c>
      <c r="N33" s="2" t="s">
        <v>401</v>
      </c>
      <c r="O33" s="1">
        <v>45394</v>
      </c>
      <c r="P33" s="2">
        <v>0</v>
      </c>
      <c r="Q33" s="2">
        <v>8</v>
      </c>
      <c r="R33" s="2">
        <v>6.7</v>
      </c>
      <c r="S33" s="2">
        <v>7.2</v>
      </c>
      <c r="T33" s="2">
        <v>0.05</v>
      </c>
      <c r="U33" s="2" t="s">
        <v>41</v>
      </c>
      <c r="V33" s="2">
        <v>3.1</v>
      </c>
      <c r="W33" s="2">
        <v>108</v>
      </c>
      <c r="X33" s="2">
        <v>5.7</v>
      </c>
      <c r="Y33" s="2">
        <v>0.49</v>
      </c>
      <c r="Z33" s="2">
        <v>29.1</v>
      </c>
      <c r="AA33" s="2">
        <v>5.5</v>
      </c>
      <c r="AB33" s="2">
        <v>0.65</v>
      </c>
      <c r="AC33" s="2">
        <v>2847</v>
      </c>
      <c r="AD33" s="2">
        <v>398</v>
      </c>
      <c r="AE33" s="2">
        <v>18</v>
      </c>
      <c r="AF33" s="2">
        <v>17.899999999999999</v>
      </c>
      <c r="AG33" s="2">
        <v>0</v>
      </c>
      <c r="AH33" s="2">
        <v>2</v>
      </c>
      <c r="AI33" s="2">
        <v>79</v>
      </c>
      <c r="AJ33" s="2">
        <v>19</v>
      </c>
      <c r="AK33" s="2">
        <v>0</v>
      </c>
      <c r="AL33" s="2">
        <v>12</v>
      </c>
      <c r="AM33" s="2">
        <v>4.51</v>
      </c>
      <c r="AN33" s="2">
        <v>165</v>
      </c>
      <c r="AO33" s="2">
        <v>21.9</v>
      </c>
      <c r="AP33" s="2">
        <v>7.5</v>
      </c>
      <c r="AQ33" s="2">
        <v>32</v>
      </c>
      <c r="AR33" s="2">
        <v>37</v>
      </c>
      <c r="AS33" s="2">
        <v>0.1</v>
      </c>
      <c r="AT33" s="2">
        <v>44</v>
      </c>
      <c r="AU33" s="2">
        <v>49</v>
      </c>
      <c r="AV33" s="2">
        <v>26.5</v>
      </c>
      <c r="AW33" s="2">
        <v>10.44</v>
      </c>
      <c r="AX33" s="2">
        <v>26.7</v>
      </c>
      <c r="AY33" s="2">
        <v>21.9</v>
      </c>
      <c r="AZ33" s="2">
        <v>0</v>
      </c>
      <c r="BA33" s="2">
        <v>6.7</v>
      </c>
      <c r="BB33" s="2">
        <v>3.5</v>
      </c>
      <c r="BD33" s="2">
        <v>10</v>
      </c>
      <c r="BE33" s="2">
        <v>2.9</v>
      </c>
      <c r="BG33" s="2">
        <v>51</v>
      </c>
      <c r="BH33" s="2">
        <v>774</v>
      </c>
      <c r="BI33" s="2">
        <v>155</v>
      </c>
      <c r="BJ33" s="2">
        <v>66</v>
      </c>
      <c r="BK33" s="2">
        <v>8.5</v>
      </c>
      <c r="BL33" s="2">
        <v>0.42</v>
      </c>
      <c r="BM33" s="2">
        <v>3.3</v>
      </c>
      <c r="BN33" s="2">
        <v>0.13</v>
      </c>
      <c r="BO33" s="2">
        <v>137</v>
      </c>
      <c r="BP33" s="2">
        <v>22</v>
      </c>
      <c r="CT33" s="2">
        <v>6.73</v>
      </c>
      <c r="CU33" s="2">
        <v>2.1</v>
      </c>
      <c r="CV33" s="2">
        <v>14</v>
      </c>
      <c r="CW33" s="2">
        <v>46</v>
      </c>
      <c r="CX33" s="2">
        <v>40</v>
      </c>
      <c r="CY33" s="2" t="s">
        <v>403</v>
      </c>
      <c r="CZ33" s="2">
        <v>4.1500000000000004</v>
      </c>
    </row>
    <row r="34" spans="1:104" x14ac:dyDescent="0.35">
      <c r="A34" s="2">
        <v>54209</v>
      </c>
      <c r="M34" s="2" t="s">
        <v>74</v>
      </c>
      <c r="N34" s="2" t="s">
        <v>401</v>
      </c>
      <c r="O34" s="1">
        <v>45394</v>
      </c>
      <c r="P34" s="2">
        <v>0</v>
      </c>
      <c r="Q34" s="2">
        <v>8</v>
      </c>
      <c r="R34" s="2">
        <v>5.9</v>
      </c>
      <c r="S34" s="2">
        <v>6.8</v>
      </c>
      <c r="T34" s="2">
        <v>0.11</v>
      </c>
      <c r="U34" s="2" t="s">
        <v>41</v>
      </c>
      <c r="V34" s="2">
        <v>2.5</v>
      </c>
      <c r="W34" s="2">
        <v>85</v>
      </c>
      <c r="X34" s="2">
        <v>7.1</v>
      </c>
      <c r="Y34" s="2">
        <v>0.42</v>
      </c>
      <c r="Z34" s="2">
        <v>50.9</v>
      </c>
      <c r="AA34" s="2">
        <v>10.6</v>
      </c>
      <c r="AB34" s="2">
        <v>0.73</v>
      </c>
      <c r="AC34" s="2">
        <v>1876</v>
      </c>
      <c r="AD34" s="2">
        <v>291</v>
      </c>
      <c r="AE34" s="2">
        <v>38</v>
      </c>
      <c r="AF34" s="2">
        <v>14.6</v>
      </c>
      <c r="AG34" s="2">
        <v>16</v>
      </c>
      <c r="AH34" s="2">
        <v>1</v>
      </c>
      <c r="AI34" s="2">
        <v>64</v>
      </c>
      <c r="AJ34" s="2">
        <v>17</v>
      </c>
      <c r="AK34" s="2">
        <v>1</v>
      </c>
      <c r="AL34" s="2">
        <v>8</v>
      </c>
      <c r="AM34" s="2">
        <v>4.99</v>
      </c>
      <c r="AN34" s="2">
        <v>174</v>
      </c>
      <c r="AO34" s="2">
        <v>22.6</v>
      </c>
      <c r="AP34" s="2">
        <v>7.7</v>
      </c>
      <c r="AQ34" s="2">
        <v>21</v>
      </c>
      <c r="AR34" s="2">
        <v>32</v>
      </c>
      <c r="AS34" s="2">
        <v>0.6</v>
      </c>
      <c r="AT34" s="2">
        <v>48</v>
      </c>
      <c r="AU34" s="2">
        <v>51</v>
      </c>
      <c r="AV34" s="2">
        <v>28.2</v>
      </c>
      <c r="AW34" s="2">
        <v>11.09</v>
      </c>
      <c r="AX34" s="2">
        <v>27.6</v>
      </c>
      <c r="AY34" s="2">
        <v>22.6</v>
      </c>
      <c r="AZ34" s="2">
        <v>0</v>
      </c>
      <c r="BA34" s="2">
        <v>6</v>
      </c>
      <c r="BB34" s="2">
        <v>3.5</v>
      </c>
      <c r="BD34" s="2">
        <v>6</v>
      </c>
      <c r="BE34" s="2">
        <v>0.9</v>
      </c>
      <c r="BG34" s="2">
        <v>41</v>
      </c>
      <c r="BH34" s="2">
        <v>508</v>
      </c>
      <c r="BI34" s="2">
        <v>157</v>
      </c>
      <c r="BJ34" s="2">
        <v>85</v>
      </c>
      <c r="BK34" s="2">
        <v>6.1</v>
      </c>
      <c r="BL34" s="2">
        <v>0.41</v>
      </c>
      <c r="BM34" s="2">
        <v>4.5</v>
      </c>
      <c r="BN34" s="2">
        <v>0.14000000000000001</v>
      </c>
      <c r="BO34" s="2">
        <v>99</v>
      </c>
      <c r="BP34" s="2">
        <v>39</v>
      </c>
      <c r="CT34" s="2">
        <v>6.7</v>
      </c>
      <c r="CU34" s="2">
        <v>2.99</v>
      </c>
      <c r="CV34" s="2">
        <v>24</v>
      </c>
      <c r="CW34" s="2">
        <v>42</v>
      </c>
      <c r="CX34" s="2">
        <v>34</v>
      </c>
      <c r="CY34" s="2" t="s">
        <v>402</v>
      </c>
      <c r="CZ34" s="2">
        <v>4.32</v>
      </c>
    </row>
    <row r="35" spans="1:104" x14ac:dyDescent="0.35">
      <c r="A35" s="2">
        <v>54210</v>
      </c>
      <c r="M35" s="2" t="s">
        <v>75</v>
      </c>
      <c r="N35" s="2" t="s">
        <v>401</v>
      </c>
      <c r="O35" s="1">
        <v>45394</v>
      </c>
      <c r="P35" s="2">
        <v>0</v>
      </c>
      <c r="Q35" s="2">
        <v>8</v>
      </c>
      <c r="R35" s="2">
        <v>6.3</v>
      </c>
      <c r="S35" s="2">
        <v>6.8</v>
      </c>
      <c r="T35" s="2">
        <v>0.09</v>
      </c>
      <c r="U35" s="2" t="s">
        <v>41</v>
      </c>
      <c r="V35" s="2">
        <v>2.6</v>
      </c>
      <c r="W35" s="2">
        <v>76</v>
      </c>
      <c r="X35" s="2">
        <v>6.4</v>
      </c>
      <c r="Y35" s="2">
        <v>0.53</v>
      </c>
      <c r="Z35" s="2">
        <v>37.4</v>
      </c>
      <c r="AA35" s="2">
        <v>8.1</v>
      </c>
      <c r="AB35" s="2">
        <v>0.63</v>
      </c>
      <c r="AC35" s="2">
        <v>2013</v>
      </c>
      <c r="AD35" s="2">
        <v>322</v>
      </c>
      <c r="AE35" s="2">
        <v>17</v>
      </c>
      <c r="AF35" s="2">
        <v>15.2</v>
      </c>
      <c r="AG35" s="2">
        <v>14</v>
      </c>
      <c r="AH35" s="2">
        <v>1</v>
      </c>
      <c r="AI35" s="2">
        <v>66</v>
      </c>
      <c r="AJ35" s="2">
        <v>18</v>
      </c>
      <c r="AK35" s="2">
        <v>0</v>
      </c>
      <c r="AL35" s="2">
        <v>10</v>
      </c>
      <c r="AM35" s="2">
        <v>3.53</v>
      </c>
      <c r="AN35" s="2">
        <v>197</v>
      </c>
      <c r="AO35" s="2">
        <v>19.7</v>
      </c>
      <c r="AP35" s="2">
        <v>10</v>
      </c>
      <c r="AQ35" s="2">
        <v>17</v>
      </c>
      <c r="AR35" s="2">
        <v>30</v>
      </c>
      <c r="AS35" s="2">
        <v>4</v>
      </c>
      <c r="AT35" s="2">
        <v>56</v>
      </c>
      <c r="AU35" s="2">
        <v>52</v>
      </c>
      <c r="AV35" s="2">
        <v>27.2</v>
      </c>
      <c r="AW35" s="2">
        <v>12.04</v>
      </c>
      <c r="AX35" s="2">
        <v>28.5</v>
      </c>
      <c r="AY35" s="2">
        <v>19.7</v>
      </c>
      <c r="AZ35" s="2">
        <v>0</v>
      </c>
      <c r="BA35" s="2">
        <v>4.0999999999999996</v>
      </c>
      <c r="BB35" s="2">
        <v>6.3</v>
      </c>
      <c r="BD35" s="2">
        <v>7</v>
      </c>
      <c r="BE35" s="2">
        <v>1.6</v>
      </c>
      <c r="BG35" s="2">
        <v>41</v>
      </c>
      <c r="BH35" s="2">
        <v>583</v>
      </c>
      <c r="BI35" s="2">
        <v>155</v>
      </c>
      <c r="BJ35" s="2">
        <v>71</v>
      </c>
      <c r="BK35" s="2">
        <v>6.4</v>
      </c>
      <c r="BL35" s="2">
        <v>0.49</v>
      </c>
      <c r="BM35" s="2">
        <v>4</v>
      </c>
      <c r="BN35" s="2">
        <v>0.11</v>
      </c>
      <c r="BO35" s="2">
        <v>120</v>
      </c>
      <c r="BP35" s="2">
        <v>20</v>
      </c>
      <c r="CT35" s="2">
        <v>4.5999999999999996</v>
      </c>
      <c r="CU35" s="2">
        <v>9.4499999999999993</v>
      </c>
      <c r="CV35" s="2">
        <v>24</v>
      </c>
      <c r="CW35" s="2">
        <v>42</v>
      </c>
      <c r="CX35" s="2">
        <v>34</v>
      </c>
      <c r="CY35" s="2" t="s">
        <v>402</v>
      </c>
      <c r="CZ35" s="2">
        <v>3.19</v>
      </c>
    </row>
    <row r="36" spans="1:104" x14ac:dyDescent="0.35">
      <c r="A36" s="2">
        <v>54211</v>
      </c>
      <c r="M36" s="2" t="s">
        <v>76</v>
      </c>
      <c r="N36" s="2" t="s">
        <v>401</v>
      </c>
      <c r="O36" s="1">
        <v>45394</v>
      </c>
      <c r="P36" s="2">
        <v>0</v>
      </c>
      <c r="Q36" s="2">
        <v>8</v>
      </c>
      <c r="R36" s="2">
        <v>7.1</v>
      </c>
      <c r="S36" s="2">
        <v>7.2</v>
      </c>
      <c r="T36" s="2">
        <v>0.14000000000000001</v>
      </c>
      <c r="U36" s="2" t="s">
        <v>77</v>
      </c>
      <c r="V36" s="2">
        <v>3.2</v>
      </c>
      <c r="W36" s="2">
        <v>102</v>
      </c>
      <c r="X36" s="2">
        <v>6.6</v>
      </c>
      <c r="Y36" s="2">
        <v>0.76</v>
      </c>
      <c r="Z36" s="2">
        <v>21.4</v>
      </c>
      <c r="AA36" s="2">
        <v>3.7</v>
      </c>
      <c r="AB36" s="2">
        <v>0.55000000000000004</v>
      </c>
      <c r="AC36" s="2">
        <v>3140</v>
      </c>
      <c r="AD36" s="2">
        <v>335</v>
      </c>
      <c r="AE36" s="2">
        <v>20</v>
      </c>
      <c r="AF36" s="2">
        <v>18.8</v>
      </c>
      <c r="AG36" s="2">
        <v>0</v>
      </c>
      <c r="AH36" s="2">
        <v>1</v>
      </c>
      <c r="AI36" s="2">
        <v>83</v>
      </c>
      <c r="AJ36" s="2">
        <v>15</v>
      </c>
      <c r="AK36" s="2">
        <v>0</v>
      </c>
      <c r="AL36" s="2">
        <v>15</v>
      </c>
      <c r="AM36" s="2">
        <v>5.62</v>
      </c>
      <c r="AN36" s="2">
        <v>197</v>
      </c>
      <c r="AO36" s="2">
        <v>25.8</v>
      </c>
      <c r="AP36" s="2">
        <v>7.6</v>
      </c>
      <c r="AQ36" s="2">
        <v>30</v>
      </c>
      <c r="AR36" s="2">
        <v>40</v>
      </c>
      <c r="AS36" s="2">
        <v>0.9</v>
      </c>
      <c r="AT36" s="2">
        <v>109</v>
      </c>
      <c r="AU36" s="2">
        <v>59</v>
      </c>
      <c r="AV36" s="2">
        <v>32.299999999999997</v>
      </c>
      <c r="AW36" s="2">
        <v>17.22</v>
      </c>
      <c r="AX36" s="2">
        <v>55.4</v>
      </c>
      <c r="AY36" s="2">
        <v>25.8</v>
      </c>
      <c r="AZ36" s="2">
        <v>0</v>
      </c>
      <c r="BA36" s="2">
        <v>7.1</v>
      </c>
      <c r="BB36" s="2">
        <v>3.1</v>
      </c>
      <c r="BD36" s="2">
        <v>17</v>
      </c>
      <c r="BE36" s="2">
        <v>7.1</v>
      </c>
      <c r="BG36" s="2">
        <v>48</v>
      </c>
      <c r="BH36" s="2">
        <v>1255</v>
      </c>
      <c r="BI36" s="2">
        <v>128</v>
      </c>
      <c r="BJ36" s="2">
        <v>60</v>
      </c>
      <c r="BK36" s="2">
        <v>12</v>
      </c>
      <c r="BL36" s="2">
        <v>0.52</v>
      </c>
      <c r="BM36" s="2">
        <v>4.2</v>
      </c>
      <c r="BN36" s="2">
        <v>0.16</v>
      </c>
      <c r="BO36" s="2">
        <v>156</v>
      </c>
      <c r="BP36" s="2">
        <v>26</v>
      </c>
      <c r="CT36" s="2">
        <v>7.89</v>
      </c>
      <c r="CU36" s="2">
        <v>3.15</v>
      </c>
      <c r="CV36" s="2">
        <v>20</v>
      </c>
      <c r="CW36" s="2">
        <v>44</v>
      </c>
      <c r="CX36" s="2">
        <v>36</v>
      </c>
      <c r="CY36" s="2" t="s">
        <v>406</v>
      </c>
      <c r="CZ36" s="2">
        <v>3.2</v>
      </c>
    </row>
    <row r="37" spans="1:104" x14ac:dyDescent="0.35">
      <c r="A37" s="2">
        <v>54212</v>
      </c>
      <c r="M37" s="2" t="s">
        <v>78</v>
      </c>
      <c r="N37" s="2" t="s">
        <v>401</v>
      </c>
      <c r="O37" s="1">
        <v>45394</v>
      </c>
      <c r="P37" s="2">
        <v>0</v>
      </c>
      <c r="Q37" s="2">
        <v>8</v>
      </c>
      <c r="R37" s="2">
        <v>6.3</v>
      </c>
      <c r="S37" s="2">
        <v>6.8</v>
      </c>
      <c r="T37" s="2">
        <v>0.14000000000000001</v>
      </c>
      <c r="U37" s="2" t="s">
        <v>41</v>
      </c>
      <c r="V37" s="2">
        <v>2.9</v>
      </c>
      <c r="W37" s="2">
        <v>117</v>
      </c>
      <c r="X37" s="2">
        <v>7.1</v>
      </c>
      <c r="Y37" s="2">
        <v>0.69</v>
      </c>
      <c r="Z37" s="2">
        <v>44.6</v>
      </c>
      <c r="AA37" s="2">
        <v>8.4</v>
      </c>
      <c r="AB37" s="2">
        <v>0.86</v>
      </c>
      <c r="AC37" s="2">
        <v>2762</v>
      </c>
      <c r="AD37" s="2">
        <v>416</v>
      </c>
      <c r="AE37" s="2">
        <v>18</v>
      </c>
      <c r="AF37" s="2">
        <v>20</v>
      </c>
      <c r="AG37" s="2">
        <v>12</v>
      </c>
      <c r="AH37" s="2">
        <v>1</v>
      </c>
      <c r="AI37" s="2">
        <v>69</v>
      </c>
      <c r="AJ37" s="2">
        <v>17</v>
      </c>
      <c r="AK37" s="2">
        <v>0</v>
      </c>
      <c r="AL37" s="2">
        <v>12</v>
      </c>
      <c r="AM37" s="2">
        <v>4.51</v>
      </c>
      <c r="AN37" s="2">
        <v>203</v>
      </c>
      <c r="AO37" s="2">
        <v>20.3</v>
      </c>
      <c r="AP37" s="2">
        <v>10</v>
      </c>
      <c r="AQ37" s="2">
        <v>28</v>
      </c>
      <c r="AR37" s="2">
        <v>33</v>
      </c>
      <c r="AS37" s="2">
        <v>1.1000000000000001</v>
      </c>
      <c r="AT37" s="2">
        <v>59</v>
      </c>
      <c r="AU37" s="2">
        <v>45</v>
      </c>
      <c r="AV37" s="2">
        <v>25.9</v>
      </c>
      <c r="AW37" s="2">
        <v>12.52</v>
      </c>
      <c r="AX37" s="2">
        <v>29</v>
      </c>
      <c r="AY37" s="2">
        <v>20.3</v>
      </c>
      <c r="AZ37" s="2">
        <v>0</v>
      </c>
      <c r="BA37" s="2">
        <v>5.4</v>
      </c>
      <c r="BB37" s="2">
        <v>4.8</v>
      </c>
      <c r="BD37" s="2">
        <v>10</v>
      </c>
      <c r="BE37" s="2">
        <v>2.5</v>
      </c>
      <c r="BG37" s="2">
        <v>53</v>
      </c>
      <c r="BH37" s="2">
        <v>710</v>
      </c>
      <c r="BI37" s="2">
        <v>176</v>
      </c>
      <c r="BJ37" s="2">
        <v>88</v>
      </c>
      <c r="BK37" s="2">
        <v>7.8</v>
      </c>
      <c r="BL37" s="2">
        <v>0.59</v>
      </c>
      <c r="BM37" s="2">
        <v>4.3</v>
      </c>
      <c r="BN37" s="2">
        <v>0.12</v>
      </c>
      <c r="BO37" s="2">
        <v>135</v>
      </c>
      <c r="BP37" s="2">
        <v>21</v>
      </c>
      <c r="CT37" s="2">
        <v>6.39</v>
      </c>
      <c r="CU37" s="2">
        <v>4.1100000000000003</v>
      </c>
      <c r="CV37" s="2">
        <v>14</v>
      </c>
      <c r="CW37" s="2">
        <v>48</v>
      </c>
      <c r="CX37" s="2">
        <v>38</v>
      </c>
      <c r="CY37" s="2" t="s">
        <v>406</v>
      </c>
      <c r="CZ37" s="2">
        <v>3.65</v>
      </c>
    </row>
    <row r="38" spans="1:104" x14ac:dyDescent="0.35">
      <c r="A38" s="2">
        <v>54213</v>
      </c>
      <c r="M38" s="2" t="s">
        <v>79</v>
      </c>
      <c r="N38" s="2" t="s">
        <v>401</v>
      </c>
      <c r="O38" s="1">
        <v>45394</v>
      </c>
      <c r="P38" s="2">
        <v>0</v>
      </c>
      <c r="Q38" s="2">
        <v>8</v>
      </c>
      <c r="R38" s="2">
        <v>7</v>
      </c>
      <c r="S38" s="2">
        <v>7.2</v>
      </c>
      <c r="T38" s="2">
        <v>0.13</v>
      </c>
      <c r="U38" s="2" t="s">
        <v>77</v>
      </c>
      <c r="V38" s="2">
        <v>3.2</v>
      </c>
      <c r="W38" s="2">
        <v>97</v>
      </c>
      <c r="X38" s="2">
        <v>5.9</v>
      </c>
      <c r="Y38" s="2">
        <v>0.85</v>
      </c>
      <c r="Z38" s="2">
        <v>24.5</v>
      </c>
      <c r="AA38" s="2">
        <v>4.4000000000000004</v>
      </c>
      <c r="AB38" s="2">
        <v>0.69</v>
      </c>
      <c r="AC38" s="2">
        <v>3318</v>
      </c>
      <c r="AD38" s="2">
        <v>364</v>
      </c>
      <c r="AE38" s="2">
        <v>23</v>
      </c>
      <c r="AF38" s="2">
        <v>20</v>
      </c>
      <c r="AG38" s="2">
        <v>0</v>
      </c>
      <c r="AH38" s="2">
        <v>1</v>
      </c>
      <c r="AI38" s="2">
        <v>83</v>
      </c>
      <c r="AJ38" s="2">
        <v>15</v>
      </c>
      <c r="AK38" s="2">
        <v>1</v>
      </c>
      <c r="AL38" s="2">
        <v>8</v>
      </c>
      <c r="AM38" s="2">
        <v>6.22</v>
      </c>
      <c r="AN38" s="2">
        <v>216</v>
      </c>
      <c r="AO38" s="2">
        <v>25.5</v>
      </c>
      <c r="AP38" s="2">
        <v>8.5</v>
      </c>
      <c r="AQ38" s="2">
        <v>41</v>
      </c>
      <c r="AR38" s="2">
        <v>47</v>
      </c>
      <c r="AS38" s="2">
        <v>2.4</v>
      </c>
      <c r="AT38" s="2">
        <v>95</v>
      </c>
      <c r="AU38" s="2">
        <v>62</v>
      </c>
      <c r="AV38" s="2">
        <v>34.1</v>
      </c>
      <c r="AW38" s="2">
        <v>16.45</v>
      </c>
      <c r="AX38" s="2">
        <v>44.1</v>
      </c>
      <c r="AY38" s="2">
        <v>25.5</v>
      </c>
      <c r="AZ38" s="2">
        <v>0</v>
      </c>
      <c r="BA38" s="2">
        <v>9.4</v>
      </c>
      <c r="BB38" s="2">
        <v>4.2</v>
      </c>
      <c r="BD38" s="2">
        <v>9</v>
      </c>
      <c r="BE38" s="2">
        <v>2.2999999999999998</v>
      </c>
      <c r="BG38" s="2">
        <v>40</v>
      </c>
      <c r="BH38" s="2">
        <v>890</v>
      </c>
      <c r="BI38" s="2">
        <v>153</v>
      </c>
      <c r="BJ38" s="2">
        <v>58</v>
      </c>
      <c r="BK38" s="2">
        <v>9</v>
      </c>
      <c r="BL38" s="2">
        <v>0.42</v>
      </c>
      <c r="BM38" s="2">
        <v>2.4</v>
      </c>
      <c r="BN38" s="2">
        <v>0.14000000000000001</v>
      </c>
      <c r="BO38" s="2">
        <v>127</v>
      </c>
      <c r="BP38" s="2">
        <v>29</v>
      </c>
      <c r="CT38" s="2">
        <v>11.75</v>
      </c>
      <c r="CU38" s="2">
        <v>9.75</v>
      </c>
      <c r="CV38" s="2">
        <v>22</v>
      </c>
      <c r="CW38" s="2">
        <v>40</v>
      </c>
      <c r="CX38" s="2">
        <v>38</v>
      </c>
      <c r="CY38" s="2" t="s">
        <v>402</v>
      </c>
      <c r="CZ38" s="2">
        <v>2.63</v>
      </c>
    </row>
    <row r="39" spans="1:104" x14ac:dyDescent="0.35">
      <c r="A39" s="2">
        <v>54214</v>
      </c>
      <c r="M39" s="2" t="s">
        <v>80</v>
      </c>
      <c r="N39" s="2" t="s">
        <v>401</v>
      </c>
      <c r="O39" s="1">
        <v>45394</v>
      </c>
      <c r="P39" s="2">
        <v>0</v>
      </c>
      <c r="Q39" s="2">
        <v>8</v>
      </c>
      <c r="R39" s="2">
        <v>5.9</v>
      </c>
      <c r="S39" s="2">
        <v>6.4</v>
      </c>
      <c r="T39" s="2">
        <v>0.11</v>
      </c>
      <c r="U39" s="2" t="s">
        <v>41</v>
      </c>
      <c r="V39" s="2">
        <v>4.7</v>
      </c>
      <c r="W39" s="2">
        <v>137</v>
      </c>
      <c r="X39" s="2">
        <v>8.5</v>
      </c>
      <c r="Y39" s="2">
        <v>1.64</v>
      </c>
      <c r="Z39" s="2">
        <v>130.6</v>
      </c>
      <c r="AA39" s="2">
        <v>10.5</v>
      </c>
      <c r="AB39" s="2">
        <v>1.0900000000000001</v>
      </c>
      <c r="AC39" s="2">
        <v>2376</v>
      </c>
      <c r="AD39" s="2">
        <v>344</v>
      </c>
      <c r="AE39" s="2">
        <v>22</v>
      </c>
      <c r="AF39" s="2">
        <v>20.9</v>
      </c>
      <c r="AG39" s="2">
        <v>27</v>
      </c>
      <c r="AH39" s="2">
        <v>2</v>
      </c>
      <c r="AI39" s="2">
        <v>57</v>
      </c>
      <c r="AJ39" s="2">
        <v>14</v>
      </c>
      <c r="AK39" s="2">
        <v>0</v>
      </c>
      <c r="AL39" s="2">
        <v>11</v>
      </c>
      <c r="AM39" s="2">
        <v>3.63</v>
      </c>
      <c r="AN39" s="2">
        <v>295</v>
      </c>
      <c r="AO39" s="2">
        <v>26.4</v>
      </c>
      <c r="AP39" s="2">
        <v>11.2</v>
      </c>
      <c r="AQ39" s="2">
        <v>35</v>
      </c>
      <c r="AR39" s="2">
        <v>41</v>
      </c>
      <c r="AS39" s="2">
        <v>0.6</v>
      </c>
      <c r="AT39" s="2">
        <v>243</v>
      </c>
      <c r="AU39" s="2">
        <v>55</v>
      </c>
      <c r="AV39" s="2">
        <v>30.6</v>
      </c>
      <c r="AW39" s="2">
        <v>27.44</v>
      </c>
      <c r="AX39" s="2">
        <v>82.4</v>
      </c>
      <c r="AY39" s="2">
        <v>26.4</v>
      </c>
      <c r="AZ39" s="2">
        <v>0</v>
      </c>
      <c r="BA39" s="2">
        <v>4</v>
      </c>
      <c r="BB39" s="2">
        <v>2.8</v>
      </c>
      <c r="BD39" s="2">
        <v>10</v>
      </c>
      <c r="BE39" s="2">
        <v>1.5</v>
      </c>
      <c r="BG39" s="2">
        <v>60</v>
      </c>
      <c r="BH39" s="2">
        <v>693</v>
      </c>
      <c r="BI39" s="2">
        <v>135</v>
      </c>
      <c r="BJ39" s="2">
        <v>126</v>
      </c>
      <c r="BK39" s="2">
        <v>8.3000000000000007</v>
      </c>
      <c r="BL39" s="2">
        <v>0.69</v>
      </c>
      <c r="BM39" s="2">
        <v>3.9</v>
      </c>
      <c r="BN39" s="2">
        <v>0.12</v>
      </c>
      <c r="BO39" s="2">
        <v>129</v>
      </c>
      <c r="BP39" s="2">
        <v>27</v>
      </c>
      <c r="CT39" s="2">
        <v>4.16</v>
      </c>
      <c r="CU39" s="2">
        <v>1.9</v>
      </c>
      <c r="CV39" s="2">
        <v>10</v>
      </c>
      <c r="CW39" s="2">
        <v>56</v>
      </c>
      <c r="CX39" s="2">
        <v>34</v>
      </c>
      <c r="CY39" s="2" t="s">
        <v>406</v>
      </c>
      <c r="CZ39" s="2">
        <v>3.08</v>
      </c>
    </row>
    <row r="40" spans="1:104" x14ac:dyDescent="0.35">
      <c r="A40" s="2">
        <v>54215</v>
      </c>
      <c r="M40" s="2" t="s">
        <v>81</v>
      </c>
      <c r="N40" s="2" t="s">
        <v>401</v>
      </c>
      <c r="O40" s="1">
        <v>45394</v>
      </c>
      <c r="P40" s="2">
        <v>0</v>
      </c>
      <c r="Q40" s="2">
        <v>8</v>
      </c>
      <c r="R40" s="2">
        <v>6.3</v>
      </c>
      <c r="S40" s="2">
        <v>6.8</v>
      </c>
      <c r="T40" s="2">
        <v>0.1</v>
      </c>
      <c r="U40" s="2" t="s">
        <v>41</v>
      </c>
      <c r="V40" s="2">
        <v>3.4</v>
      </c>
      <c r="W40" s="2">
        <v>141</v>
      </c>
      <c r="X40" s="2">
        <v>7.8</v>
      </c>
      <c r="Y40" s="2">
        <v>0.96</v>
      </c>
      <c r="Z40" s="2">
        <v>52.2</v>
      </c>
      <c r="AA40" s="2">
        <v>6.8</v>
      </c>
      <c r="AB40" s="2">
        <v>0.98</v>
      </c>
      <c r="AC40" s="2">
        <v>2917</v>
      </c>
      <c r="AD40" s="2">
        <v>490</v>
      </c>
      <c r="AE40" s="2">
        <v>25</v>
      </c>
      <c r="AF40" s="2">
        <v>21.4</v>
      </c>
      <c r="AG40" s="2">
        <v>11</v>
      </c>
      <c r="AH40" s="2">
        <v>2</v>
      </c>
      <c r="AI40" s="2">
        <v>67</v>
      </c>
      <c r="AJ40" s="2">
        <v>19</v>
      </c>
      <c r="AK40" s="2">
        <v>1</v>
      </c>
      <c r="AL40" s="2">
        <v>9</v>
      </c>
      <c r="AM40" s="2">
        <v>1.2</v>
      </c>
      <c r="AN40" s="2">
        <v>287</v>
      </c>
      <c r="AO40" s="2">
        <v>26</v>
      </c>
      <c r="AP40" s="2">
        <v>11</v>
      </c>
      <c r="AQ40" s="2">
        <v>43</v>
      </c>
      <c r="AR40" s="2">
        <v>47</v>
      </c>
      <c r="AS40" s="2">
        <v>0.1</v>
      </c>
      <c r="AT40" s="2">
        <v>99</v>
      </c>
      <c r="AU40" s="2">
        <v>59</v>
      </c>
      <c r="AV40" s="2">
        <v>27.3</v>
      </c>
      <c r="AW40" s="2">
        <v>18.25</v>
      </c>
      <c r="AX40" s="2">
        <v>34.5</v>
      </c>
      <c r="AY40" s="2">
        <v>26</v>
      </c>
      <c r="AZ40" s="2">
        <v>0</v>
      </c>
      <c r="BA40" s="2">
        <v>1.5</v>
      </c>
      <c r="BB40" s="2">
        <v>3.1</v>
      </c>
      <c r="BD40" s="2">
        <v>8</v>
      </c>
      <c r="BE40" s="2">
        <v>1.5</v>
      </c>
      <c r="BG40" s="2">
        <v>53</v>
      </c>
      <c r="BH40" s="2">
        <v>659</v>
      </c>
      <c r="BI40" s="2">
        <v>176</v>
      </c>
      <c r="BJ40" s="2">
        <v>81</v>
      </c>
      <c r="BK40" s="2">
        <v>7.5</v>
      </c>
      <c r="BL40" s="2">
        <v>0.46</v>
      </c>
      <c r="BM40" s="2">
        <v>2.2999999999999998</v>
      </c>
      <c r="BN40" s="2">
        <v>0.13</v>
      </c>
      <c r="BO40" s="2">
        <v>146</v>
      </c>
      <c r="BP40" s="2">
        <v>28</v>
      </c>
      <c r="CT40" s="2">
        <v>2.34</v>
      </c>
      <c r="CU40" s="2">
        <v>4.46</v>
      </c>
      <c r="CV40" s="2">
        <v>10</v>
      </c>
      <c r="CW40" s="2">
        <v>48</v>
      </c>
      <c r="CX40" s="2">
        <v>42</v>
      </c>
      <c r="CY40" s="2" t="s">
        <v>403</v>
      </c>
      <c r="CZ40" s="2">
        <v>6.74</v>
      </c>
    </row>
    <row r="41" spans="1:104" x14ac:dyDescent="0.35">
      <c r="A41" s="2">
        <v>54216</v>
      </c>
      <c r="M41" s="2" t="s">
        <v>83</v>
      </c>
      <c r="N41" s="2" t="s">
        <v>401</v>
      </c>
      <c r="O41" s="1">
        <v>45394</v>
      </c>
      <c r="P41" s="2">
        <v>0</v>
      </c>
      <c r="Q41" s="2">
        <v>8</v>
      </c>
      <c r="R41" s="2">
        <v>6</v>
      </c>
      <c r="S41" s="2">
        <v>6.4</v>
      </c>
      <c r="T41" s="2">
        <v>0.11</v>
      </c>
      <c r="U41" s="2" t="s">
        <v>41</v>
      </c>
      <c r="V41" s="2">
        <v>3.9</v>
      </c>
      <c r="W41" s="2">
        <v>128</v>
      </c>
      <c r="X41" s="2">
        <v>7</v>
      </c>
      <c r="Y41" s="2">
        <v>0.88</v>
      </c>
      <c r="Z41" s="2">
        <v>65</v>
      </c>
      <c r="AA41" s="2">
        <v>11.7</v>
      </c>
      <c r="AB41" s="2">
        <v>1.07</v>
      </c>
      <c r="AC41" s="2">
        <v>2767</v>
      </c>
      <c r="AD41" s="2">
        <v>502</v>
      </c>
      <c r="AE41" s="2">
        <v>27</v>
      </c>
      <c r="AF41" s="2">
        <v>24</v>
      </c>
      <c r="AG41" s="2">
        <v>23</v>
      </c>
      <c r="AH41" s="2">
        <v>1</v>
      </c>
      <c r="AI41" s="2">
        <v>58</v>
      </c>
      <c r="AJ41" s="2">
        <v>17</v>
      </c>
      <c r="AK41" s="2">
        <v>0</v>
      </c>
      <c r="AL41" s="2">
        <v>10</v>
      </c>
      <c r="AM41" s="2">
        <v>1.24</v>
      </c>
      <c r="AN41" s="2">
        <v>297</v>
      </c>
      <c r="AO41" s="2">
        <v>26.3</v>
      </c>
      <c r="AP41" s="2">
        <v>11.3</v>
      </c>
      <c r="AQ41" s="2">
        <v>53</v>
      </c>
      <c r="AR41" s="2">
        <v>54</v>
      </c>
      <c r="AS41" s="2">
        <v>0.2</v>
      </c>
      <c r="AT41" s="2">
        <v>171</v>
      </c>
      <c r="AU41" s="2">
        <v>62</v>
      </c>
      <c r="AV41" s="2">
        <v>27.7</v>
      </c>
      <c r="AW41" s="2">
        <v>23.54</v>
      </c>
      <c r="AX41" s="2">
        <v>57.5</v>
      </c>
      <c r="AY41" s="2">
        <v>26.3</v>
      </c>
      <c r="AZ41" s="2">
        <v>0</v>
      </c>
      <c r="BA41" s="2">
        <v>2</v>
      </c>
      <c r="BB41" s="2">
        <v>3.2</v>
      </c>
      <c r="BD41" s="2">
        <v>9</v>
      </c>
      <c r="BE41" s="2">
        <v>1.4</v>
      </c>
      <c r="BG41" s="2">
        <v>52</v>
      </c>
      <c r="BH41" s="2">
        <v>657</v>
      </c>
      <c r="BI41" s="2">
        <v>178</v>
      </c>
      <c r="BJ41" s="2">
        <v>93</v>
      </c>
      <c r="BK41" s="2">
        <v>7.1</v>
      </c>
      <c r="BL41" s="2">
        <v>0.4</v>
      </c>
      <c r="BM41" s="2">
        <v>3</v>
      </c>
      <c r="BN41" s="2">
        <v>0.11</v>
      </c>
      <c r="BO41" s="2">
        <v>148</v>
      </c>
      <c r="BP41" s="2">
        <v>35</v>
      </c>
      <c r="CT41" s="2">
        <v>2.02</v>
      </c>
      <c r="CU41" s="2">
        <v>4.3099999999999996</v>
      </c>
      <c r="CV41" s="2">
        <v>2</v>
      </c>
      <c r="CW41" s="2">
        <v>54</v>
      </c>
      <c r="CX41" s="2">
        <v>44</v>
      </c>
      <c r="CY41" s="2" t="s">
        <v>403</v>
      </c>
      <c r="CZ41" s="2">
        <v>3.66</v>
      </c>
    </row>
    <row r="42" spans="1:104" x14ac:dyDescent="0.35">
      <c r="A42" s="2">
        <v>54217</v>
      </c>
      <c r="M42" s="2" t="s">
        <v>84</v>
      </c>
      <c r="N42" s="2" t="s">
        <v>401</v>
      </c>
      <c r="O42" s="1">
        <v>45394</v>
      </c>
      <c r="P42" s="2">
        <v>0</v>
      </c>
      <c r="Q42" s="2">
        <v>8</v>
      </c>
      <c r="R42" s="2">
        <v>6.1</v>
      </c>
      <c r="S42" s="2">
        <v>6.7</v>
      </c>
      <c r="T42" s="2">
        <v>0.13</v>
      </c>
      <c r="U42" s="2" t="s">
        <v>41</v>
      </c>
      <c r="V42" s="2">
        <v>4.0999999999999996</v>
      </c>
      <c r="W42" s="2">
        <v>120</v>
      </c>
      <c r="X42" s="2">
        <v>8.3000000000000007</v>
      </c>
      <c r="Y42" s="2">
        <v>1.2</v>
      </c>
      <c r="Z42" s="2">
        <v>97.8</v>
      </c>
      <c r="AA42" s="2">
        <v>9.1999999999999993</v>
      </c>
      <c r="AB42" s="2">
        <v>1.08</v>
      </c>
      <c r="AC42" s="2">
        <v>2280</v>
      </c>
      <c r="AD42" s="2">
        <v>340</v>
      </c>
      <c r="AE42" s="2">
        <v>29</v>
      </c>
      <c r="AF42" s="2">
        <v>17.7</v>
      </c>
      <c r="AG42" s="2">
        <v>17</v>
      </c>
      <c r="AH42" s="2">
        <v>2</v>
      </c>
      <c r="AI42" s="2">
        <v>64</v>
      </c>
      <c r="AJ42" s="2">
        <v>16</v>
      </c>
      <c r="AK42" s="2">
        <v>1</v>
      </c>
      <c r="AL42" s="2">
        <v>10</v>
      </c>
      <c r="AM42" s="2">
        <v>1.88</v>
      </c>
      <c r="AN42" s="2">
        <v>288</v>
      </c>
      <c r="AO42" s="2">
        <v>24.7</v>
      </c>
      <c r="AP42" s="2">
        <v>11.7</v>
      </c>
      <c r="AQ42" s="2">
        <v>32</v>
      </c>
      <c r="AR42" s="2">
        <v>38</v>
      </c>
      <c r="AS42" s="2">
        <v>0.7</v>
      </c>
      <c r="AT42" s="2">
        <v>101</v>
      </c>
      <c r="AU42" s="2">
        <v>53</v>
      </c>
      <c r="AV42" s="2">
        <v>27.3</v>
      </c>
      <c r="AW42" s="2">
        <v>18.309999999999999</v>
      </c>
      <c r="AX42" s="2">
        <v>35</v>
      </c>
      <c r="AY42" s="2">
        <v>24.7</v>
      </c>
      <c r="AZ42" s="2">
        <v>0</v>
      </c>
      <c r="BA42" s="2">
        <v>2.4</v>
      </c>
      <c r="BB42" s="2">
        <v>3.3</v>
      </c>
      <c r="BD42" s="2">
        <v>9</v>
      </c>
      <c r="BE42" s="2">
        <v>1.5</v>
      </c>
      <c r="BG42" s="2">
        <v>56</v>
      </c>
      <c r="BH42" s="2">
        <v>692</v>
      </c>
      <c r="BI42" s="2">
        <v>147</v>
      </c>
      <c r="BJ42" s="2">
        <v>96</v>
      </c>
      <c r="BK42" s="2">
        <v>8.1</v>
      </c>
      <c r="BL42" s="2">
        <v>0.54</v>
      </c>
      <c r="BM42" s="2">
        <v>3.2</v>
      </c>
      <c r="BN42" s="2">
        <v>0.14000000000000001</v>
      </c>
      <c r="BO42" s="2">
        <v>134</v>
      </c>
      <c r="BP42" s="2">
        <v>35</v>
      </c>
      <c r="CT42" s="2">
        <v>2.94</v>
      </c>
      <c r="CU42" s="2">
        <v>2.97</v>
      </c>
      <c r="CV42" s="2">
        <v>12</v>
      </c>
      <c r="CW42" s="2">
        <v>52</v>
      </c>
      <c r="CX42" s="2">
        <v>36</v>
      </c>
      <c r="CY42" s="2" t="s">
        <v>406</v>
      </c>
      <c r="CZ42" s="2">
        <v>3.66</v>
      </c>
    </row>
    <row r="43" spans="1:104" x14ac:dyDescent="0.35">
      <c r="A43" s="2">
        <v>54218</v>
      </c>
      <c r="M43" s="2" t="s">
        <v>85</v>
      </c>
      <c r="N43" s="2" t="s">
        <v>401</v>
      </c>
      <c r="O43" s="1">
        <v>45394</v>
      </c>
      <c r="P43" s="2">
        <v>0</v>
      </c>
      <c r="Q43" s="2">
        <v>8</v>
      </c>
      <c r="R43" s="2">
        <v>6.4</v>
      </c>
      <c r="S43" s="2">
        <v>6.7</v>
      </c>
      <c r="T43" s="2">
        <v>0.1</v>
      </c>
      <c r="U43" s="2" t="s">
        <v>41</v>
      </c>
      <c r="V43" s="2">
        <v>3.6</v>
      </c>
      <c r="W43" s="2">
        <v>117</v>
      </c>
      <c r="X43" s="2">
        <v>7.3</v>
      </c>
      <c r="Y43" s="2">
        <v>0.64</v>
      </c>
      <c r="Z43" s="2">
        <v>57.2</v>
      </c>
      <c r="AA43" s="2">
        <v>6.6</v>
      </c>
      <c r="AB43" s="2">
        <v>0.92</v>
      </c>
      <c r="AC43" s="2">
        <v>2507</v>
      </c>
      <c r="AD43" s="2">
        <v>393</v>
      </c>
      <c r="AE43" s="2">
        <v>25</v>
      </c>
      <c r="AF43" s="2">
        <v>19</v>
      </c>
      <c r="AG43" s="2">
        <v>15</v>
      </c>
      <c r="AH43" s="2">
        <v>2</v>
      </c>
      <c r="AI43" s="2">
        <v>65</v>
      </c>
      <c r="AJ43" s="2">
        <v>17</v>
      </c>
      <c r="AK43" s="2">
        <v>1</v>
      </c>
      <c r="AL43" s="2">
        <v>8</v>
      </c>
      <c r="AM43" s="2">
        <v>2.33</v>
      </c>
      <c r="AN43" s="2">
        <v>255</v>
      </c>
      <c r="AO43" s="2">
        <v>23.1</v>
      </c>
      <c r="AP43" s="2">
        <v>11</v>
      </c>
      <c r="AQ43" s="2">
        <v>45</v>
      </c>
      <c r="AR43" s="2">
        <v>48</v>
      </c>
      <c r="AS43" s="2">
        <v>0.4</v>
      </c>
      <c r="AT43" s="2">
        <v>165</v>
      </c>
      <c r="AU43" s="2">
        <v>57</v>
      </c>
      <c r="AV43" s="2">
        <v>25.9</v>
      </c>
      <c r="AW43" s="2">
        <v>22</v>
      </c>
      <c r="AX43" s="2">
        <v>64.8</v>
      </c>
      <c r="AY43" s="2">
        <v>23.1</v>
      </c>
      <c r="AZ43" s="2">
        <v>0</v>
      </c>
      <c r="BA43" s="2">
        <v>2.8</v>
      </c>
      <c r="BB43" s="2">
        <v>2.7</v>
      </c>
      <c r="BD43" s="2">
        <v>8</v>
      </c>
      <c r="BE43" s="2">
        <v>1.4</v>
      </c>
      <c r="BG43" s="2">
        <v>51</v>
      </c>
      <c r="BH43" s="2">
        <v>702</v>
      </c>
      <c r="BI43" s="2">
        <v>162</v>
      </c>
      <c r="BJ43" s="2">
        <v>83</v>
      </c>
      <c r="BK43" s="2">
        <v>7.7</v>
      </c>
      <c r="BL43" s="2">
        <v>0.34</v>
      </c>
      <c r="BM43" s="2">
        <v>2.6</v>
      </c>
      <c r="BN43" s="2">
        <v>0.13</v>
      </c>
      <c r="BO43" s="2">
        <v>140</v>
      </c>
      <c r="BP43" s="2">
        <v>32</v>
      </c>
      <c r="CT43" s="2">
        <v>2.77</v>
      </c>
      <c r="CU43" s="2">
        <v>3.53</v>
      </c>
      <c r="CV43" s="2">
        <v>8</v>
      </c>
      <c r="CW43" s="2">
        <v>52</v>
      </c>
      <c r="CX43" s="2">
        <v>40</v>
      </c>
      <c r="CY43" s="2" t="s">
        <v>403</v>
      </c>
      <c r="CZ43" s="2">
        <v>5.04</v>
      </c>
    </row>
    <row r="44" spans="1:104" x14ac:dyDescent="0.35">
      <c r="A44" s="2">
        <v>54219</v>
      </c>
      <c r="M44" s="2" t="s">
        <v>86</v>
      </c>
      <c r="N44" s="2" t="s">
        <v>401</v>
      </c>
      <c r="O44" s="1">
        <v>45394</v>
      </c>
      <c r="P44" s="2">
        <v>0</v>
      </c>
      <c r="Q44" s="2">
        <v>8</v>
      </c>
      <c r="R44" s="2">
        <v>5.9</v>
      </c>
      <c r="S44" s="2">
        <v>6.6</v>
      </c>
      <c r="T44" s="2">
        <v>0.11</v>
      </c>
      <c r="U44" s="2" t="s">
        <v>41</v>
      </c>
      <c r="V44" s="2">
        <v>3.7</v>
      </c>
      <c r="W44" s="2">
        <v>136</v>
      </c>
      <c r="X44" s="2">
        <v>6.7</v>
      </c>
      <c r="Y44" s="2">
        <v>0.6</v>
      </c>
      <c r="Z44" s="2">
        <v>66.5</v>
      </c>
      <c r="AA44" s="2">
        <v>11.5</v>
      </c>
      <c r="AB44" s="2">
        <v>0.98</v>
      </c>
      <c r="AC44" s="2">
        <v>2903</v>
      </c>
      <c r="AD44" s="2">
        <v>520</v>
      </c>
      <c r="AE44" s="2">
        <v>31</v>
      </c>
      <c r="AF44" s="2">
        <v>23.2</v>
      </c>
      <c r="AG44" s="2">
        <v>17</v>
      </c>
      <c r="AH44" s="2">
        <v>2</v>
      </c>
      <c r="AI44" s="2">
        <v>61</v>
      </c>
      <c r="AJ44" s="2">
        <v>19</v>
      </c>
      <c r="AK44" s="2">
        <v>1</v>
      </c>
      <c r="AL44" s="2">
        <v>11</v>
      </c>
      <c r="AM44" s="2">
        <v>1.88</v>
      </c>
      <c r="AN44" s="2">
        <v>251</v>
      </c>
      <c r="AO44" s="2">
        <v>21.7</v>
      </c>
      <c r="AP44" s="2">
        <v>11.6</v>
      </c>
      <c r="AQ44" s="2">
        <v>52</v>
      </c>
      <c r="AR44" s="2">
        <v>54</v>
      </c>
      <c r="AS44" s="2">
        <v>0.9</v>
      </c>
      <c r="AT44" s="2">
        <v>109</v>
      </c>
      <c r="AU44" s="2">
        <v>62</v>
      </c>
      <c r="AV44" s="2">
        <v>24.5</v>
      </c>
      <c r="AW44" s="2">
        <v>17.89</v>
      </c>
      <c r="AX44" s="2">
        <v>43.5</v>
      </c>
      <c r="AY44" s="2">
        <v>21.7</v>
      </c>
      <c r="AZ44" s="2">
        <v>0</v>
      </c>
      <c r="BA44" s="2">
        <v>2.4</v>
      </c>
      <c r="BB44" s="2">
        <v>3.2</v>
      </c>
      <c r="BD44" s="2">
        <v>8</v>
      </c>
      <c r="BE44" s="2">
        <v>1.3</v>
      </c>
      <c r="BG44" s="2">
        <v>52</v>
      </c>
      <c r="BH44" s="2">
        <v>611</v>
      </c>
      <c r="BI44" s="2">
        <v>192</v>
      </c>
      <c r="BJ44" s="2">
        <v>101</v>
      </c>
      <c r="BK44" s="2">
        <v>6.7</v>
      </c>
      <c r="BL44" s="2">
        <v>0.37</v>
      </c>
      <c r="BM44" s="2">
        <v>3.1</v>
      </c>
      <c r="BN44" s="2">
        <v>0.37</v>
      </c>
      <c r="BO44" s="2">
        <v>142</v>
      </c>
      <c r="BP44" s="2">
        <v>33</v>
      </c>
      <c r="CT44" s="2">
        <v>2.08</v>
      </c>
      <c r="CU44" s="2">
        <v>3.83</v>
      </c>
      <c r="CV44" s="2">
        <v>6</v>
      </c>
      <c r="CW44" s="2">
        <v>50</v>
      </c>
      <c r="CX44" s="2">
        <v>44</v>
      </c>
      <c r="CY44" s="2" t="s">
        <v>403</v>
      </c>
      <c r="CZ44" s="2">
        <v>4.22</v>
      </c>
    </row>
    <row r="45" spans="1:104" x14ac:dyDescent="0.35">
      <c r="A45" s="2">
        <v>54220</v>
      </c>
      <c r="M45" s="2" t="s">
        <v>87</v>
      </c>
      <c r="N45" s="2" t="s">
        <v>401</v>
      </c>
      <c r="O45" s="1">
        <v>45394</v>
      </c>
      <c r="P45" s="2">
        <v>0</v>
      </c>
      <c r="Q45" s="2">
        <v>8</v>
      </c>
      <c r="R45" s="2">
        <v>5.8</v>
      </c>
      <c r="S45" s="2">
        <v>6.3</v>
      </c>
      <c r="T45" s="2">
        <v>0.1</v>
      </c>
      <c r="U45" s="2" t="s">
        <v>41</v>
      </c>
      <c r="V45" s="2">
        <v>3.8</v>
      </c>
      <c r="W45" s="2">
        <v>158</v>
      </c>
      <c r="X45" s="2">
        <v>7.6</v>
      </c>
      <c r="Y45" s="2">
        <v>0.97</v>
      </c>
      <c r="Z45" s="2">
        <v>78.8</v>
      </c>
      <c r="AA45" s="2">
        <v>13.3</v>
      </c>
      <c r="AB45" s="2">
        <v>1.1000000000000001</v>
      </c>
      <c r="AC45" s="2">
        <v>2597</v>
      </c>
      <c r="AD45" s="2">
        <v>404</v>
      </c>
      <c r="AE45" s="2">
        <v>17</v>
      </c>
      <c r="AF45" s="2">
        <v>23.3</v>
      </c>
      <c r="AG45" s="2">
        <v>28</v>
      </c>
      <c r="AH45" s="2">
        <v>2</v>
      </c>
      <c r="AI45" s="2">
        <v>56</v>
      </c>
      <c r="AJ45" s="2">
        <v>14</v>
      </c>
      <c r="AK45" s="2">
        <v>0</v>
      </c>
      <c r="AL45" s="2">
        <v>17</v>
      </c>
      <c r="AM45" s="2">
        <v>1.1299999999999999</v>
      </c>
      <c r="AN45" s="2">
        <v>221</v>
      </c>
      <c r="AO45" s="2">
        <v>20</v>
      </c>
      <c r="AP45" s="2">
        <v>11.1</v>
      </c>
      <c r="AQ45" s="2">
        <v>48</v>
      </c>
      <c r="AR45" s="2">
        <v>50</v>
      </c>
      <c r="AS45" s="2">
        <v>0.5</v>
      </c>
      <c r="AT45" s="2">
        <v>181</v>
      </c>
      <c r="AU45" s="2">
        <v>59</v>
      </c>
      <c r="AV45" s="2">
        <v>21.6</v>
      </c>
      <c r="AW45" s="2">
        <v>22</v>
      </c>
      <c r="AX45" s="2">
        <v>81.900000000000006</v>
      </c>
      <c r="AY45" s="2">
        <v>20</v>
      </c>
      <c r="AZ45" s="2">
        <v>0</v>
      </c>
      <c r="BA45" s="2">
        <v>1.8</v>
      </c>
      <c r="BB45" s="2">
        <v>2.7</v>
      </c>
      <c r="BD45" s="2">
        <v>12</v>
      </c>
      <c r="BE45" s="2">
        <v>2.8</v>
      </c>
      <c r="BG45" s="2">
        <v>65</v>
      </c>
      <c r="BH45" s="2">
        <v>617</v>
      </c>
      <c r="BI45" s="2">
        <v>137</v>
      </c>
      <c r="BJ45" s="2">
        <v>86</v>
      </c>
      <c r="BK45" s="2">
        <v>7.3</v>
      </c>
      <c r="BL45" s="2">
        <v>0.46</v>
      </c>
      <c r="BM45" s="2">
        <v>3.6</v>
      </c>
      <c r="BN45" s="2">
        <v>0.14000000000000001</v>
      </c>
      <c r="BO45" s="2">
        <v>125</v>
      </c>
      <c r="BP45" s="2">
        <v>24</v>
      </c>
      <c r="CT45" s="2">
        <v>1.94</v>
      </c>
      <c r="CU45" s="2">
        <v>2.5499999999999998</v>
      </c>
      <c r="CV45" s="2">
        <v>6</v>
      </c>
      <c r="CW45" s="2">
        <v>50</v>
      </c>
      <c r="CX45" s="2">
        <v>44</v>
      </c>
      <c r="CY45" s="2" t="s">
        <v>403</v>
      </c>
      <c r="CZ45" s="2">
        <v>3.93</v>
      </c>
    </row>
    <row r="46" spans="1:104" x14ac:dyDescent="0.35">
      <c r="A46" s="2">
        <v>54221</v>
      </c>
      <c r="M46" s="2" t="s">
        <v>88</v>
      </c>
      <c r="N46" s="2" t="s">
        <v>401</v>
      </c>
      <c r="O46" s="1">
        <v>45394</v>
      </c>
      <c r="P46" s="2">
        <v>0</v>
      </c>
      <c r="Q46" s="2">
        <v>8</v>
      </c>
      <c r="R46" s="2">
        <v>6</v>
      </c>
      <c r="S46" s="2">
        <v>6.6</v>
      </c>
      <c r="T46" s="2">
        <v>0.1</v>
      </c>
      <c r="U46" s="2" t="s">
        <v>41</v>
      </c>
      <c r="V46" s="2">
        <v>4.0999999999999996</v>
      </c>
      <c r="W46" s="2">
        <v>124</v>
      </c>
      <c r="X46" s="2">
        <v>7.7</v>
      </c>
      <c r="Y46" s="2">
        <v>0.75</v>
      </c>
      <c r="Z46" s="2">
        <v>69.8</v>
      </c>
      <c r="AA46" s="2">
        <v>9.8000000000000007</v>
      </c>
      <c r="AB46" s="2">
        <v>1</v>
      </c>
      <c r="AC46" s="2">
        <v>2729</v>
      </c>
      <c r="AD46" s="2">
        <v>444</v>
      </c>
      <c r="AE46" s="2">
        <v>25</v>
      </c>
      <c r="AF46" s="2">
        <v>22.2</v>
      </c>
      <c r="AG46" s="2">
        <v>20</v>
      </c>
      <c r="AH46" s="2">
        <v>1</v>
      </c>
      <c r="AI46" s="2">
        <v>62</v>
      </c>
      <c r="AJ46" s="2">
        <v>17</v>
      </c>
      <c r="AK46" s="2">
        <v>0</v>
      </c>
      <c r="AL46" s="2">
        <v>13</v>
      </c>
      <c r="AM46" s="2">
        <v>1.42</v>
      </c>
      <c r="AN46" s="2">
        <v>252</v>
      </c>
      <c r="AO46" s="2">
        <v>24.8</v>
      </c>
      <c r="AP46" s="2">
        <v>10.199999999999999</v>
      </c>
      <c r="AQ46" s="2">
        <v>50</v>
      </c>
      <c r="AR46" s="2">
        <v>52</v>
      </c>
      <c r="AS46" s="2">
        <v>0.2</v>
      </c>
      <c r="AT46" s="2">
        <v>149</v>
      </c>
      <c r="AU46" s="2">
        <v>60</v>
      </c>
      <c r="AV46" s="2">
        <v>26.5</v>
      </c>
      <c r="AW46" s="2">
        <v>21.1</v>
      </c>
      <c r="AX46" s="2">
        <v>59</v>
      </c>
      <c r="AY46" s="2">
        <v>24.8</v>
      </c>
      <c r="AZ46" s="2">
        <v>0</v>
      </c>
      <c r="BA46" s="2">
        <v>2.2000000000000002</v>
      </c>
      <c r="BB46" s="2">
        <v>2.8</v>
      </c>
      <c r="BD46" s="2">
        <v>11</v>
      </c>
      <c r="BE46" s="2">
        <v>2.2000000000000002</v>
      </c>
      <c r="BG46" s="2">
        <v>54</v>
      </c>
      <c r="BH46" s="2">
        <v>641</v>
      </c>
      <c r="BI46" s="2">
        <v>171</v>
      </c>
      <c r="BJ46" s="2">
        <v>93</v>
      </c>
      <c r="BK46" s="2">
        <v>7.5</v>
      </c>
      <c r="BL46" s="2">
        <v>0.46</v>
      </c>
      <c r="BM46" s="2">
        <v>3.2</v>
      </c>
      <c r="BN46" s="2">
        <v>0.11</v>
      </c>
      <c r="BO46" s="2">
        <v>136</v>
      </c>
      <c r="BP46" s="2">
        <v>32</v>
      </c>
      <c r="CT46" s="2">
        <v>2</v>
      </c>
      <c r="CU46" s="2">
        <v>2.75</v>
      </c>
      <c r="CV46" s="2">
        <v>4</v>
      </c>
      <c r="CW46" s="2">
        <v>52</v>
      </c>
      <c r="CX46" s="2">
        <v>44</v>
      </c>
      <c r="CY46" s="2" t="s">
        <v>403</v>
      </c>
      <c r="CZ46" s="2">
        <v>4.8</v>
      </c>
    </row>
    <row r="47" spans="1:104" x14ac:dyDescent="0.35">
      <c r="A47" s="2">
        <v>54222</v>
      </c>
      <c r="M47" s="2" t="s">
        <v>89</v>
      </c>
      <c r="N47" s="2" t="s">
        <v>401</v>
      </c>
      <c r="O47" s="1">
        <v>45394</v>
      </c>
      <c r="P47" s="2">
        <v>0</v>
      </c>
      <c r="Q47" s="2">
        <v>8</v>
      </c>
      <c r="R47" s="2">
        <v>6.2</v>
      </c>
      <c r="S47" s="2">
        <v>6.6</v>
      </c>
      <c r="T47" s="2">
        <v>0.11</v>
      </c>
      <c r="U47" s="2" t="s">
        <v>41</v>
      </c>
      <c r="V47" s="2">
        <v>3.4</v>
      </c>
      <c r="W47" s="2">
        <v>123</v>
      </c>
      <c r="X47" s="2">
        <v>6.1</v>
      </c>
      <c r="Y47" s="2">
        <v>0.68</v>
      </c>
      <c r="Z47" s="2">
        <v>60.5</v>
      </c>
      <c r="AA47" s="2">
        <v>9.5</v>
      </c>
      <c r="AB47" s="2">
        <v>0.96</v>
      </c>
      <c r="AC47" s="2">
        <v>2854</v>
      </c>
      <c r="AD47" s="2">
        <v>519</v>
      </c>
      <c r="AE47" s="2">
        <v>58</v>
      </c>
      <c r="AF47" s="2">
        <v>23.1</v>
      </c>
      <c r="AG47" s="2">
        <v>17</v>
      </c>
      <c r="AH47" s="2">
        <v>1</v>
      </c>
      <c r="AI47" s="2">
        <v>62</v>
      </c>
      <c r="AJ47" s="2">
        <v>19</v>
      </c>
      <c r="AK47" s="2">
        <v>1</v>
      </c>
      <c r="AL47" s="2">
        <v>8</v>
      </c>
      <c r="AM47" s="2">
        <v>1.98</v>
      </c>
      <c r="AN47" s="2">
        <v>251</v>
      </c>
      <c r="AO47" s="2">
        <v>20.399999999999999</v>
      </c>
      <c r="AP47" s="2">
        <v>12.3</v>
      </c>
      <c r="AQ47" s="2">
        <v>34</v>
      </c>
      <c r="AR47" s="2">
        <v>40</v>
      </c>
      <c r="AS47" s="2" t="s">
        <v>53</v>
      </c>
      <c r="AT47" s="2">
        <v>87</v>
      </c>
      <c r="AU47" s="2">
        <v>55</v>
      </c>
      <c r="AV47" s="2">
        <v>22.4</v>
      </c>
      <c r="AW47" s="2">
        <v>15.98</v>
      </c>
      <c r="AX47" s="2">
        <v>34.700000000000003</v>
      </c>
      <c r="AY47" s="2">
        <v>20.399999999999999</v>
      </c>
      <c r="AZ47" s="2">
        <v>0</v>
      </c>
      <c r="BA47" s="2">
        <v>1.9</v>
      </c>
      <c r="BB47" s="2">
        <v>2.6</v>
      </c>
      <c r="BD47" s="2">
        <v>7</v>
      </c>
      <c r="BE47" s="2">
        <v>1.2</v>
      </c>
      <c r="BG47" s="2">
        <v>45</v>
      </c>
      <c r="BH47" s="2">
        <v>608</v>
      </c>
      <c r="BI47" s="2">
        <v>189</v>
      </c>
      <c r="BJ47" s="2">
        <v>98</v>
      </c>
      <c r="BK47" s="2">
        <v>6.8</v>
      </c>
      <c r="BL47" s="2">
        <v>0.37</v>
      </c>
      <c r="BM47" s="2">
        <v>2.7</v>
      </c>
      <c r="BN47" s="2">
        <v>0.15</v>
      </c>
      <c r="BO47" s="2">
        <v>143</v>
      </c>
      <c r="BP47" s="2">
        <v>62</v>
      </c>
      <c r="CT47" s="2">
        <v>2.09</v>
      </c>
      <c r="CU47" s="2">
        <v>3.17</v>
      </c>
      <c r="CV47" s="2">
        <v>10</v>
      </c>
      <c r="CW47" s="2">
        <v>48</v>
      </c>
      <c r="CX47" s="2">
        <v>42</v>
      </c>
      <c r="CY47" s="2" t="s">
        <v>403</v>
      </c>
      <c r="CZ47" s="2">
        <v>4.7699999999999996</v>
      </c>
    </row>
    <row r="48" spans="1:104" x14ac:dyDescent="0.35">
      <c r="A48" s="2">
        <v>54223</v>
      </c>
      <c r="M48" s="2" t="s">
        <v>90</v>
      </c>
      <c r="N48" s="2" t="s">
        <v>401</v>
      </c>
      <c r="O48" s="1">
        <v>45394</v>
      </c>
      <c r="P48" s="2">
        <v>0</v>
      </c>
      <c r="Q48" s="2">
        <v>8</v>
      </c>
      <c r="R48" s="2">
        <v>5.9</v>
      </c>
      <c r="S48" s="2">
        <v>6.4</v>
      </c>
      <c r="T48" s="2">
        <v>0.11</v>
      </c>
      <c r="U48" s="2" t="s">
        <v>41</v>
      </c>
      <c r="V48" s="2">
        <v>4.0999999999999996</v>
      </c>
      <c r="W48" s="2">
        <v>152</v>
      </c>
      <c r="X48" s="2">
        <v>7.2</v>
      </c>
      <c r="Y48" s="2">
        <v>0.8</v>
      </c>
      <c r="Z48" s="2">
        <v>87.8</v>
      </c>
      <c r="AA48" s="2">
        <v>12.8</v>
      </c>
      <c r="AB48" s="2">
        <v>1.3</v>
      </c>
      <c r="AC48" s="2">
        <v>3022</v>
      </c>
      <c r="AD48" s="2">
        <v>496</v>
      </c>
      <c r="AE48" s="2">
        <v>18</v>
      </c>
      <c r="AF48" s="2">
        <v>25.6</v>
      </c>
      <c r="AG48" s="2">
        <v>23</v>
      </c>
      <c r="AH48" s="2">
        <v>2</v>
      </c>
      <c r="AI48" s="2">
        <v>59</v>
      </c>
      <c r="AJ48" s="2">
        <v>16</v>
      </c>
      <c r="AK48" s="2">
        <v>0</v>
      </c>
      <c r="AL48" s="2">
        <v>13</v>
      </c>
      <c r="AM48" s="2">
        <v>1.53</v>
      </c>
      <c r="AN48" s="2">
        <v>232</v>
      </c>
      <c r="AO48" s="2">
        <v>19.2</v>
      </c>
      <c r="AP48" s="2">
        <v>12.1</v>
      </c>
      <c r="AQ48" s="2">
        <v>59</v>
      </c>
      <c r="AR48" s="2">
        <v>60</v>
      </c>
      <c r="AS48" s="2">
        <v>0.4</v>
      </c>
      <c r="AT48" s="2">
        <v>168</v>
      </c>
      <c r="AU48" s="2">
        <v>66</v>
      </c>
      <c r="AV48" s="2">
        <v>21.1</v>
      </c>
      <c r="AW48" s="2">
        <v>21.35</v>
      </c>
      <c r="AX48" s="2">
        <v>72.400000000000006</v>
      </c>
      <c r="AY48" s="2">
        <v>19.2</v>
      </c>
      <c r="AZ48" s="2">
        <v>0</v>
      </c>
      <c r="BA48" s="2">
        <v>1.9</v>
      </c>
      <c r="BB48" s="2">
        <v>2.9</v>
      </c>
      <c r="BD48" s="2">
        <v>10</v>
      </c>
      <c r="BE48" s="2">
        <v>1.5</v>
      </c>
      <c r="BG48" s="2">
        <v>59</v>
      </c>
      <c r="BH48" s="2">
        <v>606</v>
      </c>
      <c r="BI48" s="2">
        <v>185</v>
      </c>
      <c r="BJ48" s="2">
        <v>118</v>
      </c>
      <c r="BK48" s="2">
        <v>6.7</v>
      </c>
      <c r="BL48" s="2">
        <v>0.42</v>
      </c>
      <c r="BM48" s="2">
        <v>3.2</v>
      </c>
      <c r="BN48" s="2">
        <v>0.12</v>
      </c>
      <c r="BO48" s="2">
        <v>130</v>
      </c>
      <c r="BP48" s="2">
        <v>22</v>
      </c>
      <c r="CT48" s="2">
        <v>2.0299999999999998</v>
      </c>
      <c r="CU48" s="2">
        <v>3.46</v>
      </c>
      <c r="CV48" s="2">
        <v>2</v>
      </c>
      <c r="CW48" s="2">
        <v>52</v>
      </c>
      <c r="CX48" s="2">
        <v>46</v>
      </c>
      <c r="CY48" s="2" t="s">
        <v>403</v>
      </c>
      <c r="CZ48" s="2">
        <v>3.03</v>
      </c>
    </row>
    <row r="49" spans="1:104" x14ac:dyDescent="0.35">
      <c r="A49" s="2">
        <v>54224</v>
      </c>
      <c r="M49" s="2" t="s">
        <v>91</v>
      </c>
      <c r="N49" s="2" t="s">
        <v>401</v>
      </c>
      <c r="O49" s="1">
        <v>45394</v>
      </c>
      <c r="P49" s="2">
        <v>0</v>
      </c>
      <c r="Q49" s="2">
        <v>8</v>
      </c>
      <c r="R49" s="2">
        <v>6.2</v>
      </c>
      <c r="S49" s="2">
        <v>6.7</v>
      </c>
      <c r="T49" s="2">
        <v>0.13</v>
      </c>
      <c r="U49" s="2" t="s">
        <v>41</v>
      </c>
      <c r="V49" s="2">
        <v>3.9</v>
      </c>
      <c r="W49" s="2">
        <v>163</v>
      </c>
      <c r="X49" s="2">
        <v>7.1</v>
      </c>
      <c r="Y49" s="2">
        <v>0.97</v>
      </c>
      <c r="Z49" s="2">
        <v>59.4</v>
      </c>
      <c r="AA49" s="2">
        <v>9.8000000000000007</v>
      </c>
      <c r="AB49" s="2">
        <v>1.07</v>
      </c>
      <c r="AC49" s="2">
        <v>3248</v>
      </c>
      <c r="AD49" s="2">
        <v>467</v>
      </c>
      <c r="AE49" s="2">
        <v>14</v>
      </c>
      <c r="AF49" s="2">
        <v>23.8</v>
      </c>
      <c r="AG49" s="2">
        <v>13</v>
      </c>
      <c r="AH49" s="2">
        <v>2</v>
      </c>
      <c r="AI49" s="2">
        <v>68</v>
      </c>
      <c r="AJ49" s="2">
        <v>16</v>
      </c>
      <c r="AK49" s="2">
        <v>0</v>
      </c>
      <c r="AL49" s="2">
        <v>14</v>
      </c>
      <c r="AM49" s="2">
        <v>1.32</v>
      </c>
      <c r="AN49" s="2">
        <v>244</v>
      </c>
      <c r="AO49" s="2">
        <v>22.6</v>
      </c>
      <c r="AP49" s="2">
        <v>10.8</v>
      </c>
      <c r="AQ49" s="2">
        <v>54</v>
      </c>
      <c r="AR49" s="2">
        <v>55</v>
      </c>
      <c r="AS49" s="2">
        <v>0.3</v>
      </c>
      <c r="AT49" s="2">
        <v>223</v>
      </c>
      <c r="AU49" s="2">
        <v>61</v>
      </c>
      <c r="AV49" s="2">
        <v>24.2</v>
      </c>
      <c r="AW49" s="2">
        <v>25.04</v>
      </c>
      <c r="AX49" s="2">
        <v>91.4</v>
      </c>
      <c r="AY49" s="2">
        <v>22.6</v>
      </c>
      <c r="AZ49" s="2">
        <v>0</v>
      </c>
      <c r="BA49" s="2">
        <v>1.9</v>
      </c>
      <c r="BB49" s="2">
        <v>3.1</v>
      </c>
      <c r="BD49" s="2">
        <v>12</v>
      </c>
      <c r="BE49" s="2">
        <v>2.7</v>
      </c>
      <c r="BG49" s="2">
        <v>62</v>
      </c>
      <c r="BH49" s="2">
        <v>750</v>
      </c>
      <c r="BI49" s="2">
        <v>171</v>
      </c>
      <c r="BJ49" s="2">
        <v>92</v>
      </c>
      <c r="BK49" s="2">
        <v>8.1</v>
      </c>
      <c r="BL49" s="2">
        <v>0.51</v>
      </c>
      <c r="BM49" s="2">
        <v>3.1</v>
      </c>
      <c r="BN49" s="2">
        <v>0.13</v>
      </c>
      <c r="BO49" s="2">
        <v>139</v>
      </c>
      <c r="BP49" s="2">
        <v>18</v>
      </c>
      <c r="CT49" s="2">
        <v>2.2200000000000002</v>
      </c>
      <c r="CU49" s="2">
        <v>3.63</v>
      </c>
      <c r="CV49" s="2">
        <v>2</v>
      </c>
      <c r="CW49" s="2">
        <v>54</v>
      </c>
      <c r="CX49" s="2">
        <v>44</v>
      </c>
      <c r="CY49" s="2" t="s">
        <v>403</v>
      </c>
      <c r="CZ49" s="2">
        <v>4.6500000000000004</v>
      </c>
    </row>
    <row r="50" spans="1:104" x14ac:dyDescent="0.35">
      <c r="A50" s="2">
        <v>54225</v>
      </c>
      <c r="M50" s="2" t="s">
        <v>92</v>
      </c>
      <c r="N50" s="2" t="s">
        <v>401</v>
      </c>
      <c r="O50" s="1">
        <v>45394</v>
      </c>
      <c r="P50" s="2">
        <v>0</v>
      </c>
      <c r="Q50" s="2">
        <v>8</v>
      </c>
      <c r="R50" s="2">
        <v>7</v>
      </c>
      <c r="S50" s="2">
        <v>7.2</v>
      </c>
      <c r="T50" s="2">
        <v>0.19</v>
      </c>
      <c r="U50" s="2" t="s">
        <v>77</v>
      </c>
      <c r="V50" s="2">
        <v>4.8</v>
      </c>
      <c r="W50" s="2">
        <v>232</v>
      </c>
      <c r="X50" s="2">
        <v>9</v>
      </c>
      <c r="Y50" s="2">
        <v>1.93</v>
      </c>
      <c r="Z50" s="2">
        <v>48.4</v>
      </c>
      <c r="AA50" s="2">
        <v>5.7</v>
      </c>
      <c r="AB50" s="2">
        <v>1.1200000000000001</v>
      </c>
      <c r="AC50" s="2">
        <v>4498</v>
      </c>
      <c r="AD50" s="2">
        <v>697</v>
      </c>
      <c r="AE50" s="2">
        <v>21</v>
      </c>
      <c r="AF50" s="2">
        <v>29</v>
      </c>
      <c r="AG50" s="2">
        <v>0</v>
      </c>
      <c r="AH50" s="2">
        <v>2</v>
      </c>
      <c r="AI50" s="2">
        <v>78</v>
      </c>
      <c r="AJ50" s="2">
        <v>20</v>
      </c>
      <c r="AK50" s="2">
        <v>0</v>
      </c>
      <c r="AL50" s="2">
        <v>31</v>
      </c>
      <c r="AM50" s="2">
        <v>2.02</v>
      </c>
      <c r="AN50" s="2">
        <v>272</v>
      </c>
      <c r="AO50" s="2">
        <v>26</v>
      </c>
      <c r="AP50" s="2">
        <v>10.5</v>
      </c>
      <c r="AQ50" s="2">
        <v>63</v>
      </c>
      <c r="AR50" s="2">
        <v>64</v>
      </c>
      <c r="AS50" s="2">
        <v>0.6</v>
      </c>
      <c r="AT50" s="2">
        <v>168</v>
      </c>
      <c r="AU50" s="2">
        <v>72</v>
      </c>
      <c r="AV50" s="2">
        <v>28.6</v>
      </c>
      <c r="AW50" s="2">
        <v>22.82</v>
      </c>
      <c r="AX50" s="2">
        <v>61.8</v>
      </c>
      <c r="AY50" s="2">
        <v>26</v>
      </c>
      <c r="AZ50" s="2">
        <v>0</v>
      </c>
      <c r="BA50" s="2">
        <v>3.2</v>
      </c>
      <c r="BB50" s="2">
        <v>4</v>
      </c>
      <c r="BD50" s="2">
        <v>29</v>
      </c>
      <c r="BE50" s="2">
        <v>13.1</v>
      </c>
      <c r="BG50" s="2">
        <v>74</v>
      </c>
      <c r="BH50" s="2">
        <v>1077</v>
      </c>
      <c r="BI50" s="2">
        <v>161</v>
      </c>
      <c r="BJ50" s="2">
        <v>86</v>
      </c>
      <c r="BK50" s="2">
        <v>11.9</v>
      </c>
      <c r="BL50" s="2">
        <v>0.89</v>
      </c>
      <c r="BM50" s="2">
        <v>3.5</v>
      </c>
      <c r="BN50" s="2">
        <v>0.2</v>
      </c>
      <c r="BO50" s="2">
        <v>201</v>
      </c>
      <c r="BP50" s="2">
        <v>25</v>
      </c>
      <c r="CT50" s="2">
        <v>3.09</v>
      </c>
      <c r="CU50" s="2">
        <v>4.71</v>
      </c>
      <c r="CV50" s="2">
        <v>2</v>
      </c>
      <c r="CW50" s="2">
        <v>48</v>
      </c>
      <c r="CX50" s="2">
        <v>50</v>
      </c>
      <c r="CY50" s="2" t="s">
        <v>403</v>
      </c>
      <c r="CZ50" s="2">
        <v>3.56</v>
      </c>
    </row>
    <row r="51" spans="1:104" x14ac:dyDescent="0.35">
      <c r="A51" s="2">
        <v>54226</v>
      </c>
      <c r="M51" s="2" t="s">
        <v>93</v>
      </c>
      <c r="N51" s="2" t="s">
        <v>401</v>
      </c>
      <c r="O51" s="1">
        <v>45394</v>
      </c>
      <c r="P51" s="2">
        <v>0</v>
      </c>
      <c r="Q51" s="2">
        <v>8</v>
      </c>
      <c r="R51" s="2">
        <v>7.1</v>
      </c>
      <c r="S51" s="2">
        <v>7.2</v>
      </c>
      <c r="T51" s="2">
        <v>0.19</v>
      </c>
      <c r="U51" s="2" t="s">
        <v>77</v>
      </c>
      <c r="V51" s="2">
        <v>4.4000000000000004</v>
      </c>
      <c r="W51" s="2">
        <v>214</v>
      </c>
      <c r="X51" s="2">
        <v>6.6</v>
      </c>
      <c r="Y51" s="2">
        <v>1.32</v>
      </c>
      <c r="Z51" s="2">
        <v>33.799999999999997</v>
      </c>
      <c r="AA51" s="2">
        <v>4.7</v>
      </c>
      <c r="AB51" s="2">
        <v>0.93</v>
      </c>
      <c r="AC51" s="2">
        <v>4353</v>
      </c>
      <c r="AD51" s="2">
        <v>604</v>
      </c>
      <c r="AE51" s="2">
        <v>25</v>
      </c>
      <c r="AF51" s="2">
        <v>27.5</v>
      </c>
      <c r="AG51" s="2">
        <v>0</v>
      </c>
      <c r="AH51" s="2">
        <v>2</v>
      </c>
      <c r="AI51" s="2">
        <v>79</v>
      </c>
      <c r="AJ51" s="2">
        <v>18</v>
      </c>
      <c r="AK51" s="2">
        <v>0</v>
      </c>
      <c r="AL51" s="2">
        <v>39</v>
      </c>
      <c r="AM51" s="2">
        <v>1.76</v>
      </c>
      <c r="AN51" s="2">
        <v>299</v>
      </c>
      <c r="AO51" s="2">
        <v>31.3</v>
      </c>
      <c r="AP51" s="2">
        <v>9.6</v>
      </c>
      <c r="AQ51" s="2">
        <v>55</v>
      </c>
      <c r="AR51" s="2">
        <v>56</v>
      </c>
      <c r="AS51" s="2">
        <v>0.2</v>
      </c>
      <c r="AT51" s="2">
        <v>248</v>
      </c>
      <c r="AU51" s="2">
        <v>63</v>
      </c>
      <c r="AV51" s="2">
        <v>33.200000000000003</v>
      </c>
      <c r="AW51" s="2">
        <v>28.24</v>
      </c>
      <c r="AX51" s="2">
        <v>82.9</v>
      </c>
      <c r="AY51" s="2">
        <v>31.3</v>
      </c>
      <c r="AZ51" s="2">
        <v>0</v>
      </c>
      <c r="BA51" s="2">
        <v>2.7</v>
      </c>
      <c r="BB51" s="2">
        <v>3.2</v>
      </c>
      <c r="BD51" s="2">
        <v>30</v>
      </c>
      <c r="BE51" s="2">
        <v>16.2</v>
      </c>
      <c r="BG51" s="2">
        <v>67</v>
      </c>
      <c r="BH51" s="2">
        <v>1073</v>
      </c>
      <c r="BI51" s="2">
        <v>152</v>
      </c>
      <c r="BJ51" s="2">
        <v>76</v>
      </c>
      <c r="BK51" s="2">
        <v>11.3</v>
      </c>
      <c r="BL51" s="2">
        <v>0.7</v>
      </c>
      <c r="BM51" s="2">
        <v>3.2</v>
      </c>
      <c r="BN51" s="2">
        <v>0.2</v>
      </c>
      <c r="BO51" s="2">
        <v>181</v>
      </c>
      <c r="BP51" s="2">
        <v>28</v>
      </c>
      <c r="CT51" s="2">
        <v>2.25</v>
      </c>
      <c r="CU51" s="2">
        <v>3.16</v>
      </c>
      <c r="CV51" s="2">
        <v>2</v>
      </c>
      <c r="CW51" s="2">
        <v>50</v>
      </c>
      <c r="CX51" s="2">
        <v>48</v>
      </c>
      <c r="CY51" s="2" t="s">
        <v>403</v>
      </c>
      <c r="CZ51" s="2">
        <v>5.61</v>
      </c>
    </row>
    <row r="52" spans="1:104" x14ac:dyDescent="0.35">
      <c r="A52" s="2">
        <v>54227</v>
      </c>
      <c r="M52" s="2" t="s">
        <v>94</v>
      </c>
      <c r="N52" s="2" t="s">
        <v>401</v>
      </c>
      <c r="O52" s="1">
        <v>45394</v>
      </c>
      <c r="P52" s="2">
        <v>0</v>
      </c>
      <c r="Q52" s="2">
        <v>8</v>
      </c>
      <c r="R52" s="2">
        <v>7</v>
      </c>
      <c r="S52" s="2">
        <v>7.2</v>
      </c>
      <c r="T52" s="2">
        <v>0.21</v>
      </c>
      <c r="U52" s="2" t="s">
        <v>77</v>
      </c>
      <c r="V52" s="2">
        <v>5.2</v>
      </c>
      <c r="W52" s="2">
        <v>248</v>
      </c>
      <c r="X52" s="2">
        <v>8.3000000000000007</v>
      </c>
      <c r="Y52" s="2">
        <v>1.78</v>
      </c>
      <c r="Z52" s="2">
        <v>42.1</v>
      </c>
      <c r="AA52" s="2">
        <v>4.7</v>
      </c>
      <c r="AB52" s="2">
        <v>1.05</v>
      </c>
      <c r="AC52" s="2">
        <v>4329</v>
      </c>
      <c r="AD52" s="2">
        <v>648</v>
      </c>
      <c r="AE52" s="2">
        <v>24</v>
      </c>
      <c r="AF52" s="2">
        <v>27.8</v>
      </c>
      <c r="AG52" s="2">
        <v>0</v>
      </c>
      <c r="AH52" s="2">
        <v>2</v>
      </c>
      <c r="AI52" s="2">
        <v>78</v>
      </c>
      <c r="AJ52" s="2">
        <v>19</v>
      </c>
      <c r="AK52" s="2">
        <v>0</v>
      </c>
      <c r="AL52" s="2">
        <v>41</v>
      </c>
      <c r="AM52" s="2">
        <v>2.0699999999999998</v>
      </c>
      <c r="AN52" s="2">
        <v>307</v>
      </c>
      <c r="AO52" s="2">
        <v>30.8</v>
      </c>
      <c r="AP52" s="2">
        <v>10</v>
      </c>
      <c r="AQ52" s="2">
        <v>66</v>
      </c>
      <c r="AR52" s="2">
        <v>67</v>
      </c>
      <c r="AS52" s="2">
        <v>1</v>
      </c>
      <c r="AT52" s="2">
        <v>363</v>
      </c>
      <c r="AU52" s="2">
        <v>75</v>
      </c>
      <c r="AV52" s="2">
        <v>33.9</v>
      </c>
      <c r="AW52" s="2">
        <v>33.01</v>
      </c>
      <c r="AX52" s="2">
        <v>118.2</v>
      </c>
      <c r="AY52" s="2">
        <v>30.8</v>
      </c>
      <c r="AZ52" s="2">
        <v>0</v>
      </c>
      <c r="BA52" s="2">
        <v>3.6</v>
      </c>
      <c r="BB52" s="2">
        <v>5</v>
      </c>
      <c r="BD52" s="2">
        <v>34</v>
      </c>
      <c r="BE52" s="2">
        <v>18.7</v>
      </c>
      <c r="BG52" s="2">
        <v>85</v>
      </c>
      <c r="BH52" s="2">
        <v>1085</v>
      </c>
      <c r="BI52" s="2">
        <v>158</v>
      </c>
      <c r="BJ52" s="2">
        <v>83</v>
      </c>
      <c r="BK52" s="2">
        <v>12.1</v>
      </c>
      <c r="BL52" s="2">
        <v>0.83</v>
      </c>
      <c r="BM52" s="2">
        <v>3.3</v>
      </c>
      <c r="BN52" s="2">
        <v>0.22</v>
      </c>
      <c r="BO52" s="2">
        <v>200</v>
      </c>
      <c r="BP52" s="2">
        <v>28</v>
      </c>
      <c r="CT52" s="2">
        <v>3.36</v>
      </c>
      <c r="CU52" s="2">
        <v>3.15</v>
      </c>
      <c r="CV52" s="2">
        <v>4</v>
      </c>
      <c r="CW52" s="2">
        <v>48</v>
      </c>
      <c r="CX52" s="2">
        <v>48</v>
      </c>
      <c r="CY52" s="2" t="s">
        <v>403</v>
      </c>
      <c r="CZ52" s="2">
        <v>3.63</v>
      </c>
    </row>
    <row r="53" spans="1:104" x14ac:dyDescent="0.35">
      <c r="A53" s="2">
        <v>54228</v>
      </c>
      <c r="M53" s="2" t="s">
        <v>95</v>
      </c>
      <c r="N53" s="2" t="s">
        <v>401</v>
      </c>
      <c r="O53" s="1">
        <v>45394</v>
      </c>
      <c r="P53" s="2">
        <v>0</v>
      </c>
      <c r="Q53" s="2">
        <v>8</v>
      </c>
      <c r="R53" s="2">
        <v>6.7</v>
      </c>
      <c r="S53" s="2">
        <v>7.2</v>
      </c>
      <c r="T53" s="2">
        <v>0.16</v>
      </c>
      <c r="U53" s="2" t="s">
        <v>41</v>
      </c>
      <c r="V53" s="2">
        <v>4.8</v>
      </c>
      <c r="W53" s="2">
        <v>198</v>
      </c>
      <c r="X53" s="2">
        <v>7.7</v>
      </c>
      <c r="Y53" s="2">
        <v>1.38</v>
      </c>
      <c r="Z53" s="2">
        <v>50.7</v>
      </c>
      <c r="AA53" s="2">
        <v>7.5</v>
      </c>
      <c r="AB53" s="2">
        <v>1.0900000000000001</v>
      </c>
      <c r="AC53" s="2">
        <v>4235</v>
      </c>
      <c r="AD53" s="2">
        <v>617</v>
      </c>
      <c r="AE53" s="2">
        <v>28</v>
      </c>
      <c r="AF53" s="2">
        <v>26.9</v>
      </c>
      <c r="AG53" s="2">
        <v>0</v>
      </c>
      <c r="AH53" s="2">
        <v>2</v>
      </c>
      <c r="AI53" s="2">
        <v>79</v>
      </c>
      <c r="AJ53" s="2">
        <v>19</v>
      </c>
      <c r="AK53" s="2">
        <v>0</v>
      </c>
      <c r="AL53" s="2">
        <v>29</v>
      </c>
      <c r="AM53" s="2">
        <v>2.65</v>
      </c>
      <c r="AN53" s="2">
        <v>290</v>
      </c>
      <c r="AO53" s="2">
        <v>27.5</v>
      </c>
      <c r="AP53" s="2">
        <v>10.5</v>
      </c>
      <c r="AQ53" s="2">
        <v>60</v>
      </c>
      <c r="AR53" s="2">
        <v>60</v>
      </c>
      <c r="AS53" s="2">
        <v>0.7</v>
      </c>
      <c r="AT53" s="2">
        <v>231</v>
      </c>
      <c r="AU53" s="2">
        <v>68</v>
      </c>
      <c r="AV53" s="2">
        <v>30.9</v>
      </c>
      <c r="AW53" s="2">
        <v>26.85</v>
      </c>
      <c r="AX53" s="2">
        <v>79.7</v>
      </c>
      <c r="AY53" s="2">
        <v>27.5</v>
      </c>
      <c r="AZ53" s="2">
        <v>0</v>
      </c>
      <c r="BA53" s="2">
        <v>3.3</v>
      </c>
      <c r="BB53" s="2">
        <v>3.6</v>
      </c>
      <c r="BD53" s="2">
        <v>27</v>
      </c>
      <c r="BE53" s="2">
        <v>13.5</v>
      </c>
      <c r="BG53" s="2">
        <v>66</v>
      </c>
      <c r="BH53" s="2">
        <v>915</v>
      </c>
      <c r="BI53" s="2">
        <v>148</v>
      </c>
      <c r="BJ53" s="2">
        <v>78</v>
      </c>
      <c r="BK53" s="2">
        <v>10.7</v>
      </c>
      <c r="BL53" s="2">
        <v>0.67</v>
      </c>
      <c r="BM53" s="2">
        <v>3.3</v>
      </c>
      <c r="BN53" s="2">
        <v>0.17</v>
      </c>
      <c r="BO53" s="2">
        <v>170</v>
      </c>
      <c r="BP53" s="2">
        <v>29</v>
      </c>
      <c r="CT53" s="2">
        <v>4.26</v>
      </c>
      <c r="CU53" s="2">
        <v>4.05</v>
      </c>
      <c r="CV53" s="2">
        <v>0</v>
      </c>
      <c r="CW53" s="2">
        <v>52</v>
      </c>
      <c r="CX53" s="2">
        <v>48</v>
      </c>
      <c r="CY53" s="2" t="s">
        <v>403</v>
      </c>
      <c r="CZ53" s="2">
        <v>3.99</v>
      </c>
    </row>
    <row r="54" spans="1:104" x14ac:dyDescent="0.35">
      <c r="A54" s="2">
        <v>54229</v>
      </c>
      <c r="M54" s="2" t="s">
        <v>96</v>
      </c>
      <c r="N54" s="2" t="s">
        <v>401</v>
      </c>
      <c r="O54" s="1">
        <v>45394</v>
      </c>
      <c r="P54" s="2">
        <v>0</v>
      </c>
      <c r="Q54" s="2">
        <v>8</v>
      </c>
      <c r="R54" s="2">
        <v>7</v>
      </c>
      <c r="S54" s="2">
        <v>7.2</v>
      </c>
      <c r="T54" s="2">
        <v>0.1</v>
      </c>
      <c r="U54" s="2" t="s">
        <v>77</v>
      </c>
      <c r="V54" s="2">
        <v>3.9</v>
      </c>
      <c r="W54" s="2">
        <v>322</v>
      </c>
      <c r="X54" s="2">
        <v>6.8</v>
      </c>
      <c r="Y54" s="2">
        <v>1.1599999999999999</v>
      </c>
      <c r="Z54" s="2">
        <v>39.5</v>
      </c>
      <c r="AA54" s="2">
        <v>6</v>
      </c>
      <c r="AB54" s="2">
        <v>0.98</v>
      </c>
      <c r="AC54" s="2">
        <v>3731</v>
      </c>
      <c r="AD54" s="2">
        <v>519</v>
      </c>
      <c r="AE54" s="2">
        <v>22</v>
      </c>
      <c r="AF54" s="2">
        <v>23.9</v>
      </c>
      <c r="AG54" s="2">
        <v>0</v>
      </c>
      <c r="AH54" s="2">
        <v>3</v>
      </c>
      <c r="AI54" s="2">
        <v>78</v>
      </c>
      <c r="AJ54" s="2">
        <v>18</v>
      </c>
      <c r="AK54" s="2">
        <v>0</v>
      </c>
      <c r="AL54" s="2">
        <v>30</v>
      </c>
      <c r="AM54" s="2">
        <v>1.66</v>
      </c>
      <c r="AN54" s="2">
        <v>297</v>
      </c>
      <c r="AO54" s="2">
        <v>28.9</v>
      </c>
      <c r="AP54" s="2">
        <v>10.3</v>
      </c>
      <c r="AQ54" s="2">
        <v>55</v>
      </c>
      <c r="AR54" s="2">
        <v>56</v>
      </c>
      <c r="AS54" s="2">
        <v>0.6</v>
      </c>
      <c r="AT54" s="2">
        <v>280</v>
      </c>
      <c r="AU54" s="2">
        <v>63</v>
      </c>
      <c r="AV54" s="2">
        <v>31.2</v>
      </c>
      <c r="AW54" s="2">
        <v>29.41</v>
      </c>
      <c r="AX54" s="2">
        <v>94.3</v>
      </c>
      <c r="AY54" s="2">
        <v>28.9</v>
      </c>
      <c r="AZ54" s="2">
        <v>0</v>
      </c>
      <c r="BA54" s="2">
        <v>2.2000000000000002</v>
      </c>
      <c r="BB54" s="2">
        <v>2.8</v>
      </c>
      <c r="BD54" s="2">
        <v>26</v>
      </c>
      <c r="BE54" s="2">
        <v>13.7</v>
      </c>
      <c r="BG54" s="2">
        <v>129</v>
      </c>
      <c r="BH54" s="2">
        <v>940</v>
      </c>
      <c r="BI54" s="2">
        <v>157</v>
      </c>
      <c r="BJ54" s="2">
        <v>80</v>
      </c>
      <c r="BK54" s="2">
        <v>10</v>
      </c>
      <c r="BL54" s="2">
        <v>0.61</v>
      </c>
      <c r="BM54" s="2">
        <v>2.9</v>
      </c>
      <c r="BN54" s="2">
        <v>0.18</v>
      </c>
      <c r="BO54" s="2">
        <v>162</v>
      </c>
      <c r="BP54" s="2">
        <v>26</v>
      </c>
      <c r="CT54" s="2">
        <v>2.23</v>
      </c>
      <c r="CU54" s="2">
        <v>2.97</v>
      </c>
      <c r="CV54" s="2">
        <v>8</v>
      </c>
      <c r="CW54" s="2">
        <v>50</v>
      </c>
      <c r="CX54" s="2">
        <v>42</v>
      </c>
      <c r="CY54" s="2" t="s">
        <v>403</v>
      </c>
      <c r="CZ54" s="2">
        <v>4.24</v>
      </c>
    </row>
    <row r="55" spans="1:104" x14ac:dyDescent="0.35">
      <c r="A55" s="2">
        <v>54230</v>
      </c>
      <c r="M55" s="2" t="s">
        <v>98</v>
      </c>
      <c r="N55" s="2" t="s">
        <v>401</v>
      </c>
      <c r="O55" s="1">
        <v>45394</v>
      </c>
      <c r="P55" s="2">
        <v>0</v>
      </c>
      <c r="Q55" s="2">
        <v>8</v>
      </c>
      <c r="R55" s="2">
        <v>6.1</v>
      </c>
      <c r="S55" s="2">
        <v>6.6</v>
      </c>
      <c r="T55" s="2">
        <v>0.09</v>
      </c>
      <c r="U55" s="2" t="s">
        <v>41</v>
      </c>
      <c r="V55" s="2">
        <v>3.7</v>
      </c>
      <c r="W55" s="2">
        <v>88</v>
      </c>
      <c r="X55" s="2">
        <v>7.3</v>
      </c>
      <c r="Y55" s="2">
        <v>0.85</v>
      </c>
      <c r="Z55" s="2">
        <v>71.2</v>
      </c>
      <c r="AA55" s="2">
        <v>6.9</v>
      </c>
      <c r="AB55" s="2">
        <v>0.65</v>
      </c>
      <c r="AC55" s="2">
        <v>2406</v>
      </c>
      <c r="AD55" s="2">
        <v>351</v>
      </c>
      <c r="AE55" s="2">
        <v>30</v>
      </c>
      <c r="AF55" s="2">
        <v>19</v>
      </c>
      <c r="AG55" s="2">
        <v>19</v>
      </c>
      <c r="AH55" s="2">
        <v>1</v>
      </c>
      <c r="AI55" s="2">
        <v>63</v>
      </c>
      <c r="AJ55" s="2">
        <v>15</v>
      </c>
      <c r="AK55" s="2">
        <v>1</v>
      </c>
      <c r="AL55" s="2">
        <v>9</v>
      </c>
      <c r="AM55" s="2">
        <v>1.18</v>
      </c>
      <c r="AN55" s="2">
        <v>256</v>
      </c>
      <c r="AO55" s="2">
        <v>22.8</v>
      </c>
      <c r="AP55" s="2">
        <v>11.3</v>
      </c>
      <c r="AQ55" s="2">
        <v>38</v>
      </c>
      <c r="AR55" s="2">
        <v>45</v>
      </c>
      <c r="AS55" s="2">
        <v>0.7</v>
      </c>
      <c r="AT55" s="2">
        <v>103</v>
      </c>
      <c r="AU55" s="2">
        <v>62</v>
      </c>
      <c r="AV55" s="2">
        <v>24.6</v>
      </c>
      <c r="AW55" s="2">
        <v>17.64</v>
      </c>
      <c r="AX55" s="2">
        <v>40.200000000000003</v>
      </c>
      <c r="AY55" s="2">
        <v>22.8</v>
      </c>
      <c r="AZ55" s="2">
        <v>0</v>
      </c>
      <c r="BA55" s="2">
        <v>2</v>
      </c>
      <c r="BB55" s="2">
        <v>2.5</v>
      </c>
      <c r="BD55" s="2">
        <v>7</v>
      </c>
      <c r="BE55" s="2">
        <v>1</v>
      </c>
      <c r="BG55" s="2">
        <v>42</v>
      </c>
      <c r="BH55" s="2">
        <v>650</v>
      </c>
      <c r="BI55" s="2">
        <v>139</v>
      </c>
      <c r="BJ55" s="2">
        <v>86</v>
      </c>
      <c r="BK55" s="2">
        <v>7.3</v>
      </c>
      <c r="BL55" s="2">
        <v>0.5</v>
      </c>
      <c r="BM55" s="2">
        <v>2.7</v>
      </c>
      <c r="BN55" s="2">
        <v>0.09</v>
      </c>
      <c r="BO55" s="2">
        <v>123</v>
      </c>
      <c r="BP55" s="2">
        <v>33</v>
      </c>
      <c r="CT55" s="2">
        <v>1.88</v>
      </c>
      <c r="CU55" s="2">
        <v>1.1599999999999999</v>
      </c>
      <c r="CV55" s="2">
        <v>20</v>
      </c>
      <c r="CW55" s="2">
        <v>44</v>
      </c>
      <c r="CX55" s="2">
        <v>36</v>
      </c>
      <c r="CY55" s="2" t="s">
        <v>406</v>
      </c>
      <c r="CZ55" s="2">
        <v>3.42</v>
      </c>
    </row>
    <row r="56" spans="1:104" x14ac:dyDescent="0.35">
      <c r="A56" s="2">
        <v>54231</v>
      </c>
      <c r="M56" s="2" t="s">
        <v>408</v>
      </c>
      <c r="N56" s="2" t="s">
        <v>401</v>
      </c>
      <c r="O56" s="1">
        <v>45394</v>
      </c>
      <c r="P56" s="2">
        <v>0</v>
      </c>
      <c r="Q56" s="2">
        <v>8</v>
      </c>
      <c r="R56" s="2">
        <v>6.5</v>
      </c>
      <c r="S56" s="2">
        <v>6.7</v>
      </c>
      <c r="T56" s="2">
        <v>0.09</v>
      </c>
      <c r="U56" s="2" t="s">
        <v>41</v>
      </c>
      <c r="V56" s="2">
        <v>4.0999999999999996</v>
      </c>
      <c r="W56" s="2">
        <v>91</v>
      </c>
      <c r="X56" s="2">
        <v>8.3000000000000007</v>
      </c>
      <c r="Y56" s="2">
        <v>0.96</v>
      </c>
      <c r="Z56" s="2">
        <v>89.6</v>
      </c>
      <c r="AA56" s="2">
        <v>6.5</v>
      </c>
      <c r="AB56" s="2">
        <v>0.65</v>
      </c>
      <c r="AC56" s="2">
        <v>2472</v>
      </c>
      <c r="AD56" s="2">
        <v>365</v>
      </c>
      <c r="AE56" s="2">
        <v>29</v>
      </c>
      <c r="AF56" s="2">
        <v>19.2</v>
      </c>
      <c r="AG56" s="2">
        <v>18</v>
      </c>
      <c r="AH56" s="2">
        <v>1</v>
      </c>
      <c r="AI56" s="2">
        <v>64</v>
      </c>
      <c r="AJ56" s="2">
        <v>16</v>
      </c>
      <c r="AK56" s="2">
        <v>1</v>
      </c>
      <c r="AL56" s="2">
        <v>10</v>
      </c>
      <c r="AM56" s="2">
        <v>1.45</v>
      </c>
      <c r="AN56" s="2">
        <v>288</v>
      </c>
      <c r="AO56" s="2">
        <v>23.6</v>
      </c>
      <c r="AP56" s="2">
        <v>12.2</v>
      </c>
      <c r="AQ56" s="2">
        <v>46</v>
      </c>
      <c r="AR56" s="2">
        <v>53</v>
      </c>
      <c r="AS56" s="2">
        <v>0.3</v>
      </c>
      <c r="AT56" s="2">
        <v>89</v>
      </c>
      <c r="AU56" s="2">
        <v>69</v>
      </c>
      <c r="AV56" s="2">
        <v>25.3</v>
      </c>
      <c r="AW56" s="2">
        <v>17.22</v>
      </c>
      <c r="AX56" s="2">
        <v>30.9</v>
      </c>
      <c r="AY56" s="2">
        <v>23.6</v>
      </c>
      <c r="AZ56" s="2">
        <v>0</v>
      </c>
      <c r="BA56" s="2">
        <v>2.1</v>
      </c>
      <c r="BB56" s="2">
        <v>2.2999999999999998</v>
      </c>
      <c r="BD56" s="2">
        <v>7</v>
      </c>
      <c r="BE56" s="2">
        <v>1</v>
      </c>
      <c r="BG56" s="2">
        <v>39</v>
      </c>
      <c r="BH56" s="2">
        <v>640</v>
      </c>
      <c r="BI56" s="2">
        <v>134</v>
      </c>
      <c r="BJ56" s="2">
        <v>95</v>
      </c>
      <c r="BK56" s="2">
        <v>7.4</v>
      </c>
      <c r="BL56" s="2">
        <v>0.46</v>
      </c>
      <c r="BM56" s="2">
        <v>2.5</v>
      </c>
      <c r="BN56" s="2">
        <v>0.09</v>
      </c>
      <c r="BO56" s="2">
        <v>119</v>
      </c>
      <c r="BP56" s="2">
        <v>33</v>
      </c>
      <c r="CT56" s="2">
        <v>2.15</v>
      </c>
      <c r="CU56" s="2">
        <v>1.72</v>
      </c>
      <c r="CV56" s="2">
        <v>20</v>
      </c>
      <c r="CW56" s="2">
        <v>44</v>
      </c>
      <c r="CX56" s="2">
        <v>36</v>
      </c>
      <c r="CY56" s="2" t="s">
        <v>406</v>
      </c>
      <c r="CZ56" s="2">
        <v>4.6900000000000004</v>
      </c>
    </row>
    <row r="57" spans="1:104" x14ac:dyDescent="0.35">
      <c r="A57" s="2">
        <v>54232</v>
      </c>
      <c r="M57" s="2" t="s">
        <v>99</v>
      </c>
      <c r="N57" s="2" t="s">
        <v>401</v>
      </c>
      <c r="O57" s="1">
        <v>45394</v>
      </c>
      <c r="P57" s="2">
        <v>0</v>
      </c>
      <c r="Q57" s="2">
        <v>8</v>
      </c>
      <c r="R57" s="2">
        <v>6.9</v>
      </c>
      <c r="S57" s="2">
        <v>7.2</v>
      </c>
      <c r="T57" s="2">
        <v>0.1</v>
      </c>
      <c r="U57" s="2" t="s">
        <v>77</v>
      </c>
      <c r="V57" s="2">
        <v>4.2</v>
      </c>
      <c r="W57" s="2">
        <v>95</v>
      </c>
      <c r="X57" s="2">
        <v>8.1</v>
      </c>
      <c r="Y57" s="2">
        <v>1.02</v>
      </c>
      <c r="Z57" s="2">
        <v>45.9</v>
      </c>
      <c r="AA57" s="2">
        <v>3.7</v>
      </c>
      <c r="AB57" s="2">
        <v>0.55000000000000004</v>
      </c>
      <c r="AC57" s="2">
        <v>2972</v>
      </c>
      <c r="AD57" s="2">
        <v>401</v>
      </c>
      <c r="AE57" s="2">
        <v>46</v>
      </c>
      <c r="AF57" s="2">
        <v>18.600000000000001</v>
      </c>
      <c r="AG57" s="2">
        <v>0</v>
      </c>
      <c r="AH57" s="2">
        <v>1</v>
      </c>
      <c r="AI57" s="2">
        <v>80</v>
      </c>
      <c r="AJ57" s="2">
        <v>18</v>
      </c>
      <c r="AK57" s="2">
        <v>1</v>
      </c>
      <c r="AL57" s="2">
        <v>10</v>
      </c>
      <c r="AM57" s="2">
        <v>2.12</v>
      </c>
      <c r="AN57" s="2">
        <v>265</v>
      </c>
      <c r="AO57" s="2">
        <v>26</v>
      </c>
      <c r="AP57" s="2">
        <v>10.199999999999999</v>
      </c>
      <c r="AQ57" s="2">
        <v>37</v>
      </c>
      <c r="AR57" s="2">
        <v>44</v>
      </c>
      <c r="AS57" s="2">
        <v>0.9</v>
      </c>
      <c r="AT57" s="2">
        <v>85</v>
      </c>
      <c r="AU57" s="2">
        <v>60</v>
      </c>
      <c r="AV57" s="2">
        <v>29</v>
      </c>
      <c r="AW57" s="2">
        <v>16.670000000000002</v>
      </c>
      <c r="AX57" s="2">
        <v>32.1</v>
      </c>
      <c r="AY57" s="2">
        <v>26</v>
      </c>
      <c r="AZ57" s="2">
        <v>0</v>
      </c>
      <c r="BA57" s="2">
        <v>2.5</v>
      </c>
      <c r="BB57" s="2">
        <v>2.6</v>
      </c>
      <c r="BD57" s="2">
        <v>9</v>
      </c>
      <c r="BE57" s="2">
        <v>1.7</v>
      </c>
      <c r="BG57" s="2">
        <v>42</v>
      </c>
      <c r="BH57" s="2">
        <v>908</v>
      </c>
      <c r="BI57" s="2">
        <v>136</v>
      </c>
      <c r="BJ57" s="2">
        <v>75</v>
      </c>
      <c r="BK57" s="2">
        <v>9.6999999999999993</v>
      </c>
      <c r="BL57" s="2">
        <v>0.46</v>
      </c>
      <c r="BM57" s="2">
        <v>2.2999999999999998</v>
      </c>
      <c r="BN57" s="2">
        <v>0.14000000000000001</v>
      </c>
      <c r="BO57" s="2">
        <v>159</v>
      </c>
      <c r="BP57" s="2">
        <v>51</v>
      </c>
      <c r="CT57" s="2">
        <v>3.08</v>
      </c>
      <c r="CU57" s="2">
        <v>1.9</v>
      </c>
      <c r="CV57" s="2">
        <v>24</v>
      </c>
      <c r="CW57" s="2">
        <v>42</v>
      </c>
      <c r="CX57" s="2">
        <v>34</v>
      </c>
      <c r="CY57" s="2" t="s">
        <v>402</v>
      </c>
      <c r="CZ57" s="2">
        <v>4.62</v>
      </c>
    </row>
    <row r="58" spans="1:104" x14ac:dyDescent="0.35">
      <c r="A58" s="2">
        <v>54233</v>
      </c>
      <c r="M58" s="2" t="s">
        <v>100</v>
      </c>
      <c r="N58" s="2" t="s">
        <v>401</v>
      </c>
      <c r="O58" s="1">
        <v>45394</v>
      </c>
      <c r="P58" s="2">
        <v>0</v>
      </c>
      <c r="Q58" s="2">
        <v>8</v>
      </c>
      <c r="R58" s="2">
        <v>6.6</v>
      </c>
      <c r="S58" s="2">
        <v>7.2</v>
      </c>
      <c r="T58" s="2">
        <v>0.09</v>
      </c>
      <c r="U58" s="2" t="s">
        <v>41</v>
      </c>
      <c r="V58" s="2">
        <v>4.5</v>
      </c>
      <c r="W58" s="2">
        <v>183</v>
      </c>
      <c r="X58" s="2">
        <v>7.9</v>
      </c>
      <c r="Y58" s="2">
        <v>0.94</v>
      </c>
      <c r="Z58" s="2">
        <v>78.099999999999994</v>
      </c>
      <c r="AA58" s="2">
        <v>7.6</v>
      </c>
      <c r="AB58" s="2">
        <v>1.1399999999999999</v>
      </c>
      <c r="AC58" s="2">
        <v>3364</v>
      </c>
      <c r="AD58" s="2">
        <v>587</v>
      </c>
      <c r="AE58" s="2">
        <v>42</v>
      </c>
      <c r="AF58" s="2">
        <v>22.4</v>
      </c>
      <c r="AG58" s="2">
        <v>0</v>
      </c>
      <c r="AH58" s="2">
        <v>2</v>
      </c>
      <c r="AI58" s="2">
        <v>75</v>
      </c>
      <c r="AJ58" s="2">
        <v>22</v>
      </c>
      <c r="AK58" s="2">
        <v>1</v>
      </c>
      <c r="AL58" s="2">
        <v>15</v>
      </c>
      <c r="AM58" s="2">
        <v>1.21</v>
      </c>
      <c r="AN58" s="2">
        <v>291</v>
      </c>
      <c r="AO58" s="2">
        <v>24.2</v>
      </c>
      <c r="AP58" s="2">
        <v>12</v>
      </c>
      <c r="AQ58" s="2">
        <v>61</v>
      </c>
      <c r="AR58" s="2">
        <v>62</v>
      </c>
      <c r="AS58" s="2">
        <v>0.5</v>
      </c>
      <c r="AT58" s="2">
        <v>124</v>
      </c>
      <c r="AU58" s="2">
        <v>70</v>
      </c>
      <c r="AV58" s="2">
        <v>25.9</v>
      </c>
      <c r="AW58" s="2">
        <v>20.079999999999998</v>
      </c>
      <c r="AX58" s="2">
        <v>42.6</v>
      </c>
      <c r="AY58" s="2">
        <v>24.2</v>
      </c>
      <c r="AZ58" s="2">
        <v>0</v>
      </c>
      <c r="BA58" s="2">
        <v>2.2999999999999998</v>
      </c>
      <c r="BB58" s="2">
        <v>3.4</v>
      </c>
      <c r="BD58" s="2">
        <v>11</v>
      </c>
      <c r="BE58" s="2">
        <v>2.2999999999999998</v>
      </c>
      <c r="BG58" s="2">
        <v>63</v>
      </c>
      <c r="BH58" s="2">
        <v>687</v>
      </c>
      <c r="BI58" s="2">
        <v>169</v>
      </c>
      <c r="BJ58" s="2">
        <v>100</v>
      </c>
      <c r="BK58" s="2">
        <v>8.1999999999999993</v>
      </c>
      <c r="BL58" s="2">
        <v>0.56000000000000005</v>
      </c>
      <c r="BM58" s="2">
        <v>2.9</v>
      </c>
      <c r="BN58" s="2">
        <v>0.15</v>
      </c>
      <c r="BO58" s="2">
        <v>148</v>
      </c>
      <c r="BP58" s="2">
        <v>39</v>
      </c>
      <c r="CT58" s="2">
        <v>1.88</v>
      </c>
      <c r="CU58" s="2">
        <v>3.11</v>
      </c>
      <c r="CV58" s="2">
        <v>4</v>
      </c>
      <c r="CW58" s="2">
        <v>50</v>
      </c>
      <c r="CX58" s="2">
        <v>46</v>
      </c>
      <c r="CY58" s="2" t="s">
        <v>403</v>
      </c>
      <c r="CZ58" s="2">
        <v>3.71</v>
      </c>
    </row>
    <row r="59" spans="1:104" x14ac:dyDescent="0.35">
      <c r="A59" s="2">
        <v>54234</v>
      </c>
      <c r="M59" s="2" t="s">
        <v>101</v>
      </c>
      <c r="N59" s="2" t="s">
        <v>401</v>
      </c>
      <c r="O59" s="1">
        <v>45394</v>
      </c>
      <c r="P59" s="2">
        <v>0</v>
      </c>
      <c r="Q59" s="2">
        <v>8</v>
      </c>
      <c r="R59" s="2">
        <v>6.1</v>
      </c>
      <c r="S59" s="2">
        <v>6.6</v>
      </c>
      <c r="T59" s="2">
        <v>0.08</v>
      </c>
      <c r="U59" s="2" t="s">
        <v>41</v>
      </c>
      <c r="V59" s="2">
        <v>3.6</v>
      </c>
      <c r="W59" s="2">
        <v>92</v>
      </c>
      <c r="X59" s="2">
        <v>8.1999999999999993</v>
      </c>
      <c r="Y59" s="2">
        <v>0.78</v>
      </c>
      <c r="Z59" s="2">
        <v>76</v>
      </c>
      <c r="AA59" s="2">
        <v>6.7</v>
      </c>
      <c r="AB59" s="2">
        <v>0.71</v>
      </c>
      <c r="AC59" s="2">
        <v>2504</v>
      </c>
      <c r="AD59" s="2">
        <v>413</v>
      </c>
      <c r="AE59" s="2">
        <v>37</v>
      </c>
      <c r="AF59" s="2">
        <v>20.399999999999999</v>
      </c>
      <c r="AG59" s="2">
        <v>20</v>
      </c>
      <c r="AH59" s="2">
        <v>1</v>
      </c>
      <c r="AI59" s="2">
        <v>61</v>
      </c>
      <c r="AJ59" s="2">
        <v>17</v>
      </c>
      <c r="AK59" s="2">
        <v>1</v>
      </c>
      <c r="AL59" s="2">
        <v>9</v>
      </c>
      <c r="AM59" s="2">
        <v>0.79</v>
      </c>
      <c r="AN59" s="2">
        <v>211</v>
      </c>
      <c r="AO59" s="2">
        <v>19.100000000000001</v>
      </c>
      <c r="AP59" s="2">
        <v>11.1</v>
      </c>
      <c r="AQ59" s="2">
        <v>37</v>
      </c>
      <c r="AR59" s="2">
        <v>44</v>
      </c>
      <c r="AS59" s="2">
        <v>0.3</v>
      </c>
      <c r="AT59" s="2">
        <v>88</v>
      </c>
      <c r="AU59" s="2">
        <v>61</v>
      </c>
      <c r="AV59" s="2">
        <v>20.2</v>
      </c>
      <c r="AW59" s="2">
        <v>15.15</v>
      </c>
      <c r="AX59" s="2">
        <v>41.6</v>
      </c>
      <c r="AY59" s="2">
        <v>19.100000000000001</v>
      </c>
      <c r="AZ59" s="2">
        <v>0</v>
      </c>
      <c r="BA59" s="2">
        <v>1.3</v>
      </c>
      <c r="BB59" s="2">
        <v>2.2000000000000002</v>
      </c>
      <c r="BD59" s="2">
        <v>7</v>
      </c>
      <c r="BE59" s="2">
        <v>0.9</v>
      </c>
      <c r="BG59" s="2">
        <v>39</v>
      </c>
      <c r="BH59" s="2">
        <v>594</v>
      </c>
      <c r="BI59" s="2">
        <v>139</v>
      </c>
      <c r="BJ59" s="2">
        <v>90</v>
      </c>
      <c r="BK59" s="2">
        <v>6.8</v>
      </c>
      <c r="BL59" s="2">
        <v>0.38</v>
      </c>
      <c r="BM59" s="2">
        <v>2.4</v>
      </c>
      <c r="BN59" s="2">
        <v>0.12</v>
      </c>
      <c r="BO59" s="2">
        <v>124</v>
      </c>
      <c r="BP59" s="2">
        <v>38</v>
      </c>
      <c r="CT59" s="2">
        <v>1.55</v>
      </c>
      <c r="CU59" s="2">
        <v>1.73</v>
      </c>
      <c r="CV59" s="2">
        <v>16</v>
      </c>
      <c r="CW59" s="2">
        <v>46</v>
      </c>
      <c r="CX59" s="2">
        <v>38</v>
      </c>
      <c r="CY59" s="2" t="s">
        <v>406</v>
      </c>
      <c r="CZ59" s="2">
        <v>7.41</v>
      </c>
    </row>
    <row r="60" spans="1:104" x14ac:dyDescent="0.35">
      <c r="A60" s="2">
        <v>54235</v>
      </c>
      <c r="M60" s="2" t="s">
        <v>102</v>
      </c>
      <c r="N60" s="2" t="s">
        <v>401</v>
      </c>
      <c r="O60" s="1">
        <v>45394</v>
      </c>
      <c r="P60" s="2">
        <v>0</v>
      </c>
      <c r="Q60" s="2">
        <v>8</v>
      </c>
      <c r="R60" s="2">
        <v>6.6</v>
      </c>
      <c r="S60" s="2">
        <v>7.2</v>
      </c>
      <c r="T60" s="2">
        <v>0.09</v>
      </c>
      <c r="U60" s="2" t="s">
        <v>41</v>
      </c>
      <c r="V60" s="2">
        <v>5.5</v>
      </c>
      <c r="W60" s="2">
        <v>172</v>
      </c>
      <c r="X60" s="2">
        <v>8.1</v>
      </c>
      <c r="Y60" s="2">
        <v>2.4700000000000002</v>
      </c>
      <c r="Z60" s="2">
        <v>81.2</v>
      </c>
      <c r="AA60" s="2">
        <v>6.4</v>
      </c>
      <c r="AB60" s="2">
        <v>0.71</v>
      </c>
      <c r="AC60" s="2">
        <v>2627</v>
      </c>
      <c r="AD60" s="2">
        <v>361</v>
      </c>
      <c r="AE60" s="2">
        <v>14</v>
      </c>
      <c r="AF60" s="2">
        <v>16.600000000000001</v>
      </c>
      <c r="AG60" s="2">
        <v>0</v>
      </c>
      <c r="AH60" s="2">
        <v>3</v>
      </c>
      <c r="AI60" s="2">
        <v>79</v>
      </c>
      <c r="AJ60" s="2">
        <v>18</v>
      </c>
      <c r="AK60" s="2">
        <v>0</v>
      </c>
      <c r="AL60" s="2">
        <v>34</v>
      </c>
      <c r="AM60" s="2">
        <v>4.47</v>
      </c>
      <c r="AN60" s="2">
        <v>211</v>
      </c>
      <c r="AO60" s="2">
        <v>24.9</v>
      </c>
      <c r="AP60" s="2">
        <v>8.5</v>
      </c>
      <c r="AQ60" s="2">
        <v>45</v>
      </c>
      <c r="AR60" s="2">
        <v>55</v>
      </c>
      <c r="AS60" s="2">
        <v>0.6</v>
      </c>
      <c r="AT60" s="2">
        <v>383</v>
      </c>
      <c r="AU60" s="2">
        <v>77</v>
      </c>
      <c r="AV60" s="2">
        <v>29.9</v>
      </c>
      <c r="AW60" s="2">
        <v>31.16</v>
      </c>
      <c r="AX60" s="2">
        <v>181.7</v>
      </c>
      <c r="AY60" s="2">
        <v>24.9</v>
      </c>
      <c r="AZ60" s="2">
        <v>0</v>
      </c>
      <c r="BA60" s="2">
        <v>5.9</v>
      </c>
      <c r="BB60" s="2">
        <v>3</v>
      </c>
      <c r="BD60" s="2">
        <v>27</v>
      </c>
      <c r="BE60" s="2">
        <v>13.2</v>
      </c>
      <c r="BG60" s="2">
        <v>82</v>
      </c>
      <c r="BH60" s="2">
        <v>822</v>
      </c>
      <c r="BI60" s="2">
        <v>105</v>
      </c>
      <c r="BJ60" s="2">
        <v>90</v>
      </c>
      <c r="BK60" s="2">
        <v>9.6</v>
      </c>
      <c r="BL60" s="2">
        <v>1.01</v>
      </c>
      <c r="BM60" s="2">
        <v>3.1</v>
      </c>
      <c r="BN60" s="2">
        <v>0.13</v>
      </c>
      <c r="BO60" s="2">
        <v>149</v>
      </c>
      <c r="BP60" s="2">
        <v>20</v>
      </c>
      <c r="CT60" s="2">
        <v>6.43</v>
      </c>
      <c r="CU60" s="2">
        <v>1.99</v>
      </c>
      <c r="CV60" s="2">
        <v>24</v>
      </c>
      <c r="CW60" s="2">
        <v>40</v>
      </c>
      <c r="CX60" s="2">
        <v>36</v>
      </c>
      <c r="CY60" s="2" t="s">
        <v>402</v>
      </c>
      <c r="CZ60" s="2">
        <v>4.3499999999999996</v>
      </c>
    </row>
    <row r="61" spans="1:104" x14ac:dyDescent="0.35">
      <c r="A61" s="2">
        <v>54236</v>
      </c>
      <c r="M61" s="2" t="s">
        <v>103</v>
      </c>
      <c r="N61" s="2" t="s">
        <v>401</v>
      </c>
      <c r="O61" s="1">
        <v>45394</v>
      </c>
      <c r="P61" s="2">
        <v>0</v>
      </c>
      <c r="Q61" s="2">
        <v>8</v>
      </c>
      <c r="R61" s="2">
        <v>6.7</v>
      </c>
      <c r="S61" s="2">
        <v>7.2</v>
      </c>
      <c r="T61" s="2">
        <v>0.1</v>
      </c>
      <c r="U61" s="2" t="s">
        <v>41</v>
      </c>
      <c r="V61" s="2">
        <v>5.7</v>
      </c>
      <c r="W61" s="2">
        <v>346</v>
      </c>
      <c r="X61" s="2">
        <v>7.4</v>
      </c>
      <c r="Y61" s="2">
        <v>2.57</v>
      </c>
      <c r="Z61" s="2">
        <v>75</v>
      </c>
      <c r="AA61" s="2">
        <v>4.9000000000000004</v>
      </c>
      <c r="AB61" s="2">
        <v>0.63</v>
      </c>
      <c r="AC61" s="2">
        <v>2946</v>
      </c>
      <c r="AD61" s="2">
        <v>405</v>
      </c>
      <c r="AE61" s="2">
        <v>8</v>
      </c>
      <c r="AF61" s="2">
        <v>19</v>
      </c>
      <c r="AG61" s="2">
        <v>0</v>
      </c>
      <c r="AH61" s="2">
        <v>5</v>
      </c>
      <c r="AI61" s="2">
        <v>77</v>
      </c>
      <c r="AJ61" s="2">
        <v>18</v>
      </c>
      <c r="AK61" s="2">
        <v>0</v>
      </c>
      <c r="AL61" s="2">
        <v>44</v>
      </c>
      <c r="AM61" s="2">
        <v>1.74</v>
      </c>
      <c r="AN61" s="2">
        <v>253</v>
      </c>
      <c r="AO61" s="2">
        <v>31.5</v>
      </c>
      <c r="AP61" s="2">
        <v>8</v>
      </c>
      <c r="AQ61" s="2">
        <v>36</v>
      </c>
      <c r="AR61" s="2">
        <v>46</v>
      </c>
      <c r="AS61" s="2">
        <v>0.4</v>
      </c>
      <c r="AT61" s="2">
        <v>353</v>
      </c>
      <c r="AU61" s="2">
        <v>65</v>
      </c>
      <c r="AV61" s="2">
        <v>33.700000000000003</v>
      </c>
      <c r="AW61" s="2">
        <v>31.65</v>
      </c>
      <c r="AX61" s="2">
        <v>139.4</v>
      </c>
      <c r="AY61" s="2">
        <v>31.5</v>
      </c>
      <c r="AZ61" s="2">
        <v>0</v>
      </c>
      <c r="BA61" s="2">
        <v>3.2</v>
      </c>
      <c r="BB61" s="2">
        <v>2.8</v>
      </c>
      <c r="BD61" s="2">
        <v>36</v>
      </c>
      <c r="BE61" s="2">
        <v>22.4</v>
      </c>
      <c r="BG61" s="2">
        <v>154</v>
      </c>
      <c r="BH61" s="2">
        <v>942</v>
      </c>
      <c r="BI61" s="2">
        <v>85</v>
      </c>
      <c r="BJ61" s="2">
        <v>96</v>
      </c>
      <c r="BK61" s="2">
        <v>10.5</v>
      </c>
      <c r="BL61" s="2">
        <v>0.93</v>
      </c>
      <c r="BM61" s="2">
        <v>2.8</v>
      </c>
      <c r="BN61" s="2">
        <v>0.12</v>
      </c>
      <c r="BO61" s="2">
        <v>172</v>
      </c>
      <c r="BP61" s="2">
        <v>14</v>
      </c>
      <c r="CT61" s="2">
        <v>2.54</v>
      </c>
      <c r="CU61" s="2">
        <v>1.03</v>
      </c>
      <c r="CV61" s="2">
        <v>10</v>
      </c>
      <c r="CW61" s="2">
        <v>52</v>
      </c>
      <c r="CX61" s="2">
        <v>38</v>
      </c>
      <c r="CY61" s="2" t="s">
        <v>406</v>
      </c>
      <c r="CZ61" s="2">
        <v>6.19</v>
      </c>
    </row>
    <row r="62" spans="1:104" x14ac:dyDescent="0.35">
      <c r="A62" s="2">
        <v>54237</v>
      </c>
      <c r="M62" s="2" t="s">
        <v>105</v>
      </c>
      <c r="N62" s="2" t="s">
        <v>401</v>
      </c>
      <c r="O62" s="1">
        <v>45394</v>
      </c>
      <c r="P62" s="2">
        <v>0</v>
      </c>
      <c r="Q62" s="2">
        <v>8</v>
      </c>
      <c r="R62" s="2">
        <v>6.6</v>
      </c>
      <c r="S62" s="2">
        <v>7.2</v>
      </c>
      <c r="T62" s="2">
        <v>0.09</v>
      </c>
      <c r="U62" s="2" t="s">
        <v>41</v>
      </c>
      <c r="V62" s="2">
        <v>4.9000000000000004</v>
      </c>
      <c r="W62" s="2">
        <v>147</v>
      </c>
      <c r="X62" s="2">
        <v>8.6999999999999993</v>
      </c>
      <c r="Y62" s="2">
        <v>1.58</v>
      </c>
      <c r="Z62" s="2">
        <v>66.099999999999994</v>
      </c>
      <c r="AA62" s="2">
        <v>5.6</v>
      </c>
      <c r="AB62" s="2">
        <v>0.62</v>
      </c>
      <c r="AC62" s="2">
        <v>2378</v>
      </c>
      <c r="AD62" s="2">
        <v>335</v>
      </c>
      <c r="AE62" s="2">
        <v>10</v>
      </c>
      <c r="AF62" s="2">
        <v>15.1</v>
      </c>
      <c r="AG62" s="2">
        <v>0</v>
      </c>
      <c r="AH62" s="2">
        <v>2</v>
      </c>
      <c r="AI62" s="2">
        <v>79</v>
      </c>
      <c r="AJ62" s="2">
        <v>18</v>
      </c>
      <c r="AK62" s="2">
        <v>0</v>
      </c>
      <c r="AL62" s="2">
        <v>15</v>
      </c>
      <c r="AM62" s="2">
        <v>1.83</v>
      </c>
      <c r="AN62" s="2">
        <v>210</v>
      </c>
      <c r="AO62" s="2">
        <v>21.1</v>
      </c>
      <c r="AP62" s="2">
        <v>9.9</v>
      </c>
      <c r="AQ62" s="2">
        <v>36</v>
      </c>
      <c r="AR62" s="2">
        <v>45</v>
      </c>
      <c r="AS62" s="2">
        <v>0.4</v>
      </c>
      <c r="AT62" s="2">
        <v>308</v>
      </c>
      <c r="AU62" s="2">
        <v>63</v>
      </c>
      <c r="AV62" s="2">
        <v>23.4</v>
      </c>
      <c r="AW62" s="2">
        <v>28.06</v>
      </c>
      <c r="AX62" s="2">
        <v>146.80000000000001</v>
      </c>
      <c r="AY62" s="2">
        <v>21.1</v>
      </c>
      <c r="AZ62" s="2">
        <v>0</v>
      </c>
      <c r="BA62" s="2">
        <v>2.7</v>
      </c>
      <c r="BB62" s="2">
        <v>2.7</v>
      </c>
      <c r="BD62" s="2">
        <v>11</v>
      </c>
      <c r="BE62" s="2">
        <v>3.4</v>
      </c>
      <c r="BG62" s="2">
        <v>76</v>
      </c>
      <c r="BH62" s="2">
        <v>829</v>
      </c>
      <c r="BI62" s="2">
        <v>94</v>
      </c>
      <c r="BJ62" s="2">
        <v>84</v>
      </c>
      <c r="BK62" s="2">
        <v>9.6999999999999993</v>
      </c>
      <c r="BL62" s="2">
        <v>0.6</v>
      </c>
      <c r="BM62" s="2">
        <v>3.2</v>
      </c>
      <c r="BN62" s="2">
        <v>0.13</v>
      </c>
      <c r="BO62" s="2">
        <v>156</v>
      </c>
      <c r="BP62" s="2">
        <v>21</v>
      </c>
      <c r="CT62" s="2">
        <v>2.27</v>
      </c>
      <c r="CU62" s="2">
        <v>3.24</v>
      </c>
      <c r="CV62" s="2">
        <v>4</v>
      </c>
      <c r="CW62" s="2">
        <v>56</v>
      </c>
      <c r="CX62" s="2">
        <v>40</v>
      </c>
      <c r="CY62" s="2" t="s">
        <v>403</v>
      </c>
      <c r="CZ62" s="2">
        <v>9.34</v>
      </c>
    </row>
    <row r="63" spans="1:104" x14ac:dyDescent="0.35">
      <c r="A63" s="2">
        <v>54238</v>
      </c>
      <c r="M63" s="2" t="s">
        <v>106</v>
      </c>
      <c r="N63" s="2" t="s">
        <v>401</v>
      </c>
      <c r="O63" s="1">
        <v>45394</v>
      </c>
      <c r="P63" s="2">
        <v>0</v>
      </c>
      <c r="Q63" s="2">
        <v>8</v>
      </c>
      <c r="R63" s="2">
        <v>6.3</v>
      </c>
      <c r="S63" s="2">
        <v>6.7</v>
      </c>
      <c r="T63" s="2">
        <v>0.09</v>
      </c>
      <c r="U63" s="2" t="s">
        <v>41</v>
      </c>
      <c r="V63" s="2">
        <v>5</v>
      </c>
      <c r="W63" s="2">
        <v>127</v>
      </c>
      <c r="X63" s="2">
        <v>9.5</v>
      </c>
      <c r="Y63" s="2">
        <v>1.45</v>
      </c>
      <c r="Z63" s="2">
        <v>92.9</v>
      </c>
      <c r="AA63" s="2">
        <v>5.6</v>
      </c>
      <c r="AB63" s="2">
        <v>0.66</v>
      </c>
      <c r="AC63" s="2">
        <v>2318</v>
      </c>
      <c r="AD63" s="2">
        <v>351</v>
      </c>
      <c r="AE63" s="2">
        <v>20</v>
      </c>
      <c r="AF63" s="2">
        <v>18.100000000000001</v>
      </c>
      <c r="AG63" s="2">
        <v>18</v>
      </c>
      <c r="AH63" s="2">
        <v>2</v>
      </c>
      <c r="AI63" s="2">
        <v>64</v>
      </c>
      <c r="AJ63" s="2">
        <v>16</v>
      </c>
      <c r="AK63" s="2">
        <v>0</v>
      </c>
      <c r="AL63" s="2">
        <v>12</v>
      </c>
      <c r="AM63" s="2">
        <v>1.46</v>
      </c>
      <c r="AN63" s="2">
        <v>250</v>
      </c>
      <c r="AO63" s="2">
        <v>23.8</v>
      </c>
      <c r="AP63" s="2">
        <v>10.5</v>
      </c>
      <c r="AQ63" s="2">
        <v>36</v>
      </c>
      <c r="AR63" s="2">
        <v>46</v>
      </c>
      <c r="AS63" s="2">
        <v>1.1000000000000001</v>
      </c>
      <c r="AT63" s="2">
        <v>312</v>
      </c>
      <c r="AU63" s="2">
        <v>66</v>
      </c>
      <c r="AV63" s="2">
        <v>26.3</v>
      </c>
      <c r="AW63" s="2">
        <v>29.28</v>
      </c>
      <c r="AX63" s="2">
        <v>125.1</v>
      </c>
      <c r="AY63" s="2">
        <v>23.8</v>
      </c>
      <c r="AZ63" s="2">
        <v>0</v>
      </c>
      <c r="BA63" s="2">
        <v>2.4</v>
      </c>
      <c r="BB63" s="2">
        <v>3.2</v>
      </c>
      <c r="BD63" s="2">
        <v>7</v>
      </c>
      <c r="BE63" s="2">
        <v>1.6</v>
      </c>
      <c r="BG63" s="2">
        <v>63</v>
      </c>
      <c r="BH63" s="2">
        <v>712</v>
      </c>
      <c r="BI63" s="2">
        <v>126</v>
      </c>
      <c r="BJ63" s="2">
        <v>104</v>
      </c>
      <c r="BK63" s="2">
        <v>8.5</v>
      </c>
      <c r="BL63" s="2">
        <v>0.51</v>
      </c>
      <c r="BM63" s="2">
        <v>2.7</v>
      </c>
      <c r="BN63" s="2">
        <v>0.12</v>
      </c>
      <c r="BO63" s="2">
        <v>145</v>
      </c>
      <c r="BP63" s="2">
        <v>36</v>
      </c>
      <c r="CT63" s="2">
        <v>2.38</v>
      </c>
      <c r="CU63" s="2">
        <v>2.62</v>
      </c>
      <c r="CV63" s="2">
        <v>16</v>
      </c>
      <c r="CW63" s="2">
        <v>46</v>
      </c>
      <c r="CX63" s="2">
        <v>38</v>
      </c>
      <c r="CY63" s="2" t="s">
        <v>406</v>
      </c>
      <c r="CZ63" s="2">
        <v>6.65</v>
      </c>
    </row>
    <row r="64" spans="1:104" x14ac:dyDescent="0.35">
      <c r="A64" s="2">
        <v>54239</v>
      </c>
      <c r="M64" s="2" t="s">
        <v>107</v>
      </c>
      <c r="N64" s="2" t="s">
        <v>401</v>
      </c>
      <c r="O64" s="1">
        <v>45394</v>
      </c>
      <c r="P64" s="2">
        <v>0</v>
      </c>
      <c r="Q64" s="2">
        <v>8</v>
      </c>
      <c r="R64" s="2">
        <v>6.6</v>
      </c>
      <c r="S64" s="2">
        <v>7.2</v>
      </c>
      <c r="T64" s="2">
        <v>0.1</v>
      </c>
      <c r="U64" s="2" t="s">
        <v>41</v>
      </c>
      <c r="V64" s="2">
        <v>5</v>
      </c>
      <c r="W64" s="2">
        <v>168</v>
      </c>
      <c r="X64" s="2">
        <v>7.8</v>
      </c>
      <c r="Y64" s="2">
        <v>1.76</v>
      </c>
      <c r="Z64" s="2">
        <v>71.900000000000006</v>
      </c>
      <c r="AA64" s="2">
        <v>7.4</v>
      </c>
      <c r="AB64" s="2">
        <v>0.7</v>
      </c>
      <c r="AC64" s="2">
        <v>2545</v>
      </c>
      <c r="AD64" s="2">
        <v>350</v>
      </c>
      <c r="AE64" s="2">
        <v>23</v>
      </c>
      <c r="AF64" s="2">
        <v>16.2</v>
      </c>
      <c r="AG64" s="2">
        <v>0</v>
      </c>
      <c r="AH64" s="2">
        <v>3</v>
      </c>
      <c r="AI64" s="2">
        <v>78</v>
      </c>
      <c r="AJ64" s="2">
        <v>18</v>
      </c>
      <c r="AK64" s="2">
        <v>1</v>
      </c>
      <c r="AL64" s="2">
        <v>16</v>
      </c>
      <c r="AM64" s="2">
        <v>1.81</v>
      </c>
      <c r="AN64" s="2">
        <v>216</v>
      </c>
      <c r="AO64" s="2">
        <v>21.3</v>
      </c>
      <c r="AP64" s="2">
        <v>10.1</v>
      </c>
      <c r="AQ64" s="2">
        <v>37</v>
      </c>
      <c r="AR64" s="2">
        <v>45</v>
      </c>
      <c r="AS64" s="2">
        <v>0.2</v>
      </c>
      <c r="AT64" s="2">
        <v>198</v>
      </c>
      <c r="AU64" s="2">
        <v>64</v>
      </c>
      <c r="AV64" s="2">
        <v>23.3</v>
      </c>
      <c r="AW64" s="2">
        <v>23</v>
      </c>
      <c r="AX64" s="2">
        <v>91.9</v>
      </c>
      <c r="AY64" s="2">
        <v>21.3</v>
      </c>
      <c r="AZ64" s="2">
        <v>0</v>
      </c>
      <c r="BA64" s="2">
        <v>2.5</v>
      </c>
      <c r="BB64" s="2">
        <v>2.9</v>
      </c>
      <c r="BD64" s="2">
        <v>11</v>
      </c>
      <c r="BE64" s="2">
        <v>3.7</v>
      </c>
      <c r="BG64" s="2">
        <v>80</v>
      </c>
      <c r="BH64" s="2">
        <v>783</v>
      </c>
      <c r="BI64" s="2">
        <v>105</v>
      </c>
      <c r="BJ64" s="2">
        <v>89</v>
      </c>
      <c r="BK64" s="2">
        <v>8.8000000000000007</v>
      </c>
      <c r="BL64" s="2">
        <v>0.62</v>
      </c>
      <c r="BM64" s="2">
        <v>3.7</v>
      </c>
      <c r="BN64" s="2">
        <v>0.11</v>
      </c>
      <c r="BO64" s="2">
        <v>145</v>
      </c>
      <c r="BP64" s="2">
        <v>32</v>
      </c>
      <c r="CT64" s="2">
        <v>2.58</v>
      </c>
      <c r="CU64" s="2">
        <v>1.26</v>
      </c>
      <c r="CV64" s="2">
        <v>8</v>
      </c>
      <c r="CW64" s="2">
        <v>54</v>
      </c>
      <c r="CX64" s="2">
        <v>38</v>
      </c>
      <c r="CY64" s="2" t="s">
        <v>406</v>
      </c>
      <c r="CZ64" s="2">
        <v>6.95</v>
      </c>
    </row>
    <row r="65" spans="1:104" x14ac:dyDescent="0.35">
      <c r="A65" s="2">
        <v>54240</v>
      </c>
      <c r="M65" s="2" t="s">
        <v>108</v>
      </c>
      <c r="N65" s="2" t="s">
        <v>401</v>
      </c>
      <c r="O65" s="1">
        <v>45394</v>
      </c>
      <c r="P65" s="2">
        <v>0</v>
      </c>
      <c r="Q65" s="2">
        <v>8</v>
      </c>
      <c r="R65" s="2">
        <v>6.4</v>
      </c>
      <c r="S65" s="2">
        <v>6.7</v>
      </c>
      <c r="T65" s="2">
        <v>0.13</v>
      </c>
      <c r="U65" s="2" t="s">
        <v>41</v>
      </c>
      <c r="V65" s="2">
        <v>5</v>
      </c>
      <c r="W65" s="2">
        <v>124</v>
      </c>
      <c r="X65" s="2">
        <v>8.6</v>
      </c>
      <c r="Y65" s="2">
        <v>1.39</v>
      </c>
      <c r="Z65" s="2">
        <v>91.6</v>
      </c>
      <c r="AA65" s="2">
        <v>7.9</v>
      </c>
      <c r="AB65" s="2">
        <v>0.74</v>
      </c>
      <c r="AC65" s="2">
        <v>2421</v>
      </c>
      <c r="AD65" s="2">
        <v>338</v>
      </c>
      <c r="AE65" s="2">
        <v>16</v>
      </c>
      <c r="AF65" s="2">
        <v>18.3</v>
      </c>
      <c r="AG65" s="2">
        <v>16</v>
      </c>
      <c r="AH65" s="2">
        <v>2</v>
      </c>
      <c r="AI65" s="2">
        <v>66</v>
      </c>
      <c r="AJ65" s="2">
        <v>15</v>
      </c>
      <c r="AK65" s="2">
        <v>0</v>
      </c>
      <c r="AL65" s="2">
        <v>11</v>
      </c>
      <c r="AM65" s="2">
        <v>2.34</v>
      </c>
      <c r="AN65" s="2">
        <v>184</v>
      </c>
      <c r="AO65" s="2">
        <v>17.5</v>
      </c>
      <c r="AP65" s="2">
        <v>10.5</v>
      </c>
      <c r="AQ65" s="2">
        <v>42</v>
      </c>
      <c r="AR65" s="2">
        <v>50</v>
      </c>
      <c r="AS65" s="2">
        <v>0.9</v>
      </c>
      <c r="AT65" s="2">
        <v>259</v>
      </c>
      <c r="AU65" s="2">
        <v>69</v>
      </c>
      <c r="AV65" s="2">
        <v>20.7</v>
      </c>
      <c r="AW65" s="2">
        <v>25.08</v>
      </c>
      <c r="AX65" s="2">
        <v>140.80000000000001</v>
      </c>
      <c r="AY65" s="2">
        <v>17.5</v>
      </c>
      <c r="AZ65" s="2">
        <v>0</v>
      </c>
      <c r="BA65" s="2">
        <v>5.0999999999999996</v>
      </c>
      <c r="BB65" s="2">
        <v>2.9</v>
      </c>
      <c r="BD65" s="2">
        <v>45</v>
      </c>
      <c r="BE65" s="2">
        <v>31.2</v>
      </c>
      <c r="BG65" s="2">
        <v>97</v>
      </c>
      <c r="BH65" s="2">
        <v>977</v>
      </c>
      <c r="BI65" s="2">
        <v>118</v>
      </c>
      <c r="BJ65" s="2">
        <v>121</v>
      </c>
      <c r="BK65" s="2">
        <v>11.5</v>
      </c>
      <c r="BL65" s="2">
        <v>1.57</v>
      </c>
      <c r="BM65" s="2">
        <v>4.0999999999999996</v>
      </c>
      <c r="BN65" s="2">
        <v>0.17</v>
      </c>
      <c r="BO65" s="2">
        <v>163</v>
      </c>
      <c r="BP65" s="2">
        <v>81</v>
      </c>
      <c r="CT65" s="2">
        <v>3.26</v>
      </c>
      <c r="CU65" s="2">
        <v>1.25</v>
      </c>
      <c r="CV65" s="2">
        <v>14</v>
      </c>
      <c r="CW65" s="2">
        <v>50</v>
      </c>
      <c r="CX65" s="2">
        <v>36</v>
      </c>
      <c r="CY65" s="2" t="s">
        <v>406</v>
      </c>
      <c r="CZ65" s="2">
        <v>7.2</v>
      </c>
    </row>
    <row r="66" spans="1:104" x14ac:dyDescent="0.35">
      <c r="A66" s="2">
        <v>54241</v>
      </c>
      <c r="M66" s="2" t="s">
        <v>109</v>
      </c>
      <c r="N66" s="2" t="s">
        <v>401</v>
      </c>
      <c r="O66" s="1">
        <v>45394</v>
      </c>
      <c r="P66" s="2">
        <v>0</v>
      </c>
      <c r="Q66" s="2">
        <v>8</v>
      </c>
      <c r="R66" s="2">
        <v>7</v>
      </c>
      <c r="S66" s="2">
        <v>7.2</v>
      </c>
      <c r="T66" s="2">
        <v>0.16</v>
      </c>
      <c r="U66" s="2" t="s">
        <v>77</v>
      </c>
      <c r="V66" s="2">
        <v>3.7</v>
      </c>
      <c r="W66" s="2">
        <v>173</v>
      </c>
      <c r="X66" s="2">
        <v>9.1</v>
      </c>
      <c r="Y66" s="2">
        <v>1.94</v>
      </c>
      <c r="Z66" s="2">
        <v>34.5</v>
      </c>
      <c r="AA66" s="2">
        <v>4.5999999999999996</v>
      </c>
      <c r="AB66" s="2">
        <v>0.93</v>
      </c>
      <c r="AC66" s="2">
        <v>3179</v>
      </c>
      <c r="AD66" s="2">
        <v>361</v>
      </c>
      <c r="AE66" s="2">
        <v>9</v>
      </c>
      <c r="AF66" s="2">
        <v>19.399999999999999</v>
      </c>
      <c r="AG66" s="2">
        <v>0</v>
      </c>
      <c r="AH66" s="2">
        <v>2</v>
      </c>
      <c r="AI66" s="2">
        <v>82</v>
      </c>
      <c r="AJ66" s="2">
        <v>16</v>
      </c>
      <c r="AK66" s="2">
        <v>0</v>
      </c>
      <c r="AL66" s="2">
        <v>14</v>
      </c>
      <c r="AM66" s="2">
        <v>7.63</v>
      </c>
      <c r="AN66" s="2">
        <v>258</v>
      </c>
      <c r="AO66" s="2">
        <v>27</v>
      </c>
      <c r="AP66" s="2">
        <v>9.5</v>
      </c>
      <c r="AQ66" s="2">
        <v>49</v>
      </c>
      <c r="AR66" s="2">
        <v>52</v>
      </c>
      <c r="AS66" s="2">
        <v>0.7</v>
      </c>
      <c r="AT66" s="2">
        <v>204</v>
      </c>
      <c r="AU66" s="2">
        <v>63</v>
      </c>
      <c r="AV66" s="2">
        <v>35.4</v>
      </c>
      <c r="AW66" s="2">
        <v>24.75</v>
      </c>
      <c r="AX66" s="2">
        <v>79.099999999999994</v>
      </c>
      <c r="AY66" s="2">
        <v>27</v>
      </c>
      <c r="AZ66" s="2">
        <v>0</v>
      </c>
      <c r="BA66" s="2">
        <v>3.4</v>
      </c>
      <c r="BB66" s="2">
        <v>3.1</v>
      </c>
      <c r="BD66" s="2">
        <v>7</v>
      </c>
      <c r="BE66" s="2">
        <v>1.7</v>
      </c>
      <c r="BG66" s="2">
        <v>63</v>
      </c>
      <c r="BH66" s="2">
        <v>755</v>
      </c>
      <c r="BI66" s="2">
        <v>112</v>
      </c>
      <c r="BJ66" s="2">
        <v>96</v>
      </c>
      <c r="BK66" s="2">
        <v>8.5</v>
      </c>
      <c r="BL66" s="2">
        <v>0.52</v>
      </c>
      <c r="BM66" s="2">
        <v>3.8</v>
      </c>
      <c r="BN66" s="2">
        <v>0.09</v>
      </c>
      <c r="BO66" s="2">
        <v>141</v>
      </c>
      <c r="BP66" s="2">
        <v>26</v>
      </c>
      <c r="CT66" s="2">
        <v>10.75</v>
      </c>
      <c r="CU66" s="2">
        <v>3.85</v>
      </c>
      <c r="CV66" s="2">
        <v>12</v>
      </c>
      <c r="CW66" s="2">
        <v>46</v>
      </c>
      <c r="CX66" s="2">
        <v>42</v>
      </c>
      <c r="CY66" s="2" t="s">
        <v>403</v>
      </c>
      <c r="CZ66" s="2">
        <v>7.3</v>
      </c>
    </row>
    <row r="67" spans="1:104" x14ac:dyDescent="0.35">
      <c r="A67" s="2">
        <v>54242</v>
      </c>
      <c r="M67" s="2" t="s">
        <v>110</v>
      </c>
      <c r="N67" s="2" t="s">
        <v>401</v>
      </c>
      <c r="O67" s="1">
        <v>45394</v>
      </c>
      <c r="P67" s="2">
        <v>0</v>
      </c>
      <c r="Q67" s="2">
        <v>8</v>
      </c>
      <c r="R67" s="2">
        <v>6.9</v>
      </c>
      <c r="S67" s="2">
        <v>7.2</v>
      </c>
      <c r="T67" s="2">
        <v>0.11</v>
      </c>
      <c r="U67" s="2" t="s">
        <v>77</v>
      </c>
      <c r="V67" s="2">
        <v>4.3</v>
      </c>
      <c r="W67" s="2">
        <v>258</v>
      </c>
      <c r="X67" s="2">
        <v>9</v>
      </c>
      <c r="Y67" s="2">
        <v>7.94</v>
      </c>
      <c r="Z67" s="2">
        <v>73.2</v>
      </c>
      <c r="AA67" s="2">
        <v>6.3</v>
      </c>
      <c r="AB67" s="2">
        <v>1.29</v>
      </c>
      <c r="AC67" s="2">
        <v>3211</v>
      </c>
      <c r="AD67" s="2">
        <v>420</v>
      </c>
      <c r="AE67" s="2">
        <v>71</v>
      </c>
      <c r="AF67" s="2">
        <v>20.5</v>
      </c>
      <c r="AG67" s="2">
        <v>0</v>
      </c>
      <c r="AH67" s="2">
        <v>3</v>
      </c>
      <c r="AI67" s="2">
        <v>78</v>
      </c>
      <c r="AJ67" s="2">
        <v>17</v>
      </c>
      <c r="AK67" s="2">
        <v>2</v>
      </c>
      <c r="AL67" s="2">
        <v>55</v>
      </c>
      <c r="AM67" s="2">
        <v>4.8</v>
      </c>
      <c r="AN67" s="2">
        <v>305</v>
      </c>
      <c r="AO67" s="2">
        <v>28</v>
      </c>
      <c r="AP67" s="2">
        <v>10.9</v>
      </c>
      <c r="AQ67" s="2">
        <v>37</v>
      </c>
      <c r="AR67" s="2">
        <v>41</v>
      </c>
      <c r="AS67" s="2">
        <v>0.9</v>
      </c>
      <c r="AT67" s="2">
        <v>292</v>
      </c>
      <c r="AU67" s="2">
        <v>52</v>
      </c>
      <c r="AV67" s="2">
        <v>33.700000000000003</v>
      </c>
      <c r="AW67" s="2">
        <v>30</v>
      </c>
      <c r="AX67" s="2">
        <v>95.7</v>
      </c>
      <c r="AY67" s="2">
        <v>28</v>
      </c>
      <c r="AZ67" s="2">
        <v>0</v>
      </c>
      <c r="BA67" s="2">
        <v>9.1999999999999993</v>
      </c>
      <c r="BB67" s="2">
        <v>3.3</v>
      </c>
      <c r="BD67" s="2">
        <v>11</v>
      </c>
      <c r="BE67" s="2">
        <v>3.6</v>
      </c>
      <c r="BG67" s="2">
        <v>68</v>
      </c>
      <c r="BH67" s="2">
        <v>1051</v>
      </c>
      <c r="BI67" s="2">
        <v>158</v>
      </c>
      <c r="BJ67" s="2">
        <v>75</v>
      </c>
      <c r="BK67" s="2">
        <v>11.1</v>
      </c>
      <c r="BL67" s="2">
        <v>0.85</v>
      </c>
      <c r="BM67" s="2">
        <v>3.8</v>
      </c>
      <c r="BN67" s="2">
        <v>0.18</v>
      </c>
      <c r="BO67" s="2">
        <v>158</v>
      </c>
      <c r="BP67" s="2">
        <v>19</v>
      </c>
      <c r="CT67" s="2">
        <v>6.59</v>
      </c>
      <c r="CU67" s="2">
        <v>2.85</v>
      </c>
      <c r="CV67" s="2">
        <v>6</v>
      </c>
      <c r="CW67" s="2">
        <v>56</v>
      </c>
      <c r="CX67" s="2">
        <v>38</v>
      </c>
      <c r="CY67" s="2" t="s">
        <v>406</v>
      </c>
      <c r="CZ67" s="2">
        <v>4.4400000000000004</v>
      </c>
    </row>
    <row r="68" spans="1:104" x14ac:dyDescent="0.35">
      <c r="A68" s="2">
        <v>54243</v>
      </c>
      <c r="M68" s="2" t="s">
        <v>111</v>
      </c>
      <c r="N68" s="2" t="s">
        <v>401</v>
      </c>
      <c r="O68" s="1">
        <v>45394</v>
      </c>
      <c r="P68" s="2">
        <v>0</v>
      </c>
      <c r="Q68" s="2">
        <v>8</v>
      </c>
      <c r="R68" s="2">
        <v>7.1</v>
      </c>
      <c r="S68" s="2">
        <v>7.2</v>
      </c>
      <c r="T68" s="2">
        <v>0.1</v>
      </c>
      <c r="U68" s="2" t="s">
        <v>77</v>
      </c>
      <c r="V68" s="2">
        <v>4.4000000000000004</v>
      </c>
      <c r="W68" s="2">
        <v>398</v>
      </c>
      <c r="X68" s="2">
        <v>9.9</v>
      </c>
      <c r="Y68" s="2">
        <v>5.25</v>
      </c>
      <c r="Z68" s="2">
        <v>60.3</v>
      </c>
      <c r="AA68" s="2">
        <v>3.5</v>
      </c>
      <c r="AB68" s="2">
        <v>1.3</v>
      </c>
      <c r="AC68" s="2">
        <v>4198</v>
      </c>
      <c r="AD68" s="2">
        <v>376</v>
      </c>
      <c r="AE68" s="2">
        <v>12</v>
      </c>
      <c r="AF68" s="2">
        <v>25.2</v>
      </c>
      <c r="AG68" s="2">
        <v>0</v>
      </c>
      <c r="AH68" s="2">
        <v>4</v>
      </c>
      <c r="AI68" s="2">
        <v>83</v>
      </c>
      <c r="AJ68" s="2">
        <v>12</v>
      </c>
      <c r="AK68" s="2">
        <v>0</v>
      </c>
      <c r="AL68" s="2">
        <v>96</v>
      </c>
      <c r="AM68" s="2">
        <v>4.0199999999999996</v>
      </c>
      <c r="AN68" s="2">
        <v>292</v>
      </c>
      <c r="AO68" s="2">
        <v>27.5</v>
      </c>
      <c r="AP68" s="2">
        <v>10.6</v>
      </c>
      <c r="AQ68" s="2">
        <v>47</v>
      </c>
      <c r="AR68" s="2">
        <v>49</v>
      </c>
      <c r="AS68" s="2">
        <v>0.6</v>
      </c>
      <c r="AT68" s="2">
        <v>234</v>
      </c>
      <c r="AU68" s="2">
        <v>57</v>
      </c>
      <c r="AV68" s="2">
        <v>32.1</v>
      </c>
      <c r="AW68" s="2">
        <v>27.04</v>
      </c>
      <c r="AX68" s="2">
        <v>80.3</v>
      </c>
      <c r="AY68" s="2">
        <v>27.5</v>
      </c>
      <c r="AZ68" s="2">
        <v>0</v>
      </c>
      <c r="BA68" s="2">
        <v>4.3</v>
      </c>
      <c r="BB68" s="2">
        <v>3.2</v>
      </c>
      <c r="BD68" s="2">
        <v>62</v>
      </c>
      <c r="BE68" s="2">
        <v>50.2</v>
      </c>
      <c r="BG68" s="2">
        <v>138</v>
      </c>
      <c r="BH68" s="2">
        <v>1416</v>
      </c>
      <c r="BI68" s="2">
        <v>143</v>
      </c>
      <c r="BJ68" s="2">
        <v>101</v>
      </c>
      <c r="BK68" s="2">
        <v>14.4</v>
      </c>
      <c r="BL68" s="2">
        <v>1.73</v>
      </c>
      <c r="BM68" s="2">
        <v>3.5</v>
      </c>
      <c r="BN68" s="2">
        <v>0.26</v>
      </c>
      <c r="BO68" s="2">
        <v>155</v>
      </c>
      <c r="BP68" s="2">
        <v>21</v>
      </c>
      <c r="CT68" s="2">
        <v>6.03</v>
      </c>
      <c r="CU68" s="2">
        <v>2.58</v>
      </c>
      <c r="CV68" s="2">
        <v>4</v>
      </c>
      <c r="CW68" s="2">
        <v>50</v>
      </c>
      <c r="CX68" s="2">
        <v>46</v>
      </c>
      <c r="CY68" s="2" t="s">
        <v>403</v>
      </c>
      <c r="CZ68" s="2">
        <v>4.13</v>
      </c>
    </row>
    <row r="69" spans="1:104" x14ac:dyDescent="0.35">
      <c r="A69" s="2">
        <v>54244</v>
      </c>
      <c r="M69" s="2" t="s">
        <v>112</v>
      </c>
      <c r="N69" s="2" t="s">
        <v>401</v>
      </c>
      <c r="O69" s="1">
        <v>45394</v>
      </c>
      <c r="P69" s="2">
        <v>0</v>
      </c>
      <c r="Q69" s="2">
        <v>8</v>
      </c>
      <c r="R69" s="2">
        <v>6.8</v>
      </c>
      <c r="S69" s="2">
        <v>7.2</v>
      </c>
      <c r="T69" s="2">
        <v>0.1</v>
      </c>
      <c r="U69" s="2" t="s">
        <v>41</v>
      </c>
      <c r="V69" s="2">
        <v>4</v>
      </c>
      <c r="W69" s="2">
        <v>200</v>
      </c>
      <c r="X69" s="2">
        <v>9.1</v>
      </c>
      <c r="Y69" s="2">
        <v>2.6</v>
      </c>
      <c r="Z69" s="2">
        <v>51.4</v>
      </c>
      <c r="AA69" s="2">
        <v>7.3</v>
      </c>
      <c r="AB69" s="2">
        <v>1.29</v>
      </c>
      <c r="AC69" s="2">
        <v>3527</v>
      </c>
      <c r="AD69" s="2">
        <v>495</v>
      </c>
      <c r="AE69" s="2">
        <v>35</v>
      </c>
      <c r="AF69" s="2">
        <v>22.4</v>
      </c>
      <c r="AG69" s="2">
        <v>0</v>
      </c>
      <c r="AH69" s="2">
        <v>2</v>
      </c>
      <c r="AI69" s="2">
        <v>79</v>
      </c>
      <c r="AJ69" s="2">
        <v>18</v>
      </c>
      <c r="AK69" s="2">
        <v>1</v>
      </c>
      <c r="AL69" s="2">
        <v>21</v>
      </c>
      <c r="AM69" s="2">
        <v>1.29</v>
      </c>
      <c r="AN69" s="2">
        <v>304</v>
      </c>
      <c r="AO69" s="2">
        <v>27.1</v>
      </c>
      <c r="AP69" s="2">
        <v>11.2</v>
      </c>
      <c r="AQ69" s="2">
        <v>51</v>
      </c>
      <c r="AR69" s="2">
        <v>53</v>
      </c>
      <c r="AS69" s="2" t="s">
        <v>53</v>
      </c>
      <c r="AT69" s="2">
        <v>251</v>
      </c>
      <c r="AU69" s="2">
        <v>64</v>
      </c>
      <c r="AV69" s="2">
        <v>28.5</v>
      </c>
      <c r="AW69" s="2">
        <v>28.08</v>
      </c>
      <c r="AX69" s="2">
        <v>82.5</v>
      </c>
      <c r="AY69" s="2">
        <v>27.1</v>
      </c>
      <c r="AZ69" s="2">
        <v>0</v>
      </c>
      <c r="BA69" s="2">
        <v>2.2999999999999998</v>
      </c>
      <c r="BB69" s="2">
        <v>5.9</v>
      </c>
      <c r="BD69" s="2">
        <v>20</v>
      </c>
      <c r="BE69" s="2">
        <v>9.3000000000000007</v>
      </c>
      <c r="BG69" s="2">
        <v>78</v>
      </c>
      <c r="BH69" s="2">
        <v>922</v>
      </c>
      <c r="BI69" s="2">
        <v>156</v>
      </c>
      <c r="BJ69" s="2">
        <v>92</v>
      </c>
      <c r="BK69" s="2">
        <v>10.6</v>
      </c>
      <c r="BL69" s="2">
        <v>1.04</v>
      </c>
      <c r="BM69" s="2">
        <v>4.3</v>
      </c>
      <c r="BN69" s="2">
        <v>0.19</v>
      </c>
      <c r="BO69" s="2">
        <v>160</v>
      </c>
      <c r="BP69" s="2">
        <v>43</v>
      </c>
      <c r="CT69" s="2">
        <v>2.33</v>
      </c>
      <c r="CU69" s="2">
        <v>4.63</v>
      </c>
      <c r="CV69" s="2">
        <v>2</v>
      </c>
      <c r="CW69" s="2">
        <v>52</v>
      </c>
      <c r="CX69" s="2">
        <v>46</v>
      </c>
      <c r="CY69" s="2" t="s">
        <v>403</v>
      </c>
      <c r="CZ69" s="2">
        <v>3.96</v>
      </c>
    </row>
    <row r="70" spans="1:104" x14ac:dyDescent="0.35">
      <c r="A70" s="2">
        <v>54245</v>
      </c>
      <c r="M70" s="2" t="s">
        <v>113</v>
      </c>
      <c r="N70" s="2" t="s">
        <v>401</v>
      </c>
      <c r="O70" s="1">
        <v>45394</v>
      </c>
      <c r="P70" s="2">
        <v>0</v>
      </c>
      <c r="Q70" s="2">
        <v>8</v>
      </c>
      <c r="R70" s="2">
        <v>7.1</v>
      </c>
      <c r="S70" s="2">
        <v>7.2</v>
      </c>
      <c r="T70" s="2">
        <v>0.1</v>
      </c>
      <c r="U70" s="2" t="s">
        <v>77</v>
      </c>
      <c r="V70" s="2">
        <v>4.5</v>
      </c>
      <c r="W70" s="2">
        <v>194</v>
      </c>
      <c r="X70" s="2">
        <v>8.3000000000000007</v>
      </c>
      <c r="Y70" s="2">
        <v>3.65</v>
      </c>
      <c r="Z70" s="2">
        <v>45</v>
      </c>
      <c r="AA70" s="2">
        <v>6.2</v>
      </c>
      <c r="AB70" s="2">
        <v>1.1599999999999999</v>
      </c>
      <c r="AC70" s="2">
        <v>3930</v>
      </c>
      <c r="AD70" s="2">
        <v>444</v>
      </c>
      <c r="AE70" s="2">
        <v>21</v>
      </c>
      <c r="AF70" s="2">
        <v>23.9</v>
      </c>
      <c r="AG70" s="2">
        <v>0</v>
      </c>
      <c r="AH70" s="2">
        <v>2</v>
      </c>
      <c r="AI70" s="2">
        <v>82</v>
      </c>
      <c r="AJ70" s="2">
        <v>15</v>
      </c>
      <c r="AK70" s="2">
        <v>0</v>
      </c>
      <c r="AL70" s="2">
        <v>29</v>
      </c>
      <c r="AM70" s="2">
        <v>1.0900000000000001</v>
      </c>
      <c r="AN70" s="2">
        <v>291</v>
      </c>
      <c r="AO70" s="2">
        <v>25.8</v>
      </c>
      <c r="AP70" s="2">
        <v>11.3</v>
      </c>
      <c r="AQ70" s="2">
        <v>51</v>
      </c>
      <c r="AR70" s="2">
        <v>53</v>
      </c>
      <c r="AS70" s="2">
        <v>0.5</v>
      </c>
      <c r="AT70" s="2">
        <v>352</v>
      </c>
      <c r="AU70" s="2">
        <v>61</v>
      </c>
      <c r="AV70" s="2">
        <v>27.4</v>
      </c>
      <c r="AW70" s="2">
        <v>31.8</v>
      </c>
      <c r="AX70" s="2">
        <v>121</v>
      </c>
      <c r="AY70" s="2">
        <v>25.8</v>
      </c>
      <c r="AZ70" s="2">
        <v>0</v>
      </c>
      <c r="BA70" s="2">
        <v>1.6</v>
      </c>
      <c r="BB70" s="2">
        <v>3.4</v>
      </c>
      <c r="BD70" s="2">
        <v>23</v>
      </c>
      <c r="BE70" s="2">
        <v>12.2</v>
      </c>
      <c r="BG70" s="2">
        <v>66</v>
      </c>
      <c r="BH70" s="2">
        <v>1104</v>
      </c>
      <c r="BI70" s="2">
        <v>134</v>
      </c>
      <c r="BJ70" s="2">
        <v>80</v>
      </c>
      <c r="BK70" s="2">
        <v>11.3</v>
      </c>
      <c r="BL70" s="2">
        <v>1.07</v>
      </c>
      <c r="BM70" s="2">
        <v>3.8</v>
      </c>
      <c r="BN70" s="2">
        <v>0.18</v>
      </c>
      <c r="BO70" s="2">
        <v>158</v>
      </c>
      <c r="BP70" s="2">
        <v>30</v>
      </c>
      <c r="CT70" s="2">
        <v>1.93</v>
      </c>
      <c r="CU70" s="2">
        <v>3.24</v>
      </c>
      <c r="CV70" s="2">
        <v>4</v>
      </c>
      <c r="CW70" s="2">
        <v>52</v>
      </c>
      <c r="CX70" s="2">
        <v>44</v>
      </c>
      <c r="CY70" s="2" t="s">
        <v>403</v>
      </c>
      <c r="CZ70" s="2">
        <v>4.59</v>
      </c>
    </row>
    <row r="71" spans="1:104" x14ac:dyDescent="0.35">
      <c r="A71" s="2">
        <v>54246</v>
      </c>
      <c r="M71" s="2" t="s">
        <v>114</v>
      </c>
      <c r="N71" s="2" t="s">
        <v>401</v>
      </c>
      <c r="O71" s="1">
        <v>45394</v>
      </c>
      <c r="P71" s="2">
        <v>0</v>
      </c>
      <c r="Q71" s="2">
        <v>8</v>
      </c>
      <c r="R71" s="2">
        <v>6.7</v>
      </c>
      <c r="S71" s="2">
        <v>7.2</v>
      </c>
      <c r="T71" s="2">
        <v>0.13</v>
      </c>
      <c r="U71" s="2" t="s">
        <v>41</v>
      </c>
      <c r="V71" s="2">
        <v>4</v>
      </c>
      <c r="W71" s="2">
        <v>204</v>
      </c>
      <c r="X71" s="2">
        <v>8.1999999999999993</v>
      </c>
      <c r="Y71" s="2">
        <v>1.42</v>
      </c>
      <c r="Z71" s="2">
        <v>42.1</v>
      </c>
      <c r="AA71" s="2">
        <v>6.6</v>
      </c>
      <c r="AB71" s="2">
        <v>1.1200000000000001</v>
      </c>
      <c r="AC71" s="2">
        <v>3735</v>
      </c>
      <c r="AD71" s="2">
        <v>505</v>
      </c>
      <c r="AE71" s="2">
        <v>17</v>
      </c>
      <c r="AF71" s="2">
        <v>23.5</v>
      </c>
      <c r="AG71" s="2">
        <v>0</v>
      </c>
      <c r="AH71" s="2">
        <v>2</v>
      </c>
      <c r="AI71" s="2">
        <v>80</v>
      </c>
      <c r="AJ71" s="2">
        <v>18</v>
      </c>
      <c r="AK71" s="2">
        <v>0</v>
      </c>
      <c r="AL71" s="2">
        <v>12</v>
      </c>
      <c r="AM71" s="2">
        <v>1.61</v>
      </c>
      <c r="AN71" s="2">
        <v>267</v>
      </c>
      <c r="AO71" s="2">
        <v>23.6</v>
      </c>
      <c r="AP71" s="2">
        <v>11.3</v>
      </c>
      <c r="AQ71" s="2">
        <v>62</v>
      </c>
      <c r="AR71" s="2">
        <v>63</v>
      </c>
      <c r="AS71" s="2">
        <v>0.4</v>
      </c>
      <c r="AT71" s="2">
        <v>284</v>
      </c>
      <c r="AU71" s="2">
        <v>71</v>
      </c>
      <c r="AV71" s="2">
        <v>25.5</v>
      </c>
      <c r="AW71" s="2">
        <v>28.46</v>
      </c>
      <c r="AX71" s="2">
        <v>106.2</v>
      </c>
      <c r="AY71" s="2">
        <v>23.6</v>
      </c>
      <c r="AZ71" s="2">
        <v>0</v>
      </c>
      <c r="BA71" s="2">
        <v>2.1</v>
      </c>
      <c r="BB71" s="2">
        <v>2.7</v>
      </c>
      <c r="BD71" s="2">
        <v>9</v>
      </c>
      <c r="BE71" s="2">
        <v>2.9</v>
      </c>
      <c r="BG71" s="2">
        <v>62</v>
      </c>
      <c r="BH71" s="2">
        <v>864</v>
      </c>
      <c r="BI71" s="2">
        <v>149</v>
      </c>
      <c r="BJ71" s="2">
        <v>70</v>
      </c>
      <c r="BK71" s="2">
        <v>9.5</v>
      </c>
      <c r="BL71" s="2">
        <v>0.5</v>
      </c>
      <c r="BM71" s="2">
        <v>2.7</v>
      </c>
      <c r="BN71" s="2">
        <v>0.15</v>
      </c>
      <c r="BO71" s="2">
        <v>149</v>
      </c>
      <c r="BP71" s="2">
        <v>26</v>
      </c>
      <c r="CT71" s="2">
        <v>1.86</v>
      </c>
      <c r="CU71" s="2">
        <v>3.18</v>
      </c>
      <c r="CV71" s="2">
        <v>8</v>
      </c>
      <c r="CW71" s="2">
        <v>48</v>
      </c>
      <c r="CX71" s="2">
        <v>44</v>
      </c>
      <c r="CY71" s="2" t="s">
        <v>403</v>
      </c>
      <c r="CZ71" s="2">
        <v>6.15</v>
      </c>
    </row>
    <row r="72" spans="1:104" x14ac:dyDescent="0.35">
      <c r="A72" s="2">
        <v>54247</v>
      </c>
      <c r="M72" s="2" t="s">
        <v>409</v>
      </c>
      <c r="N72" s="2" t="s">
        <v>401</v>
      </c>
      <c r="O72" s="1">
        <v>45394</v>
      </c>
      <c r="P72" s="2">
        <v>0</v>
      </c>
      <c r="Q72" s="2">
        <v>8</v>
      </c>
      <c r="R72" s="2">
        <v>7.1</v>
      </c>
      <c r="S72" s="2">
        <v>7.2</v>
      </c>
      <c r="T72" s="2">
        <v>0.13</v>
      </c>
      <c r="U72" s="2" t="s">
        <v>77</v>
      </c>
      <c r="V72" s="2">
        <v>4</v>
      </c>
      <c r="W72" s="2">
        <v>196</v>
      </c>
      <c r="X72" s="2">
        <v>8.3000000000000007</v>
      </c>
      <c r="Y72" s="2">
        <v>1.84</v>
      </c>
      <c r="Z72" s="2">
        <v>45.3</v>
      </c>
      <c r="AA72" s="2">
        <v>6.7</v>
      </c>
      <c r="AB72" s="2">
        <v>1.21</v>
      </c>
      <c r="AC72" s="2">
        <v>3470</v>
      </c>
      <c r="AD72" s="2">
        <v>466</v>
      </c>
      <c r="AE72" s="2">
        <v>21</v>
      </c>
      <c r="AF72" s="2">
        <v>21.8</v>
      </c>
      <c r="AG72" s="2">
        <v>0</v>
      </c>
      <c r="AH72" s="2">
        <v>2</v>
      </c>
      <c r="AI72" s="2">
        <v>79</v>
      </c>
      <c r="AJ72" s="2">
        <v>18</v>
      </c>
      <c r="AK72" s="2">
        <v>0</v>
      </c>
      <c r="AL72" s="2">
        <v>12</v>
      </c>
      <c r="AM72" s="2">
        <v>1.25</v>
      </c>
      <c r="AN72" s="2">
        <v>274</v>
      </c>
      <c r="AO72" s="2">
        <v>23.7</v>
      </c>
      <c r="AP72" s="2">
        <v>11.6</v>
      </c>
      <c r="AQ72" s="2">
        <v>55</v>
      </c>
      <c r="AR72" s="2">
        <v>57</v>
      </c>
      <c r="AS72" s="2">
        <v>0.6</v>
      </c>
      <c r="AT72" s="2">
        <v>280</v>
      </c>
      <c r="AU72" s="2">
        <v>66</v>
      </c>
      <c r="AV72" s="2">
        <v>25.5</v>
      </c>
      <c r="AW72" s="2">
        <v>28.44</v>
      </c>
      <c r="AX72" s="2">
        <v>102.2</v>
      </c>
      <c r="AY72" s="2">
        <v>23.7</v>
      </c>
      <c r="AZ72" s="2">
        <v>0</v>
      </c>
      <c r="BA72" s="2">
        <v>2.2999999999999998</v>
      </c>
      <c r="BB72" s="2">
        <v>4.0999999999999996</v>
      </c>
      <c r="BD72" s="2">
        <v>10</v>
      </c>
      <c r="BE72" s="2">
        <v>3.1</v>
      </c>
      <c r="BG72" s="2">
        <v>70</v>
      </c>
      <c r="BH72" s="2">
        <v>850</v>
      </c>
      <c r="BI72" s="2">
        <v>167</v>
      </c>
      <c r="BJ72" s="2">
        <v>79</v>
      </c>
      <c r="BK72" s="2">
        <v>9.5</v>
      </c>
      <c r="BL72" s="2">
        <v>0.8</v>
      </c>
      <c r="BM72" s="2">
        <v>3.1</v>
      </c>
      <c r="BN72" s="2">
        <v>0.17</v>
      </c>
      <c r="BO72" s="2">
        <v>150</v>
      </c>
      <c r="BP72" s="2">
        <v>34</v>
      </c>
      <c r="CT72" s="2">
        <v>1.9</v>
      </c>
      <c r="CU72" s="2">
        <v>3.66</v>
      </c>
      <c r="CV72" s="2">
        <v>6</v>
      </c>
      <c r="CW72" s="2">
        <v>48</v>
      </c>
      <c r="CX72" s="2">
        <v>46</v>
      </c>
      <c r="CY72" s="2" t="s">
        <v>403</v>
      </c>
      <c r="CZ72" s="2">
        <v>4.9800000000000004</v>
      </c>
    </row>
    <row r="73" spans="1:104" x14ac:dyDescent="0.35">
      <c r="A73" s="2">
        <v>54248</v>
      </c>
      <c r="M73" s="2" t="s">
        <v>115</v>
      </c>
      <c r="N73" s="2" t="s">
        <v>401</v>
      </c>
      <c r="O73" s="1">
        <v>45394</v>
      </c>
      <c r="P73" s="2">
        <v>0</v>
      </c>
      <c r="Q73" s="2">
        <v>8</v>
      </c>
      <c r="R73" s="2">
        <v>7</v>
      </c>
      <c r="S73" s="2">
        <v>7.2</v>
      </c>
      <c r="T73" s="2">
        <v>0.11</v>
      </c>
      <c r="U73" s="2" t="s">
        <v>77</v>
      </c>
      <c r="V73" s="2">
        <v>4.3</v>
      </c>
      <c r="W73" s="2">
        <v>191</v>
      </c>
      <c r="X73" s="2">
        <v>7.7</v>
      </c>
      <c r="Y73" s="2">
        <v>1.91</v>
      </c>
      <c r="Z73" s="2">
        <v>40.6</v>
      </c>
      <c r="AA73" s="2">
        <v>5.5</v>
      </c>
      <c r="AB73" s="2">
        <v>0.95</v>
      </c>
      <c r="AC73" s="2">
        <v>3783</v>
      </c>
      <c r="AD73" s="2">
        <v>407</v>
      </c>
      <c r="AE73" s="2">
        <v>20</v>
      </c>
      <c r="AF73" s="2">
        <v>22.9</v>
      </c>
      <c r="AG73" s="2">
        <v>0</v>
      </c>
      <c r="AH73" s="2">
        <v>2</v>
      </c>
      <c r="AI73" s="2">
        <v>83</v>
      </c>
      <c r="AJ73" s="2">
        <v>15</v>
      </c>
      <c r="AK73" s="2">
        <v>0</v>
      </c>
      <c r="AL73" s="2">
        <v>21</v>
      </c>
      <c r="AM73" s="2">
        <v>1.1299999999999999</v>
      </c>
      <c r="AN73" s="2">
        <v>302</v>
      </c>
      <c r="AO73" s="2">
        <v>25.8</v>
      </c>
      <c r="AP73" s="2">
        <v>11.7</v>
      </c>
      <c r="AQ73" s="2">
        <v>50</v>
      </c>
      <c r="AR73" s="2">
        <v>51</v>
      </c>
      <c r="AS73" s="2">
        <v>0.8</v>
      </c>
      <c r="AT73" s="2">
        <v>122</v>
      </c>
      <c r="AU73" s="2">
        <v>57</v>
      </c>
      <c r="AV73" s="2">
        <v>27.7</v>
      </c>
      <c r="AW73" s="2">
        <v>20.3</v>
      </c>
      <c r="AX73" s="2">
        <v>40.4</v>
      </c>
      <c r="AY73" s="2">
        <v>25.8</v>
      </c>
      <c r="AZ73" s="2">
        <v>0</v>
      </c>
      <c r="BA73" s="2">
        <v>1.9</v>
      </c>
      <c r="BB73" s="2">
        <v>3.1</v>
      </c>
      <c r="BD73" s="2">
        <v>16</v>
      </c>
      <c r="BE73" s="2">
        <v>6.7</v>
      </c>
      <c r="BG73" s="2">
        <v>64</v>
      </c>
      <c r="BH73" s="2">
        <v>1105</v>
      </c>
      <c r="BI73" s="2">
        <v>134</v>
      </c>
      <c r="BJ73" s="2">
        <v>65</v>
      </c>
      <c r="BK73" s="2">
        <v>11.6</v>
      </c>
      <c r="BL73" s="2">
        <v>0.64</v>
      </c>
      <c r="BM73" s="2">
        <v>3</v>
      </c>
      <c r="BN73" s="2">
        <v>0.16</v>
      </c>
      <c r="BO73" s="2">
        <v>155</v>
      </c>
      <c r="BP73" s="2">
        <v>28</v>
      </c>
      <c r="CT73" s="2">
        <v>1.72</v>
      </c>
      <c r="CU73" s="2">
        <v>4.87</v>
      </c>
      <c r="CV73" s="2">
        <v>6</v>
      </c>
      <c r="CW73" s="2">
        <v>52</v>
      </c>
      <c r="CX73" s="2">
        <v>42</v>
      </c>
      <c r="CY73" s="2" t="s">
        <v>403</v>
      </c>
      <c r="CZ73" s="2">
        <v>4.8600000000000003</v>
      </c>
    </row>
    <row r="74" spans="1:104" x14ac:dyDescent="0.35">
      <c r="A74" s="2">
        <v>54249</v>
      </c>
      <c r="M74" s="2" t="s">
        <v>116</v>
      </c>
      <c r="N74" s="2" t="s">
        <v>401</v>
      </c>
      <c r="O74" s="1">
        <v>45394</v>
      </c>
      <c r="P74" s="2">
        <v>0</v>
      </c>
      <c r="Q74" s="2">
        <v>8</v>
      </c>
      <c r="R74" s="2">
        <v>7</v>
      </c>
      <c r="S74" s="2">
        <v>7.2</v>
      </c>
      <c r="T74" s="2">
        <v>0.14000000000000001</v>
      </c>
      <c r="U74" s="2" t="s">
        <v>77</v>
      </c>
      <c r="V74" s="2">
        <v>4.2</v>
      </c>
      <c r="W74" s="2">
        <v>188</v>
      </c>
      <c r="X74" s="2">
        <v>6.4</v>
      </c>
      <c r="Y74" s="2">
        <v>2.4</v>
      </c>
      <c r="Z74" s="2">
        <v>37.9</v>
      </c>
      <c r="AA74" s="2">
        <v>5.8</v>
      </c>
      <c r="AB74" s="2">
        <v>0.98</v>
      </c>
      <c r="AC74" s="2">
        <v>3534</v>
      </c>
      <c r="AD74" s="2">
        <v>382</v>
      </c>
      <c r="AE74" s="2">
        <v>14</v>
      </c>
      <c r="AF74" s="2">
        <v>21.4</v>
      </c>
      <c r="AG74" s="2">
        <v>0</v>
      </c>
      <c r="AH74" s="2">
        <v>2</v>
      </c>
      <c r="AI74" s="2">
        <v>83</v>
      </c>
      <c r="AJ74" s="2">
        <v>15</v>
      </c>
      <c r="AK74" s="2">
        <v>0</v>
      </c>
      <c r="AL74" s="2">
        <v>15</v>
      </c>
      <c r="AM74" s="2">
        <v>0.98</v>
      </c>
      <c r="AN74" s="2">
        <v>269</v>
      </c>
      <c r="AO74" s="2">
        <v>23</v>
      </c>
      <c r="AP74" s="2">
        <v>11.7</v>
      </c>
      <c r="AQ74" s="2">
        <v>50</v>
      </c>
      <c r="AR74" s="2">
        <v>52</v>
      </c>
      <c r="AS74" s="2" t="s">
        <v>53</v>
      </c>
      <c r="AT74" s="2">
        <v>227</v>
      </c>
      <c r="AU74" s="2">
        <v>61</v>
      </c>
      <c r="AV74" s="2">
        <v>24</v>
      </c>
      <c r="AW74" s="2">
        <v>25.77</v>
      </c>
      <c r="AX74" s="2">
        <v>84.5</v>
      </c>
      <c r="AY74" s="2">
        <v>23</v>
      </c>
      <c r="AZ74" s="2">
        <v>0</v>
      </c>
      <c r="BA74" s="2">
        <v>1.6</v>
      </c>
      <c r="BB74" s="2">
        <v>2.5</v>
      </c>
      <c r="BD74" s="2">
        <v>12</v>
      </c>
      <c r="BE74" s="2">
        <v>4.5999999999999996</v>
      </c>
      <c r="BG74" s="2">
        <v>68</v>
      </c>
      <c r="BH74" s="2">
        <v>1027</v>
      </c>
      <c r="BI74" s="2">
        <v>136</v>
      </c>
      <c r="BJ74" s="2">
        <v>65</v>
      </c>
      <c r="BK74" s="2">
        <v>10.5</v>
      </c>
      <c r="BL74" s="2">
        <v>0.75</v>
      </c>
      <c r="BM74" s="2">
        <v>3</v>
      </c>
      <c r="BN74" s="2">
        <v>0.14000000000000001</v>
      </c>
      <c r="BO74" s="2">
        <v>143</v>
      </c>
      <c r="BP74" s="2">
        <v>22</v>
      </c>
      <c r="CT74" s="2">
        <v>1.29</v>
      </c>
      <c r="CU74" s="2">
        <v>2.66</v>
      </c>
      <c r="CV74" s="2">
        <v>2</v>
      </c>
      <c r="CW74" s="2">
        <v>54</v>
      </c>
      <c r="CX74" s="2">
        <v>44</v>
      </c>
      <c r="CY74" s="2" t="s">
        <v>403</v>
      </c>
      <c r="CZ74" s="2">
        <v>5.08</v>
      </c>
    </row>
    <row r="75" spans="1:104" x14ac:dyDescent="0.35">
      <c r="CZ75" s="2">
        <v>4.67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89AC-BA88-4630-AD97-82F53F033CD0}">
  <dimension ref="A1:CZ7"/>
  <sheetViews>
    <sheetView workbookViewId="0">
      <selection activeCell="BH14" sqref="BH14"/>
    </sheetView>
  </sheetViews>
  <sheetFormatPr defaultRowHeight="14.5" x14ac:dyDescent="0.35"/>
  <sheetData>
    <row r="1" spans="1:104" s="2" customFormat="1" x14ac:dyDescent="0.35">
      <c r="A1" s="2" t="s">
        <v>0</v>
      </c>
      <c r="B1" s="2" t="s">
        <v>380</v>
      </c>
      <c r="C1" s="2" t="s">
        <v>382</v>
      </c>
      <c r="D1" s="2" t="s">
        <v>282</v>
      </c>
      <c r="E1" s="2" t="s">
        <v>390</v>
      </c>
      <c r="F1" s="2" t="s">
        <v>167</v>
      </c>
      <c r="G1" s="2" t="s">
        <v>377</v>
      </c>
      <c r="H1" s="2" t="s">
        <v>378</v>
      </c>
      <c r="I1" s="2" t="s">
        <v>391</v>
      </c>
      <c r="J1" s="2" t="s">
        <v>384</v>
      </c>
      <c r="K1" s="2" t="s">
        <v>385</v>
      </c>
      <c r="L1" s="2" t="s">
        <v>283</v>
      </c>
      <c r="M1" s="2" t="s">
        <v>392</v>
      </c>
      <c r="N1" s="2" t="s">
        <v>393</v>
      </c>
      <c r="O1" s="2" t="s">
        <v>284</v>
      </c>
      <c r="P1" s="2" t="s">
        <v>285</v>
      </c>
      <c r="Q1" s="2" t="s">
        <v>286</v>
      </c>
      <c r="R1" s="2" t="s">
        <v>287</v>
      </c>
      <c r="S1" s="2" t="s">
        <v>288</v>
      </c>
      <c r="T1" s="2" t="s">
        <v>289</v>
      </c>
      <c r="U1" s="2" t="s">
        <v>290</v>
      </c>
      <c r="V1" s="2" t="s">
        <v>291</v>
      </c>
      <c r="W1" s="2" t="s">
        <v>292</v>
      </c>
      <c r="X1" s="2" t="s">
        <v>293</v>
      </c>
      <c r="Y1" s="2" t="s">
        <v>294</v>
      </c>
      <c r="Z1" s="2" t="s">
        <v>295</v>
      </c>
      <c r="AA1" s="2" t="s">
        <v>296</v>
      </c>
      <c r="AB1" s="2" t="s">
        <v>297</v>
      </c>
      <c r="AC1" s="2" t="s">
        <v>298</v>
      </c>
      <c r="AD1" s="2" t="s">
        <v>299</v>
      </c>
      <c r="AE1" s="2" t="s">
        <v>300</v>
      </c>
      <c r="AF1" s="2" t="s">
        <v>301</v>
      </c>
      <c r="AG1" s="2" t="s">
        <v>302</v>
      </c>
      <c r="AH1" s="2" t="s">
        <v>303</v>
      </c>
      <c r="AI1" s="2" t="s">
        <v>304</v>
      </c>
      <c r="AJ1" s="2" t="s">
        <v>305</v>
      </c>
      <c r="AK1" s="2" t="s">
        <v>306</v>
      </c>
      <c r="AL1" s="2" t="s">
        <v>307</v>
      </c>
      <c r="AM1" s="2" t="s">
        <v>308</v>
      </c>
      <c r="AN1" s="2" t="s">
        <v>309</v>
      </c>
      <c r="AO1" s="2" t="s">
        <v>310</v>
      </c>
      <c r="AP1" s="2" t="s">
        <v>311</v>
      </c>
      <c r="AQ1" s="2" t="s">
        <v>312</v>
      </c>
      <c r="AR1" s="2" t="s">
        <v>313</v>
      </c>
      <c r="AS1" s="2" t="s">
        <v>314</v>
      </c>
      <c r="AT1" s="2" t="s">
        <v>315</v>
      </c>
      <c r="AU1" s="2" t="s">
        <v>316</v>
      </c>
      <c r="AV1" s="2" t="s">
        <v>317</v>
      </c>
      <c r="AW1" s="2" t="s">
        <v>318</v>
      </c>
      <c r="AX1" s="2" t="s">
        <v>319</v>
      </c>
      <c r="AY1" s="2" t="s">
        <v>320</v>
      </c>
      <c r="AZ1" s="2" t="s">
        <v>321</v>
      </c>
      <c r="BA1" s="2" t="s">
        <v>322</v>
      </c>
      <c r="BB1" s="2" t="s">
        <v>323</v>
      </c>
      <c r="BC1" s="2" t="s">
        <v>324</v>
      </c>
      <c r="BD1" s="2" t="s">
        <v>325</v>
      </c>
      <c r="BE1" s="2" t="s">
        <v>326</v>
      </c>
      <c r="BF1" s="2" t="s">
        <v>327</v>
      </c>
      <c r="BG1" s="2" t="s">
        <v>328</v>
      </c>
      <c r="BH1" s="2" t="s">
        <v>329</v>
      </c>
      <c r="BI1" s="2" t="s">
        <v>330</v>
      </c>
      <c r="BJ1" s="2" t="s">
        <v>331</v>
      </c>
      <c r="BK1" s="2" t="s">
        <v>332</v>
      </c>
      <c r="BL1" s="2" t="s">
        <v>333</v>
      </c>
      <c r="BM1" s="2" t="s">
        <v>334</v>
      </c>
      <c r="BN1" s="2" t="s">
        <v>335</v>
      </c>
      <c r="BO1" s="2" t="s">
        <v>336</v>
      </c>
      <c r="BP1" s="2" t="s">
        <v>337</v>
      </c>
      <c r="BQ1" s="2" t="s">
        <v>338</v>
      </c>
      <c r="BR1" s="2" t="s">
        <v>339</v>
      </c>
      <c r="BS1" s="2" t="s">
        <v>340</v>
      </c>
      <c r="BT1" s="2" t="s">
        <v>341</v>
      </c>
      <c r="BU1" s="2" t="s">
        <v>342</v>
      </c>
      <c r="BV1" s="2" t="s">
        <v>343</v>
      </c>
      <c r="BW1" s="2" t="s">
        <v>344</v>
      </c>
      <c r="BX1" s="2" t="s">
        <v>345</v>
      </c>
      <c r="BY1" s="2" t="s">
        <v>346</v>
      </c>
      <c r="BZ1" s="2" t="s">
        <v>347</v>
      </c>
      <c r="CA1" s="2" t="s">
        <v>348</v>
      </c>
      <c r="CB1" s="2" t="s">
        <v>349</v>
      </c>
      <c r="CC1" s="2" t="s">
        <v>350</v>
      </c>
      <c r="CD1" s="2" t="s">
        <v>351</v>
      </c>
      <c r="CE1" s="2" t="s">
        <v>352</v>
      </c>
      <c r="CF1" s="2" t="s">
        <v>353</v>
      </c>
      <c r="CG1" s="2" t="s">
        <v>354</v>
      </c>
      <c r="CH1" s="2" t="s">
        <v>355</v>
      </c>
      <c r="CI1" s="2" t="s">
        <v>356</v>
      </c>
      <c r="CJ1" s="2" t="s">
        <v>357</v>
      </c>
      <c r="CK1" s="2" t="s">
        <v>358</v>
      </c>
      <c r="CL1" s="2" t="s">
        <v>359</v>
      </c>
      <c r="CM1" s="2" t="s">
        <v>360</v>
      </c>
      <c r="CN1" s="2" t="s">
        <v>361</v>
      </c>
      <c r="CO1" s="2" t="s">
        <v>362</v>
      </c>
      <c r="CP1" s="2" t="s">
        <v>363</v>
      </c>
      <c r="CQ1" s="2" t="s">
        <v>364</v>
      </c>
      <c r="CR1" s="2" t="s">
        <v>365</v>
      </c>
      <c r="CS1" s="2" t="s">
        <v>366</v>
      </c>
      <c r="CT1" s="2" t="s">
        <v>394</v>
      </c>
      <c r="CU1" s="2" t="s">
        <v>395</v>
      </c>
      <c r="CV1" s="2" t="s">
        <v>396</v>
      </c>
      <c r="CW1" s="2" t="s">
        <v>397</v>
      </c>
      <c r="CX1" s="2" t="s">
        <v>398</v>
      </c>
      <c r="CY1" s="2" t="s">
        <v>399</v>
      </c>
      <c r="CZ1" s="2" t="s">
        <v>400</v>
      </c>
    </row>
    <row r="2" spans="1:104" s="2" customFormat="1" x14ac:dyDescent="0.35">
      <c r="A2" s="2">
        <v>54193</v>
      </c>
      <c r="M2" s="2" t="s">
        <v>59</v>
      </c>
      <c r="N2" s="2" t="s">
        <v>401</v>
      </c>
      <c r="O2" s="1">
        <v>45394</v>
      </c>
      <c r="P2" s="2">
        <v>0</v>
      </c>
      <c r="Q2" s="2">
        <v>8</v>
      </c>
      <c r="R2" s="2">
        <v>5.6</v>
      </c>
      <c r="S2" s="2">
        <v>6.4</v>
      </c>
      <c r="T2" s="2">
        <v>0.11</v>
      </c>
      <c r="U2" s="2" t="s">
        <v>41</v>
      </c>
      <c r="V2" s="2">
        <v>3.6</v>
      </c>
      <c r="W2" s="2">
        <v>184</v>
      </c>
      <c r="X2" s="2">
        <v>8.6999999999999993</v>
      </c>
      <c r="Y2" s="2">
        <v>1.51</v>
      </c>
      <c r="Z2" s="2">
        <v>58.8</v>
      </c>
      <c r="AA2" s="2">
        <v>11</v>
      </c>
      <c r="AB2" s="2">
        <v>1.1100000000000001</v>
      </c>
      <c r="AC2" s="2">
        <v>2972</v>
      </c>
      <c r="AD2" s="2">
        <v>550</v>
      </c>
      <c r="AE2" s="2">
        <v>16</v>
      </c>
      <c r="AF2" s="2">
        <v>25.9</v>
      </c>
      <c r="AG2" s="2">
        <v>23</v>
      </c>
      <c r="AH2" s="2">
        <v>2</v>
      </c>
      <c r="AI2" s="2">
        <v>57</v>
      </c>
      <c r="AJ2" s="2">
        <v>18</v>
      </c>
      <c r="AK2" s="2">
        <v>0</v>
      </c>
      <c r="AL2" s="2">
        <v>19</v>
      </c>
      <c r="AM2" s="2">
        <v>2.94</v>
      </c>
      <c r="AN2" s="2">
        <v>226</v>
      </c>
      <c r="AO2" s="2">
        <v>13.4</v>
      </c>
      <c r="AP2" s="2">
        <v>16.899999999999999</v>
      </c>
      <c r="AQ2" s="2">
        <v>53</v>
      </c>
      <c r="AR2" s="2">
        <v>56</v>
      </c>
      <c r="AS2" s="2">
        <v>0.8</v>
      </c>
      <c r="AT2" s="2">
        <v>88</v>
      </c>
      <c r="AU2" s="2">
        <v>66</v>
      </c>
      <c r="AV2" s="2">
        <v>17.100000000000001</v>
      </c>
      <c r="AW2" s="2">
        <v>14.88</v>
      </c>
      <c r="AX2" s="2">
        <v>38.9</v>
      </c>
      <c r="AY2" s="2">
        <v>13.4</v>
      </c>
      <c r="AZ2" s="2">
        <v>0</v>
      </c>
      <c r="BA2" s="2">
        <v>3.6</v>
      </c>
      <c r="BB2" s="2">
        <v>3.8</v>
      </c>
      <c r="BD2" s="2">
        <v>14</v>
      </c>
      <c r="BE2" s="2">
        <v>4.4000000000000004</v>
      </c>
      <c r="BG2" s="2">
        <v>65</v>
      </c>
      <c r="BH2" s="2">
        <v>576</v>
      </c>
      <c r="BI2" s="2">
        <v>210</v>
      </c>
      <c r="BJ2" s="2">
        <v>99</v>
      </c>
      <c r="BK2" s="2">
        <v>9.4</v>
      </c>
      <c r="BL2" s="2">
        <v>1.1200000000000001</v>
      </c>
      <c r="BM2" s="2">
        <v>3.6</v>
      </c>
      <c r="BN2" s="2">
        <v>0.14000000000000001</v>
      </c>
      <c r="BO2" s="2">
        <v>131</v>
      </c>
      <c r="BP2" s="2">
        <v>22</v>
      </c>
      <c r="CT2" s="2">
        <v>3.5</v>
      </c>
      <c r="CU2" s="2">
        <v>3.93</v>
      </c>
      <c r="CV2" s="2">
        <v>2</v>
      </c>
      <c r="CW2" s="2">
        <v>48</v>
      </c>
      <c r="CX2" s="2">
        <v>50</v>
      </c>
      <c r="CY2" s="2" t="s">
        <v>403</v>
      </c>
      <c r="CZ2" s="2">
        <v>3.66</v>
      </c>
    </row>
    <row r="3" spans="1:104" s="2" customFormat="1" x14ac:dyDescent="0.35">
      <c r="A3" s="2">
        <v>54194</v>
      </c>
      <c r="M3" s="2" t="s">
        <v>405</v>
      </c>
      <c r="N3" s="2" t="s">
        <v>401</v>
      </c>
      <c r="O3" s="1">
        <v>45394</v>
      </c>
      <c r="P3" s="2">
        <v>0</v>
      </c>
      <c r="Q3" s="2">
        <v>8</v>
      </c>
      <c r="R3" s="2">
        <v>5.8</v>
      </c>
      <c r="S3" s="2">
        <v>6.3</v>
      </c>
      <c r="T3" s="2">
        <v>0.13</v>
      </c>
      <c r="U3" s="2" t="s">
        <v>41</v>
      </c>
      <c r="V3" s="2">
        <v>3.5</v>
      </c>
      <c r="W3" s="2">
        <v>198</v>
      </c>
      <c r="X3" s="2">
        <v>8.4</v>
      </c>
      <c r="Y3" s="2">
        <v>1.04</v>
      </c>
      <c r="Z3" s="2">
        <v>57.6</v>
      </c>
      <c r="AA3" s="2">
        <v>12.7</v>
      </c>
      <c r="AB3" s="2">
        <v>1.1299999999999999</v>
      </c>
      <c r="AC3" s="2">
        <v>3053</v>
      </c>
      <c r="AD3" s="2">
        <v>579</v>
      </c>
      <c r="AE3" s="2">
        <v>19</v>
      </c>
      <c r="AF3" s="2">
        <v>27.2</v>
      </c>
      <c r="AG3" s="2">
        <v>24</v>
      </c>
      <c r="AH3" s="2">
        <v>2</v>
      </c>
      <c r="AI3" s="2">
        <v>56</v>
      </c>
      <c r="AJ3" s="2">
        <v>18</v>
      </c>
      <c r="AK3" s="2">
        <v>0</v>
      </c>
      <c r="AL3" s="2">
        <v>29</v>
      </c>
      <c r="AM3" s="2">
        <v>2.54</v>
      </c>
      <c r="AN3" s="2">
        <v>245</v>
      </c>
      <c r="AO3" s="2">
        <v>15.5</v>
      </c>
      <c r="AP3" s="2">
        <v>15.8</v>
      </c>
      <c r="AQ3" s="2">
        <v>54</v>
      </c>
      <c r="AR3" s="2">
        <v>57</v>
      </c>
      <c r="AS3" s="2">
        <v>0.9</v>
      </c>
      <c r="AT3" s="2">
        <v>102</v>
      </c>
      <c r="AU3" s="2">
        <v>67</v>
      </c>
      <c r="AV3" s="2">
        <v>18.899999999999999</v>
      </c>
      <c r="AW3" s="2">
        <v>16.61</v>
      </c>
      <c r="AX3" s="2">
        <v>41.6</v>
      </c>
      <c r="AY3" s="2">
        <v>15.5</v>
      </c>
      <c r="AZ3" s="2">
        <v>0</v>
      </c>
      <c r="BA3" s="2">
        <v>3.3</v>
      </c>
      <c r="BB3" s="2">
        <v>3.8</v>
      </c>
      <c r="BD3" s="2">
        <v>20</v>
      </c>
      <c r="BE3" s="2">
        <v>9.3000000000000007</v>
      </c>
      <c r="BG3" s="2">
        <v>64</v>
      </c>
      <c r="BH3" s="2">
        <v>567</v>
      </c>
      <c r="BI3" s="2">
        <v>213</v>
      </c>
      <c r="BJ3" s="2">
        <v>98</v>
      </c>
      <c r="BK3" s="2">
        <v>7.8</v>
      </c>
      <c r="BL3" s="2">
        <v>0.68</v>
      </c>
      <c r="BM3" s="2">
        <v>3.7</v>
      </c>
      <c r="BN3" s="2">
        <v>0.16</v>
      </c>
      <c r="BO3" s="2">
        <v>133</v>
      </c>
      <c r="BP3" s="2">
        <v>23</v>
      </c>
      <c r="CT3" s="2">
        <v>3.53</v>
      </c>
      <c r="CU3" s="2">
        <v>4.57</v>
      </c>
      <c r="CV3" s="2">
        <v>8</v>
      </c>
      <c r="CW3" s="2">
        <v>44</v>
      </c>
      <c r="CX3" s="2">
        <v>48</v>
      </c>
      <c r="CY3" s="2" t="s">
        <v>403</v>
      </c>
      <c r="CZ3" s="2">
        <v>2.4500000000000002</v>
      </c>
    </row>
    <row r="4" spans="1:104" s="2" customFormat="1" x14ac:dyDescent="0.35">
      <c r="A4" s="2">
        <v>54230</v>
      </c>
      <c r="M4" s="2" t="s">
        <v>98</v>
      </c>
      <c r="N4" s="2" t="s">
        <v>401</v>
      </c>
      <c r="O4" s="1">
        <v>45394</v>
      </c>
      <c r="P4" s="2">
        <v>0</v>
      </c>
      <c r="Q4" s="2">
        <v>8</v>
      </c>
      <c r="R4" s="2">
        <v>6.1</v>
      </c>
      <c r="S4" s="2">
        <v>6.6</v>
      </c>
      <c r="T4" s="2">
        <v>0.09</v>
      </c>
      <c r="U4" s="2" t="s">
        <v>41</v>
      </c>
      <c r="V4" s="2">
        <v>3.7</v>
      </c>
      <c r="W4" s="2">
        <v>88</v>
      </c>
      <c r="X4" s="2">
        <v>7.3</v>
      </c>
      <c r="Y4" s="2">
        <v>0.85</v>
      </c>
      <c r="Z4" s="2">
        <v>71.2</v>
      </c>
      <c r="AA4" s="2">
        <v>6.9</v>
      </c>
      <c r="AB4" s="2">
        <v>0.65</v>
      </c>
      <c r="AC4" s="2">
        <v>2406</v>
      </c>
      <c r="AD4" s="2">
        <v>351</v>
      </c>
      <c r="AE4" s="2">
        <v>30</v>
      </c>
      <c r="AF4" s="2">
        <v>19</v>
      </c>
      <c r="AG4" s="2">
        <v>19</v>
      </c>
      <c r="AH4" s="2">
        <v>1</v>
      </c>
      <c r="AI4" s="2">
        <v>63</v>
      </c>
      <c r="AJ4" s="2">
        <v>15</v>
      </c>
      <c r="AK4" s="2">
        <v>1</v>
      </c>
      <c r="AL4" s="2">
        <v>9</v>
      </c>
      <c r="AM4" s="2">
        <v>1.18</v>
      </c>
      <c r="AN4" s="2">
        <v>256</v>
      </c>
      <c r="AO4" s="2">
        <v>22.8</v>
      </c>
      <c r="AP4" s="2">
        <v>11.3</v>
      </c>
      <c r="AQ4" s="2">
        <v>38</v>
      </c>
      <c r="AR4" s="2">
        <v>45</v>
      </c>
      <c r="AS4" s="2">
        <v>0.7</v>
      </c>
      <c r="AT4" s="2">
        <v>103</v>
      </c>
      <c r="AU4" s="2">
        <v>62</v>
      </c>
      <c r="AV4" s="2">
        <v>24.6</v>
      </c>
      <c r="AW4" s="2">
        <v>17.64</v>
      </c>
      <c r="AX4" s="2">
        <v>40.200000000000003</v>
      </c>
      <c r="AY4" s="2">
        <v>22.8</v>
      </c>
      <c r="AZ4" s="2">
        <v>0</v>
      </c>
      <c r="BA4" s="2">
        <v>2</v>
      </c>
      <c r="BB4" s="2">
        <v>2.5</v>
      </c>
      <c r="BD4" s="2">
        <v>7</v>
      </c>
      <c r="BE4" s="2">
        <v>1</v>
      </c>
      <c r="BG4" s="2">
        <v>42</v>
      </c>
      <c r="BH4" s="2">
        <v>650</v>
      </c>
      <c r="BI4" s="2">
        <v>139</v>
      </c>
      <c r="BJ4" s="2">
        <v>86</v>
      </c>
      <c r="BK4" s="2">
        <v>7.3</v>
      </c>
      <c r="BL4" s="2">
        <v>0.5</v>
      </c>
      <c r="BM4" s="2">
        <v>2.7</v>
      </c>
      <c r="BN4" s="2">
        <v>0.09</v>
      </c>
      <c r="BO4" s="2">
        <v>123</v>
      </c>
      <c r="BP4" s="2">
        <v>33</v>
      </c>
      <c r="CT4" s="2">
        <v>1.88</v>
      </c>
      <c r="CU4" s="2">
        <v>1.1599999999999999</v>
      </c>
      <c r="CV4" s="2">
        <v>20</v>
      </c>
      <c r="CW4" s="2">
        <v>44</v>
      </c>
      <c r="CX4" s="2">
        <v>36</v>
      </c>
      <c r="CY4" s="2" t="s">
        <v>406</v>
      </c>
      <c r="CZ4" s="2">
        <v>3.42</v>
      </c>
    </row>
    <row r="5" spans="1:104" s="2" customFormat="1" x14ac:dyDescent="0.35">
      <c r="A5" s="2">
        <v>54231</v>
      </c>
      <c r="M5" s="2" t="s">
        <v>408</v>
      </c>
      <c r="N5" s="2" t="s">
        <v>401</v>
      </c>
      <c r="O5" s="1">
        <v>45394</v>
      </c>
      <c r="P5" s="2">
        <v>0</v>
      </c>
      <c r="Q5" s="2">
        <v>8</v>
      </c>
      <c r="R5" s="2">
        <v>6.5</v>
      </c>
      <c r="S5" s="2">
        <v>6.7</v>
      </c>
      <c r="T5" s="2">
        <v>0.09</v>
      </c>
      <c r="U5" s="2" t="s">
        <v>41</v>
      </c>
      <c r="V5" s="2">
        <v>4.0999999999999996</v>
      </c>
      <c r="W5" s="2">
        <v>91</v>
      </c>
      <c r="X5" s="2">
        <v>8.3000000000000007</v>
      </c>
      <c r="Y5" s="2">
        <v>0.96</v>
      </c>
      <c r="Z5" s="2">
        <v>89.6</v>
      </c>
      <c r="AA5" s="2">
        <v>6.5</v>
      </c>
      <c r="AB5" s="2">
        <v>0.65</v>
      </c>
      <c r="AC5" s="2">
        <v>2472</v>
      </c>
      <c r="AD5" s="2">
        <v>365</v>
      </c>
      <c r="AE5" s="2">
        <v>29</v>
      </c>
      <c r="AF5" s="2">
        <v>19.2</v>
      </c>
      <c r="AG5" s="2">
        <v>18</v>
      </c>
      <c r="AH5" s="2">
        <v>1</v>
      </c>
      <c r="AI5" s="2">
        <v>64</v>
      </c>
      <c r="AJ5" s="2">
        <v>16</v>
      </c>
      <c r="AK5" s="2">
        <v>1</v>
      </c>
      <c r="AL5" s="2">
        <v>10</v>
      </c>
      <c r="AM5" s="2">
        <v>1.45</v>
      </c>
      <c r="AN5" s="2">
        <v>288</v>
      </c>
      <c r="AO5" s="2">
        <v>23.6</v>
      </c>
      <c r="AP5" s="2">
        <v>12.2</v>
      </c>
      <c r="AQ5" s="2">
        <v>46</v>
      </c>
      <c r="AR5" s="2">
        <v>53</v>
      </c>
      <c r="AS5" s="2">
        <v>0.3</v>
      </c>
      <c r="AT5" s="2">
        <v>89</v>
      </c>
      <c r="AU5" s="2">
        <v>69</v>
      </c>
      <c r="AV5" s="2">
        <v>25.3</v>
      </c>
      <c r="AW5" s="2">
        <v>17.22</v>
      </c>
      <c r="AX5" s="2">
        <v>30.9</v>
      </c>
      <c r="AY5" s="2">
        <v>23.6</v>
      </c>
      <c r="AZ5" s="2">
        <v>0</v>
      </c>
      <c r="BA5" s="2">
        <v>2.1</v>
      </c>
      <c r="BB5" s="2">
        <v>2.2999999999999998</v>
      </c>
      <c r="BD5" s="2">
        <v>7</v>
      </c>
      <c r="BE5" s="2">
        <v>1</v>
      </c>
      <c r="BG5" s="2">
        <v>39</v>
      </c>
      <c r="BH5" s="2">
        <v>640</v>
      </c>
      <c r="BI5" s="2">
        <v>134</v>
      </c>
      <c r="BJ5" s="2">
        <v>95</v>
      </c>
      <c r="BK5" s="2">
        <v>7.4</v>
      </c>
      <c r="BL5" s="2">
        <v>0.46</v>
      </c>
      <c r="BM5" s="2">
        <v>2.5</v>
      </c>
      <c r="BN5" s="2">
        <v>0.09</v>
      </c>
      <c r="BO5" s="2">
        <v>119</v>
      </c>
      <c r="BP5" s="2">
        <v>33</v>
      </c>
      <c r="CT5" s="2">
        <v>2.15</v>
      </c>
      <c r="CU5" s="2">
        <v>1.72</v>
      </c>
      <c r="CV5" s="2">
        <v>20</v>
      </c>
      <c r="CW5" s="2">
        <v>44</v>
      </c>
      <c r="CX5" s="2">
        <v>36</v>
      </c>
      <c r="CY5" s="2" t="s">
        <v>406</v>
      </c>
      <c r="CZ5" s="2">
        <v>4.6900000000000004</v>
      </c>
    </row>
    <row r="6" spans="1:104" s="2" customFormat="1" x14ac:dyDescent="0.35">
      <c r="A6" s="2">
        <v>54246</v>
      </c>
      <c r="M6" s="2" t="s">
        <v>114</v>
      </c>
      <c r="N6" s="2" t="s">
        <v>401</v>
      </c>
      <c r="O6" s="1">
        <v>45394</v>
      </c>
      <c r="P6" s="2">
        <v>0</v>
      </c>
      <c r="Q6" s="2">
        <v>8</v>
      </c>
      <c r="R6" s="2">
        <v>6.7</v>
      </c>
      <c r="S6" s="2">
        <v>7.2</v>
      </c>
      <c r="T6" s="2">
        <v>0.13</v>
      </c>
      <c r="U6" s="2" t="s">
        <v>41</v>
      </c>
      <c r="V6" s="2">
        <v>4</v>
      </c>
      <c r="W6" s="2">
        <v>204</v>
      </c>
      <c r="X6" s="2">
        <v>8.1999999999999993</v>
      </c>
      <c r="Y6" s="2">
        <v>1.42</v>
      </c>
      <c r="Z6" s="2">
        <v>42.1</v>
      </c>
      <c r="AA6" s="2">
        <v>6.6</v>
      </c>
      <c r="AB6" s="2">
        <v>1.1200000000000001</v>
      </c>
      <c r="AC6" s="2">
        <v>3735</v>
      </c>
      <c r="AD6" s="2">
        <v>505</v>
      </c>
      <c r="AE6" s="2">
        <v>17</v>
      </c>
      <c r="AF6" s="2">
        <v>23.5</v>
      </c>
      <c r="AG6" s="2">
        <v>0</v>
      </c>
      <c r="AH6" s="2">
        <v>2</v>
      </c>
      <c r="AI6" s="2">
        <v>80</v>
      </c>
      <c r="AJ6" s="2">
        <v>18</v>
      </c>
      <c r="AK6" s="2">
        <v>0</v>
      </c>
      <c r="AL6" s="2">
        <v>12</v>
      </c>
      <c r="AM6" s="2">
        <v>1.61</v>
      </c>
      <c r="AN6" s="2">
        <v>267</v>
      </c>
      <c r="AO6" s="2">
        <v>23.6</v>
      </c>
      <c r="AP6" s="2">
        <v>11.3</v>
      </c>
      <c r="AQ6" s="2">
        <v>62</v>
      </c>
      <c r="AR6" s="2">
        <v>63</v>
      </c>
      <c r="AS6" s="2">
        <v>0.4</v>
      </c>
      <c r="AT6" s="2">
        <v>284</v>
      </c>
      <c r="AU6" s="2">
        <v>71</v>
      </c>
      <c r="AV6" s="2">
        <v>25.5</v>
      </c>
      <c r="AW6" s="2">
        <v>28.46</v>
      </c>
      <c r="AX6" s="2">
        <v>106.2</v>
      </c>
      <c r="AY6" s="2">
        <v>23.6</v>
      </c>
      <c r="AZ6" s="2">
        <v>0</v>
      </c>
      <c r="BA6" s="2">
        <v>2.1</v>
      </c>
      <c r="BB6" s="2">
        <v>2.7</v>
      </c>
      <c r="BD6" s="2">
        <v>9</v>
      </c>
      <c r="BE6" s="2">
        <v>2.9</v>
      </c>
      <c r="BG6" s="2">
        <v>62</v>
      </c>
      <c r="BH6" s="2">
        <v>864</v>
      </c>
      <c r="BI6" s="2">
        <v>149</v>
      </c>
      <c r="BJ6" s="2">
        <v>70</v>
      </c>
      <c r="BK6" s="2">
        <v>9.5</v>
      </c>
      <c r="BL6" s="2">
        <v>0.5</v>
      </c>
      <c r="BM6" s="2">
        <v>2.7</v>
      </c>
      <c r="BN6" s="2">
        <v>0.15</v>
      </c>
      <c r="BO6" s="2">
        <v>149</v>
      </c>
      <c r="BP6" s="2">
        <v>26</v>
      </c>
      <c r="CT6" s="2">
        <v>1.86</v>
      </c>
      <c r="CU6" s="2">
        <v>3.18</v>
      </c>
      <c r="CV6" s="2">
        <v>8</v>
      </c>
      <c r="CW6" s="2">
        <v>48</v>
      </c>
      <c r="CX6" s="2">
        <v>44</v>
      </c>
      <c r="CY6" s="2" t="s">
        <v>403</v>
      </c>
      <c r="CZ6" s="2">
        <v>6.15</v>
      </c>
    </row>
    <row r="7" spans="1:104" s="2" customFormat="1" x14ac:dyDescent="0.35">
      <c r="A7" s="2">
        <v>54247</v>
      </c>
      <c r="M7" s="2" t="s">
        <v>409</v>
      </c>
      <c r="N7" s="2" t="s">
        <v>401</v>
      </c>
      <c r="O7" s="1">
        <v>45394</v>
      </c>
      <c r="P7" s="2">
        <v>0</v>
      </c>
      <c r="Q7" s="2">
        <v>8</v>
      </c>
      <c r="R7" s="2">
        <v>7.1</v>
      </c>
      <c r="S7" s="2">
        <v>7.2</v>
      </c>
      <c r="T7" s="2">
        <v>0.13</v>
      </c>
      <c r="U7" s="2" t="s">
        <v>77</v>
      </c>
      <c r="V7" s="2">
        <v>4</v>
      </c>
      <c r="W7" s="2">
        <v>196</v>
      </c>
      <c r="X7" s="2">
        <v>8.3000000000000007</v>
      </c>
      <c r="Y7" s="2">
        <v>1.84</v>
      </c>
      <c r="Z7" s="2">
        <v>45.3</v>
      </c>
      <c r="AA7" s="2">
        <v>6.7</v>
      </c>
      <c r="AB7" s="2">
        <v>1.21</v>
      </c>
      <c r="AC7" s="2">
        <v>3470</v>
      </c>
      <c r="AD7" s="2">
        <v>466</v>
      </c>
      <c r="AE7" s="2">
        <v>21</v>
      </c>
      <c r="AF7" s="2">
        <v>21.8</v>
      </c>
      <c r="AG7" s="2">
        <v>0</v>
      </c>
      <c r="AH7" s="2">
        <v>2</v>
      </c>
      <c r="AI7" s="2">
        <v>79</v>
      </c>
      <c r="AJ7" s="2">
        <v>18</v>
      </c>
      <c r="AK7" s="2">
        <v>0</v>
      </c>
      <c r="AL7" s="2">
        <v>12</v>
      </c>
      <c r="AM7" s="2">
        <v>1.25</v>
      </c>
      <c r="AN7" s="2">
        <v>274</v>
      </c>
      <c r="AO7" s="2">
        <v>23.7</v>
      </c>
      <c r="AP7" s="2">
        <v>11.6</v>
      </c>
      <c r="AQ7" s="2">
        <v>55</v>
      </c>
      <c r="AR7" s="2">
        <v>57</v>
      </c>
      <c r="AS7" s="2">
        <v>0.6</v>
      </c>
      <c r="AT7" s="2">
        <v>280</v>
      </c>
      <c r="AU7" s="2">
        <v>66</v>
      </c>
      <c r="AV7" s="2">
        <v>25.5</v>
      </c>
      <c r="AW7" s="2">
        <v>28.44</v>
      </c>
      <c r="AX7" s="2">
        <v>102.2</v>
      </c>
      <c r="AY7" s="2">
        <v>23.7</v>
      </c>
      <c r="AZ7" s="2">
        <v>0</v>
      </c>
      <c r="BA7" s="2">
        <v>2.2999999999999998</v>
      </c>
      <c r="BB7" s="2">
        <v>4.0999999999999996</v>
      </c>
      <c r="BD7" s="2">
        <v>10</v>
      </c>
      <c r="BE7" s="2">
        <v>3.1</v>
      </c>
      <c r="BG7" s="2">
        <v>70</v>
      </c>
      <c r="BH7" s="2">
        <v>850</v>
      </c>
      <c r="BI7" s="2">
        <v>167</v>
      </c>
      <c r="BJ7" s="2">
        <v>79</v>
      </c>
      <c r="BK7" s="2">
        <v>9.5</v>
      </c>
      <c r="BL7" s="2">
        <v>0.8</v>
      </c>
      <c r="BM7" s="2">
        <v>3.1</v>
      </c>
      <c r="BN7" s="2">
        <v>0.17</v>
      </c>
      <c r="BO7" s="2">
        <v>150</v>
      </c>
      <c r="BP7" s="2">
        <v>34</v>
      </c>
      <c r="CT7" s="2">
        <v>1.9</v>
      </c>
      <c r="CU7" s="2">
        <v>3.66</v>
      </c>
      <c r="CV7" s="2">
        <v>6</v>
      </c>
      <c r="CW7" s="2">
        <v>48</v>
      </c>
      <c r="CX7" s="2">
        <v>46</v>
      </c>
      <c r="CY7" s="2" t="s">
        <v>403</v>
      </c>
      <c r="CZ7" s="2">
        <v>4.9800000000000004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83D4-572D-43AA-9524-242B80A08EF8}">
  <dimension ref="A1:CZ13"/>
  <sheetViews>
    <sheetView topLeftCell="CJ1" workbookViewId="0">
      <selection activeCell="P13" sqref="P13"/>
    </sheetView>
  </sheetViews>
  <sheetFormatPr defaultRowHeight="14.5" x14ac:dyDescent="0.35"/>
  <sheetData>
    <row r="1" spans="1:104" s="2" customFormat="1" x14ac:dyDescent="0.35">
      <c r="A1" s="2" t="s">
        <v>0</v>
      </c>
      <c r="B1" s="2" t="s">
        <v>380</v>
      </c>
      <c r="C1" s="2" t="s">
        <v>382</v>
      </c>
      <c r="D1" s="2" t="s">
        <v>282</v>
      </c>
      <c r="E1" s="2" t="s">
        <v>390</v>
      </c>
      <c r="F1" s="2" t="s">
        <v>167</v>
      </c>
      <c r="G1" s="2" t="s">
        <v>377</v>
      </c>
      <c r="H1" s="2" t="s">
        <v>378</v>
      </c>
      <c r="I1" s="2" t="s">
        <v>391</v>
      </c>
      <c r="J1" s="2" t="s">
        <v>384</v>
      </c>
      <c r="K1" s="2" t="s">
        <v>385</v>
      </c>
      <c r="L1" s="2" t="s">
        <v>283</v>
      </c>
      <c r="M1" s="2" t="s">
        <v>392</v>
      </c>
      <c r="N1" s="2" t="s">
        <v>393</v>
      </c>
      <c r="O1" s="2" t="s">
        <v>284</v>
      </c>
      <c r="P1" s="2" t="s">
        <v>285</v>
      </c>
      <c r="Q1" s="2" t="s">
        <v>286</v>
      </c>
      <c r="R1" s="2" t="s">
        <v>287</v>
      </c>
      <c r="S1" s="2" t="s">
        <v>288</v>
      </c>
      <c r="T1" s="32" t="s">
        <v>289</v>
      </c>
      <c r="U1" s="2" t="s">
        <v>290</v>
      </c>
      <c r="V1" s="2" t="s">
        <v>291</v>
      </c>
      <c r="W1" s="2" t="s">
        <v>292</v>
      </c>
      <c r="X1" s="2" t="s">
        <v>293</v>
      </c>
      <c r="Y1" s="2" t="s">
        <v>294</v>
      </c>
      <c r="Z1" s="2" t="s">
        <v>295</v>
      </c>
      <c r="AA1" s="2" t="s">
        <v>296</v>
      </c>
      <c r="AB1" s="2" t="s">
        <v>297</v>
      </c>
      <c r="AC1" s="2" t="s">
        <v>298</v>
      </c>
      <c r="AD1" s="2" t="s">
        <v>299</v>
      </c>
      <c r="AE1" s="2" t="s">
        <v>300</v>
      </c>
      <c r="AF1" s="2" t="s">
        <v>301</v>
      </c>
      <c r="AG1" s="2" t="s">
        <v>302</v>
      </c>
      <c r="AH1" s="2" t="s">
        <v>303</v>
      </c>
      <c r="AI1" s="2" t="s">
        <v>304</v>
      </c>
      <c r="AJ1" s="2" t="s">
        <v>305</v>
      </c>
      <c r="AK1" s="2" t="s">
        <v>306</v>
      </c>
      <c r="AL1" s="2" t="s">
        <v>307</v>
      </c>
      <c r="AM1" s="2" t="s">
        <v>308</v>
      </c>
      <c r="AN1" s="2" t="s">
        <v>309</v>
      </c>
      <c r="AO1" s="2" t="s">
        <v>310</v>
      </c>
      <c r="AP1" s="2" t="s">
        <v>311</v>
      </c>
      <c r="AQ1" s="2" t="s">
        <v>312</v>
      </c>
      <c r="AR1" s="2" t="s">
        <v>313</v>
      </c>
      <c r="AS1" s="2" t="s">
        <v>314</v>
      </c>
      <c r="AT1" s="2" t="s">
        <v>315</v>
      </c>
      <c r="AU1" s="2" t="s">
        <v>316</v>
      </c>
      <c r="AV1" s="2" t="s">
        <v>317</v>
      </c>
      <c r="AW1" s="2" t="s">
        <v>318</v>
      </c>
      <c r="AX1" s="2" t="s">
        <v>319</v>
      </c>
      <c r="AY1" s="2" t="s">
        <v>320</v>
      </c>
      <c r="AZ1" s="2" t="s">
        <v>321</v>
      </c>
      <c r="BA1" s="2" t="s">
        <v>322</v>
      </c>
      <c r="BB1" s="2" t="s">
        <v>323</v>
      </c>
      <c r="BC1" s="2" t="s">
        <v>324</v>
      </c>
      <c r="BD1" s="2" t="s">
        <v>325</v>
      </c>
      <c r="BE1" s="2" t="s">
        <v>326</v>
      </c>
      <c r="BF1" s="2" t="s">
        <v>327</v>
      </c>
      <c r="BG1" s="2" t="s">
        <v>328</v>
      </c>
      <c r="BH1" s="2" t="s">
        <v>329</v>
      </c>
      <c r="BI1" s="2" t="s">
        <v>330</v>
      </c>
      <c r="BJ1" s="2" t="s">
        <v>331</v>
      </c>
      <c r="BK1" s="2" t="s">
        <v>332</v>
      </c>
      <c r="BL1" s="2" t="s">
        <v>333</v>
      </c>
      <c r="BM1" s="2" t="s">
        <v>334</v>
      </c>
      <c r="BN1" s="2" t="s">
        <v>335</v>
      </c>
      <c r="BO1" s="2" t="s">
        <v>336</v>
      </c>
      <c r="BP1" s="2" t="s">
        <v>337</v>
      </c>
      <c r="BQ1" s="2" t="s">
        <v>338</v>
      </c>
      <c r="BR1" s="2" t="s">
        <v>339</v>
      </c>
      <c r="BS1" s="2" t="s">
        <v>340</v>
      </c>
      <c r="BT1" s="2" t="s">
        <v>341</v>
      </c>
      <c r="BU1" s="2" t="s">
        <v>342</v>
      </c>
      <c r="BV1" s="2" t="s">
        <v>343</v>
      </c>
      <c r="BW1" s="2" t="s">
        <v>344</v>
      </c>
      <c r="BX1" s="2" t="s">
        <v>345</v>
      </c>
      <c r="BY1" s="2" t="s">
        <v>346</v>
      </c>
      <c r="BZ1" s="2" t="s">
        <v>347</v>
      </c>
      <c r="CA1" s="2" t="s">
        <v>348</v>
      </c>
      <c r="CB1" s="2" t="s">
        <v>349</v>
      </c>
      <c r="CC1" s="2" t="s">
        <v>350</v>
      </c>
      <c r="CD1" s="2" t="s">
        <v>351</v>
      </c>
      <c r="CE1" s="2" t="s">
        <v>352</v>
      </c>
      <c r="CF1" s="2" t="s">
        <v>353</v>
      </c>
      <c r="CG1" s="2" t="s">
        <v>354</v>
      </c>
      <c r="CH1" s="2" t="s">
        <v>355</v>
      </c>
      <c r="CI1" s="2" t="s">
        <v>356</v>
      </c>
      <c r="CJ1" s="2" t="s">
        <v>357</v>
      </c>
      <c r="CK1" s="2" t="s">
        <v>358</v>
      </c>
      <c r="CL1" s="2" t="s">
        <v>359</v>
      </c>
      <c r="CM1" s="2" t="s">
        <v>360</v>
      </c>
      <c r="CN1" s="2" t="s">
        <v>361</v>
      </c>
      <c r="CO1" s="2" t="s">
        <v>362</v>
      </c>
      <c r="CP1" s="2" t="s">
        <v>363</v>
      </c>
      <c r="CQ1" s="2" t="s">
        <v>364</v>
      </c>
      <c r="CR1" s="2" t="s">
        <v>365</v>
      </c>
      <c r="CS1" s="2" t="s">
        <v>366</v>
      </c>
      <c r="CT1" s="2" t="s">
        <v>394</v>
      </c>
      <c r="CU1" s="2" t="s">
        <v>395</v>
      </c>
      <c r="CV1" s="2" t="s">
        <v>396</v>
      </c>
      <c r="CW1" s="2" t="s">
        <v>397</v>
      </c>
      <c r="CX1" s="2" t="s">
        <v>398</v>
      </c>
      <c r="CY1" s="2" t="s">
        <v>399</v>
      </c>
      <c r="CZ1" s="2" t="s">
        <v>400</v>
      </c>
    </row>
    <row r="2" spans="1:104" x14ac:dyDescent="0.35">
      <c r="A2" s="2">
        <v>54193</v>
      </c>
      <c r="B2" s="2"/>
      <c r="C2" s="2"/>
      <c r="D2" s="2"/>
      <c r="E2" s="2"/>
      <c r="F2" s="2"/>
      <c r="G2" s="2"/>
      <c r="H2" s="2"/>
      <c r="I2" s="2"/>
      <c r="J2" s="2"/>
      <c r="K2" s="2"/>
      <c r="L2" s="2"/>
      <c r="M2" s="2" t="s">
        <v>59</v>
      </c>
      <c r="N2" s="2" t="s">
        <v>401</v>
      </c>
      <c r="O2" s="1">
        <v>45394</v>
      </c>
      <c r="P2" s="2">
        <v>0</v>
      </c>
      <c r="Q2" s="2">
        <v>8</v>
      </c>
      <c r="R2">
        <f>VAR('Spring 2024 Duplicates'!R2:R3)</f>
        <v>2.0000000000000035E-2</v>
      </c>
      <c r="S2" s="2">
        <f>VAR('Spring 2024 Duplicates'!S2:S3)</f>
        <v>5.000000000000053E-3</v>
      </c>
      <c r="T2" s="32">
        <f>VAR('Spring 2024 Duplicates'!T2:T3)</f>
        <v>2.0000000000000009E-4</v>
      </c>
      <c r="U2" s="2" t="e">
        <f>VAR('Spring 2024 Duplicates'!U2:U3)</f>
        <v>#DIV/0!</v>
      </c>
      <c r="V2" s="2">
        <f>VAR('Spring 2024 Duplicates'!V2:V3)</f>
        <v>5.0000000000000088E-3</v>
      </c>
      <c r="W2" s="2">
        <f>VAR('Spring 2024 Duplicates'!W2:W3)</f>
        <v>98</v>
      </c>
      <c r="X2" s="2">
        <f>VAR('Spring 2024 Duplicates'!X2:X3)</f>
        <v>4.4999999999999679E-2</v>
      </c>
      <c r="Y2" s="2">
        <f>VAR('Spring 2024 Duplicates'!Y2:Y3)</f>
        <v>0.11045000000000016</v>
      </c>
      <c r="Z2" s="2">
        <f>VAR('Spring 2024 Duplicates'!Z2:Z3)</f>
        <v>0.71999999999999487</v>
      </c>
      <c r="AA2" s="2">
        <f>VAR('Spring 2024 Duplicates'!AA2:AA3)</f>
        <v>1.4449999999999987</v>
      </c>
      <c r="AB2" s="2">
        <f>VAR('Spring 2024 Duplicates'!AB2:AB3)</f>
        <v>1.9999999999999592E-4</v>
      </c>
      <c r="AC2" s="2">
        <f>VAR('Spring 2024 Duplicates'!AC2:AC3)</f>
        <v>3280.5</v>
      </c>
      <c r="AD2" s="2">
        <f>VAR('Spring 2024 Duplicates'!AD2:AD3)</f>
        <v>420.5</v>
      </c>
      <c r="AE2" s="2">
        <f>VAR('Spring 2024 Duplicates'!AE2:AE3)</f>
        <v>4.5</v>
      </c>
      <c r="AF2" s="2">
        <f>VAR('Spring 2024 Duplicates'!AF2:AF3)</f>
        <v>0.84500000000000086</v>
      </c>
      <c r="AG2" s="2">
        <f>VAR('Spring 2024 Duplicates'!AG2:AG3)</f>
        <v>0.5</v>
      </c>
      <c r="AH2" s="2">
        <f>VAR('Spring 2024 Duplicates'!AH2:AH3)</f>
        <v>0</v>
      </c>
      <c r="AI2" s="2">
        <f>VAR('Spring 2024 Duplicates'!AI2:AI3)</f>
        <v>0.5</v>
      </c>
      <c r="AJ2" s="2">
        <f>VAR('Spring 2024 Duplicates'!AJ2:AJ3)</f>
        <v>0</v>
      </c>
      <c r="AK2" s="2">
        <f>VAR('Spring 2024 Duplicates'!AK2:AK3)</f>
        <v>0</v>
      </c>
      <c r="AL2" s="2">
        <f>VAR('Spring 2024 Duplicates'!AL2:AL3)</f>
        <v>50</v>
      </c>
      <c r="AM2" s="2">
        <f>VAR('Spring 2024 Duplicates'!AM2:AM3)</f>
        <v>7.999999999999996E-2</v>
      </c>
      <c r="AN2" s="2">
        <f>VAR('Spring 2024 Duplicates'!AN2:AN3)</f>
        <v>180.5</v>
      </c>
      <c r="AO2" s="2">
        <f>VAR('Spring 2024 Duplicates'!AO2:AO3)</f>
        <v>2.2049999999999992</v>
      </c>
      <c r="AP2" s="2">
        <f>VAR('Spring 2024 Duplicates'!AP2:AP3)</f>
        <v>0.60499999999999765</v>
      </c>
      <c r="AQ2" s="2">
        <f>VAR('Spring 2024 Duplicates'!AQ2:AQ3)</f>
        <v>0.5</v>
      </c>
      <c r="AR2" s="2">
        <f>VAR('Spring 2024 Duplicates'!AR2:AR3)</f>
        <v>0.5</v>
      </c>
      <c r="AS2" s="2">
        <f>VAR('Spring 2024 Duplicates'!AS2:AS3)</f>
        <v>4.9999999999999975E-3</v>
      </c>
      <c r="AT2" s="2">
        <f>VAR('Spring 2024 Duplicates'!AT2:AT3)</f>
        <v>98</v>
      </c>
      <c r="AU2" s="2">
        <f>VAR('Spring 2024 Duplicates'!AU2:AU3)</f>
        <v>0.5</v>
      </c>
      <c r="AV2" s="2">
        <f>VAR('Spring 2024 Duplicates'!AV2:AV3)</f>
        <v>1.6199999999999948</v>
      </c>
      <c r="AW2" s="2">
        <f>VAR('Spring 2024 Duplicates'!AW2:AW3)</f>
        <v>1.4964499999999976</v>
      </c>
      <c r="AX2" s="2">
        <f>VAR('Spring 2024 Duplicates'!AX2:AX3)</f>
        <v>3.6450000000000076</v>
      </c>
      <c r="AY2" s="2">
        <f>VAR('Spring 2024 Duplicates'!AY2:AY3)</f>
        <v>2.2049999999999992</v>
      </c>
      <c r="AZ2" s="2">
        <f>VAR('Spring 2024 Duplicates'!AZ2:AZ3)</f>
        <v>0</v>
      </c>
      <c r="BA2" s="2">
        <f>VAR('Spring 2024 Duplicates'!BA2:BA3)</f>
        <v>4.5000000000000082E-2</v>
      </c>
      <c r="BB2" s="2">
        <f>VAR('Spring 2024 Duplicates'!BB2:BB3)</f>
        <v>0</v>
      </c>
      <c r="BC2" s="2" t="e">
        <f>VAR('Spring 2024 Duplicates'!BC2:BC3)</f>
        <v>#DIV/0!</v>
      </c>
      <c r="BD2" s="2">
        <f>VAR('Spring 2024 Duplicates'!BD2:BD3)</f>
        <v>18</v>
      </c>
      <c r="BE2" s="2">
        <f>VAR('Spring 2024 Duplicates'!BE2:BE3)</f>
        <v>12.004999999999995</v>
      </c>
      <c r="BF2" s="2" t="e">
        <f>VAR('Spring 2024 Duplicates'!BF2:BF3)</f>
        <v>#DIV/0!</v>
      </c>
      <c r="BG2" s="2">
        <f>VAR('Spring 2024 Duplicates'!BG2:BG3)</f>
        <v>0.5</v>
      </c>
      <c r="BH2" s="2">
        <f>VAR('Spring 2024 Duplicates'!BH2:BH3)</f>
        <v>40.5</v>
      </c>
      <c r="BI2" s="2">
        <f>VAR('Spring 2024 Duplicates'!BI2:BI3)</f>
        <v>4.5</v>
      </c>
      <c r="BJ2" s="2">
        <f>VAR('Spring 2024 Duplicates'!BJ2:BJ3)</f>
        <v>0.5</v>
      </c>
      <c r="BK2" s="2">
        <f>VAR('Spring 2024 Duplicates'!BK2:BK3)</f>
        <v>1.2800000000000007</v>
      </c>
      <c r="BL2" s="2">
        <f>VAR('Spring 2024 Duplicates'!BL2:BL3)</f>
        <v>9.6799999999999775E-2</v>
      </c>
      <c r="BM2" s="2">
        <f>VAR('Spring 2024 Duplicates'!BM2:BM3)</f>
        <v>5.0000000000000088E-3</v>
      </c>
      <c r="BN2" s="2">
        <f>VAR('Spring 2024 Duplicates'!BN2:BN3)</f>
        <v>1.9999999999999982E-4</v>
      </c>
      <c r="BO2" s="2">
        <f>VAR('Spring 2024 Duplicates'!BO2:BO3)</f>
        <v>2</v>
      </c>
      <c r="BP2" s="2">
        <f>VAR('Spring 2024 Duplicates'!BP2:BP3)</f>
        <v>0.5</v>
      </c>
      <c r="BQ2" s="2" t="e">
        <f>VAR('Spring 2024 Duplicates'!BQ2:BQ3)</f>
        <v>#DIV/0!</v>
      </c>
      <c r="BR2" s="2" t="e">
        <f>VAR('Spring 2024 Duplicates'!BR2:BR3)</f>
        <v>#DIV/0!</v>
      </c>
      <c r="BS2" s="2" t="e">
        <f>VAR('Spring 2024 Duplicates'!BS2:BS3)</f>
        <v>#DIV/0!</v>
      </c>
      <c r="BT2" s="2" t="e">
        <f>VAR('Spring 2024 Duplicates'!BT2:BT3)</f>
        <v>#DIV/0!</v>
      </c>
      <c r="BU2" s="2" t="e">
        <f>VAR('Spring 2024 Duplicates'!BU2:BU3)</f>
        <v>#DIV/0!</v>
      </c>
      <c r="BV2" s="2" t="e">
        <f>VAR('Spring 2024 Duplicates'!BV2:BV3)</f>
        <v>#DIV/0!</v>
      </c>
      <c r="BW2" s="2" t="e">
        <f>VAR('Spring 2024 Duplicates'!BW2:BW3)</f>
        <v>#DIV/0!</v>
      </c>
      <c r="BX2" s="2" t="e">
        <f>VAR('Spring 2024 Duplicates'!BX2:BX3)</f>
        <v>#DIV/0!</v>
      </c>
      <c r="BY2" s="2" t="e">
        <f>VAR('Spring 2024 Duplicates'!BY2:BY3)</f>
        <v>#DIV/0!</v>
      </c>
      <c r="BZ2" s="2" t="e">
        <f>VAR('Spring 2024 Duplicates'!BZ2:BZ3)</f>
        <v>#DIV/0!</v>
      </c>
      <c r="CA2" s="2" t="e">
        <f>VAR('Spring 2024 Duplicates'!CA2:CA3)</f>
        <v>#DIV/0!</v>
      </c>
      <c r="CB2" s="2" t="e">
        <f>VAR('Spring 2024 Duplicates'!CB2:CB3)</f>
        <v>#DIV/0!</v>
      </c>
      <c r="CC2" s="2" t="e">
        <f>VAR('Spring 2024 Duplicates'!CC2:CC3)</f>
        <v>#DIV/0!</v>
      </c>
      <c r="CD2" s="2" t="e">
        <f>VAR('Spring 2024 Duplicates'!CD2:CD3)</f>
        <v>#DIV/0!</v>
      </c>
      <c r="CE2" s="2" t="e">
        <f>VAR('Spring 2024 Duplicates'!CE2:CE3)</f>
        <v>#DIV/0!</v>
      </c>
      <c r="CF2" s="2" t="e">
        <f>VAR('Spring 2024 Duplicates'!CF2:CF3)</f>
        <v>#DIV/0!</v>
      </c>
      <c r="CG2" s="2" t="e">
        <f>VAR('Spring 2024 Duplicates'!CG2:CG3)</f>
        <v>#DIV/0!</v>
      </c>
      <c r="CH2" s="2" t="e">
        <f>VAR('Spring 2024 Duplicates'!CH2:CH3)</f>
        <v>#DIV/0!</v>
      </c>
      <c r="CI2" s="2" t="e">
        <f>VAR('Spring 2024 Duplicates'!CI2:CI3)</f>
        <v>#DIV/0!</v>
      </c>
      <c r="CJ2" s="2" t="e">
        <f>VAR('Spring 2024 Duplicates'!CJ2:CJ3)</f>
        <v>#DIV/0!</v>
      </c>
      <c r="CK2" s="2" t="e">
        <f>VAR('Spring 2024 Duplicates'!CK2:CK3)</f>
        <v>#DIV/0!</v>
      </c>
      <c r="CL2" s="2" t="e">
        <f>VAR('Spring 2024 Duplicates'!CL2:CL3)</f>
        <v>#DIV/0!</v>
      </c>
      <c r="CM2" s="2" t="e">
        <f>VAR('Spring 2024 Duplicates'!CM2:CM3)</f>
        <v>#DIV/0!</v>
      </c>
      <c r="CN2" s="2" t="e">
        <f>VAR('Spring 2024 Duplicates'!CN2:CN3)</f>
        <v>#DIV/0!</v>
      </c>
      <c r="CO2" s="2" t="e">
        <f>VAR('Spring 2024 Duplicates'!CO2:CO3)</f>
        <v>#DIV/0!</v>
      </c>
      <c r="CP2" s="2" t="e">
        <f>VAR('Spring 2024 Duplicates'!CP2:CP3)</f>
        <v>#DIV/0!</v>
      </c>
      <c r="CQ2" s="2" t="e">
        <f>VAR('Spring 2024 Duplicates'!CQ2:CQ3)</f>
        <v>#DIV/0!</v>
      </c>
      <c r="CR2" s="2" t="e">
        <f>VAR('Spring 2024 Duplicates'!CR2:CR3)</f>
        <v>#DIV/0!</v>
      </c>
      <c r="CS2" s="2" t="e">
        <f>VAR('Spring 2024 Duplicates'!CS2:CS3)</f>
        <v>#DIV/0!</v>
      </c>
      <c r="CT2" s="2">
        <f>VAR('Spring 2024 Duplicates'!CT2:CT3)</f>
        <v>4.4999999999999413E-4</v>
      </c>
      <c r="CU2" s="2">
        <f>VAR('Spring 2024 Duplicates'!CU2:CU3)</f>
        <v>0.20480000000000009</v>
      </c>
      <c r="CV2" s="2">
        <f>VAR('Spring 2024 Duplicates'!CV2:CV3)</f>
        <v>18</v>
      </c>
      <c r="CW2" s="2">
        <f>VAR('Spring 2024 Duplicates'!CW2:CW3)</f>
        <v>8</v>
      </c>
      <c r="CX2" s="2">
        <f>VAR('Spring 2024 Duplicates'!CX2:CX3)</f>
        <v>2</v>
      </c>
      <c r="CY2" s="2" t="e">
        <f>VAR('Spring 2024 Duplicates'!CY2:CY3)</f>
        <v>#DIV/0!</v>
      </c>
      <c r="CZ2" s="2">
        <f>VAR('Spring 2024 Duplicates'!CZ2:CZ3)</f>
        <v>0.73205000000000098</v>
      </c>
    </row>
    <row r="3" spans="1:104" x14ac:dyDescent="0.35">
      <c r="A3" s="2">
        <v>54194</v>
      </c>
      <c r="B3" s="2"/>
      <c r="C3" s="2"/>
      <c r="D3" s="2"/>
      <c r="E3" s="2"/>
      <c r="F3" s="2"/>
      <c r="G3" s="2"/>
      <c r="H3" s="2"/>
      <c r="I3" s="2"/>
      <c r="J3" s="2"/>
      <c r="K3" s="2"/>
      <c r="L3" s="2"/>
      <c r="M3" s="2" t="s">
        <v>405</v>
      </c>
      <c r="N3" s="2" t="s">
        <v>401</v>
      </c>
      <c r="O3" s="1">
        <v>45394</v>
      </c>
      <c r="P3" s="2">
        <v>0</v>
      </c>
      <c r="Q3" s="2">
        <v>8</v>
      </c>
      <c r="R3" s="2"/>
      <c r="S3" s="2"/>
      <c r="T3" s="3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row>
    <row r="4" spans="1:104" x14ac:dyDescent="0.35">
      <c r="A4" s="2">
        <v>54230</v>
      </c>
      <c r="B4" s="2"/>
      <c r="C4" s="2"/>
      <c r="D4" s="2"/>
      <c r="E4" s="2"/>
      <c r="F4" s="2"/>
      <c r="G4" s="2"/>
      <c r="H4" s="2"/>
      <c r="I4" s="2"/>
      <c r="J4" s="2"/>
      <c r="K4" s="2"/>
      <c r="L4" s="2"/>
      <c r="M4" s="2" t="s">
        <v>98</v>
      </c>
      <c r="N4" s="2" t="s">
        <v>401</v>
      </c>
      <c r="O4" s="1">
        <v>45394</v>
      </c>
      <c r="P4" s="2">
        <v>0</v>
      </c>
      <c r="Q4" s="2">
        <v>8</v>
      </c>
      <c r="R4" s="2">
        <f>VAR('Spring 2024 Duplicates'!R4:R5)</f>
        <v>8.000000000000014E-2</v>
      </c>
      <c r="S4" s="2">
        <f>VAR('Spring 2024 Duplicates'!S4:S5)</f>
        <v>5.000000000000053E-3</v>
      </c>
      <c r="T4" s="32">
        <f>VAR('Spring 2024 Duplicates'!T4:T5)</f>
        <v>0</v>
      </c>
      <c r="U4" s="2" t="e">
        <f>VAR('Spring 2024 Duplicates'!U4:U5)</f>
        <v>#DIV/0!</v>
      </c>
      <c r="V4" s="2">
        <f>VAR('Spring 2024 Duplicates'!V4:V5)</f>
        <v>7.9999999999999793E-2</v>
      </c>
      <c r="W4" s="2">
        <f>VAR('Spring 2024 Duplicates'!W4:W5)</f>
        <v>4.5</v>
      </c>
      <c r="X4" s="2">
        <f>VAR('Spring 2024 Duplicates'!X4:X5)</f>
        <v>0.50000000000000089</v>
      </c>
      <c r="Y4" s="2">
        <f>VAR('Spring 2024 Duplicates'!Y4:Y5)</f>
        <v>6.0499999999999981E-3</v>
      </c>
      <c r="Z4" s="2">
        <f>VAR('Spring 2024 Duplicates'!Z4:Z5)</f>
        <v>169.27999999999702</v>
      </c>
      <c r="AA4" s="2">
        <f>VAR('Spring 2024 Duplicates'!AA4:AA5)</f>
        <v>8.000000000000014E-2</v>
      </c>
      <c r="AB4" s="2">
        <f>VAR('Spring 2024 Duplicates'!AB4:AB5)</f>
        <v>0</v>
      </c>
      <c r="AC4" s="2">
        <f>VAR('Spring 2024 Duplicates'!AC4:AC5)</f>
        <v>2178</v>
      </c>
      <c r="AD4" s="2">
        <f>VAR('Spring 2024 Duplicates'!AD4:AD5)</f>
        <v>98</v>
      </c>
      <c r="AE4" s="2">
        <f>VAR('Spring 2024 Duplicates'!AE4:AE5)</f>
        <v>0.5</v>
      </c>
      <c r="AF4" s="2">
        <f>VAR('Spring 2024 Duplicates'!AF4:AF5)</f>
        <v>1.9999999999999858E-2</v>
      </c>
      <c r="AG4" s="2">
        <f>VAR('Spring 2024 Duplicates'!AG4:AG5)</f>
        <v>0.5</v>
      </c>
      <c r="AH4" s="2">
        <f>VAR('Spring 2024 Duplicates'!AH4:AH5)</f>
        <v>0</v>
      </c>
      <c r="AI4" s="2">
        <f>VAR('Spring 2024 Duplicates'!AI4:AI5)</f>
        <v>0.5</v>
      </c>
      <c r="AJ4" s="2">
        <f>VAR('Spring 2024 Duplicates'!AJ4:AJ5)</f>
        <v>0.5</v>
      </c>
      <c r="AK4" s="2">
        <f>VAR('Spring 2024 Duplicates'!AK4:AK5)</f>
        <v>0</v>
      </c>
      <c r="AL4" s="2">
        <f>VAR('Spring 2024 Duplicates'!AL4:AL5)</f>
        <v>0.5</v>
      </c>
      <c r="AM4" s="2">
        <f>VAR('Spring 2024 Duplicates'!AM4:AM5)</f>
        <v>3.6450000000000315E-2</v>
      </c>
      <c r="AN4" s="2">
        <f>VAR('Spring 2024 Duplicates'!AN4:AN5)</f>
        <v>512</v>
      </c>
      <c r="AO4" s="2">
        <f>VAR('Spring 2024 Duplicates'!AO4:AO5)</f>
        <v>0.32000000000000056</v>
      </c>
      <c r="AP4" s="2">
        <f>VAR('Spring 2024 Duplicates'!AP4:AP5)</f>
        <v>0.40499999999999869</v>
      </c>
      <c r="AQ4" s="2">
        <f>VAR('Spring 2024 Duplicates'!AQ4:AQ5)</f>
        <v>32</v>
      </c>
      <c r="AR4" s="2">
        <f>VAR('Spring 2024 Duplicates'!AR4:AR5)</f>
        <v>32</v>
      </c>
      <c r="AS4" s="2">
        <f>VAR('Spring 2024 Duplicates'!AS4:AS5)</f>
        <v>7.999999999999996E-2</v>
      </c>
      <c r="AT4" s="2">
        <f>VAR('Spring 2024 Duplicates'!AT4:AT5)</f>
        <v>98</v>
      </c>
      <c r="AU4" s="2">
        <f>VAR('Spring 2024 Duplicates'!AU4:AU5)</f>
        <v>24.5</v>
      </c>
      <c r="AV4" s="2">
        <f>VAR('Spring 2024 Duplicates'!AV4:AV5)</f>
        <v>0.2449999999999995</v>
      </c>
      <c r="AW4" s="2">
        <f>VAR('Spring 2024 Duplicates'!AW4:AW5)</f>
        <v>8.8200000000000722E-2</v>
      </c>
      <c r="AX4" s="2">
        <f>VAR('Spring 2024 Duplicates'!AX4:AX5)</f>
        <v>43.2450000000008</v>
      </c>
      <c r="AY4" s="2">
        <f>VAR('Spring 2024 Duplicates'!AY4:AY5)</f>
        <v>0.32000000000000056</v>
      </c>
      <c r="AZ4" s="2">
        <f>VAR('Spring 2024 Duplicates'!AZ4:AZ5)</f>
        <v>0</v>
      </c>
      <c r="BA4" s="2">
        <f>VAR('Spring 2024 Duplicates'!BA4:BA5)</f>
        <v>5.0000000000000088E-3</v>
      </c>
      <c r="BB4" s="2">
        <f>VAR('Spring 2024 Duplicates'!BB4:BB5)</f>
        <v>2.0000000000000035E-2</v>
      </c>
      <c r="BC4" s="2" t="e">
        <f>VAR('Spring 2024 Duplicates'!BC4:BC5)</f>
        <v>#DIV/0!</v>
      </c>
      <c r="BD4" s="2">
        <f>VAR('Spring 2024 Duplicates'!BD4:BD5)</f>
        <v>0</v>
      </c>
      <c r="BE4" s="2">
        <f>VAR('Spring 2024 Duplicates'!BE4:BE5)</f>
        <v>0</v>
      </c>
      <c r="BF4" s="2" t="e">
        <f>VAR('Spring 2024 Duplicates'!BF4:BF5)</f>
        <v>#DIV/0!</v>
      </c>
      <c r="BG4" s="2">
        <f>VAR('Spring 2024 Duplicates'!BG4:BG5)</f>
        <v>4.5</v>
      </c>
      <c r="BH4" s="2">
        <f>VAR('Spring 2024 Duplicates'!BH4:BH5)</f>
        <v>50</v>
      </c>
      <c r="BI4" s="2">
        <f>VAR('Spring 2024 Duplicates'!BI4:BI5)</f>
        <v>12.5</v>
      </c>
      <c r="BJ4" s="2">
        <f>VAR('Spring 2024 Duplicates'!BJ4:BJ5)</f>
        <v>40.5</v>
      </c>
      <c r="BK4" s="2">
        <f>VAR('Spring 2024 Duplicates'!BK4:BK5)</f>
        <v>5.000000000000053E-3</v>
      </c>
      <c r="BL4" s="2">
        <f>VAR('Spring 2024 Duplicates'!BL4:BL5)</f>
        <v>7.9999999999999928E-4</v>
      </c>
      <c r="BM4" s="2">
        <f>VAR('Spring 2024 Duplicates'!BM4:BM5)</f>
        <v>2.0000000000000035E-2</v>
      </c>
      <c r="BN4" s="2">
        <f>VAR('Spring 2024 Duplicates'!BN4:BN5)</f>
        <v>0</v>
      </c>
      <c r="BO4" s="2">
        <f>VAR('Spring 2024 Duplicates'!BO4:BO5)</f>
        <v>8</v>
      </c>
      <c r="BP4" s="2">
        <f>VAR('Spring 2024 Duplicates'!BP4:BP5)</f>
        <v>0</v>
      </c>
      <c r="BQ4" s="2" t="e">
        <f>VAR('Spring 2024 Duplicates'!BQ4:BQ5)</f>
        <v>#DIV/0!</v>
      </c>
      <c r="BR4" s="2" t="e">
        <f>VAR('Spring 2024 Duplicates'!BR4:BR5)</f>
        <v>#DIV/0!</v>
      </c>
      <c r="BS4" s="2" t="e">
        <f>VAR('Spring 2024 Duplicates'!BS4:BS5)</f>
        <v>#DIV/0!</v>
      </c>
      <c r="BT4" s="2" t="e">
        <f>VAR('Spring 2024 Duplicates'!BT4:BT5)</f>
        <v>#DIV/0!</v>
      </c>
      <c r="BU4" s="2" t="e">
        <f>VAR('Spring 2024 Duplicates'!BU4:BU5)</f>
        <v>#DIV/0!</v>
      </c>
      <c r="BV4" s="2" t="e">
        <f>VAR('Spring 2024 Duplicates'!BV4:BV5)</f>
        <v>#DIV/0!</v>
      </c>
      <c r="BW4" s="2" t="e">
        <f>VAR('Spring 2024 Duplicates'!BW4:BW5)</f>
        <v>#DIV/0!</v>
      </c>
      <c r="BX4" s="2" t="e">
        <f>VAR('Spring 2024 Duplicates'!BX4:BX5)</f>
        <v>#DIV/0!</v>
      </c>
      <c r="BY4" s="2" t="e">
        <f>VAR('Spring 2024 Duplicates'!BY4:BY5)</f>
        <v>#DIV/0!</v>
      </c>
      <c r="BZ4" s="2" t="e">
        <f>VAR('Spring 2024 Duplicates'!BZ4:BZ5)</f>
        <v>#DIV/0!</v>
      </c>
      <c r="CA4" s="2" t="e">
        <f>VAR('Spring 2024 Duplicates'!CA4:CA5)</f>
        <v>#DIV/0!</v>
      </c>
      <c r="CB4" s="2" t="e">
        <f>VAR('Spring 2024 Duplicates'!CB4:CB5)</f>
        <v>#DIV/0!</v>
      </c>
      <c r="CC4" s="2" t="e">
        <f>VAR('Spring 2024 Duplicates'!CC4:CC5)</f>
        <v>#DIV/0!</v>
      </c>
      <c r="CD4" s="2" t="e">
        <f>VAR('Spring 2024 Duplicates'!CD4:CD5)</f>
        <v>#DIV/0!</v>
      </c>
      <c r="CE4" s="2" t="e">
        <f>VAR('Spring 2024 Duplicates'!CE4:CE5)</f>
        <v>#DIV/0!</v>
      </c>
      <c r="CF4" s="2" t="e">
        <f>VAR('Spring 2024 Duplicates'!CF4:CF5)</f>
        <v>#DIV/0!</v>
      </c>
      <c r="CG4" s="2" t="e">
        <f>VAR('Spring 2024 Duplicates'!CG4:CG5)</f>
        <v>#DIV/0!</v>
      </c>
      <c r="CH4" s="2" t="e">
        <f>VAR('Spring 2024 Duplicates'!CH4:CH5)</f>
        <v>#DIV/0!</v>
      </c>
      <c r="CI4" s="2" t="e">
        <f>VAR('Spring 2024 Duplicates'!CI4:CI5)</f>
        <v>#DIV/0!</v>
      </c>
      <c r="CJ4" s="2" t="e">
        <f>VAR('Spring 2024 Duplicates'!CJ4:CJ5)</f>
        <v>#DIV/0!</v>
      </c>
      <c r="CK4" s="2" t="e">
        <f>VAR('Spring 2024 Duplicates'!CK4:CK5)</f>
        <v>#DIV/0!</v>
      </c>
      <c r="CL4" s="2" t="e">
        <f>VAR('Spring 2024 Duplicates'!CL4:CL5)</f>
        <v>#DIV/0!</v>
      </c>
      <c r="CM4" s="2" t="e">
        <f>VAR('Spring 2024 Duplicates'!CM4:CM5)</f>
        <v>#DIV/0!</v>
      </c>
      <c r="CN4" s="2" t="e">
        <f>VAR('Spring 2024 Duplicates'!CN4:CN5)</f>
        <v>#DIV/0!</v>
      </c>
      <c r="CO4" s="2" t="e">
        <f>VAR('Spring 2024 Duplicates'!CO4:CO5)</f>
        <v>#DIV/0!</v>
      </c>
      <c r="CP4" s="2" t="e">
        <f>VAR('Spring 2024 Duplicates'!CP4:CP5)</f>
        <v>#DIV/0!</v>
      </c>
      <c r="CQ4" s="2" t="e">
        <f>VAR('Spring 2024 Duplicates'!CQ4:CQ5)</f>
        <v>#DIV/0!</v>
      </c>
      <c r="CR4" s="2" t="e">
        <f>VAR('Spring 2024 Duplicates'!CR4:CR5)</f>
        <v>#DIV/0!</v>
      </c>
      <c r="CS4" s="2" t="e">
        <f>VAR('Spring 2024 Duplicates'!CS4:CS5)</f>
        <v>#DIV/0!</v>
      </c>
      <c r="CT4" s="2">
        <f>VAR('Spring 2024 Duplicates'!CT4:CT5)</f>
        <v>3.645000000000001E-2</v>
      </c>
      <c r="CU4" s="2">
        <f>VAR('Spring 2024 Duplicates'!CU4:CU5)</f>
        <v>0.15679999999999961</v>
      </c>
      <c r="CV4" s="2">
        <f>VAR('Spring 2024 Duplicates'!CV4:CV5)</f>
        <v>0</v>
      </c>
      <c r="CW4" s="2">
        <f>VAR('Spring 2024 Duplicates'!CW4:CW5)</f>
        <v>0</v>
      </c>
      <c r="CX4" s="2">
        <f>VAR('Spring 2024 Duplicates'!CX4:CX5)</f>
        <v>0</v>
      </c>
      <c r="CY4" s="2" t="e">
        <f>VAR('Spring 2024 Duplicates'!CY4:CY5)</f>
        <v>#DIV/0!</v>
      </c>
      <c r="CZ4" s="2">
        <f>VAR('Spring 2024 Duplicates'!CZ4:CZ5)</f>
        <v>0.80645000000000522</v>
      </c>
    </row>
    <row r="5" spans="1:104" x14ac:dyDescent="0.35">
      <c r="A5" s="2">
        <v>54231</v>
      </c>
      <c r="B5" s="2"/>
      <c r="C5" s="2"/>
      <c r="D5" s="2"/>
      <c r="E5" s="2"/>
      <c r="F5" s="2"/>
      <c r="G5" s="2"/>
      <c r="H5" s="2"/>
      <c r="I5" s="2"/>
      <c r="J5" s="2"/>
      <c r="K5" s="2"/>
      <c r="L5" s="2"/>
      <c r="M5" s="2" t="s">
        <v>408</v>
      </c>
      <c r="N5" s="2" t="s">
        <v>401</v>
      </c>
      <c r="O5" s="1">
        <v>45394</v>
      </c>
      <c r="P5" s="2">
        <v>0</v>
      </c>
      <c r="Q5" s="2">
        <v>8</v>
      </c>
      <c r="R5" s="2"/>
      <c r="S5" s="2"/>
      <c r="T5" s="3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row>
    <row r="6" spans="1:104" x14ac:dyDescent="0.35">
      <c r="A6" s="2">
        <v>54246</v>
      </c>
      <c r="B6" s="2"/>
      <c r="C6" s="2"/>
      <c r="D6" s="2"/>
      <c r="E6" s="2"/>
      <c r="F6" s="2"/>
      <c r="G6" s="2"/>
      <c r="H6" s="2"/>
      <c r="I6" s="2"/>
      <c r="J6" s="2"/>
      <c r="K6" s="2"/>
      <c r="L6" s="2"/>
      <c r="M6" s="2" t="s">
        <v>114</v>
      </c>
      <c r="N6" s="2" t="s">
        <v>401</v>
      </c>
      <c r="O6" s="1">
        <v>45394</v>
      </c>
      <c r="P6" s="2">
        <v>0</v>
      </c>
      <c r="Q6" s="2">
        <v>8</v>
      </c>
      <c r="R6" s="2">
        <f>VAR('Spring 2024 Duplicates'!R6:R7)</f>
        <v>7.9999999999999793E-2</v>
      </c>
      <c r="S6" s="2">
        <f>VAR('Spring 2024 Duplicates'!S6:S7)</f>
        <v>0</v>
      </c>
      <c r="T6" s="32">
        <f>VAR('Spring 2024 Duplicates'!T6:T7)</f>
        <v>0</v>
      </c>
      <c r="U6" s="2" t="e">
        <f>VAR('Spring 2024 Duplicates'!U6:U7)</f>
        <v>#DIV/0!</v>
      </c>
      <c r="V6" s="2">
        <f>VAR('Spring 2024 Duplicates'!V6:V7)</f>
        <v>0</v>
      </c>
      <c r="W6" s="2">
        <f>VAR('Spring 2024 Duplicates'!W6:W7)</f>
        <v>32</v>
      </c>
      <c r="X6" s="2">
        <f>VAR('Spring 2024 Duplicates'!X6:X7)</f>
        <v>5.0000000000001424E-3</v>
      </c>
      <c r="Y6" s="2">
        <f>VAR('Spring 2024 Duplicates'!Y6:Y7)</f>
        <v>8.82000000000005E-2</v>
      </c>
      <c r="Z6" s="2">
        <f>VAR('Spring 2024 Duplicates'!Z6:Z7)</f>
        <v>5.1199999999999868</v>
      </c>
      <c r="AA6" s="2">
        <f>VAR('Spring 2024 Duplicates'!AA6:AA7)</f>
        <v>5.000000000000053E-3</v>
      </c>
      <c r="AB6" s="2">
        <f>VAR('Spring 2024 Duplicates'!AB6:AB7)</f>
        <v>4.0499999999999876E-3</v>
      </c>
      <c r="AC6" s="2">
        <f>VAR('Spring 2024 Duplicates'!AC6:AC7)</f>
        <v>35112.5</v>
      </c>
      <c r="AD6" s="2">
        <f>VAR('Spring 2024 Duplicates'!AD6:AD7)</f>
        <v>760.5</v>
      </c>
      <c r="AE6" s="2">
        <f>VAR('Spring 2024 Duplicates'!AE6:AE7)</f>
        <v>8</v>
      </c>
      <c r="AF6" s="2">
        <f>VAR('Spring 2024 Duplicates'!AF6:AF7)</f>
        <v>1.4449999999999987</v>
      </c>
      <c r="AG6" s="2">
        <f>VAR('Spring 2024 Duplicates'!AG6:AG7)</f>
        <v>0</v>
      </c>
      <c r="AH6" s="2">
        <f>VAR('Spring 2024 Duplicates'!AH6:AH7)</f>
        <v>0</v>
      </c>
      <c r="AI6" s="2">
        <f>VAR('Spring 2024 Duplicates'!AI6:AI7)</f>
        <v>0.5</v>
      </c>
      <c r="AJ6" s="2">
        <f>VAR('Spring 2024 Duplicates'!AJ6:AJ7)</f>
        <v>0</v>
      </c>
      <c r="AK6" s="2">
        <f>VAR('Spring 2024 Duplicates'!AK6:AK7)</f>
        <v>0</v>
      </c>
      <c r="AL6" s="2">
        <f>VAR('Spring 2024 Duplicates'!AL6:AL7)</f>
        <v>0</v>
      </c>
      <c r="AM6" s="2">
        <f>VAR('Spring 2024 Duplicates'!AM6:AM7)</f>
        <v>6.4799999999999081E-2</v>
      </c>
      <c r="AN6" s="2">
        <f>VAR('Spring 2024 Duplicates'!AN6:AN7)</f>
        <v>24.5</v>
      </c>
      <c r="AO6" s="2">
        <f>VAR('Spring 2024 Duplicates'!AO6:AO7)</f>
        <v>4.9999999999997876E-3</v>
      </c>
      <c r="AP6" s="2">
        <f>VAR('Spring 2024 Duplicates'!AP6:AP7)</f>
        <v>4.4999999999999679E-2</v>
      </c>
      <c r="AQ6" s="2">
        <f>VAR('Spring 2024 Duplicates'!AQ6:AQ7)</f>
        <v>24.5</v>
      </c>
      <c r="AR6" s="2">
        <f>VAR('Spring 2024 Duplicates'!AR6:AR7)</f>
        <v>18</v>
      </c>
      <c r="AS6" s="2">
        <f>VAR('Spring 2024 Duplicates'!AS6:AS7)</f>
        <v>2.0000000000000018E-2</v>
      </c>
      <c r="AT6" s="2">
        <f>VAR('Spring 2024 Duplicates'!AT6:AT7)</f>
        <v>8</v>
      </c>
      <c r="AU6" s="2">
        <f>VAR('Spring 2024 Duplicates'!AU6:AU7)</f>
        <v>12.5</v>
      </c>
      <c r="AV6" s="2">
        <f>VAR('Spring 2024 Duplicates'!AV6:AV7)</f>
        <v>0</v>
      </c>
      <c r="AW6" s="2">
        <f>VAR('Spring 2024 Duplicates'!AW6:AW7)</f>
        <v>1.9999999999999147E-4</v>
      </c>
      <c r="AX6" s="2">
        <f>VAR('Spring 2024 Duplicates'!AX6:AX7)</f>
        <v>8</v>
      </c>
      <c r="AY6" s="2">
        <f>VAR('Spring 2024 Duplicates'!AY6:AY7)</f>
        <v>4.9999999999997876E-3</v>
      </c>
      <c r="AZ6" s="2">
        <f>VAR('Spring 2024 Duplicates'!AZ6:AZ7)</f>
        <v>0</v>
      </c>
      <c r="BA6" s="2">
        <f>VAR('Spring 2024 Duplicates'!BA6:BA7)</f>
        <v>1.9999999999999948E-2</v>
      </c>
      <c r="BB6" s="2">
        <f>VAR('Spring 2024 Duplicates'!BB6:BB7)</f>
        <v>0.98000000000000398</v>
      </c>
      <c r="BC6" s="2" t="e">
        <f>VAR('Spring 2024 Duplicates'!BC6:BC7)</f>
        <v>#DIV/0!</v>
      </c>
      <c r="BD6" s="2">
        <f>VAR('Spring 2024 Duplicates'!BD6:BD7)</f>
        <v>0.5</v>
      </c>
      <c r="BE6" s="2">
        <f>VAR('Spring 2024 Duplicates'!BE6:BE7)</f>
        <v>2.0000000000000035E-2</v>
      </c>
      <c r="BF6" s="2" t="e">
        <f>VAR('Spring 2024 Duplicates'!BF6:BF7)</f>
        <v>#DIV/0!</v>
      </c>
      <c r="BG6" s="2">
        <f>VAR('Spring 2024 Duplicates'!BG6:BG7)</f>
        <v>32</v>
      </c>
      <c r="BH6" s="2">
        <f>VAR('Spring 2024 Duplicates'!BH6:BH7)</f>
        <v>98</v>
      </c>
      <c r="BI6" s="2">
        <f>VAR('Spring 2024 Duplicates'!BI6:BI7)</f>
        <v>162</v>
      </c>
      <c r="BJ6" s="2">
        <f>VAR('Spring 2024 Duplicates'!BJ6:BJ7)</f>
        <v>40.5</v>
      </c>
      <c r="BK6" s="2">
        <f>VAR('Spring 2024 Duplicates'!BK6:BK7)</f>
        <v>0</v>
      </c>
      <c r="BL6" s="2">
        <f>VAR('Spring 2024 Duplicates'!BL6:BL7)</f>
        <v>4.500000000000004E-2</v>
      </c>
      <c r="BM6" s="2">
        <f>VAR('Spring 2024 Duplicates'!BM6:BM7)</f>
        <v>7.999999999999996E-2</v>
      </c>
      <c r="BN6" s="2">
        <f>VAR('Spring 2024 Duplicates'!BN6:BN7)</f>
        <v>2.0000000000000036E-4</v>
      </c>
      <c r="BO6" s="2">
        <f>VAR('Spring 2024 Duplicates'!BO6:BO7)</f>
        <v>0.5</v>
      </c>
      <c r="BP6" s="2">
        <f>VAR('Spring 2024 Duplicates'!BP6:BP7)</f>
        <v>32</v>
      </c>
      <c r="BQ6" s="2" t="e">
        <f>VAR('Spring 2024 Duplicates'!BQ6:BQ7)</f>
        <v>#DIV/0!</v>
      </c>
      <c r="BR6" s="2" t="e">
        <f>VAR('Spring 2024 Duplicates'!BR6:BR7)</f>
        <v>#DIV/0!</v>
      </c>
      <c r="BS6" s="2" t="e">
        <f>VAR('Spring 2024 Duplicates'!BS6:BS7)</f>
        <v>#DIV/0!</v>
      </c>
      <c r="BT6" s="2" t="e">
        <f>VAR('Spring 2024 Duplicates'!BT6:BT7)</f>
        <v>#DIV/0!</v>
      </c>
      <c r="BU6" s="2" t="e">
        <f>VAR('Spring 2024 Duplicates'!BU6:BU7)</f>
        <v>#DIV/0!</v>
      </c>
      <c r="BV6" s="2" t="e">
        <f>VAR('Spring 2024 Duplicates'!BV6:BV7)</f>
        <v>#DIV/0!</v>
      </c>
      <c r="BW6" s="2" t="e">
        <f>VAR('Spring 2024 Duplicates'!BW6:BW7)</f>
        <v>#DIV/0!</v>
      </c>
      <c r="BX6" s="2" t="e">
        <f>VAR('Spring 2024 Duplicates'!BX6:BX7)</f>
        <v>#DIV/0!</v>
      </c>
      <c r="BY6" s="2" t="e">
        <f>VAR('Spring 2024 Duplicates'!BY6:BY7)</f>
        <v>#DIV/0!</v>
      </c>
      <c r="BZ6" s="2" t="e">
        <f>VAR('Spring 2024 Duplicates'!BZ6:BZ7)</f>
        <v>#DIV/0!</v>
      </c>
      <c r="CA6" s="2" t="e">
        <f>VAR('Spring 2024 Duplicates'!CA6:CA7)</f>
        <v>#DIV/0!</v>
      </c>
      <c r="CB6" s="2" t="e">
        <f>VAR('Spring 2024 Duplicates'!CB6:CB7)</f>
        <v>#DIV/0!</v>
      </c>
      <c r="CC6" s="2" t="e">
        <f>VAR('Spring 2024 Duplicates'!CC6:CC7)</f>
        <v>#DIV/0!</v>
      </c>
      <c r="CD6" s="2" t="e">
        <f>VAR('Spring 2024 Duplicates'!CD6:CD7)</f>
        <v>#DIV/0!</v>
      </c>
      <c r="CE6" s="2" t="e">
        <f>VAR('Spring 2024 Duplicates'!CE6:CE7)</f>
        <v>#DIV/0!</v>
      </c>
      <c r="CF6" s="2" t="e">
        <f>VAR('Spring 2024 Duplicates'!CF6:CF7)</f>
        <v>#DIV/0!</v>
      </c>
      <c r="CG6" s="2" t="e">
        <f>VAR('Spring 2024 Duplicates'!CG6:CG7)</f>
        <v>#DIV/0!</v>
      </c>
      <c r="CH6" s="2" t="e">
        <f>VAR('Spring 2024 Duplicates'!CH6:CH7)</f>
        <v>#DIV/0!</v>
      </c>
      <c r="CI6" s="2" t="e">
        <f>VAR('Spring 2024 Duplicates'!CI6:CI7)</f>
        <v>#DIV/0!</v>
      </c>
      <c r="CJ6" s="2" t="e">
        <f>VAR('Spring 2024 Duplicates'!CJ6:CJ7)</f>
        <v>#DIV/0!</v>
      </c>
      <c r="CK6" s="2" t="e">
        <f>VAR('Spring 2024 Duplicates'!CK6:CK7)</f>
        <v>#DIV/0!</v>
      </c>
      <c r="CL6" s="2" t="e">
        <f>VAR('Spring 2024 Duplicates'!CL6:CL7)</f>
        <v>#DIV/0!</v>
      </c>
      <c r="CM6" s="2" t="e">
        <f>VAR('Spring 2024 Duplicates'!CM6:CM7)</f>
        <v>#DIV/0!</v>
      </c>
      <c r="CN6" s="2" t="e">
        <f>VAR('Spring 2024 Duplicates'!CN6:CN7)</f>
        <v>#DIV/0!</v>
      </c>
      <c r="CO6" s="2" t="e">
        <f>VAR('Spring 2024 Duplicates'!CO6:CO7)</f>
        <v>#DIV/0!</v>
      </c>
      <c r="CP6" s="2" t="e">
        <f>VAR('Spring 2024 Duplicates'!CP6:CP7)</f>
        <v>#DIV/0!</v>
      </c>
      <c r="CQ6" s="2" t="e">
        <f>VAR('Spring 2024 Duplicates'!CQ6:CQ7)</f>
        <v>#DIV/0!</v>
      </c>
      <c r="CR6" s="2" t="e">
        <f>VAR('Spring 2024 Duplicates'!CR6:CR7)</f>
        <v>#DIV/0!</v>
      </c>
      <c r="CS6" s="2" t="e">
        <f>VAR('Spring 2024 Duplicates'!CS6:CS7)</f>
        <v>#DIV/0!</v>
      </c>
      <c r="CT6" s="2">
        <f>VAR('Spring 2024 Duplicates'!CT6:CT7)</f>
        <v>7.9999999999999256E-4</v>
      </c>
      <c r="CU6" s="2">
        <f>VAR('Spring 2024 Duplicates'!CU6:CU7)</f>
        <v>0.1152</v>
      </c>
      <c r="CV6" s="2">
        <f>VAR('Spring 2024 Duplicates'!CV6:CV7)</f>
        <v>2</v>
      </c>
      <c r="CW6" s="2">
        <f>VAR('Spring 2024 Duplicates'!CW6:CW7)</f>
        <v>0</v>
      </c>
      <c r="CX6" s="2">
        <f>VAR('Spring 2024 Duplicates'!CX6:CX7)</f>
        <v>2</v>
      </c>
      <c r="CY6" s="2" t="e">
        <f>VAR('Spring 2024 Duplicates'!CY6:CY7)</f>
        <v>#DIV/0!</v>
      </c>
      <c r="CZ6" s="2">
        <f>VAR('Spring 2024 Duplicates'!CZ6:CZ7)</f>
        <v>0.68444999999999823</v>
      </c>
    </row>
    <row r="7" spans="1:104" x14ac:dyDescent="0.35">
      <c r="A7" s="2">
        <v>54247</v>
      </c>
      <c r="B7" s="2"/>
      <c r="C7" s="2"/>
      <c r="D7" s="2"/>
      <c r="E7" s="2"/>
      <c r="F7" s="2"/>
      <c r="G7" s="2"/>
      <c r="H7" s="2"/>
      <c r="I7" s="2"/>
      <c r="J7" s="2"/>
      <c r="K7" s="2"/>
      <c r="L7" s="2"/>
      <c r="M7" s="2" t="s">
        <v>409</v>
      </c>
      <c r="N7" s="2" t="s">
        <v>401</v>
      </c>
      <c r="O7" s="1">
        <v>45394</v>
      </c>
      <c r="P7" s="2">
        <v>0</v>
      </c>
      <c r="Q7" s="2">
        <v>8</v>
      </c>
      <c r="R7" s="2"/>
      <c r="T7" s="32"/>
    </row>
    <row r="8" spans="1:104" x14ac:dyDescent="0.35">
      <c r="T8" s="32"/>
    </row>
    <row r="9" spans="1:104" x14ac:dyDescent="0.35">
      <c r="T9" s="32"/>
    </row>
    <row r="10" spans="1:104" s="26" customFormat="1" ht="87" x14ac:dyDescent="0.35">
      <c r="M10" s="18"/>
      <c r="Q10" s="27" t="s">
        <v>174</v>
      </c>
      <c r="R10" s="27" t="s">
        <v>5</v>
      </c>
      <c r="S10" s="27" t="s">
        <v>6</v>
      </c>
      <c r="T10" s="28" t="s">
        <v>7</v>
      </c>
      <c r="U10" s="27" t="s">
        <v>8</v>
      </c>
      <c r="V10" s="28" t="s">
        <v>9</v>
      </c>
      <c r="W10" s="28" t="s">
        <v>10</v>
      </c>
      <c r="X10" s="28" t="s">
        <v>11</v>
      </c>
      <c r="Y10" s="28" t="s">
        <v>12</v>
      </c>
      <c r="Z10" s="28" t="s">
        <v>13</v>
      </c>
      <c r="AA10" s="28" t="s">
        <v>14</v>
      </c>
      <c r="AB10" s="27" t="s">
        <v>15</v>
      </c>
      <c r="AC10" s="28" t="s">
        <v>16</v>
      </c>
      <c r="AD10" s="27" t="s">
        <v>17</v>
      </c>
      <c r="AE10" s="28" t="s">
        <v>18</v>
      </c>
      <c r="AF10" s="27" t="s">
        <v>19</v>
      </c>
      <c r="AG10" s="28" t="s">
        <v>20</v>
      </c>
      <c r="AH10" s="28" t="s">
        <v>21</v>
      </c>
      <c r="AI10" s="28" t="s">
        <v>22</v>
      </c>
      <c r="AJ10" s="27" t="s">
        <v>23</v>
      </c>
      <c r="AK10" s="28" t="s">
        <v>24</v>
      </c>
      <c r="AL10" s="28" t="s">
        <v>25</v>
      </c>
      <c r="AM10" s="28" t="s">
        <v>26</v>
      </c>
      <c r="AN10" s="28" t="s">
        <v>27</v>
      </c>
      <c r="AO10" s="28" t="s">
        <v>28</v>
      </c>
      <c r="AP10" s="28" t="s">
        <v>29</v>
      </c>
      <c r="AQ10" s="28" t="s">
        <v>30</v>
      </c>
      <c r="AR10" s="28" t="s">
        <v>31</v>
      </c>
      <c r="AS10" s="28" t="s">
        <v>32</v>
      </c>
      <c r="AT10" s="28" t="s">
        <v>33</v>
      </c>
      <c r="AU10" s="27" t="s">
        <v>34</v>
      </c>
      <c r="AV10" s="28" t="s">
        <v>35</v>
      </c>
      <c r="AW10" s="28" t="s">
        <v>36</v>
      </c>
      <c r="AX10" s="28" t="s">
        <v>37</v>
      </c>
      <c r="AY10" s="28" t="s">
        <v>38</v>
      </c>
      <c r="AZ10" s="27" t="s">
        <v>39</v>
      </c>
      <c r="BA10" s="28" t="s">
        <v>117</v>
      </c>
      <c r="BB10" s="28" t="s">
        <v>118</v>
      </c>
      <c r="BC10" s="27" t="s">
        <v>119</v>
      </c>
      <c r="BD10" s="28" t="s">
        <v>120</v>
      </c>
      <c r="BE10" s="28" t="s">
        <v>121</v>
      </c>
      <c r="BF10" s="27" t="s">
        <v>122</v>
      </c>
      <c r="BG10" s="28" t="s">
        <v>123</v>
      </c>
      <c r="BH10" s="28" t="s">
        <v>124</v>
      </c>
      <c r="BI10" s="28" t="s">
        <v>125</v>
      </c>
      <c r="BJ10" s="28" t="s">
        <v>126</v>
      </c>
      <c r="BK10" s="28" t="s">
        <v>127</v>
      </c>
      <c r="BL10" s="28" t="s">
        <v>128</v>
      </c>
      <c r="BM10" s="27" t="s">
        <v>129</v>
      </c>
      <c r="BN10" s="28" t="s">
        <v>130</v>
      </c>
      <c r="BO10" s="27" t="s">
        <v>131</v>
      </c>
      <c r="BP10" s="28" t="s">
        <v>132</v>
      </c>
      <c r="BQ10" s="28" t="s">
        <v>134</v>
      </c>
      <c r="BR10" s="27" t="s">
        <v>135</v>
      </c>
      <c r="BS10" s="27" t="s">
        <v>136</v>
      </c>
      <c r="BT10" s="28" t="s">
        <v>137</v>
      </c>
      <c r="BU10" s="27" t="s">
        <v>138</v>
      </c>
      <c r="BV10" s="28" t="s">
        <v>139</v>
      </c>
      <c r="BW10" s="28" t="s">
        <v>140</v>
      </c>
      <c r="BX10" s="28" t="s">
        <v>141</v>
      </c>
      <c r="BY10" s="28" t="s">
        <v>142</v>
      </c>
      <c r="BZ10" s="28" t="s">
        <v>143</v>
      </c>
      <c r="CA10" s="28" t="s">
        <v>144</v>
      </c>
      <c r="CB10" s="28" t="s">
        <v>145</v>
      </c>
      <c r="CC10" s="27" t="s">
        <v>146</v>
      </c>
      <c r="CD10" s="28" t="s">
        <v>147</v>
      </c>
      <c r="CE10" s="28" t="s">
        <v>148</v>
      </c>
      <c r="CF10" s="28" t="s">
        <v>149</v>
      </c>
      <c r="CG10" s="28" t="s">
        <v>150</v>
      </c>
      <c r="CH10" s="28" t="s">
        <v>151</v>
      </c>
      <c r="CI10" s="28" t="s">
        <v>152</v>
      </c>
      <c r="CJ10" s="27" t="s">
        <v>153</v>
      </c>
      <c r="CK10" s="28" t="s">
        <v>154</v>
      </c>
      <c r="CL10" s="28" t="s">
        <v>155</v>
      </c>
      <c r="CM10" s="28" t="s">
        <v>156</v>
      </c>
      <c r="CN10" s="28" t="s">
        <v>157</v>
      </c>
      <c r="CO10" s="28" t="s">
        <v>158</v>
      </c>
      <c r="CP10" s="27" t="s">
        <v>159</v>
      </c>
      <c r="CQ10" s="28" t="s">
        <v>160</v>
      </c>
      <c r="CR10" s="27" t="s">
        <v>161</v>
      </c>
      <c r="CS10" s="28" t="s">
        <v>162</v>
      </c>
      <c r="CT10" s="26" t="s">
        <v>394</v>
      </c>
      <c r="CU10" s="26" t="s">
        <v>395</v>
      </c>
      <c r="CV10" s="26" t="s">
        <v>396</v>
      </c>
      <c r="CW10" s="26" t="s">
        <v>397</v>
      </c>
      <c r="CX10" s="26" t="s">
        <v>398</v>
      </c>
      <c r="CY10" s="26" t="s">
        <v>399</v>
      </c>
      <c r="CZ10" s="26" t="s">
        <v>400</v>
      </c>
    </row>
    <row r="11" spans="1:104" x14ac:dyDescent="0.35">
      <c r="P11" s="19" t="s">
        <v>170</v>
      </c>
      <c r="Q11" s="19">
        <v>3</v>
      </c>
      <c r="R11" s="18">
        <f>SUM(R2:R6)</f>
        <v>0.17999999999999997</v>
      </c>
      <c r="S11" s="18">
        <f t="shared" ref="S11:CD11" si="0">SUM(S2:S6)</f>
        <v>1.0000000000000106E-2</v>
      </c>
      <c r="T11" s="26">
        <f t="shared" si="0"/>
        <v>2.0000000000000009E-4</v>
      </c>
      <c r="U11" s="18" t="e">
        <f t="shared" si="0"/>
        <v>#DIV/0!</v>
      </c>
      <c r="V11" s="18">
        <f t="shared" si="0"/>
        <v>8.4999999999999798E-2</v>
      </c>
      <c r="W11" s="18">
        <f t="shared" si="0"/>
        <v>134.5</v>
      </c>
      <c r="X11" s="18">
        <f t="shared" si="0"/>
        <v>0.55000000000000071</v>
      </c>
      <c r="Y11" s="18">
        <f t="shared" si="0"/>
        <v>0.20470000000000066</v>
      </c>
      <c r="Z11" s="18">
        <f t="shared" si="0"/>
        <v>175.11999999999699</v>
      </c>
      <c r="AA11" s="18">
        <f t="shared" si="0"/>
        <v>1.5299999999999989</v>
      </c>
      <c r="AB11" s="18">
        <f t="shared" si="0"/>
        <v>4.2499999999999838E-3</v>
      </c>
      <c r="AC11" s="18">
        <f t="shared" si="0"/>
        <v>40571</v>
      </c>
      <c r="AD11" s="18">
        <f t="shared" si="0"/>
        <v>1279</v>
      </c>
      <c r="AE11" s="18">
        <f t="shared" si="0"/>
        <v>13</v>
      </c>
      <c r="AF11" s="18">
        <f t="shared" si="0"/>
        <v>2.3099999999999996</v>
      </c>
      <c r="AG11" s="18">
        <f t="shared" si="0"/>
        <v>1</v>
      </c>
      <c r="AH11" s="18">
        <f t="shared" si="0"/>
        <v>0</v>
      </c>
      <c r="AI11" s="18">
        <f t="shared" si="0"/>
        <v>1.5</v>
      </c>
      <c r="AJ11" s="18">
        <f t="shared" si="0"/>
        <v>0.5</v>
      </c>
      <c r="AK11" s="18">
        <f t="shared" si="0"/>
        <v>0</v>
      </c>
      <c r="AL11" s="18">
        <f t="shared" si="0"/>
        <v>50.5</v>
      </c>
      <c r="AM11" s="18">
        <f t="shared" si="0"/>
        <v>0.18124999999999936</v>
      </c>
      <c r="AN11" s="18">
        <f t="shared" si="0"/>
        <v>717</v>
      </c>
      <c r="AO11" s="18">
        <f t="shared" si="0"/>
        <v>2.5299999999999998</v>
      </c>
      <c r="AP11" s="18">
        <f t="shared" si="0"/>
        <v>1.0549999999999959</v>
      </c>
      <c r="AQ11" s="18">
        <f t="shared" si="0"/>
        <v>57</v>
      </c>
      <c r="AR11" s="18">
        <f t="shared" si="0"/>
        <v>50.5</v>
      </c>
      <c r="AS11" s="18">
        <f t="shared" si="0"/>
        <v>0.10499999999999998</v>
      </c>
      <c r="AT11" s="18">
        <f t="shared" si="0"/>
        <v>204</v>
      </c>
      <c r="AU11" s="18">
        <f t="shared" si="0"/>
        <v>37.5</v>
      </c>
      <c r="AV11" s="18">
        <f t="shared" si="0"/>
        <v>1.8649999999999942</v>
      </c>
      <c r="AW11" s="18">
        <f t="shared" si="0"/>
        <v>1.5848499999999983</v>
      </c>
      <c r="AX11" s="18">
        <f t="shared" si="0"/>
        <v>54.890000000000811</v>
      </c>
      <c r="AY11" s="18">
        <f t="shared" si="0"/>
        <v>2.5299999999999998</v>
      </c>
      <c r="AZ11" s="18">
        <f t="shared" si="0"/>
        <v>0</v>
      </c>
      <c r="BA11" s="18">
        <f t="shared" si="0"/>
        <v>7.0000000000000034E-2</v>
      </c>
      <c r="BB11" s="18">
        <f t="shared" si="0"/>
        <v>1.000000000000004</v>
      </c>
      <c r="BC11" s="18" t="e">
        <f t="shared" si="0"/>
        <v>#DIV/0!</v>
      </c>
      <c r="BD11" s="18">
        <f t="shared" si="0"/>
        <v>18.5</v>
      </c>
      <c r="BE11" s="18">
        <f t="shared" si="0"/>
        <v>12.024999999999995</v>
      </c>
      <c r="BF11" s="18" t="e">
        <f t="shared" si="0"/>
        <v>#DIV/0!</v>
      </c>
      <c r="BG11" s="18">
        <f t="shared" si="0"/>
        <v>37</v>
      </c>
      <c r="BH11" s="18">
        <f t="shared" si="0"/>
        <v>188.5</v>
      </c>
      <c r="BI11" s="18">
        <f t="shared" si="0"/>
        <v>179</v>
      </c>
      <c r="BJ11" s="18">
        <f t="shared" si="0"/>
        <v>81.5</v>
      </c>
      <c r="BK11" s="18">
        <f t="shared" si="0"/>
        <v>1.2850000000000008</v>
      </c>
      <c r="BL11" s="18">
        <f t="shared" si="0"/>
        <v>0.14259999999999981</v>
      </c>
      <c r="BM11" s="18">
        <f t="shared" si="0"/>
        <v>0.10500000000000001</v>
      </c>
      <c r="BN11" s="18">
        <f t="shared" si="0"/>
        <v>4.0000000000000018E-4</v>
      </c>
      <c r="BO11" s="18">
        <f t="shared" si="0"/>
        <v>10.5</v>
      </c>
      <c r="BP11" s="18">
        <f t="shared" si="0"/>
        <v>32.5</v>
      </c>
      <c r="BQ11" s="18" t="e">
        <f t="shared" si="0"/>
        <v>#DIV/0!</v>
      </c>
      <c r="BR11" s="18" t="e">
        <f t="shared" si="0"/>
        <v>#DIV/0!</v>
      </c>
      <c r="BS11" s="18" t="e">
        <f t="shared" si="0"/>
        <v>#DIV/0!</v>
      </c>
      <c r="BT11" s="18" t="e">
        <f t="shared" si="0"/>
        <v>#DIV/0!</v>
      </c>
      <c r="BU11" s="18" t="e">
        <f t="shared" si="0"/>
        <v>#DIV/0!</v>
      </c>
      <c r="BV11" s="18" t="e">
        <f t="shared" si="0"/>
        <v>#DIV/0!</v>
      </c>
      <c r="BW11" s="18" t="e">
        <f t="shared" si="0"/>
        <v>#DIV/0!</v>
      </c>
      <c r="BX11" s="18" t="e">
        <f t="shared" si="0"/>
        <v>#DIV/0!</v>
      </c>
      <c r="BY11" s="18" t="e">
        <f t="shared" si="0"/>
        <v>#DIV/0!</v>
      </c>
      <c r="BZ11" s="18" t="e">
        <f t="shared" si="0"/>
        <v>#DIV/0!</v>
      </c>
      <c r="CA11" s="18" t="e">
        <f t="shared" si="0"/>
        <v>#DIV/0!</v>
      </c>
      <c r="CB11" s="18" t="e">
        <f t="shared" si="0"/>
        <v>#DIV/0!</v>
      </c>
      <c r="CC11" s="18" t="e">
        <f t="shared" si="0"/>
        <v>#DIV/0!</v>
      </c>
      <c r="CD11" s="18" t="e">
        <f t="shared" si="0"/>
        <v>#DIV/0!</v>
      </c>
      <c r="CE11" s="18" t="e">
        <f t="shared" ref="CE11:CZ11" si="1">SUM(CE2:CE6)</f>
        <v>#DIV/0!</v>
      </c>
      <c r="CF11" s="18" t="e">
        <f t="shared" si="1"/>
        <v>#DIV/0!</v>
      </c>
      <c r="CG11" s="18" t="e">
        <f t="shared" si="1"/>
        <v>#DIV/0!</v>
      </c>
      <c r="CH11" s="18" t="e">
        <f t="shared" si="1"/>
        <v>#DIV/0!</v>
      </c>
      <c r="CI11" s="18" t="e">
        <f t="shared" si="1"/>
        <v>#DIV/0!</v>
      </c>
      <c r="CJ11" s="18" t="e">
        <f t="shared" si="1"/>
        <v>#DIV/0!</v>
      </c>
      <c r="CK11" s="18" t="e">
        <f t="shared" si="1"/>
        <v>#DIV/0!</v>
      </c>
      <c r="CL11" s="18" t="e">
        <f t="shared" si="1"/>
        <v>#DIV/0!</v>
      </c>
      <c r="CM11" s="18" t="e">
        <f t="shared" si="1"/>
        <v>#DIV/0!</v>
      </c>
      <c r="CN11" s="18" t="e">
        <f t="shared" si="1"/>
        <v>#DIV/0!</v>
      </c>
      <c r="CO11" s="18" t="e">
        <f t="shared" si="1"/>
        <v>#DIV/0!</v>
      </c>
      <c r="CP11" s="18" t="e">
        <f t="shared" si="1"/>
        <v>#DIV/0!</v>
      </c>
      <c r="CQ11" s="18" t="e">
        <f t="shared" si="1"/>
        <v>#DIV/0!</v>
      </c>
      <c r="CR11" s="18" t="e">
        <f t="shared" si="1"/>
        <v>#DIV/0!</v>
      </c>
      <c r="CS11" s="18" t="e">
        <f t="shared" si="1"/>
        <v>#DIV/0!</v>
      </c>
      <c r="CT11" s="18">
        <f t="shared" si="1"/>
        <v>3.7699999999999997E-2</v>
      </c>
      <c r="CU11" s="18">
        <f t="shared" si="1"/>
        <v>0.47679999999999967</v>
      </c>
      <c r="CV11" s="18">
        <f t="shared" si="1"/>
        <v>20</v>
      </c>
      <c r="CW11" s="18">
        <f t="shared" si="1"/>
        <v>8</v>
      </c>
      <c r="CX11" s="18">
        <f t="shared" si="1"/>
        <v>4</v>
      </c>
      <c r="CY11" s="18" t="e">
        <f t="shared" si="1"/>
        <v>#DIV/0!</v>
      </c>
      <c r="CZ11" s="18">
        <f t="shared" si="1"/>
        <v>2.2229500000000044</v>
      </c>
    </row>
    <row r="12" spans="1:104" x14ac:dyDescent="0.35">
      <c r="P12" s="20" t="s">
        <v>171</v>
      </c>
      <c r="Q12" s="19"/>
      <c r="R12" s="18">
        <f>SQRT(R11/$Q$11)</f>
        <v>0.2449489742783178</v>
      </c>
      <c r="S12" s="18">
        <f t="shared" ref="S12:CD12" si="2">SQRT(S11/$Q$11)</f>
        <v>5.773502691896288E-2</v>
      </c>
      <c r="T12" s="26">
        <f t="shared" si="2"/>
        <v>8.164965809277263E-3</v>
      </c>
      <c r="U12" s="18" t="e">
        <f t="shared" si="2"/>
        <v>#DIV/0!</v>
      </c>
      <c r="V12" s="18">
        <f t="shared" si="2"/>
        <v>0.16832508230603443</v>
      </c>
      <c r="W12" s="18">
        <f t="shared" si="2"/>
        <v>6.6957698088668893</v>
      </c>
      <c r="X12" s="18">
        <f t="shared" si="2"/>
        <v>0.42817441928883793</v>
      </c>
      <c r="Y12" s="18">
        <f t="shared" si="2"/>
        <v>0.26121510931286795</v>
      </c>
      <c r="Z12" s="18">
        <f t="shared" si="2"/>
        <v>7.6402443241909701</v>
      </c>
      <c r="AA12" s="18">
        <f t="shared" si="2"/>
        <v>0.71414284285428475</v>
      </c>
      <c r="AB12" s="18">
        <f t="shared" si="2"/>
        <v>3.7638632635453979E-2</v>
      </c>
      <c r="AC12" s="18">
        <f t="shared" si="2"/>
        <v>116.29130090710426</v>
      </c>
      <c r="AD12" s="18">
        <f t="shared" si="2"/>
        <v>20.647840887931437</v>
      </c>
      <c r="AE12" s="18">
        <f t="shared" si="2"/>
        <v>2.0816659994661326</v>
      </c>
      <c r="AF12" s="18">
        <f t="shared" si="2"/>
        <v>0.87749643873921213</v>
      </c>
      <c r="AG12" s="18">
        <f t="shared" si="2"/>
        <v>0.57735026918962573</v>
      </c>
      <c r="AH12" s="18">
        <f t="shared" si="2"/>
        <v>0</v>
      </c>
      <c r="AI12" s="18">
        <f t="shared" si="2"/>
        <v>0.70710678118654757</v>
      </c>
      <c r="AJ12" s="18">
        <f t="shared" si="2"/>
        <v>0.40824829046386302</v>
      </c>
      <c r="AK12" s="18">
        <f t="shared" si="2"/>
        <v>0</v>
      </c>
      <c r="AL12" s="18">
        <f t="shared" si="2"/>
        <v>4.1028445416970571</v>
      </c>
      <c r="AM12" s="18">
        <f t="shared" si="2"/>
        <v>0.24579802006254334</v>
      </c>
      <c r="AN12" s="18">
        <f t="shared" si="2"/>
        <v>15.459624833740307</v>
      </c>
      <c r="AO12" s="18">
        <f t="shared" si="2"/>
        <v>0.918331820930394</v>
      </c>
      <c r="AP12" s="18">
        <f t="shared" si="2"/>
        <v>0.59301489582190536</v>
      </c>
      <c r="AQ12" s="18">
        <f t="shared" si="2"/>
        <v>4.358898943540674</v>
      </c>
      <c r="AR12" s="18">
        <f t="shared" si="2"/>
        <v>4.1028445416970571</v>
      </c>
      <c r="AS12" s="18">
        <f t="shared" si="2"/>
        <v>0.18708286933869706</v>
      </c>
      <c r="AT12" s="18">
        <f t="shared" si="2"/>
        <v>8.2462112512353212</v>
      </c>
      <c r="AU12" s="18">
        <f t="shared" si="2"/>
        <v>3.5355339059327378</v>
      </c>
      <c r="AV12" s="18">
        <f t="shared" si="2"/>
        <v>0.78845841150099016</v>
      </c>
      <c r="AW12" s="18">
        <f t="shared" si="2"/>
        <v>0.72683102116883591</v>
      </c>
      <c r="AX12" s="18">
        <f t="shared" si="2"/>
        <v>4.2774603056798712</v>
      </c>
      <c r="AY12" s="18">
        <f t="shared" si="2"/>
        <v>0.918331820930394</v>
      </c>
      <c r="AZ12" s="18">
        <f t="shared" si="2"/>
        <v>0</v>
      </c>
      <c r="BA12" s="18">
        <f t="shared" si="2"/>
        <v>0.15275252316519469</v>
      </c>
      <c r="BB12" s="18">
        <f t="shared" si="2"/>
        <v>0.57735026918962695</v>
      </c>
      <c r="BC12" s="18" t="e">
        <f t="shared" si="2"/>
        <v>#DIV/0!</v>
      </c>
      <c r="BD12" s="18">
        <f t="shared" si="2"/>
        <v>2.4832774042918899</v>
      </c>
      <c r="BE12" s="18">
        <f t="shared" si="2"/>
        <v>2.0020822493926995</v>
      </c>
      <c r="BF12" s="18" t="e">
        <f t="shared" si="2"/>
        <v>#DIV/0!</v>
      </c>
      <c r="BG12" s="18">
        <f t="shared" si="2"/>
        <v>3.5118845842842465</v>
      </c>
      <c r="BH12" s="18">
        <f t="shared" si="2"/>
        <v>7.9267479670627434</v>
      </c>
      <c r="BI12" s="18">
        <f t="shared" si="2"/>
        <v>7.7244201508376449</v>
      </c>
      <c r="BJ12" s="18">
        <f t="shared" si="2"/>
        <v>5.2121652570372969</v>
      </c>
      <c r="BK12" s="18">
        <f t="shared" si="2"/>
        <v>0.65447179720239557</v>
      </c>
      <c r="BL12" s="18">
        <f t="shared" si="2"/>
        <v>0.21802140567690428</v>
      </c>
      <c r="BM12" s="18">
        <f t="shared" si="2"/>
        <v>0.18708286933869708</v>
      </c>
      <c r="BN12" s="18">
        <f t="shared" si="2"/>
        <v>1.1547005383792518E-2</v>
      </c>
      <c r="BO12" s="18">
        <f t="shared" si="2"/>
        <v>1.8708286933869707</v>
      </c>
      <c r="BP12" s="18">
        <f t="shared" si="2"/>
        <v>3.2914029430219167</v>
      </c>
      <c r="BQ12" s="18" t="e">
        <f t="shared" si="2"/>
        <v>#DIV/0!</v>
      </c>
      <c r="BR12" s="18" t="e">
        <f t="shared" si="2"/>
        <v>#DIV/0!</v>
      </c>
      <c r="BS12" s="18" t="e">
        <f t="shared" si="2"/>
        <v>#DIV/0!</v>
      </c>
      <c r="BT12" s="18" t="e">
        <f t="shared" si="2"/>
        <v>#DIV/0!</v>
      </c>
      <c r="BU12" s="18" t="e">
        <f t="shared" si="2"/>
        <v>#DIV/0!</v>
      </c>
      <c r="BV12" s="18" t="e">
        <f t="shared" si="2"/>
        <v>#DIV/0!</v>
      </c>
      <c r="BW12" s="18" t="e">
        <f t="shared" si="2"/>
        <v>#DIV/0!</v>
      </c>
      <c r="BX12" s="18" t="e">
        <f t="shared" si="2"/>
        <v>#DIV/0!</v>
      </c>
      <c r="BY12" s="18" t="e">
        <f t="shared" si="2"/>
        <v>#DIV/0!</v>
      </c>
      <c r="BZ12" s="18" t="e">
        <f t="shared" si="2"/>
        <v>#DIV/0!</v>
      </c>
      <c r="CA12" s="18" t="e">
        <f t="shared" si="2"/>
        <v>#DIV/0!</v>
      </c>
      <c r="CB12" s="18" t="e">
        <f t="shared" si="2"/>
        <v>#DIV/0!</v>
      </c>
      <c r="CC12" s="18" t="e">
        <f t="shared" si="2"/>
        <v>#DIV/0!</v>
      </c>
      <c r="CD12" s="18" t="e">
        <f t="shared" si="2"/>
        <v>#DIV/0!</v>
      </c>
      <c r="CE12" s="18" t="e">
        <f t="shared" ref="CE12:CZ12" si="3">SQRT(CE11/$Q$11)</f>
        <v>#DIV/0!</v>
      </c>
      <c r="CF12" s="18" t="e">
        <f t="shared" si="3"/>
        <v>#DIV/0!</v>
      </c>
      <c r="CG12" s="18" t="e">
        <f t="shared" si="3"/>
        <v>#DIV/0!</v>
      </c>
      <c r="CH12" s="18" t="e">
        <f t="shared" si="3"/>
        <v>#DIV/0!</v>
      </c>
      <c r="CI12" s="18" t="e">
        <f t="shared" si="3"/>
        <v>#DIV/0!</v>
      </c>
      <c r="CJ12" s="18" t="e">
        <f t="shared" si="3"/>
        <v>#DIV/0!</v>
      </c>
      <c r="CK12" s="18" t="e">
        <f t="shared" si="3"/>
        <v>#DIV/0!</v>
      </c>
      <c r="CL12" s="18" t="e">
        <f t="shared" si="3"/>
        <v>#DIV/0!</v>
      </c>
      <c r="CM12" s="18" t="e">
        <f t="shared" si="3"/>
        <v>#DIV/0!</v>
      </c>
      <c r="CN12" s="18" t="e">
        <f t="shared" si="3"/>
        <v>#DIV/0!</v>
      </c>
      <c r="CO12" s="18" t="e">
        <f t="shared" si="3"/>
        <v>#DIV/0!</v>
      </c>
      <c r="CP12" s="18" t="e">
        <f t="shared" si="3"/>
        <v>#DIV/0!</v>
      </c>
      <c r="CQ12" s="18" t="e">
        <f t="shared" si="3"/>
        <v>#DIV/0!</v>
      </c>
      <c r="CR12" s="18" t="e">
        <f t="shared" si="3"/>
        <v>#DIV/0!</v>
      </c>
      <c r="CS12" s="18" t="e">
        <f t="shared" si="3"/>
        <v>#DIV/0!</v>
      </c>
      <c r="CT12" s="18">
        <f t="shared" si="3"/>
        <v>0.11210114480533491</v>
      </c>
      <c r="CU12" s="18">
        <f t="shared" si="3"/>
        <v>0.39866443700602794</v>
      </c>
      <c r="CV12" s="18">
        <f t="shared" si="3"/>
        <v>2.5819888974716112</v>
      </c>
      <c r="CW12" s="18">
        <f t="shared" si="3"/>
        <v>1.6329931618554521</v>
      </c>
      <c r="CX12" s="18">
        <f t="shared" si="3"/>
        <v>1.1547005383792515</v>
      </c>
      <c r="CY12" s="18" t="e">
        <f t="shared" si="3"/>
        <v>#DIV/0!</v>
      </c>
      <c r="CZ12" s="18">
        <f t="shared" si="3"/>
        <v>0.86080388784747874</v>
      </c>
    </row>
    <row r="13" spans="1:104" x14ac:dyDescent="0.35">
      <c r="P13" s="26" t="s">
        <v>186</v>
      </c>
      <c r="Q13" s="26"/>
      <c r="R13" s="18">
        <f>_xlfn.STDEV.S('Spring 2024 Duplicates'!R2:R7)/AVERAGE('Spring 2024 Duplicates'!R2:R7)</f>
        <v>9.0350790290525132E-2</v>
      </c>
      <c r="S13" s="18">
        <f>_xlfn.STDEV.S('Spring 2024 Duplicates'!S2:S7)/AVERAGE('Spring 2024 Duplicates'!S2:S7)</f>
        <v>5.7647234170335203E-2</v>
      </c>
      <c r="T13" s="18">
        <f>_xlfn.STDEV.S('Spring 2024 Duplicates'!T2:T7)/AVERAGE('Spring 2024 Duplicates'!T2:T7)</f>
        <v>0.17350448475003133</v>
      </c>
      <c r="U13" s="18" t="e">
        <f>_xlfn.STDEV.S('Spring 2024 Duplicates'!U2:U7)/AVERAGE('Spring 2024 Duplicates'!U2:U7)</f>
        <v>#DIV/0!</v>
      </c>
      <c r="V13" s="18">
        <f>_xlfn.STDEV.S('Spring 2024 Duplicates'!V2:V7)/AVERAGE('Spring 2024 Duplicates'!V2:V7)</f>
        <v>6.5064036793673952E-2</v>
      </c>
      <c r="W13" s="18">
        <f>_xlfn.STDEV.S('Spring 2024 Duplicates'!W2:W7)/AVERAGE('Spring 2024 Duplicates'!W2:W7)</f>
        <v>0.34420677225109286</v>
      </c>
      <c r="X13" s="18">
        <f>_xlfn.STDEV.S('Spring 2024 Duplicates'!X2:X7)/AVERAGE('Spring 2024 Duplicates'!X2:X7)</f>
        <v>5.7717851542435271E-2</v>
      </c>
      <c r="Y13" s="18">
        <f>_xlfn.STDEV.S('Spring 2024 Duplicates'!Y2:Y7)/AVERAGE('Spring 2024 Duplicates'!Y2:Y7)</f>
        <v>0.30094813695978034</v>
      </c>
      <c r="Z13" s="18">
        <f>_xlfn.STDEV.S('Spring 2024 Duplicates'!Z2:Z7)/AVERAGE('Spring 2024 Duplicates'!Z2:Z7)</f>
        <v>0.28897471813545883</v>
      </c>
      <c r="AA13" s="18">
        <f>_xlfn.STDEV.S('Spring 2024 Duplicates'!AA2:AA7)/AVERAGE('Spring 2024 Duplicates'!AA2:AA7)</f>
        <v>0.32489314482696474</v>
      </c>
      <c r="AB13" s="18">
        <f>_xlfn.STDEV.S('Spring 2024 Duplicates'!AB2:AB7)/AVERAGE('Spring 2024 Duplicates'!AB2:AB7)</f>
        <v>0.262468170005899</v>
      </c>
      <c r="AC13" s="18">
        <f>_xlfn.STDEV.S('Spring 2024 Duplicates'!AC2:AC7)/AVERAGE('Spring 2024 Duplicates'!AC2:AC7)</f>
        <v>0.17498004145023399</v>
      </c>
      <c r="AD13" s="18">
        <f>_xlfn.STDEV.S('Spring 2024 Duplicates'!AD2:AD7)/AVERAGE('Spring 2024 Duplicates'!AD2:AD7)</f>
        <v>0.20147133605312936</v>
      </c>
      <c r="AE13" s="18">
        <f>_xlfn.STDEV.S('Spring 2024 Duplicates'!AE2:AE7)/AVERAGE('Spring 2024 Duplicates'!AE2:AE7)</f>
        <v>0.27574092523823818</v>
      </c>
      <c r="AF13" s="18">
        <f>_xlfn.STDEV.S('Spring 2024 Duplicates'!AF2:AF7)/AVERAGE('Spring 2024 Duplicates'!AF2:AF7)</f>
        <v>0.14941002631476089</v>
      </c>
      <c r="AG13" s="18">
        <f>_xlfn.STDEV.S('Spring 2024 Duplicates'!AG2:AG7)/AVERAGE('Spring 2024 Duplicates'!AG2:AG7)</f>
        <v>0.79153686726828965</v>
      </c>
      <c r="AH13" s="18">
        <f>_xlfn.STDEV.S('Spring 2024 Duplicates'!AH2:AH7)/AVERAGE('Spring 2024 Duplicates'!AH2:AH7)</f>
        <v>0.30983866769659324</v>
      </c>
      <c r="AI13" s="18">
        <f>_xlfn.STDEV.S('Spring 2024 Duplicates'!AI2:AI7)/AVERAGE('Spring 2024 Duplicates'!AI2:AI7)</f>
        <v>0.15878730888678852</v>
      </c>
      <c r="AJ13" s="18">
        <f>_xlfn.STDEV.S('Spring 2024 Duplicates'!AJ2:AJ7)/AVERAGE('Spring 2024 Duplicates'!AJ2:AJ7)</f>
        <v>7.74268040286481E-2</v>
      </c>
      <c r="AK13" s="18">
        <f>_xlfn.STDEV.S('Spring 2024 Duplicates'!AK2:AK7)/AVERAGE('Spring 2024 Duplicates'!AK2:AK7)</f>
        <v>1.549193338482967</v>
      </c>
      <c r="AL13" s="18">
        <f>_xlfn.STDEV.S('Spring 2024 Duplicates'!AL2:AL7)/AVERAGE('Spring 2024 Duplicates'!AL2:AL7)</f>
        <v>0.50285983246802413</v>
      </c>
      <c r="AM13" s="18">
        <f>_xlfn.STDEV.S('Spring 2024 Duplicates'!AM2:AM7)/AVERAGE('Spring 2024 Duplicates'!AM2:AM7)</f>
        <v>0.40101888749267872</v>
      </c>
      <c r="AN13" s="18">
        <f>_xlfn.STDEV.S('Spring 2024 Duplicates'!AN2:AN7)/AVERAGE('Spring 2024 Duplicates'!AN2:AN7)</f>
        <v>8.4891309645030194E-2</v>
      </c>
      <c r="AO13" s="18">
        <f>_xlfn.STDEV.S('Spring 2024 Duplicates'!AO2:AO7)/AVERAGE('Spring 2024 Duplicates'!AO2:AO7)</f>
        <v>0.22968634136114885</v>
      </c>
      <c r="AP13" s="18">
        <f>_xlfn.STDEV.S('Spring 2024 Duplicates'!AP2:AP7)/AVERAGE('Spring 2024 Duplicates'!AP2:AP7)</f>
        <v>0.18956762450510875</v>
      </c>
      <c r="AQ13" s="18">
        <f>_xlfn.STDEV.S('Spring 2024 Duplicates'!AQ2:AQ7)/AVERAGE('Spring 2024 Duplicates'!AQ2:AQ7)</f>
        <v>0.1614260116189099</v>
      </c>
      <c r="AR13" s="18">
        <f>_xlfn.STDEV.S('Spring 2024 Duplicates'!AR2:AR7)/AVERAGE('Spring 2024 Duplicates'!AR2:AR7)</f>
        <v>0.10780038730821673</v>
      </c>
      <c r="AS13" s="18">
        <f>_xlfn.STDEV.S('Spring 2024 Duplicates'!AS2:AS7)/AVERAGE('Spring 2024 Duplicates'!AS2:AS7)</f>
        <v>0.37566595359770943</v>
      </c>
      <c r="AT13" s="18">
        <f>_xlfn.STDEV.S('Spring 2024 Duplicates'!AT2:AT7)/AVERAGE('Spring 2024 Duplicates'!AT2:AT7)</f>
        <v>0.61218272410579644</v>
      </c>
      <c r="AU13" s="18">
        <f>_xlfn.STDEV.S('Spring 2024 Duplicates'!AU2:AU7)/AVERAGE('Spring 2024 Duplicates'!AU2:AU7)</f>
        <v>4.5793033141697873E-2</v>
      </c>
      <c r="AV13" s="18">
        <f>_xlfn.STDEV.S('Spring 2024 Duplicates'!AV2:AV7)/AVERAGE('Spring 2024 Duplicates'!AV2:AV7)</f>
        <v>0.16604631062532918</v>
      </c>
      <c r="AW13" s="18">
        <f>_xlfn.STDEV.S('Spring 2024 Duplicates'!AW2:AW7)/AVERAGE('Spring 2024 Duplicates'!AW2:AW7)</f>
        <v>0.30170719396063295</v>
      </c>
      <c r="AX13" s="18">
        <f>_xlfn.STDEV.S('Spring 2024 Duplicates'!AX2:AX7)/AVERAGE('Spring 2024 Duplicates'!AX2:AX7)</f>
        <v>0.57435471037794528</v>
      </c>
      <c r="AY13" s="18">
        <f>_xlfn.STDEV.S('Spring 2024 Duplicates'!AY2:AY7)/AVERAGE('Spring 2024 Duplicates'!AY2:AY7)</f>
        <v>0.22968634136114885</v>
      </c>
      <c r="AZ13" s="18" t="e">
        <f>_xlfn.STDEV.S('Spring 2024 Duplicates'!AZ2:AZ7)/AVERAGE('Spring 2024 Duplicates'!AZ2:AZ7)</f>
        <v>#DIV/0!</v>
      </c>
      <c r="BA13" s="18">
        <f>_xlfn.STDEV.S('Spring 2024 Duplicates'!BA2:BA7)/AVERAGE('Spring 2024 Duplicates'!BA2:BA7)</f>
        <v>0.27179804592800477</v>
      </c>
      <c r="BB13" s="18">
        <f>_xlfn.STDEV.S('Spring 2024 Duplicates'!BB2:BB7)/AVERAGE('Spring 2024 Duplicates'!BB2:BB7)</f>
        <v>0.24526771087935839</v>
      </c>
      <c r="BC13" s="18" t="e">
        <f>_xlfn.STDEV.S('Spring 2024 Duplicates'!BC2:BC7)/AVERAGE('Spring 2024 Duplicates'!BC2:BC7)</f>
        <v>#DIV/0!</v>
      </c>
      <c r="BD13" s="18">
        <f>_xlfn.STDEV.S('Spring 2024 Duplicates'!BD2:BD7)/AVERAGE('Spring 2024 Duplicates'!BD2:BD7)</f>
        <v>0.45103282380915871</v>
      </c>
      <c r="BE13" s="18">
        <f>_xlfn.STDEV.S('Spring 2024 Duplicates'!BE2:BE7)/AVERAGE('Spring 2024 Duplicates'!BE2:BE7)</f>
        <v>0.85122080865382033</v>
      </c>
      <c r="BF13" s="18" t="e">
        <f>_xlfn.STDEV.S('Spring 2024 Duplicates'!BF2:BF7)/AVERAGE('Spring 2024 Duplicates'!BF2:BF7)</f>
        <v>#DIV/0!</v>
      </c>
      <c r="BG13" s="18">
        <f>_xlfn.STDEV.S('Spring 2024 Duplicates'!BG2:BG7)/AVERAGE('Spring 2024 Duplicates'!BG2:BG7)</f>
        <v>0.22954985591292806</v>
      </c>
      <c r="BH13" s="18">
        <f>_xlfn.STDEV.S('Spring 2024 Duplicates'!BH2:BH7)/AVERAGE('Spring 2024 Duplicates'!BH2:BH7)</f>
        <v>0.19204477780619797</v>
      </c>
      <c r="BI13" s="18">
        <f>_xlfn.STDEV.S('Spring 2024 Duplicates'!BI2:BI7)/AVERAGE('Spring 2024 Duplicates'!BI2:BI7)</f>
        <v>0.20785403420670673</v>
      </c>
      <c r="BJ13" s="18">
        <f>_xlfn.STDEV.S('Spring 2024 Duplicates'!BJ2:BJ7)/AVERAGE('Spring 2024 Duplicates'!BJ2:BJ7)</f>
        <v>0.13265915078829132</v>
      </c>
      <c r="BK13" s="18">
        <f>_xlfn.STDEV.S('Spring 2024 Duplicates'!BK2:BK7)/AVERAGE('Spring 2024 Duplicates'!BK2:BK7)</f>
        <v>0.1285719156400949</v>
      </c>
      <c r="BL13" s="18">
        <f>_xlfn.STDEV.S('Spring 2024 Duplicates'!BL2:BL7)/AVERAGE('Spring 2024 Duplicates'!BL2:BL7)</f>
        <v>0.37452680718073877</v>
      </c>
      <c r="BM13" s="18">
        <f>_xlfn.STDEV.S('Spring 2024 Duplicates'!BM2:BM7)/AVERAGE('Spring 2024 Duplicates'!BM2:BM7)</f>
        <v>0.16556565472724707</v>
      </c>
      <c r="BN13" s="18">
        <f>_xlfn.STDEV.S('Spring 2024 Duplicates'!BN2:BN7)/AVERAGE('Spring 2024 Duplicates'!BN2:BN7)</f>
        <v>0.26267851073127374</v>
      </c>
      <c r="BO13" s="18">
        <f>_xlfn.STDEV.S('Spring 2024 Duplicates'!BO2:BO7)/AVERAGE('Spring 2024 Duplicates'!BO2:BO7)</f>
        <v>9.642504569423814E-2</v>
      </c>
      <c r="BP13" s="18">
        <f>_xlfn.STDEV.S('Spring 2024 Duplicates'!BP2:BP7)/AVERAGE('Spring 2024 Duplicates'!BP2:BP7)</f>
        <v>0.19186278055427811</v>
      </c>
      <c r="BQ13" s="18" t="e">
        <f>_xlfn.STDEV.S('Spring 2024 Duplicates'!BQ2:BQ7)/AVERAGE('Spring 2024 Duplicates'!BQ2:BQ7)</f>
        <v>#DIV/0!</v>
      </c>
      <c r="BR13" s="18" t="e">
        <f>_xlfn.STDEV.S('Spring 2024 Duplicates'!BR2:BR7)/AVERAGE('Spring 2024 Duplicates'!BR2:BR7)</f>
        <v>#DIV/0!</v>
      </c>
      <c r="BS13" s="18" t="e">
        <f>_xlfn.STDEV.S('Spring 2024 Duplicates'!BS2:BS7)/AVERAGE('Spring 2024 Duplicates'!BS2:BS7)</f>
        <v>#DIV/0!</v>
      </c>
      <c r="BT13" s="18" t="e">
        <f>_xlfn.STDEV.S('Spring 2024 Duplicates'!BT2:BT7)/AVERAGE('Spring 2024 Duplicates'!BT2:BT7)</f>
        <v>#DIV/0!</v>
      </c>
      <c r="BU13" s="18" t="e">
        <f>_xlfn.STDEV.S('Spring 2024 Duplicates'!BU2:BU7)/AVERAGE('Spring 2024 Duplicates'!BU2:BU7)</f>
        <v>#DIV/0!</v>
      </c>
      <c r="BV13" s="18" t="e">
        <f>_xlfn.STDEV.S('Spring 2024 Duplicates'!BV2:BV7)/AVERAGE('Spring 2024 Duplicates'!BV2:BV7)</f>
        <v>#DIV/0!</v>
      </c>
      <c r="BW13" s="18" t="e">
        <f>_xlfn.STDEV.S('Spring 2024 Duplicates'!BW2:BW7)/AVERAGE('Spring 2024 Duplicates'!BW2:BW7)</f>
        <v>#DIV/0!</v>
      </c>
      <c r="BX13" s="18" t="e">
        <f>_xlfn.STDEV.S('Spring 2024 Duplicates'!BX2:BX7)/AVERAGE('Spring 2024 Duplicates'!BX2:BX7)</f>
        <v>#DIV/0!</v>
      </c>
      <c r="BY13" s="18" t="e">
        <f>_xlfn.STDEV.S('Spring 2024 Duplicates'!BY2:BY7)/AVERAGE('Spring 2024 Duplicates'!BY2:BY7)</f>
        <v>#DIV/0!</v>
      </c>
      <c r="BZ13" s="18" t="e">
        <f>_xlfn.STDEV.S('Spring 2024 Duplicates'!BZ2:BZ7)/AVERAGE('Spring 2024 Duplicates'!BZ2:BZ7)</f>
        <v>#DIV/0!</v>
      </c>
      <c r="CA13" s="18" t="e">
        <f>_xlfn.STDEV.S('Spring 2024 Duplicates'!CA2:CA7)/AVERAGE('Spring 2024 Duplicates'!CA2:CA7)</f>
        <v>#DIV/0!</v>
      </c>
      <c r="CB13" s="18" t="e">
        <f>_xlfn.STDEV.S('Spring 2024 Duplicates'!CB2:CB7)/AVERAGE('Spring 2024 Duplicates'!CB2:CB7)</f>
        <v>#DIV/0!</v>
      </c>
      <c r="CC13" s="18" t="e">
        <f>_xlfn.STDEV.S('Spring 2024 Duplicates'!CC2:CC7)/AVERAGE('Spring 2024 Duplicates'!CC2:CC7)</f>
        <v>#DIV/0!</v>
      </c>
      <c r="CD13" s="18" t="e">
        <f>_xlfn.STDEV.S('Spring 2024 Duplicates'!CD2:CD7)/AVERAGE('Spring 2024 Duplicates'!CD2:CD7)</f>
        <v>#DIV/0!</v>
      </c>
      <c r="CE13" s="18" t="e">
        <f>_xlfn.STDEV.S('Spring 2024 Duplicates'!CE2:CE7)/AVERAGE('Spring 2024 Duplicates'!CE2:CE7)</f>
        <v>#DIV/0!</v>
      </c>
      <c r="CF13" s="18" t="e">
        <f>_xlfn.STDEV.S('Spring 2024 Duplicates'!CF2:CF7)/AVERAGE('Spring 2024 Duplicates'!CF2:CF7)</f>
        <v>#DIV/0!</v>
      </c>
      <c r="CG13" s="18" t="e">
        <f>_xlfn.STDEV.S('Spring 2024 Duplicates'!CG2:CG7)/AVERAGE('Spring 2024 Duplicates'!CG2:CG7)</f>
        <v>#DIV/0!</v>
      </c>
      <c r="CH13" s="18" t="e">
        <f>_xlfn.STDEV.S('Spring 2024 Duplicates'!CH2:CH7)/AVERAGE('Spring 2024 Duplicates'!CH2:CH7)</f>
        <v>#DIV/0!</v>
      </c>
      <c r="CI13" s="18" t="e">
        <f>_xlfn.STDEV.S('Spring 2024 Duplicates'!CI2:CI7)/AVERAGE('Spring 2024 Duplicates'!CI2:CI7)</f>
        <v>#DIV/0!</v>
      </c>
      <c r="CJ13" s="18" t="e">
        <f>_xlfn.STDEV.S('Spring 2024 Duplicates'!CJ2:CJ7)/AVERAGE('Spring 2024 Duplicates'!CJ2:CJ7)</f>
        <v>#DIV/0!</v>
      </c>
      <c r="CK13" s="18" t="e">
        <f>_xlfn.STDEV.S('Spring 2024 Duplicates'!CK2:CK7)/AVERAGE('Spring 2024 Duplicates'!CK2:CK7)</f>
        <v>#DIV/0!</v>
      </c>
      <c r="CL13" s="18" t="e">
        <f>_xlfn.STDEV.S('Spring 2024 Duplicates'!CL2:CL7)/AVERAGE('Spring 2024 Duplicates'!CL2:CL7)</f>
        <v>#DIV/0!</v>
      </c>
      <c r="CM13" s="18" t="e">
        <f>_xlfn.STDEV.S('Spring 2024 Duplicates'!CM2:CM7)/AVERAGE('Spring 2024 Duplicates'!CM2:CM7)</f>
        <v>#DIV/0!</v>
      </c>
      <c r="CN13" s="18" t="e">
        <f>_xlfn.STDEV.S('Spring 2024 Duplicates'!CN2:CN7)/AVERAGE('Spring 2024 Duplicates'!CN2:CN7)</f>
        <v>#DIV/0!</v>
      </c>
      <c r="CO13" s="18" t="e">
        <f>_xlfn.STDEV.S('Spring 2024 Duplicates'!CO2:CO7)/AVERAGE('Spring 2024 Duplicates'!CO2:CO7)</f>
        <v>#DIV/0!</v>
      </c>
      <c r="CP13" s="18" t="e">
        <f>_xlfn.STDEV.S('Spring 2024 Duplicates'!CP2:CP7)/AVERAGE('Spring 2024 Duplicates'!CP2:CP7)</f>
        <v>#DIV/0!</v>
      </c>
      <c r="CQ13" s="18" t="e">
        <f>_xlfn.STDEV.S('Spring 2024 Duplicates'!CQ2:CQ7)/AVERAGE('Spring 2024 Duplicates'!CQ2:CQ7)</f>
        <v>#DIV/0!</v>
      </c>
      <c r="CR13" s="18" t="e">
        <f>_xlfn.STDEV.S('Spring 2024 Duplicates'!CR2:CR7)/AVERAGE('Spring 2024 Duplicates'!CR2:CR7)</f>
        <v>#DIV/0!</v>
      </c>
      <c r="CS13" s="18" t="e">
        <f>_xlfn.STDEV.S('Spring 2024 Duplicates'!CS2:CS7)/AVERAGE('Spring 2024 Duplicates'!CS2:CS7)</f>
        <v>#DIV/0!</v>
      </c>
      <c r="CT13" s="18">
        <f>_xlfn.STDEV.S('Spring 2024 Duplicates'!CT2:CT7)/AVERAGE('Spring 2024 Duplicates'!CT2:CT7)</f>
        <v>0.33049929768353931</v>
      </c>
      <c r="CU13" s="18">
        <f>_xlfn.STDEV.S('Spring 2024 Duplicates'!CU2:CU7)/AVERAGE('Spring 2024 Duplicates'!CU2:CU7)</f>
        <v>0.43721779413595468</v>
      </c>
      <c r="CV13" s="18">
        <f>_xlfn.STDEV.S('Spring 2024 Duplicates'!CV2:CV7)/AVERAGE('Spring 2024 Duplicates'!CV2:CV7)</f>
        <v>0.7082107737107648</v>
      </c>
      <c r="CW13" s="18">
        <f>_xlfn.STDEV.S('Spring 2024 Duplicates'!CW2:CW7)/AVERAGE('Spring 2024 Duplicates'!CW2:CW7)</f>
        <v>4.7628048478710092E-2</v>
      </c>
      <c r="CX13" s="18">
        <f>_xlfn.STDEV.S('Spring 2024 Duplicates'!CX2:CX7)/AVERAGE('Spring 2024 Duplicates'!CX2:CX7)</f>
        <v>0.13897341280783054</v>
      </c>
      <c r="CY13" s="18" t="e">
        <f>_xlfn.STDEV.S('Spring 2024 Duplicates'!CY2:CY7)/AVERAGE('Spring 2024 Duplicates'!CY2:CY7)</f>
        <v>#DIV/0!</v>
      </c>
      <c r="CZ13" s="18">
        <f>_xlfn.STDEV.S('Spring 2024 Duplicates'!CZ2:CZ7)/AVERAGE('Spring 2024 Duplicates'!CZ2:CZ7)</f>
        <v>0.310587201135962</v>
      </c>
    </row>
  </sheetData>
  <conditionalFormatting sqref="A13:XFD13">
    <cfRule type="cellIs" dxfId="1" priority="2" operator="greaterThan">
      <formula>0.1</formula>
    </cfRule>
  </conditionalFormatting>
  <conditionalFormatting sqref="M10">
    <cfRule type="cellIs" dxfId="0" priority="1" operator="greaterThan">
      <formula>0.1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49EEA-080A-499D-A4A5-2BB79A55D049}">
  <dimension ref="A1:E81"/>
  <sheetViews>
    <sheetView topLeftCell="D28" zoomScaleNormal="100" workbookViewId="0">
      <selection activeCell="D30" sqref="D30"/>
    </sheetView>
  </sheetViews>
  <sheetFormatPr defaultRowHeight="14.5" x14ac:dyDescent="0.35"/>
  <cols>
    <col min="1" max="1" width="37.08984375" style="2" customWidth="1"/>
    <col min="2" max="2" width="9.54296875" style="2" customWidth="1"/>
    <col min="3" max="3" width="29.36328125" style="5" customWidth="1"/>
    <col min="4" max="4" width="101.54296875" style="9" customWidth="1"/>
    <col min="5" max="5" width="96.54296875" style="2" customWidth="1"/>
    <col min="6" max="16384" width="8.7265625" style="2"/>
  </cols>
  <sheetData>
    <row r="1" spans="1:5" x14ac:dyDescent="0.35">
      <c r="A1" s="2" t="s">
        <v>1</v>
      </c>
      <c r="B1" s="2" t="s">
        <v>187</v>
      </c>
      <c r="C1" s="5" t="s">
        <v>188</v>
      </c>
      <c r="D1" s="9" t="s">
        <v>189</v>
      </c>
      <c r="E1" s="4" t="s">
        <v>190</v>
      </c>
    </row>
    <row r="2" spans="1:5" x14ac:dyDescent="0.35">
      <c r="A2" s="2" t="s">
        <v>191</v>
      </c>
      <c r="E2" s="10" t="s">
        <v>192</v>
      </c>
    </row>
    <row r="3" spans="1:5" x14ac:dyDescent="0.35">
      <c r="A3" s="2" t="s">
        <v>2</v>
      </c>
    </row>
    <row r="4" spans="1:5" x14ac:dyDescent="0.35">
      <c r="A4" s="2" t="s">
        <v>3</v>
      </c>
      <c r="B4" s="2" t="s">
        <v>193</v>
      </c>
      <c r="D4" s="9" t="s">
        <v>194</v>
      </c>
    </row>
    <row r="5" spans="1:5" x14ac:dyDescent="0.35">
      <c r="A5" s="2" t="s">
        <v>4</v>
      </c>
      <c r="B5" s="2" t="s">
        <v>193</v>
      </c>
      <c r="D5" s="9" t="s">
        <v>195</v>
      </c>
    </row>
    <row r="6" spans="1:5" x14ac:dyDescent="0.35">
      <c r="A6" s="2" t="s">
        <v>196</v>
      </c>
      <c r="D6" s="9" t="s">
        <v>197</v>
      </c>
    </row>
    <row r="7" spans="1:5" ht="29" x14ac:dyDescent="0.35">
      <c r="A7" s="2" t="s">
        <v>5</v>
      </c>
      <c r="C7" s="5" t="s">
        <v>389</v>
      </c>
      <c r="D7" s="9" t="s">
        <v>198</v>
      </c>
    </row>
    <row r="8" spans="1:5" ht="58" x14ac:dyDescent="0.35">
      <c r="A8" s="2" t="s">
        <v>6</v>
      </c>
      <c r="C8" s="5" t="s">
        <v>199</v>
      </c>
      <c r="D8" s="9" t="s">
        <v>200</v>
      </c>
    </row>
    <row r="9" spans="1:5" x14ac:dyDescent="0.35">
      <c r="A9" s="2" t="s">
        <v>7</v>
      </c>
      <c r="B9" s="2" t="s">
        <v>201</v>
      </c>
      <c r="D9" s="9" t="s">
        <v>202</v>
      </c>
    </row>
    <row r="10" spans="1:5" x14ac:dyDescent="0.35">
      <c r="A10" s="2" t="s">
        <v>8</v>
      </c>
      <c r="D10" s="9" t="s">
        <v>203</v>
      </c>
    </row>
    <row r="11" spans="1:5" ht="72.5" x14ac:dyDescent="0.35">
      <c r="A11" s="10" t="s">
        <v>9</v>
      </c>
      <c r="B11" s="2" t="s">
        <v>204</v>
      </c>
      <c r="C11" s="5" t="s">
        <v>205</v>
      </c>
      <c r="D11" s="9" t="s">
        <v>206</v>
      </c>
    </row>
    <row r="12" spans="1:5" ht="14.5" customHeight="1" x14ac:dyDescent="0.35">
      <c r="A12" s="4" t="s">
        <v>10</v>
      </c>
      <c r="B12" s="2" t="s">
        <v>207</v>
      </c>
      <c r="C12" s="5" t="s">
        <v>208</v>
      </c>
      <c r="D12" s="11" t="s">
        <v>209</v>
      </c>
    </row>
    <row r="13" spans="1:5" x14ac:dyDescent="0.35">
      <c r="A13" s="4" t="s">
        <v>11</v>
      </c>
      <c r="B13" s="2" t="s">
        <v>207</v>
      </c>
      <c r="C13" s="11" t="s">
        <v>210</v>
      </c>
    </row>
    <row r="14" spans="1:5" x14ac:dyDescent="0.35">
      <c r="A14" s="4" t="s">
        <v>12</v>
      </c>
      <c r="B14" s="2" t="s">
        <v>207</v>
      </c>
      <c r="C14" s="11" t="s">
        <v>211</v>
      </c>
    </row>
    <row r="15" spans="1:5" x14ac:dyDescent="0.35">
      <c r="A15" s="4" t="s">
        <v>13</v>
      </c>
      <c r="B15" s="2" t="s">
        <v>207</v>
      </c>
      <c r="C15" s="5" t="s">
        <v>212</v>
      </c>
      <c r="D15" s="11" t="s">
        <v>213</v>
      </c>
    </row>
    <row r="16" spans="1:5" x14ac:dyDescent="0.35">
      <c r="A16" s="4" t="s">
        <v>14</v>
      </c>
      <c r="B16" s="2" t="s">
        <v>207</v>
      </c>
      <c r="C16" s="5" t="s">
        <v>214</v>
      </c>
      <c r="D16" s="11" t="s">
        <v>215</v>
      </c>
    </row>
    <row r="17" spans="1:4" x14ac:dyDescent="0.35">
      <c r="A17" s="4" t="s">
        <v>15</v>
      </c>
      <c r="B17" s="2" t="s">
        <v>207</v>
      </c>
      <c r="C17" s="11" t="s">
        <v>216</v>
      </c>
    </row>
    <row r="18" spans="1:4" x14ac:dyDescent="0.35">
      <c r="A18" s="4" t="s">
        <v>16</v>
      </c>
      <c r="B18" s="2" t="s">
        <v>207</v>
      </c>
      <c r="C18" s="11" t="s">
        <v>217</v>
      </c>
    </row>
    <row r="19" spans="1:4" x14ac:dyDescent="0.35">
      <c r="A19" s="4" t="s">
        <v>17</v>
      </c>
      <c r="B19" s="2" t="s">
        <v>207</v>
      </c>
      <c r="C19" s="11" t="s">
        <v>217</v>
      </c>
      <c r="D19" s="11" t="s">
        <v>218</v>
      </c>
    </row>
    <row r="20" spans="1:4" x14ac:dyDescent="0.35">
      <c r="A20" s="4" t="s">
        <v>18</v>
      </c>
      <c r="B20" s="2" t="s">
        <v>207</v>
      </c>
      <c r="C20" s="11" t="s">
        <v>217</v>
      </c>
      <c r="D20" s="11" t="s">
        <v>219</v>
      </c>
    </row>
    <row r="21" spans="1:4" ht="43.5" x14ac:dyDescent="0.35">
      <c r="A21" s="2" t="s">
        <v>19</v>
      </c>
      <c r="B21" s="2" t="s">
        <v>220</v>
      </c>
      <c r="C21" s="5" t="s">
        <v>221</v>
      </c>
      <c r="D21" s="11" t="s">
        <v>222</v>
      </c>
    </row>
    <row r="22" spans="1:4" x14ac:dyDescent="0.35">
      <c r="A22" s="2" t="s">
        <v>20</v>
      </c>
      <c r="B22" s="2" t="s">
        <v>204</v>
      </c>
      <c r="C22" s="5" t="s">
        <v>223</v>
      </c>
      <c r="D22" s="9" t="s">
        <v>224</v>
      </c>
    </row>
    <row r="23" spans="1:4" x14ac:dyDescent="0.35">
      <c r="A23" s="2" t="s">
        <v>21</v>
      </c>
      <c r="B23" s="2" t="s">
        <v>204</v>
      </c>
      <c r="C23" s="5" t="s">
        <v>225</v>
      </c>
      <c r="D23" s="9" t="s">
        <v>226</v>
      </c>
    </row>
    <row r="24" spans="1:4" x14ac:dyDescent="0.35">
      <c r="A24" s="2" t="s">
        <v>22</v>
      </c>
      <c r="B24" s="2" t="s">
        <v>204</v>
      </c>
      <c r="C24" s="5" t="s">
        <v>227</v>
      </c>
      <c r="D24" s="9" t="s">
        <v>228</v>
      </c>
    </row>
    <row r="25" spans="1:4" x14ac:dyDescent="0.35">
      <c r="A25" s="2" t="s">
        <v>23</v>
      </c>
      <c r="B25" s="2" t="s">
        <v>204</v>
      </c>
      <c r="C25" s="5" t="s">
        <v>229</v>
      </c>
      <c r="D25" s="9" t="s">
        <v>230</v>
      </c>
    </row>
    <row r="26" spans="1:4" x14ac:dyDescent="0.35">
      <c r="A26" s="2" t="s">
        <v>24</v>
      </c>
      <c r="B26" s="2" t="s">
        <v>204</v>
      </c>
      <c r="C26" s="5" t="s">
        <v>231</v>
      </c>
      <c r="D26" s="9" t="s">
        <v>232</v>
      </c>
    </row>
    <row r="27" spans="1:4" x14ac:dyDescent="0.35">
      <c r="A27" s="2" t="s">
        <v>25</v>
      </c>
      <c r="B27" s="2" t="s">
        <v>207</v>
      </c>
      <c r="C27" s="9" t="s">
        <v>233</v>
      </c>
    </row>
    <row r="28" spans="1:4" ht="101.5" x14ac:dyDescent="0.35">
      <c r="A28" s="10" t="s">
        <v>26</v>
      </c>
      <c r="B28" s="2" t="s">
        <v>207</v>
      </c>
      <c r="C28" s="5" t="s">
        <v>234</v>
      </c>
      <c r="D28" s="9" t="s">
        <v>235</v>
      </c>
    </row>
    <row r="29" spans="1:4" ht="29" x14ac:dyDescent="0.35">
      <c r="A29" s="10" t="s">
        <v>27</v>
      </c>
      <c r="B29" s="2" t="s">
        <v>207</v>
      </c>
      <c r="C29" s="5" t="s">
        <v>236</v>
      </c>
      <c r="D29" s="9" t="s">
        <v>237</v>
      </c>
    </row>
    <row r="30" spans="1:4" ht="58" x14ac:dyDescent="0.35">
      <c r="A30" s="10" t="s">
        <v>28</v>
      </c>
      <c r="B30" s="2" t="s">
        <v>207</v>
      </c>
      <c r="C30" s="5" t="s">
        <v>238</v>
      </c>
      <c r="D30" s="9" t="s">
        <v>239</v>
      </c>
    </row>
    <row r="31" spans="1:4" ht="338" customHeight="1" x14ac:dyDescent="0.35">
      <c r="A31" s="10" t="s">
        <v>29</v>
      </c>
      <c r="C31" s="5" t="s">
        <v>236</v>
      </c>
      <c r="D31" s="12" t="s">
        <v>240</v>
      </c>
    </row>
    <row r="32" spans="1:4" ht="319" x14ac:dyDescent="0.35">
      <c r="A32" s="10" t="s">
        <v>30</v>
      </c>
      <c r="B32" s="2" t="s">
        <v>204</v>
      </c>
      <c r="C32" s="5" t="s">
        <v>241</v>
      </c>
      <c r="D32" s="36" t="s">
        <v>242</v>
      </c>
    </row>
    <row r="33" spans="1:4" ht="43.5" x14ac:dyDescent="0.35">
      <c r="A33" s="10" t="s">
        <v>31</v>
      </c>
      <c r="B33" s="2" t="s">
        <v>204</v>
      </c>
      <c r="C33" s="5" t="s">
        <v>243</v>
      </c>
      <c r="D33" s="36"/>
    </row>
    <row r="34" spans="1:4" ht="101.5" x14ac:dyDescent="0.35">
      <c r="A34" s="10" t="s">
        <v>32</v>
      </c>
      <c r="B34" s="2" t="s">
        <v>207</v>
      </c>
      <c r="C34" s="5" t="s">
        <v>244</v>
      </c>
      <c r="D34" s="9" t="s">
        <v>245</v>
      </c>
    </row>
    <row r="35" spans="1:4" ht="371" customHeight="1" x14ac:dyDescent="0.35">
      <c r="A35" s="10" t="s">
        <v>33</v>
      </c>
      <c r="B35" s="2" t="s">
        <v>207</v>
      </c>
      <c r="C35" s="5" t="s">
        <v>246</v>
      </c>
      <c r="D35" s="12" t="s">
        <v>247</v>
      </c>
    </row>
    <row r="36" spans="1:4" ht="43.5" x14ac:dyDescent="0.35">
      <c r="A36" s="2" t="s">
        <v>34</v>
      </c>
      <c r="B36" s="2" t="s">
        <v>204</v>
      </c>
      <c r="C36" s="5" t="s">
        <v>248</v>
      </c>
      <c r="D36" s="9" t="s">
        <v>249</v>
      </c>
    </row>
    <row r="37" spans="1:4" ht="145" x14ac:dyDescent="0.35">
      <c r="A37" s="10" t="s">
        <v>35</v>
      </c>
      <c r="B37" s="2" t="s">
        <v>207</v>
      </c>
      <c r="C37" s="5" t="s">
        <v>236</v>
      </c>
      <c r="D37" s="9" t="s">
        <v>250</v>
      </c>
    </row>
    <row r="38" spans="1:4" ht="29" x14ac:dyDescent="0.35">
      <c r="A38" s="2" t="s">
        <v>36</v>
      </c>
      <c r="C38" s="5" t="s">
        <v>251</v>
      </c>
      <c r="D38" s="9" t="s">
        <v>252</v>
      </c>
    </row>
    <row r="39" spans="1:4" ht="43.5" x14ac:dyDescent="0.35">
      <c r="A39" s="10" t="s">
        <v>37</v>
      </c>
      <c r="B39" s="2" t="s">
        <v>204</v>
      </c>
      <c r="C39" s="5" t="s">
        <v>253</v>
      </c>
      <c r="D39" s="9" t="s">
        <v>388</v>
      </c>
    </row>
    <row r="40" spans="1:4" ht="188.5" x14ac:dyDescent="0.35">
      <c r="A40" s="10" t="s">
        <v>38</v>
      </c>
      <c r="B40" s="2" t="s">
        <v>207</v>
      </c>
      <c r="C40" s="5" t="s">
        <v>254</v>
      </c>
      <c r="D40" s="5" t="s">
        <v>387</v>
      </c>
    </row>
    <row r="41" spans="1:4" x14ac:dyDescent="0.35">
      <c r="A41" s="10" t="s">
        <v>39</v>
      </c>
      <c r="B41" s="2" t="s">
        <v>207</v>
      </c>
      <c r="D41" s="9" t="s">
        <v>255</v>
      </c>
    </row>
    <row r="42" spans="1:4" ht="174" x14ac:dyDescent="0.35">
      <c r="A42" s="10" t="s">
        <v>134</v>
      </c>
      <c r="B42" s="2" t="s">
        <v>256</v>
      </c>
      <c r="C42" s="5" t="s">
        <v>257</v>
      </c>
    </row>
    <row r="43" spans="1:4" x14ac:dyDescent="0.35">
      <c r="A43" s="2" t="s">
        <v>135</v>
      </c>
    </row>
    <row r="44" spans="1:4" x14ac:dyDescent="0.35">
      <c r="A44" s="2" t="s">
        <v>136</v>
      </c>
      <c r="B44" s="2" t="s">
        <v>204</v>
      </c>
    </row>
    <row r="45" spans="1:4" x14ac:dyDescent="0.35">
      <c r="A45" s="2" t="s">
        <v>137</v>
      </c>
      <c r="B45" s="2" t="s">
        <v>256</v>
      </c>
    </row>
    <row r="46" spans="1:4" ht="29" x14ac:dyDescent="0.35">
      <c r="A46" s="10" t="s">
        <v>138</v>
      </c>
      <c r="B46" s="2" t="s">
        <v>204</v>
      </c>
      <c r="D46" s="9" t="s">
        <v>258</v>
      </c>
    </row>
    <row r="47" spans="1:4" x14ac:dyDescent="0.35">
      <c r="A47" s="10" t="s">
        <v>139</v>
      </c>
      <c r="B47" s="2" t="s">
        <v>256</v>
      </c>
    </row>
    <row r="48" spans="1:4" x14ac:dyDescent="0.35">
      <c r="A48" s="2" t="s">
        <v>140</v>
      </c>
      <c r="B48" s="2" t="s">
        <v>204</v>
      </c>
      <c r="D48" s="9" t="s">
        <v>259</v>
      </c>
    </row>
    <row r="49" spans="1:5" x14ac:dyDescent="0.35">
      <c r="A49" s="2" t="s">
        <v>141</v>
      </c>
      <c r="B49" s="2" t="s">
        <v>256</v>
      </c>
    </row>
    <row r="50" spans="1:5" x14ac:dyDescent="0.35">
      <c r="A50" s="10" t="s">
        <v>142</v>
      </c>
      <c r="B50" s="2" t="s">
        <v>204</v>
      </c>
      <c r="D50" s="9" t="s">
        <v>260</v>
      </c>
    </row>
    <row r="51" spans="1:5" x14ac:dyDescent="0.35">
      <c r="A51" s="10" t="s">
        <v>143</v>
      </c>
      <c r="B51" s="2" t="s">
        <v>256</v>
      </c>
    </row>
    <row r="52" spans="1:5" x14ac:dyDescent="0.35">
      <c r="A52" s="2" t="s">
        <v>144</v>
      </c>
      <c r="B52" s="2" t="s">
        <v>204</v>
      </c>
      <c r="D52" s="9" t="s">
        <v>261</v>
      </c>
    </row>
    <row r="53" spans="1:5" x14ac:dyDescent="0.35">
      <c r="A53" s="2" t="s">
        <v>145</v>
      </c>
      <c r="B53" s="2" t="s">
        <v>256</v>
      </c>
    </row>
    <row r="54" spans="1:5" ht="43.5" x14ac:dyDescent="0.35">
      <c r="A54" s="10" t="s">
        <v>146</v>
      </c>
      <c r="B54" s="2" t="s">
        <v>204</v>
      </c>
      <c r="D54" s="9" t="s">
        <v>262</v>
      </c>
      <c r="E54" s="2" t="s">
        <v>263</v>
      </c>
    </row>
    <row r="55" spans="1:5" x14ac:dyDescent="0.35">
      <c r="A55" s="10" t="s">
        <v>147</v>
      </c>
      <c r="B55" s="2" t="s">
        <v>256</v>
      </c>
    </row>
    <row r="56" spans="1:5" x14ac:dyDescent="0.35">
      <c r="A56" s="2" t="s">
        <v>148</v>
      </c>
      <c r="B56" s="2" t="s">
        <v>204</v>
      </c>
      <c r="D56" s="9" t="s">
        <v>264</v>
      </c>
    </row>
    <row r="57" spans="1:5" x14ac:dyDescent="0.35">
      <c r="A57" s="2" t="s">
        <v>149</v>
      </c>
      <c r="B57" s="2" t="s">
        <v>256</v>
      </c>
    </row>
    <row r="58" spans="1:5" x14ac:dyDescent="0.35">
      <c r="A58" s="10" t="s">
        <v>150</v>
      </c>
      <c r="B58" s="2" t="s">
        <v>204</v>
      </c>
      <c r="D58" s="9" t="s">
        <v>265</v>
      </c>
    </row>
    <row r="59" spans="1:5" x14ac:dyDescent="0.35">
      <c r="A59" s="10" t="s">
        <v>151</v>
      </c>
      <c r="B59" s="2" t="s">
        <v>256</v>
      </c>
    </row>
    <row r="60" spans="1:5" ht="29" x14ac:dyDescent="0.35">
      <c r="A60" s="2" t="s">
        <v>152</v>
      </c>
      <c r="B60" s="2" t="s">
        <v>256</v>
      </c>
      <c r="D60" s="9" t="s">
        <v>266</v>
      </c>
    </row>
    <row r="61" spans="1:5" x14ac:dyDescent="0.35">
      <c r="A61" s="2" t="s">
        <v>153</v>
      </c>
      <c r="B61" s="2" t="s">
        <v>204</v>
      </c>
    </row>
    <row r="62" spans="1:5" x14ac:dyDescent="0.35">
      <c r="A62" s="2" t="s">
        <v>154</v>
      </c>
      <c r="B62" s="2" t="s">
        <v>204</v>
      </c>
    </row>
    <row r="63" spans="1:5" x14ac:dyDescent="0.35">
      <c r="A63" s="2" t="s">
        <v>155</v>
      </c>
      <c r="B63" s="2" t="s">
        <v>256</v>
      </c>
    </row>
    <row r="64" spans="1:5" ht="158.5" customHeight="1" x14ac:dyDescent="0.35">
      <c r="A64" s="2" t="s">
        <v>156</v>
      </c>
      <c r="D64" s="12" t="s">
        <v>267</v>
      </c>
    </row>
    <row r="65" spans="1:4" ht="156.5" customHeight="1" x14ac:dyDescent="0.35">
      <c r="A65" s="2" t="s">
        <v>157</v>
      </c>
      <c r="D65" s="12" t="s">
        <v>268</v>
      </c>
    </row>
    <row r="66" spans="1:4" ht="167" customHeight="1" x14ac:dyDescent="0.35">
      <c r="A66" s="2" t="s">
        <v>158</v>
      </c>
      <c r="D66" s="12" t="s">
        <v>269</v>
      </c>
    </row>
    <row r="67" spans="1:4" ht="29" x14ac:dyDescent="0.35">
      <c r="A67" s="2" t="s">
        <v>159</v>
      </c>
      <c r="D67" s="9" t="s">
        <v>270</v>
      </c>
    </row>
    <row r="68" spans="1:4" ht="29" x14ac:dyDescent="0.35">
      <c r="A68" s="2" t="s">
        <v>160</v>
      </c>
      <c r="D68" s="9" t="s">
        <v>271</v>
      </c>
    </row>
    <row r="69" spans="1:4" ht="43.5" x14ac:dyDescent="0.35">
      <c r="A69" s="2" t="s">
        <v>161</v>
      </c>
      <c r="D69" s="9" t="s">
        <v>272</v>
      </c>
    </row>
    <row r="70" spans="1:4" x14ac:dyDescent="0.35">
      <c r="A70" s="2" t="s">
        <v>162</v>
      </c>
    </row>
    <row r="71" spans="1:4" x14ac:dyDescent="0.35">
      <c r="A71" s="2" t="s">
        <v>194</v>
      </c>
    </row>
    <row r="72" spans="1:4" x14ac:dyDescent="0.35">
      <c r="A72" s="2" t="s">
        <v>195</v>
      </c>
    </row>
    <row r="74" spans="1:4" x14ac:dyDescent="0.35">
      <c r="A74" s="2" t="s">
        <v>273</v>
      </c>
    </row>
    <row r="75" spans="1:4" x14ac:dyDescent="0.35">
      <c r="A75" s="13" t="s">
        <v>274</v>
      </c>
      <c r="B75" s="14"/>
      <c r="C75" s="15"/>
    </row>
    <row r="76" spans="1:4" x14ac:dyDescent="0.35">
      <c r="A76" s="16" t="s">
        <v>275</v>
      </c>
      <c r="B76" s="16"/>
      <c r="C76" s="17"/>
    </row>
    <row r="77" spans="1:4" x14ac:dyDescent="0.35">
      <c r="A77" s="16" t="s">
        <v>276</v>
      </c>
      <c r="B77" s="16"/>
      <c r="C77" s="17"/>
    </row>
    <row r="78" spans="1:4" x14ac:dyDescent="0.35">
      <c r="A78" s="16" t="s">
        <v>277</v>
      </c>
      <c r="B78" s="16"/>
      <c r="C78" s="17"/>
    </row>
    <row r="79" spans="1:4" x14ac:dyDescent="0.35">
      <c r="A79" s="16" t="s">
        <v>278</v>
      </c>
      <c r="B79" s="16"/>
      <c r="C79" s="17"/>
    </row>
    <row r="80" spans="1:4" x14ac:dyDescent="0.35">
      <c r="A80" s="16" t="s">
        <v>279</v>
      </c>
      <c r="B80" s="16"/>
      <c r="C80" s="17"/>
    </row>
    <row r="81" spans="1:3" x14ac:dyDescent="0.35">
      <c r="A81" s="16" t="s">
        <v>280</v>
      </c>
      <c r="B81" s="16"/>
      <c r="C81" s="17"/>
    </row>
  </sheetData>
  <mergeCells count="1">
    <mergeCell ref="D32:D33"/>
  </mergeCells>
  <hyperlinks>
    <hyperlink ref="A75" r:id="rId1" display="https://www.sciencedirect.com/book/9780123946263/environmental-microbiology" xr:uid="{208AE25B-F35B-48A0-85D0-0A1BED397CB3}"/>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2504-5456-432B-A325-43C058FAA022}">
  <dimension ref="A1:CK74"/>
  <sheetViews>
    <sheetView workbookViewId="0">
      <selection activeCell="G19" sqref="G19"/>
    </sheetView>
  </sheetViews>
  <sheetFormatPr defaultRowHeight="14.5" x14ac:dyDescent="0.35"/>
  <cols>
    <col min="1" max="16384" width="8.7265625" style="2"/>
  </cols>
  <sheetData>
    <row r="1" spans="1:89" x14ac:dyDescent="0.35">
      <c r="A1" s="2" t="s">
        <v>0</v>
      </c>
      <c r="B1" s="2" t="s">
        <v>281</v>
      </c>
      <c r="C1" s="2" t="s">
        <v>282</v>
      </c>
      <c r="D1" s="2" t="s">
        <v>167</v>
      </c>
      <c r="E1" s="2" t="s">
        <v>283</v>
      </c>
      <c r="F1" s="2" t="s">
        <v>1</v>
      </c>
      <c r="G1" s="2" t="s">
        <v>284</v>
      </c>
      <c r="H1" s="2" t="s">
        <v>285</v>
      </c>
      <c r="I1" s="2" t="s">
        <v>286</v>
      </c>
      <c r="J1" s="2" t="s">
        <v>287</v>
      </c>
      <c r="K1" s="2" t="s">
        <v>288</v>
      </c>
      <c r="L1" s="2" t="s">
        <v>289</v>
      </c>
      <c r="M1" s="2" t="s">
        <v>290</v>
      </c>
      <c r="N1" s="2" t="s">
        <v>291</v>
      </c>
      <c r="O1" s="2" t="s">
        <v>292</v>
      </c>
      <c r="P1" s="2" t="s">
        <v>293</v>
      </c>
      <c r="Q1" s="2" t="s">
        <v>294</v>
      </c>
      <c r="R1" s="2" t="s">
        <v>295</v>
      </c>
      <c r="S1" s="2" t="s">
        <v>296</v>
      </c>
      <c r="T1" s="2" t="s">
        <v>297</v>
      </c>
      <c r="U1" s="2" t="s">
        <v>298</v>
      </c>
      <c r="V1" s="2" t="s">
        <v>299</v>
      </c>
      <c r="W1" s="2" t="s">
        <v>300</v>
      </c>
      <c r="X1" s="2" t="s">
        <v>301</v>
      </c>
      <c r="Y1" s="2" t="s">
        <v>302</v>
      </c>
      <c r="Z1" s="2" t="s">
        <v>303</v>
      </c>
      <c r="AA1" s="2" t="s">
        <v>304</v>
      </c>
      <c r="AB1" s="2" t="s">
        <v>305</v>
      </c>
      <c r="AC1" s="2" t="s">
        <v>306</v>
      </c>
      <c r="AD1" s="2" t="s">
        <v>307</v>
      </c>
      <c r="AE1" s="2" t="s">
        <v>308</v>
      </c>
      <c r="AF1" s="2" t="s">
        <v>309</v>
      </c>
      <c r="AG1" s="2" t="s">
        <v>310</v>
      </c>
      <c r="AH1" s="2" t="s">
        <v>311</v>
      </c>
      <c r="AI1" s="2" t="s">
        <v>312</v>
      </c>
      <c r="AJ1" s="2" t="s">
        <v>313</v>
      </c>
      <c r="AK1" s="2" t="s">
        <v>314</v>
      </c>
      <c r="AL1" s="2" t="s">
        <v>315</v>
      </c>
      <c r="AM1" s="2" t="s">
        <v>316</v>
      </c>
      <c r="AN1" s="2" t="s">
        <v>317</v>
      </c>
      <c r="AO1" s="2" t="s">
        <v>318</v>
      </c>
      <c r="AP1" s="2" t="s">
        <v>319</v>
      </c>
      <c r="AQ1" s="2" t="s">
        <v>320</v>
      </c>
      <c r="AR1" s="2" t="s">
        <v>321</v>
      </c>
      <c r="AS1" s="2" t="s">
        <v>322</v>
      </c>
      <c r="AT1" s="2" t="s">
        <v>323</v>
      </c>
      <c r="AU1" s="2" t="s">
        <v>324</v>
      </c>
      <c r="AV1" s="2" t="s">
        <v>325</v>
      </c>
      <c r="AW1" s="2" t="s">
        <v>326</v>
      </c>
      <c r="AX1" s="2" t="s">
        <v>327</v>
      </c>
      <c r="AY1" s="2" t="s">
        <v>328</v>
      </c>
      <c r="AZ1" s="2" t="s">
        <v>329</v>
      </c>
      <c r="BA1" s="2" t="s">
        <v>330</v>
      </c>
      <c r="BB1" s="2" t="s">
        <v>331</v>
      </c>
      <c r="BC1" s="2" t="s">
        <v>332</v>
      </c>
      <c r="BD1" s="2" t="s">
        <v>333</v>
      </c>
      <c r="BE1" s="2" t="s">
        <v>334</v>
      </c>
      <c r="BF1" s="2" t="s">
        <v>335</v>
      </c>
      <c r="BG1" s="2" t="s">
        <v>336</v>
      </c>
      <c r="BH1" s="2" t="s">
        <v>337</v>
      </c>
      <c r="BI1" s="2" t="s">
        <v>338</v>
      </c>
      <c r="BJ1" s="2" t="s">
        <v>339</v>
      </c>
      <c r="BK1" s="2" t="s">
        <v>340</v>
      </c>
      <c r="BL1" s="2" t="s">
        <v>341</v>
      </c>
      <c r="BM1" s="2" t="s">
        <v>342</v>
      </c>
      <c r="BN1" s="2" t="s">
        <v>343</v>
      </c>
      <c r="BO1" s="2" t="s">
        <v>344</v>
      </c>
      <c r="BP1" s="2" t="s">
        <v>345</v>
      </c>
      <c r="BQ1" s="2" t="s">
        <v>346</v>
      </c>
      <c r="BR1" s="2" t="s">
        <v>347</v>
      </c>
      <c r="BS1" s="2" t="s">
        <v>348</v>
      </c>
      <c r="BT1" s="2" t="s">
        <v>349</v>
      </c>
      <c r="BU1" s="2" t="s">
        <v>350</v>
      </c>
      <c r="BV1" s="2" t="s">
        <v>351</v>
      </c>
      <c r="BW1" s="2" t="s">
        <v>352</v>
      </c>
      <c r="BX1" s="2" t="s">
        <v>353</v>
      </c>
      <c r="BY1" s="2" t="s">
        <v>354</v>
      </c>
      <c r="BZ1" s="2" t="s">
        <v>355</v>
      </c>
      <c r="CA1" s="2" t="s">
        <v>356</v>
      </c>
      <c r="CB1" s="2" t="s">
        <v>357</v>
      </c>
      <c r="CC1" s="2" t="s">
        <v>358</v>
      </c>
      <c r="CD1" s="2" t="s">
        <v>359</v>
      </c>
      <c r="CE1" s="2" t="s">
        <v>360</v>
      </c>
      <c r="CF1" s="2" t="s">
        <v>361</v>
      </c>
      <c r="CG1" s="2" t="s">
        <v>362</v>
      </c>
      <c r="CH1" s="2" t="s">
        <v>363</v>
      </c>
      <c r="CI1" s="2" t="s">
        <v>364</v>
      </c>
      <c r="CJ1" s="2" t="s">
        <v>365</v>
      </c>
      <c r="CK1" s="2" t="s">
        <v>366</v>
      </c>
    </row>
    <row r="2" spans="1:89" x14ac:dyDescent="0.35">
      <c r="A2" s="2">
        <v>247934</v>
      </c>
      <c r="B2" s="2" t="s">
        <v>181</v>
      </c>
      <c r="C2" s="2" t="s">
        <v>178</v>
      </c>
      <c r="D2" s="2" t="s">
        <v>167</v>
      </c>
      <c r="E2" s="2" t="s">
        <v>367</v>
      </c>
      <c r="F2" s="2" t="s">
        <v>40</v>
      </c>
      <c r="G2" s="1">
        <v>45257</v>
      </c>
      <c r="H2" s="2">
        <v>0</v>
      </c>
      <c r="I2" s="2">
        <v>8</v>
      </c>
      <c r="J2" s="2">
        <v>5.4</v>
      </c>
      <c r="K2" s="2">
        <v>6.1</v>
      </c>
      <c r="L2" s="2">
        <v>0.1</v>
      </c>
      <c r="M2" s="2" t="s">
        <v>41</v>
      </c>
      <c r="N2" s="2">
        <v>3.4</v>
      </c>
      <c r="O2" s="2">
        <v>73</v>
      </c>
      <c r="P2" s="2">
        <v>13</v>
      </c>
      <c r="Q2" s="2">
        <v>0.77</v>
      </c>
      <c r="R2" s="2">
        <v>46.3</v>
      </c>
      <c r="S2" s="2">
        <v>13.5</v>
      </c>
      <c r="T2" s="2">
        <v>0.57999999999999996</v>
      </c>
      <c r="U2" s="2">
        <v>1523</v>
      </c>
      <c r="V2" s="2">
        <v>249</v>
      </c>
      <c r="W2" s="2">
        <v>12</v>
      </c>
      <c r="X2" s="2">
        <v>18.8</v>
      </c>
      <c r="Y2" s="2">
        <v>47</v>
      </c>
      <c r="Z2" s="2">
        <v>1</v>
      </c>
      <c r="AA2" s="2">
        <v>40</v>
      </c>
      <c r="AB2" s="2">
        <v>11</v>
      </c>
      <c r="AC2" s="2">
        <v>0</v>
      </c>
      <c r="AD2" s="2">
        <v>27</v>
      </c>
      <c r="AE2" s="2">
        <v>4.54</v>
      </c>
      <c r="AF2" s="2">
        <v>116</v>
      </c>
      <c r="AG2" s="2">
        <v>8.1999999999999993</v>
      </c>
      <c r="AH2" s="2">
        <v>14.2</v>
      </c>
      <c r="AI2" s="2">
        <v>8</v>
      </c>
      <c r="AJ2" s="2" t="s">
        <v>42</v>
      </c>
      <c r="AK2" s="2">
        <v>0.3</v>
      </c>
      <c r="AL2" s="2">
        <v>86.8</v>
      </c>
      <c r="AM2" s="2">
        <v>72</v>
      </c>
      <c r="AN2" s="2">
        <v>13</v>
      </c>
      <c r="AO2" s="2">
        <v>12.05</v>
      </c>
      <c r="AP2" s="2">
        <v>74.8</v>
      </c>
      <c r="AQ2" s="2">
        <v>8.1999999999999993</v>
      </c>
      <c r="AR2" s="2">
        <v>0</v>
      </c>
      <c r="AS2" s="2">
        <v>8.1</v>
      </c>
      <c r="AT2" s="2">
        <v>2.5</v>
      </c>
      <c r="AV2" s="2">
        <v>11</v>
      </c>
      <c r="AW2" s="2">
        <v>3</v>
      </c>
      <c r="AY2" s="2">
        <v>37</v>
      </c>
      <c r="AZ2" s="2">
        <v>447</v>
      </c>
      <c r="BA2" s="2">
        <v>180</v>
      </c>
      <c r="BB2" s="2">
        <v>70</v>
      </c>
      <c r="BC2" s="2">
        <v>7.4</v>
      </c>
      <c r="BD2" s="2">
        <v>0.47</v>
      </c>
      <c r="BE2" s="2">
        <v>5.9</v>
      </c>
      <c r="BF2" s="2">
        <v>0.1</v>
      </c>
      <c r="BG2" s="2">
        <v>93</v>
      </c>
      <c r="BH2" s="2">
        <v>18</v>
      </c>
      <c r="BI2" s="2">
        <v>1506.15</v>
      </c>
      <c r="BJ2" s="2">
        <v>1.393</v>
      </c>
      <c r="BK2" s="2">
        <v>45.04</v>
      </c>
      <c r="BL2" s="2">
        <v>678.34</v>
      </c>
      <c r="BM2" s="2">
        <v>11</v>
      </c>
      <c r="BN2" s="2">
        <v>165.67</v>
      </c>
      <c r="BO2" s="2">
        <v>10.27</v>
      </c>
      <c r="BP2" s="2">
        <v>154.75</v>
      </c>
      <c r="BQ2" s="2">
        <v>0</v>
      </c>
      <c r="BR2" s="2">
        <v>0</v>
      </c>
      <c r="BS2" s="2">
        <v>9.1999999999999993</v>
      </c>
      <c r="BT2" s="2">
        <v>138.59</v>
      </c>
      <c r="BU2" s="2">
        <v>2.11</v>
      </c>
      <c r="BV2" s="2">
        <v>31.76</v>
      </c>
      <c r="BW2" s="2">
        <v>7.09</v>
      </c>
      <c r="BX2" s="2">
        <v>106.83</v>
      </c>
      <c r="BY2" s="2">
        <v>0</v>
      </c>
      <c r="BZ2" s="2">
        <v>0</v>
      </c>
      <c r="CA2" s="2">
        <v>523.6</v>
      </c>
      <c r="CB2" s="2">
        <v>34.76</v>
      </c>
      <c r="CC2" s="2">
        <v>45.76</v>
      </c>
      <c r="CD2" s="2">
        <v>689.21</v>
      </c>
      <c r="CE2" s="2">
        <v>0.20430000000000001</v>
      </c>
      <c r="CF2" s="2" t="s">
        <v>163</v>
      </c>
      <c r="CG2" s="2">
        <v>3.3835999999999999</v>
      </c>
      <c r="CH2" s="2">
        <v>2.7305000000000001</v>
      </c>
      <c r="CI2" s="2">
        <v>21.913</v>
      </c>
      <c r="CJ2" s="2">
        <v>1.7444</v>
      </c>
      <c r="CK2" s="2">
        <v>0.48920000000000002</v>
      </c>
    </row>
    <row r="3" spans="1:89" x14ac:dyDescent="0.35">
      <c r="A3" s="2">
        <v>247935</v>
      </c>
      <c r="B3" s="2" t="s">
        <v>181</v>
      </c>
      <c r="C3" s="2" t="s">
        <v>178</v>
      </c>
      <c r="D3" s="2" t="s">
        <v>167</v>
      </c>
      <c r="E3" s="2" t="s">
        <v>367</v>
      </c>
      <c r="F3" s="2" t="s">
        <v>43</v>
      </c>
      <c r="G3" s="1">
        <v>45257</v>
      </c>
      <c r="H3" s="2">
        <v>0</v>
      </c>
      <c r="I3" s="2">
        <v>8</v>
      </c>
      <c r="J3" s="2">
        <v>5.0999999999999996</v>
      </c>
      <c r="K3" s="2">
        <v>5.8</v>
      </c>
      <c r="L3" s="2">
        <v>0.14000000000000001</v>
      </c>
      <c r="M3" s="2" t="s">
        <v>41</v>
      </c>
      <c r="N3" s="2">
        <v>4.4000000000000004</v>
      </c>
      <c r="O3" s="2">
        <v>104</v>
      </c>
      <c r="P3" s="2">
        <v>9.3000000000000007</v>
      </c>
      <c r="Q3" s="2">
        <v>0.5</v>
      </c>
      <c r="R3" s="2">
        <v>71.5</v>
      </c>
      <c r="S3" s="2">
        <v>15.2</v>
      </c>
      <c r="T3" s="2">
        <v>0.95</v>
      </c>
      <c r="U3" s="2">
        <v>1921</v>
      </c>
      <c r="V3" s="2">
        <v>349</v>
      </c>
      <c r="W3" s="2">
        <v>15</v>
      </c>
      <c r="X3" s="2">
        <v>24.7</v>
      </c>
      <c r="Y3" s="2">
        <v>48</v>
      </c>
      <c r="Z3" s="2">
        <v>1</v>
      </c>
      <c r="AA3" s="2">
        <v>39</v>
      </c>
      <c r="AB3" s="2">
        <v>12</v>
      </c>
      <c r="AC3" s="2">
        <v>0</v>
      </c>
      <c r="AD3" s="2">
        <v>22</v>
      </c>
      <c r="AE3" s="2">
        <v>5.97</v>
      </c>
      <c r="AF3" s="2">
        <v>158</v>
      </c>
      <c r="AG3" s="2">
        <v>15.2</v>
      </c>
      <c r="AH3" s="2">
        <v>10.4</v>
      </c>
      <c r="AI3" s="2">
        <v>54</v>
      </c>
      <c r="AJ3" s="2">
        <v>9</v>
      </c>
      <c r="AK3" s="2">
        <v>0.2</v>
      </c>
      <c r="AL3" s="2">
        <v>101.8</v>
      </c>
      <c r="AM3" s="2">
        <v>73</v>
      </c>
      <c r="AN3" s="2">
        <v>21.3</v>
      </c>
      <c r="AO3" s="2">
        <v>14.82</v>
      </c>
      <c r="AP3" s="2">
        <v>64.5</v>
      </c>
      <c r="AQ3" s="2">
        <v>15.2</v>
      </c>
      <c r="AR3" s="2">
        <v>0</v>
      </c>
      <c r="AS3" s="2">
        <v>11.3</v>
      </c>
      <c r="AT3" s="2">
        <v>3.2</v>
      </c>
      <c r="AV3" s="2">
        <v>10</v>
      </c>
      <c r="AW3" s="2">
        <v>1.9</v>
      </c>
      <c r="AY3" s="2">
        <v>46</v>
      </c>
      <c r="AZ3" s="2">
        <v>437</v>
      </c>
      <c r="BA3" s="2">
        <v>167</v>
      </c>
      <c r="BB3" s="2">
        <v>86</v>
      </c>
      <c r="BC3" s="2">
        <v>5.8</v>
      </c>
      <c r="BD3" s="2">
        <v>0.39</v>
      </c>
      <c r="BE3" s="2">
        <v>5.0999999999999996</v>
      </c>
      <c r="BF3" s="2">
        <v>0.28000000000000003</v>
      </c>
      <c r="BG3" s="2">
        <v>103</v>
      </c>
      <c r="BH3" s="2">
        <v>22</v>
      </c>
      <c r="BI3" s="2">
        <v>1756.62</v>
      </c>
      <c r="BJ3" s="2">
        <v>1.5640000000000001</v>
      </c>
      <c r="BK3" s="2">
        <v>47.73</v>
      </c>
      <c r="BL3" s="2">
        <v>838.52</v>
      </c>
      <c r="BM3" s="2">
        <v>10.36</v>
      </c>
      <c r="BN3" s="2">
        <v>181.98</v>
      </c>
      <c r="BO3" s="2">
        <v>13.58</v>
      </c>
      <c r="BP3" s="2">
        <v>238.61</v>
      </c>
      <c r="BQ3" s="2">
        <v>0.91</v>
      </c>
      <c r="BR3" s="2">
        <v>15.9</v>
      </c>
      <c r="BS3" s="2">
        <v>12.15</v>
      </c>
      <c r="BT3" s="2">
        <v>213.51</v>
      </c>
      <c r="BU3" s="2">
        <v>2.48</v>
      </c>
      <c r="BV3" s="2">
        <v>43.58</v>
      </c>
      <c r="BW3" s="2">
        <v>9.67</v>
      </c>
      <c r="BX3" s="2">
        <v>169.93</v>
      </c>
      <c r="BY3" s="2">
        <v>1.43</v>
      </c>
      <c r="BZ3" s="2">
        <v>25.04</v>
      </c>
      <c r="CA3" s="2">
        <v>599.9</v>
      </c>
      <c r="CB3" s="2">
        <v>34.15</v>
      </c>
      <c r="CC3" s="2">
        <v>38.69</v>
      </c>
      <c r="CD3" s="2">
        <v>679.56</v>
      </c>
      <c r="CE3" s="2">
        <v>0.25459999999999999</v>
      </c>
      <c r="CF3" s="2">
        <v>2.9899999999999999E-2</v>
      </c>
      <c r="CG3" s="2">
        <v>2.5141</v>
      </c>
      <c r="CH3" s="2">
        <v>2.1701999999999999</v>
      </c>
      <c r="CI3" s="2">
        <v>12.388199999999999</v>
      </c>
      <c r="CJ3" s="2">
        <v>2.0459000000000001</v>
      </c>
      <c r="CK3" s="2">
        <v>0.61890000000000001</v>
      </c>
    </row>
    <row r="4" spans="1:89" x14ac:dyDescent="0.35">
      <c r="A4" s="2">
        <v>247936</v>
      </c>
      <c r="B4" s="2" t="s">
        <v>181</v>
      </c>
      <c r="C4" s="2" t="s">
        <v>178</v>
      </c>
      <c r="D4" s="2" t="s">
        <v>167</v>
      </c>
      <c r="E4" s="2" t="s">
        <v>367</v>
      </c>
      <c r="F4" s="2" t="s">
        <v>44</v>
      </c>
      <c r="G4" s="1">
        <v>45257</v>
      </c>
      <c r="H4" s="2">
        <v>0</v>
      </c>
      <c r="I4" s="2">
        <v>8</v>
      </c>
      <c r="J4" s="2">
        <v>5.2</v>
      </c>
      <c r="K4" s="2">
        <v>5.8</v>
      </c>
      <c r="L4" s="2">
        <v>0.13</v>
      </c>
      <c r="M4" s="2" t="s">
        <v>41</v>
      </c>
      <c r="N4" s="2">
        <v>4.8</v>
      </c>
      <c r="O4" s="2">
        <v>95</v>
      </c>
      <c r="P4" s="2">
        <v>9.9</v>
      </c>
      <c r="Q4" s="2">
        <v>0.71</v>
      </c>
      <c r="R4" s="2">
        <v>95.5</v>
      </c>
      <c r="S4" s="2">
        <v>18.899999999999999</v>
      </c>
      <c r="T4" s="2">
        <v>0.84</v>
      </c>
      <c r="U4" s="2">
        <v>1717</v>
      </c>
      <c r="V4" s="2">
        <v>267</v>
      </c>
      <c r="W4" s="2">
        <v>11</v>
      </c>
      <c r="X4" s="2">
        <v>22.8</v>
      </c>
      <c r="Y4" s="2">
        <v>51</v>
      </c>
      <c r="Z4" s="2">
        <v>1</v>
      </c>
      <c r="AA4" s="2">
        <v>38</v>
      </c>
      <c r="AB4" s="2">
        <v>10</v>
      </c>
      <c r="AC4" s="2">
        <v>0</v>
      </c>
      <c r="AD4" s="2">
        <v>27</v>
      </c>
      <c r="AE4" s="2">
        <v>6.17</v>
      </c>
      <c r="AF4" s="2">
        <v>117</v>
      </c>
      <c r="AG4" s="2">
        <v>10.5</v>
      </c>
      <c r="AH4" s="2">
        <v>11.1</v>
      </c>
      <c r="AI4" s="2">
        <v>46</v>
      </c>
      <c r="AJ4" s="2" t="s">
        <v>42</v>
      </c>
      <c r="AK4" s="2">
        <v>2.1</v>
      </c>
      <c r="AL4" s="2">
        <v>125.5</v>
      </c>
      <c r="AM4" s="2">
        <v>70</v>
      </c>
      <c r="AN4" s="2">
        <v>18.8</v>
      </c>
      <c r="AO4" s="2">
        <v>15.33</v>
      </c>
      <c r="AP4" s="2">
        <v>107.4</v>
      </c>
      <c r="AQ4" s="2">
        <v>10.5</v>
      </c>
      <c r="AR4" s="2">
        <v>0</v>
      </c>
      <c r="AS4" s="2">
        <v>11.3</v>
      </c>
      <c r="AT4" s="2">
        <v>4.5</v>
      </c>
      <c r="AV4" s="2">
        <v>12</v>
      </c>
      <c r="AW4" s="2">
        <v>2.1</v>
      </c>
      <c r="AY4" s="2">
        <v>44</v>
      </c>
      <c r="AZ4" s="2">
        <v>458</v>
      </c>
      <c r="BA4" s="2">
        <v>139</v>
      </c>
      <c r="BB4" s="2">
        <v>97</v>
      </c>
      <c r="BC4" s="2">
        <v>6.5</v>
      </c>
      <c r="BD4" s="2">
        <v>0.56000000000000005</v>
      </c>
      <c r="BE4" s="2">
        <v>7.1</v>
      </c>
      <c r="BF4" s="2">
        <v>0.13</v>
      </c>
      <c r="BG4" s="2">
        <v>92</v>
      </c>
      <c r="BH4" s="2">
        <v>19</v>
      </c>
      <c r="BI4" s="2">
        <v>1941.16</v>
      </c>
      <c r="BJ4" s="2">
        <v>1.4</v>
      </c>
      <c r="BK4" s="2">
        <v>48.55</v>
      </c>
      <c r="BL4" s="2">
        <v>942.42</v>
      </c>
      <c r="BM4" s="2">
        <v>11.62</v>
      </c>
      <c r="BN4" s="2">
        <v>225.59</v>
      </c>
      <c r="BO4" s="2">
        <v>11.34</v>
      </c>
      <c r="BP4" s="2">
        <v>220.22</v>
      </c>
      <c r="BQ4" s="2">
        <v>0</v>
      </c>
      <c r="BR4" s="2">
        <v>0</v>
      </c>
      <c r="BS4" s="2">
        <v>9.49</v>
      </c>
      <c r="BT4" s="2">
        <v>184.27</v>
      </c>
      <c r="BU4" s="2">
        <v>2.97</v>
      </c>
      <c r="BV4" s="2">
        <v>57.74</v>
      </c>
      <c r="BW4" s="2">
        <v>6.52</v>
      </c>
      <c r="BX4" s="2">
        <v>126.53</v>
      </c>
      <c r="BY4" s="2">
        <v>0</v>
      </c>
      <c r="BZ4" s="2">
        <v>0</v>
      </c>
      <c r="CA4" s="2">
        <v>722.21</v>
      </c>
      <c r="CB4" s="2">
        <v>37.200000000000003</v>
      </c>
      <c r="CC4" s="2">
        <v>41.96</v>
      </c>
      <c r="CD4" s="2">
        <v>814.46</v>
      </c>
      <c r="CE4" s="2">
        <v>0.19550000000000001</v>
      </c>
      <c r="CF4" s="2" t="s">
        <v>163</v>
      </c>
      <c r="CG4" s="2">
        <v>3.2795999999999998</v>
      </c>
      <c r="CH4" s="2">
        <v>2.5821999999999998</v>
      </c>
      <c r="CI4" s="2">
        <v>16.570799999999998</v>
      </c>
      <c r="CJ4" s="2">
        <v>1.9452</v>
      </c>
      <c r="CK4" s="2">
        <v>0.48849999999999999</v>
      </c>
    </row>
    <row r="5" spans="1:89" x14ac:dyDescent="0.35">
      <c r="A5" s="2">
        <v>247937</v>
      </c>
      <c r="B5" s="2" t="s">
        <v>181</v>
      </c>
      <c r="C5" s="2" t="s">
        <v>178</v>
      </c>
      <c r="D5" s="2" t="s">
        <v>167</v>
      </c>
      <c r="E5" s="2" t="s">
        <v>367</v>
      </c>
      <c r="F5" s="2" t="s">
        <v>45</v>
      </c>
      <c r="G5" s="1">
        <v>45257</v>
      </c>
      <c r="H5" s="2">
        <v>0</v>
      </c>
      <c r="I5" s="2">
        <v>8</v>
      </c>
      <c r="J5" s="2">
        <v>5.6</v>
      </c>
      <c r="K5" s="2">
        <v>6.3</v>
      </c>
      <c r="L5" s="2">
        <v>0.11</v>
      </c>
      <c r="M5" s="2" t="s">
        <v>41</v>
      </c>
      <c r="N5" s="2">
        <v>4</v>
      </c>
      <c r="O5" s="2">
        <v>78</v>
      </c>
      <c r="P5" s="2">
        <v>7.3</v>
      </c>
      <c r="Q5" s="2">
        <v>0.7</v>
      </c>
      <c r="R5" s="2">
        <v>64</v>
      </c>
      <c r="S5" s="2">
        <v>10.1</v>
      </c>
      <c r="T5" s="2">
        <v>0.71</v>
      </c>
      <c r="U5" s="2">
        <v>1732</v>
      </c>
      <c r="V5" s="2">
        <v>295</v>
      </c>
      <c r="W5" s="2">
        <v>14</v>
      </c>
      <c r="X5" s="2">
        <v>18.899999999999999</v>
      </c>
      <c r="Y5" s="2">
        <v>40</v>
      </c>
      <c r="Z5" s="2">
        <v>1</v>
      </c>
      <c r="AA5" s="2">
        <v>46</v>
      </c>
      <c r="AB5" s="2">
        <v>13</v>
      </c>
      <c r="AC5" s="2">
        <v>0</v>
      </c>
      <c r="AD5" s="2">
        <v>29</v>
      </c>
      <c r="AE5" s="2">
        <v>7.98</v>
      </c>
      <c r="AF5" s="2">
        <v>118</v>
      </c>
      <c r="AG5" s="2">
        <v>11.6</v>
      </c>
      <c r="AH5" s="2">
        <v>10.1</v>
      </c>
      <c r="AI5" s="2">
        <v>34</v>
      </c>
      <c r="AJ5" s="2" t="s">
        <v>42</v>
      </c>
      <c r="AK5" s="2">
        <v>0.9</v>
      </c>
      <c r="AL5" s="2">
        <v>108.1</v>
      </c>
      <c r="AM5" s="2">
        <v>67</v>
      </c>
      <c r="AN5" s="2">
        <v>20.5</v>
      </c>
      <c r="AO5" s="2">
        <v>14.16</v>
      </c>
      <c r="AP5" s="2">
        <v>91.8</v>
      </c>
      <c r="AQ5" s="2">
        <v>11.6</v>
      </c>
      <c r="AR5" s="2">
        <v>0</v>
      </c>
      <c r="AS5" s="2">
        <v>11.1</v>
      </c>
      <c r="AT5" s="2">
        <v>2</v>
      </c>
      <c r="AV5" s="2">
        <v>13</v>
      </c>
      <c r="AW5" s="2">
        <v>2.8</v>
      </c>
      <c r="AY5" s="2">
        <v>40</v>
      </c>
      <c r="AZ5" s="2">
        <v>522</v>
      </c>
      <c r="BA5" s="2">
        <v>138</v>
      </c>
      <c r="BB5" s="2">
        <v>74</v>
      </c>
      <c r="BC5" s="2">
        <v>6.3</v>
      </c>
      <c r="BD5" s="2">
        <v>0.47</v>
      </c>
      <c r="BE5" s="2">
        <v>4.8</v>
      </c>
      <c r="BF5" s="2">
        <v>0.17</v>
      </c>
      <c r="BG5" s="2">
        <v>113</v>
      </c>
      <c r="BH5" s="2">
        <v>20</v>
      </c>
      <c r="BI5" s="2">
        <v>1930.29</v>
      </c>
      <c r="BJ5" s="2">
        <v>1.431</v>
      </c>
      <c r="BK5" s="2">
        <v>46.51</v>
      </c>
      <c r="BL5" s="2">
        <v>897.8</v>
      </c>
      <c r="BM5" s="2">
        <v>11.45</v>
      </c>
      <c r="BN5" s="2">
        <v>220.92</v>
      </c>
      <c r="BO5" s="2">
        <v>11.99</v>
      </c>
      <c r="BP5" s="2">
        <v>231.47</v>
      </c>
      <c r="BQ5" s="2">
        <v>0</v>
      </c>
      <c r="BR5" s="2">
        <v>0</v>
      </c>
      <c r="BS5" s="2">
        <v>9.8000000000000007</v>
      </c>
      <c r="BT5" s="2">
        <v>189.09</v>
      </c>
      <c r="BU5" s="2">
        <v>3.06</v>
      </c>
      <c r="BV5" s="2">
        <v>59.16</v>
      </c>
      <c r="BW5" s="2">
        <v>6.73</v>
      </c>
      <c r="BX5" s="2">
        <v>129.91999999999999</v>
      </c>
      <c r="BY5" s="2">
        <v>0</v>
      </c>
      <c r="BZ5" s="2">
        <v>0</v>
      </c>
      <c r="CA5" s="2">
        <v>666.33</v>
      </c>
      <c r="CB5" s="2">
        <v>34.520000000000003</v>
      </c>
      <c r="CC5" s="2">
        <v>43.69</v>
      </c>
      <c r="CD5" s="2">
        <v>843.4</v>
      </c>
      <c r="CE5" s="2">
        <v>0.21060000000000001</v>
      </c>
      <c r="CF5" s="2" t="s">
        <v>163</v>
      </c>
      <c r="CG5" s="2">
        <v>2.8786999999999998</v>
      </c>
      <c r="CH5" s="2">
        <v>2.5375000000000001</v>
      </c>
      <c r="CI5" s="2">
        <v>17.509399999999999</v>
      </c>
      <c r="CJ5" s="2">
        <v>1.8165</v>
      </c>
      <c r="CK5" s="2">
        <v>0.52629999999999999</v>
      </c>
    </row>
    <row r="6" spans="1:89" x14ac:dyDescent="0.35">
      <c r="A6" s="2">
        <v>247938</v>
      </c>
      <c r="B6" s="2" t="s">
        <v>181</v>
      </c>
      <c r="C6" s="2" t="s">
        <v>178</v>
      </c>
      <c r="D6" s="2" t="s">
        <v>167</v>
      </c>
      <c r="E6" s="2" t="s">
        <v>367</v>
      </c>
      <c r="F6" s="2" t="s">
        <v>46</v>
      </c>
      <c r="G6" s="1">
        <v>45257</v>
      </c>
      <c r="H6" s="2">
        <v>0</v>
      </c>
      <c r="I6" s="2">
        <v>8</v>
      </c>
      <c r="J6" s="2">
        <v>5.3</v>
      </c>
      <c r="K6" s="2">
        <v>6.1</v>
      </c>
      <c r="L6" s="2">
        <v>0.09</v>
      </c>
      <c r="M6" s="2" t="s">
        <v>41</v>
      </c>
      <c r="N6" s="2">
        <v>3.8</v>
      </c>
      <c r="O6" s="2">
        <v>84</v>
      </c>
      <c r="P6" s="2">
        <v>9.4</v>
      </c>
      <c r="Q6" s="2">
        <v>0.57999999999999996</v>
      </c>
      <c r="R6" s="2">
        <v>67.599999999999994</v>
      </c>
      <c r="S6" s="2">
        <v>12.8</v>
      </c>
      <c r="T6" s="2">
        <v>0.68</v>
      </c>
      <c r="U6" s="2">
        <v>1566</v>
      </c>
      <c r="V6" s="2">
        <v>268</v>
      </c>
      <c r="W6" s="2">
        <v>12</v>
      </c>
      <c r="X6" s="2">
        <v>19.100000000000001</v>
      </c>
      <c r="Y6" s="2">
        <v>46</v>
      </c>
      <c r="Z6" s="2">
        <v>1</v>
      </c>
      <c r="AA6" s="2">
        <v>41</v>
      </c>
      <c r="AB6" s="2">
        <v>12</v>
      </c>
      <c r="AC6" s="2">
        <v>0</v>
      </c>
      <c r="AD6" s="2">
        <v>25</v>
      </c>
      <c r="AE6" s="2">
        <v>6.27</v>
      </c>
      <c r="AF6" s="2">
        <v>100</v>
      </c>
      <c r="AG6" s="2">
        <v>8.3000000000000007</v>
      </c>
      <c r="AH6" s="2">
        <v>12.1</v>
      </c>
      <c r="AI6" s="2">
        <v>31</v>
      </c>
      <c r="AJ6" s="2" t="s">
        <v>42</v>
      </c>
      <c r="AK6" s="2">
        <v>0.3</v>
      </c>
      <c r="AL6" s="2">
        <v>103.9</v>
      </c>
      <c r="AM6" s="2">
        <v>66</v>
      </c>
      <c r="AN6" s="2">
        <v>14.8</v>
      </c>
      <c r="AO6" s="2">
        <v>13.13</v>
      </c>
      <c r="AP6" s="2">
        <v>104.1</v>
      </c>
      <c r="AQ6" s="2">
        <v>8.3000000000000007</v>
      </c>
      <c r="AR6" s="2">
        <v>0</v>
      </c>
      <c r="AS6" s="2">
        <v>10.7</v>
      </c>
      <c r="AT6" s="2">
        <v>2.9</v>
      </c>
      <c r="AV6" s="2">
        <v>12</v>
      </c>
      <c r="AW6" s="2">
        <v>2.8</v>
      </c>
      <c r="AY6" s="2">
        <v>43</v>
      </c>
      <c r="AZ6" s="2">
        <v>451</v>
      </c>
      <c r="BA6" s="2">
        <v>156</v>
      </c>
      <c r="BB6" s="2">
        <v>84</v>
      </c>
      <c r="BC6" s="2">
        <v>5.7</v>
      </c>
      <c r="BD6" s="2">
        <v>0.52</v>
      </c>
      <c r="BE6" s="2">
        <v>5.5</v>
      </c>
      <c r="BF6" s="2">
        <v>0.16</v>
      </c>
      <c r="BG6" s="2">
        <v>98</v>
      </c>
      <c r="BH6" s="2">
        <v>21</v>
      </c>
      <c r="BI6" s="2">
        <v>1594.25</v>
      </c>
      <c r="BJ6" s="2">
        <v>1.359</v>
      </c>
      <c r="BK6" s="2">
        <v>50.27</v>
      </c>
      <c r="BL6" s="2">
        <v>801.4</v>
      </c>
      <c r="BM6" s="2">
        <v>12.31</v>
      </c>
      <c r="BN6" s="2">
        <v>196.22</v>
      </c>
      <c r="BO6" s="2">
        <v>11.13</v>
      </c>
      <c r="BP6" s="2">
        <v>177.49</v>
      </c>
      <c r="BQ6" s="2">
        <v>0</v>
      </c>
      <c r="BR6" s="2">
        <v>0</v>
      </c>
      <c r="BS6" s="2">
        <v>8.2100000000000009</v>
      </c>
      <c r="BT6" s="2">
        <v>130.94999999999999</v>
      </c>
      <c r="BU6" s="2">
        <v>2.2200000000000002</v>
      </c>
      <c r="BV6" s="2">
        <v>35.450000000000003</v>
      </c>
      <c r="BW6" s="2">
        <v>5.99</v>
      </c>
      <c r="BX6" s="2">
        <v>95.5</v>
      </c>
      <c r="BY6" s="2">
        <v>0</v>
      </c>
      <c r="BZ6" s="2">
        <v>0</v>
      </c>
      <c r="CA6" s="2">
        <v>623.91</v>
      </c>
      <c r="CB6" s="2">
        <v>39.130000000000003</v>
      </c>
      <c r="CC6" s="2">
        <v>41.52</v>
      </c>
      <c r="CD6" s="2">
        <v>661.9</v>
      </c>
      <c r="CE6" s="2">
        <v>0.16339999999999999</v>
      </c>
      <c r="CF6" s="2" t="s">
        <v>163</v>
      </c>
      <c r="CG6" s="2">
        <v>3.5152000000000001</v>
      </c>
      <c r="CH6" s="2">
        <v>2.6358999999999999</v>
      </c>
      <c r="CI6" s="2">
        <v>16.551300000000001</v>
      </c>
      <c r="CJ6" s="2">
        <v>1.8624000000000001</v>
      </c>
      <c r="CK6" s="2">
        <v>0.49199999999999999</v>
      </c>
    </row>
    <row r="7" spans="1:89" x14ac:dyDescent="0.35">
      <c r="A7" s="2">
        <v>247939</v>
      </c>
      <c r="B7" s="2" t="s">
        <v>181</v>
      </c>
      <c r="C7" s="2" t="s">
        <v>178</v>
      </c>
      <c r="D7" s="2" t="s">
        <v>167</v>
      </c>
      <c r="E7" s="2" t="s">
        <v>367</v>
      </c>
      <c r="F7" s="2" t="s">
        <v>47</v>
      </c>
      <c r="G7" s="1">
        <v>45257</v>
      </c>
      <c r="H7" s="2">
        <v>0</v>
      </c>
      <c r="I7" s="2">
        <v>8</v>
      </c>
      <c r="J7" s="2">
        <v>5</v>
      </c>
      <c r="K7" s="2">
        <v>5.7</v>
      </c>
      <c r="L7" s="2">
        <v>0.1</v>
      </c>
      <c r="M7" s="2" t="s">
        <v>41</v>
      </c>
      <c r="N7" s="2">
        <v>4.7</v>
      </c>
      <c r="O7" s="2">
        <v>131</v>
      </c>
      <c r="P7" s="2">
        <v>10.7</v>
      </c>
      <c r="Q7" s="2">
        <v>1.52</v>
      </c>
      <c r="R7" s="2">
        <v>85.8</v>
      </c>
      <c r="S7" s="2">
        <v>32.4</v>
      </c>
      <c r="T7" s="2">
        <v>1.1399999999999999</v>
      </c>
      <c r="U7" s="2">
        <v>1635</v>
      </c>
      <c r="V7" s="2">
        <v>293</v>
      </c>
      <c r="W7" s="2">
        <v>11</v>
      </c>
      <c r="X7" s="2">
        <v>23.6</v>
      </c>
      <c r="Y7" s="2">
        <v>53</v>
      </c>
      <c r="Z7" s="2">
        <v>1</v>
      </c>
      <c r="AA7" s="2">
        <v>35</v>
      </c>
      <c r="AB7" s="2">
        <v>10</v>
      </c>
      <c r="AC7" s="2">
        <v>0</v>
      </c>
      <c r="AD7" s="2">
        <v>33</v>
      </c>
      <c r="AE7" s="2">
        <v>5.72</v>
      </c>
      <c r="AF7" s="2">
        <v>127</v>
      </c>
      <c r="AG7" s="2">
        <v>12.5</v>
      </c>
      <c r="AH7" s="2">
        <v>10.199999999999999</v>
      </c>
      <c r="AI7" s="2">
        <v>45</v>
      </c>
      <c r="AJ7" s="2" t="s">
        <v>42</v>
      </c>
      <c r="AK7" s="2">
        <v>0.3</v>
      </c>
      <c r="AL7" s="2">
        <v>101.2</v>
      </c>
      <c r="AM7" s="2">
        <v>67</v>
      </c>
      <c r="AN7" s="2">
        <v>18.600000000000001</v>
      </c>
      <c r="AO7" s="2">
        <v>13.89</v>
      </c>
      <c r="AP7" s="2">
        <v>79.599999999999994</v>
      </c>
      <c r="AQ7" s="2">
        <v>12.5</v>
      </c>
      <c r="AR7" s="2">
        <v>0</v>
      </c>
      <c r="AS7" s="2">
        <v>9.4</v>
      </c>
      <c r="AT7" s="2">
        <v>2.8</v>
      </c>
      <c r="AV7" s="2">
        <v>12</v>
      </c>
      <c r="AW7" s="2">
        <v>2.4</v>
      </c>
      <c r="AY7" s="2">
        <v>55</v>
      </c>
      <c r="AZ7" s="2">
        <v>404</v>
      </c>
      <c r="BA7" s="2">
        <v>154</v>
      </c>
      <c r="BB7" s="2">
        <v>81</v>
      </c>
      <c r="BC7" s="2">
        <v>5.2</v>
      </c>
      <c r="BD7" s="2">
        <v>0.51</v>
      </c>
      <c r="BE7" s="2">
        <v>7.7</v>
      </c>
      <c r="BF7" s="2">
        <v>0.33</v>
      </c>
      <c r="BG7" s="2">
        <v>93</v>
      </c>
      <c r="BH7" s="2">
        <v>16</v>
      </c>
      <c r="BI7" s="2">
        <v>2096.41</v>
      </c>
      <c r="BJ7" s="2">
        <v>1.36</v>
      </c>
      <c r="BK7" s="2">
        <v>48.98</v>
      </c>
      <c r="BL7" s="2">
        <v>1026.8</v>
      </c>
      <c r="BM7" s="2">
        <v>11.51</v>
      </c>
      <c r="BN7" s="2">
        <v>241.29</v>
      </c>
      <c r="BO7" s="2">
        <v>10.64</v>
      </c>
      <c r="BP7" s="2">
        <v>223.12</v>
      </c>
      <c r="BQ7" s="2">
        <v>0</v>
      </c>
      <c r="BR7" s="2">
        <v>0</v>
      </c>
      <c r="BS7" s="2">
        <v>8.76</v>
      </c>
      <c r="BT7" s="2">
        <v>183.69</v>
      </c>
      <c r="BU7" s="2">
        <v>2.17</v>
      </c>
      <c r="BV7" s="2">
        <v>45.54</v>
      </c>
      <c r="BW7" s="2">
        <v>6.59</v>
      </c>
      <c r="BX7" s="2">
        <v>138.16</v>
      </c>
      <c r="BY7" s="2">
        <v>0</v>
      </c>
      <c r="BZ7" s="2">
        <v>0</v>
      </c>
      <c r="CA7" s="2">
        <v>803.67</v>
      </c>
      <c r="CB7" s="2">
        <v>38.340000000000003</v>
      </c>
      <c r="CC7" s="2">
        <v>42.26</v>
      </c>
      <c r="CD7" s="2">
        <v>885.92</v>
      </c>
      <c r="CE7" s="2">
        <v>0.1789</v>
      </c>
      <c r="CF7" s="2" t="s">
        <v>163</v>
      </c>
      <c r="CG7" s="2">
        <v>3.6019000000000001</v>
      </c>
      <c r="CH7" s="2">
        <v>2.9022000000000001</v>
      </c>
      <c r="CI7" s="2">
        <v>16.395499999999998</v>
      </c>
      <c r="CJ7" s="2">
        <v>1.7104999999999999</v>
      </c>
      <c r="CK7" s="2">
        <v>0.43869999999999998</v>
      </c>
    </row>
    <row r="8" spans="1:89" x14ac:dyDescent="0.35">
      <c r="A8" s="2">
        <v>247940</v>
      </c>
      <c r="B8" s="2" t="s">
        <v>181</v>
      </c>
      <c r="C8" s="2" t="s">
        <v>178</v>
      </c>
      <c r="D8" s="2" t="s">
        <v>167</v>
      </c>
      <c r="E8" s="2" t="s">
        <v>367</v>
      </c>
      <c r="F8" s="2" t="s">
        <v>48</v>
      </c>
      <c r="G8" s="1">
        <v>45257</v>
      </c>
      <c r="H8" s="2">
        <v>0</v>
      </c>
      <c r="I8" s="2">
        <v>8</v>
      </c>
      <c r="J8" s="2">
        <v>5.6</v>
      </c>
      <c r="K8" s="2">
        <v>6.4</v>
      </c>
      <c r="L8" s="2">
        <v>0.13</v>
      </c>
      <c r="M8" s="2" t="s">
        <v>41</v>
      </c>
      <c r="N8" s="2">
        <v>4</v>
      </c>
      <c r="O8" s="2">
        <v>92</v>
      </c>
      <c r="P8" s="2">
        <v>8.6999999999999993</v>
      </c>
      <c r="Q8" s="2">
        <v>0.63</v>
      </c>
      <c r="R8" s="2">
        <v>73.599999999999994</v>
      </c>
      <c r="S8" s="2">
        <v>12</v>
      </c>
      <c r="T8" s="2">
        <v>0.85</v>
      </c>
      <c r="U8" s="2">
        <v>2071</v>
      </c>
      <c r="V8" s="2">
        <v>344</v>
      </c>
      <c r="W8" s="2">
        <v>18</v>
      </c>
      <c r="X8" s="2">
        <v>19.2</v>
      </c>
      <c r="Y8" s="2">
        <v>30</v>
      </c>
      <c r="Z8" s="2">
        <v>1</v>
      </c>
      <c r="AA8" s="2">
        <v>54</v>
      </c>
      <c r="AB8" s="2">
        <v>15</v>
      </c>
      <c r="AC8" s="2">
        <v>0</v>
      </c>
      <c r="AD8" s="2">
        <v>30</v>
      </c>
      <c r="AE8" s="2">
        <v>6.25</v>
      </c>
      <c r="AF8" s="2">
        <v>126</v>
      </c>
      <c r="AG8" s="2">
        <v>11.8</v>
      </c>
      <c r="AH8" s="2">
        <v>10.6</v>
      </c>
      <c r="AI8" s="2">
        <v>41</v>
      </c>
      <c r="AJ8" s="2">
        <v>10</v>
      </c>
      <c r="AK8" s="2">
        <v>0.1</v>
      </c>
      <c r="AL8" s="2">
        <v>151.9</v>
      </c>
      <c r="AM8" s="2">
        <v>57</v>
      </c>
      <c r="AN8" s="2">
        <v>18.2</v>
      </c>
      <c r="AO8" s="2">
        <v>17.46</v>
      </c>
      <c r="AP8" s="2">
        <v>121</v>
      </c>
      <c r="AQ8" s="2">
        <v>11.8</v>
      </c>
      <c r="AR8" s="2">
        <v>0</v>
      </c>
      <c r="AS8" s="2">
        <v>10.1</v>
      </c>
      <c r="AT8" s="2">
        <v>2.6</v>
      </c>
      <c r="AV8" s="2">
        <v>15</v>
      </c>
      <c r="AW8" s="2">
        <v>5</v>
      </c>
      <c r="AY8" s="2">
        <v>45</v>
      </c>
      <c r="AZ8" s="2">
        <v>521</v>
      </c>
      <c r="BA8" s="2">
        <v>134</v>
      </c>
      <c r="BB8" s="2">
        <v>81</v>
      </c>
      <c r="BC8" s="2">
        <v>6.3</v>
      </c>
      <c r="BD8" s="2">
        <v>0.5</v>
      </c>
      <c r="BE8" s="2">
        <v>4.5</v>
      </c>
      <c r="BF8" s="2">
        <v>0.13</v>
      </c>
      <c r="BG8" s="2">
        <v>111</v>
      </c>
      <c r="BH8" s="2">
        <v>25</v>
      </c>
      <c r="BI8" s="2">
        <v>1753.73</v>
      </c>
      <c r="BJ8" s="2">
        <v>1.391</v>
      </c>
      <c r="BK8" s="2">
        <v>49.02</v>
      </c>
      <c r="BL8" s="2">
        <v>859.62</v>
      </c>
      <c r="BM8" s="2">
        <v>12.11</v>
      </c>
      <c r="BN8" s="2">
        <v>212.35</v>
      </c>
      <c r="BO8" s="2">
        <v>11.9</v>
      </c>
      <c r="BP8" s="2">
        <v>208.68</v>
      </c>
      <c r="BQ8" s="2">
        <v>0</v>
      </c>
      <c r="BR8" s="2">
        <v>0</v>
      </c>
      <c r="BS8" s="2">
        <v>8.8000000000000007</v>
      </c>
      <c r="BT8" s="2">
        <v>154.33000000000001</v>
      </c>
      <c r="BU8" s="2">
        <v>2.4</v>
      </c>
      <c r="BV8" s="2">
        <v>42.1</v>
      </c>
      <c r="BW8" s="2">
        <v>6.4</v>
      </c>
      <c r="BX8" s="2">
        <v>112.23</v>
      </c>
      <c r="BY8" s="2">
        <v>0</v>
      </c>
      <c r="BZ8" s="2">
        <v>0</v>
      </c>
      <c r="CA8" s="2">
        <v>650.92999999999995</v>
      </c>
      <c r="CB8" s="2">
        <v>37.119999999999997</v>
      </c>
      <c r="CC8" s="2">
        <v>42.18</v>
      </c>
      <c r="CD8" s="2">
        <v>739.78</v>
      </c>
      <c r="CE8" s="2">
        <v>0.17949999999999999</v>
      </c>
      <c r="CF8" s="2" t="s">
        <v>163</v>
      </c>
      <c r="CG8" s="2">
        <v>3.1192000000000002</v>
      </c>
      <c r="CH8" s="2">
        <v>2.6945999999999999</v>
      </c>
      <c r="CI8" s="2">
        <v>14.2005</v>
      </c>
      <c r="CJ8" s="2">
        <v>1.9630000000000001</v>
      </c>
      <c r="CK8" s="2">
        <v>0.5605</v>
      </c>
    </row>
    <row r="9" spans="1:89" x14ac:dyDescent="0.35">
      <c r="A9" s="2">
        <v>247941</v>
      </c>
      <c r="B9" s="2" t="s">
        <v>181</v>
      </c>
      <c r="C9" s="2" t="s">
        <v>178</v>
      </c>
      <c r="D9" s="2" t="s">
        <v>167</v>
      </c>
      <c r="E9" s="2" t="s">
        <v>367</v>
      </c>
      <c r="F9" s="2" t="s">
        <v>49</v>
      </c>
      <c r="G9" s="1">
        <v>45257</v>
      </c>
      <c r="H9" s="2">
        <v>0</v>
      </c>
      <c r="I9" s="2">
        <v>8</v>
      </c>
      <c r="J9" s="2">
        <v>5.3</v>
      </c>
      <c r="K9" s="2">
        <v>6.1</v>
      </c>
      <c r="L9" s="2">
        <v>0.15</v>
      </c>
      <c r="M9" s="2" t="s">
        <v>41</v>
      </c>
      <c r="N9" s="2">
        <v>4.0999999999999996</v>
      </c>
      <c r="O9" s="2">
        <v>126</v>
      </c>
      <c r="P9" s="2">
        <v>8.1</v>
      </c>
      <c r="Q9" s="2">
        <v>0.95</v>
      </c>
      <c r="R9" s="2">
        <v>83</v>
      </c>
      <c r="S9" s="2">
        <v>15.4</v>
      </c>
      <c r="T9" s="2">
        <v>0.94</v>
      </c>
      <c r="U9" s="2">
        <v>2256</v>
      </c>
      <c r="V9" s="2">
        <v>387</v>
      </c>
      <c r="W9" s="2">
        <v>20</v>
      </c>
      <c r="X9" s="2">
        <v>23.9</v>
      </c>
      <c r="Y9" s="2">
        <v>38</v>
      </c>
      <c r="Z9" s="2">
        <v>1</v>
      </c>
      <c r="AA9" s="2">
        <v>47</v>
      </c>
      <c r="AB9" s="2">
        <v>13</v>
      </c>
      <c r="AC9" s="2">
        <v>0</v>
      </c>
      <c r="AD9" s="2">
        <v>48</v>
      </c>
      <c r="AE9" s="2">
        <v>6.56</v>
      </c>
      <c r="AF9" s="2">
        <v>152</v>
      </c>
      <c r="AG9" s="2">
        <v>8.3000000000000007</v>
      </c>
      <c r="AH9" s="2">
        <v>18.3</v>
      </c>
      <c r="AI9" s="2">
        <v>54</v>
      </c>
      <c r="AJ9" s="2">
        <v>11</v>
      </c>
      <c r="AK9" s="2">
        <v>6.1</v>
      </c>
      <c r="AL9" s="2">
        <v>117.5</v>
      </c>
      <c r="AM9" s="2">
        <v>72</v>
      </c>
      <c r="AN9" s="2">
        <v>20.9</v>
      </c>
      <c r="AO9" s="2">
        <v>15.22</v>
      </c>
      <c r="AP9" s="2">
        <v>77.400000000000006</v>
      </c>
      <c r="AQ9" s="2">
        <v>8.3000000000000007</v>
      </c>
      <c r="AR9" s="2">
        <v>0</v>
      </c>
      <c r="AS9" s="2">
        <v>10.199999999999999</v>
      </c>
      <c r="AT9" s="2">
        <v>2.4</v>
      </c>
      <c r="AV9" s="2">
        <v>26</v>
      </c>
      <c r="AW9" s="2">
        <v>11.2</v>
      </c>
      <c r="AY9" s="2">
        <v>59</v>
      </c>
      <c r="AZ9" s="2">
        <v>536</v>
      </c>
      <c r="BA9" s="2">
        <v>171</v>
      </c>
      <c r="BB9" s="2">
        <v>98</v>
      </c>
      <c r="BC9" s="2">
        <v>8</v>
      </c>
      <c r="BD9" s="2">
        <v>0.72</v>
      </c>
      <c r="BE9" s="2">
        <v>5.6</v>
      </c>
      <c r="BF9" s="2">
        <v>0.53</v>
      </c>
      <c r="BG9" s="2">
        <v>114</v>
      </c>
      <c r="BH9" s="2">
        <v>36</v>
      </c>
      <c r="BI9" s="2">
        <v>1925.5</v>
      </c>
      <c r="BJ9" s="2">
        <v>1.349</v>
      </c>
      <c r="BK9" s="2">
        <v>47.26</v>
      </c>
      <c r="BL9" s="2">
        <v>909.92</v>
      </c>
      <c r="BM9" s="2">
        <v>11.52</v>
      </c>
      <c r="BN9" s="2">
        <v>221.86</v>
      </c>
      <c r="BO9" s="2">
        <v>10.24</v>
      </c>
      <c r="BP9" s="2">
        <v>197.21</v>
      </c>
      <c r="BQ9" s="2">
        <v>0</v>
      </c>
      <c r="BR9" s="2">
        <v>0</v>
      </c>
      <c r="BS9" s="2">
        <v>7.82</v>
      </c>
      <c r="BT9" s="2">
        <v>150.65</v>
      </c>
      <c r="BU9" s="2">
        <v>1.74</v>
      </c>
      <c r="BV9" s="2">
        <v>33.6</v>
      </c>
      <c r="BW9" s="2">
        <v>6.08</v>
      </c>
      <c r="BX9" s="2">
        <v>117.05</v>
      </c>
      <c r="BY9" s="2">
        <v>0</v>
      </c>
      <c r="BZ9" s="2">
        <v>0</v>
      </c>
      <c r="CA9" s="2">
        <v>712.71</v>
      </c>
      <c r="CB9" s="2">
        <v>37.01</v>
      </c>
      <c r="CC9" s="2">
        <v>44.92</v>
      </c>
      <c r="CD9" s="2">
        <v>864.93</v>
      </c>
      <c r="CE9" s="2">
        <v>0.1656</v>
      </c>
      <c r="CF9" s="2" t="s">
        <v>163</v>
      </c>
      <c r="CG9" s="2">
        <v>3.6141000000000001</v>
      </c>
      <c r="CH9" s="2">
        <v>3.18</v>
      </c>
      <c r="CI9" s="2">
        <v>49.6663</v>
      </c>
      <c r="CJ9" s="2">
        <v>1.7179</v>
      </c>
      <c r="CK9" s="2">
        <v>0.47560000000000002</v>
      </c>
    </row>
    <row r="10" spans="1:89" x14ac:dyDescent="0.35">
      <c r="A10" s="2">
        <v>247942</v>
      </c>
      <c r="B10" s="2" t="s">
        <v>181</v>
      </c>
      <c r="C10" s="2" t="s">
        <v>178</v>
      </c>
      <c r="D10" s="2" t="s">
        <v>167</v>
      </c>
      <c r="E10" s="2" t="s">
        <v>367</v>
      </c>
      <c r="F10" s="2" t="s">
        <v>50</v>
      </c>
      <c r="G10" s="1">
        <v>45257</v>
      </c>
      <c r="H10" s="2">
        <v>0</v>
      </c>
      <c r="I10" s="2">
        <v>8</v>
      </c>
      <c r="J10" s="2">
        <v>5.2</v>
      </c>
      <c r="K10" s="2">
        <v>6</v>
      </c>
      <c r="L10" s="2">
        <v>0.15</v>
      </c>
      <c r="M10" s="2" t="s">
        <v>41</v>
      </c>
      <c r="N10" s="2">
        <v>4.0999999999999996</v>
      </c>
      <c r="O10" s="2">
        <v>85</v>
      </c>
      <c r="P10" s="2">
        <v>7.1</v>
      </c>
      <c r="Q10" s="2">
        <v>0.79</v>
      </c>
      <c r="R10" s="2">
        <v>90.5</v>
      </c>
      <c r="S10" s="2">
        <v>19.7</v>
      </c>
      <c r="T10" s="2">
        <v>0.9</v>
      </c>
      <c r="U10" s="2">
        <v>1529</v>
      </c>
      <c r="V10" s="2">
        <v>244</v>
      </c>
      <c r="W10" s="2">
        <v>12</v>
      </c>
      <c r="X10" s="2">
        <v>20.100000000000001</v>
      </c>
      <c r="Y10" s="2">
        <v>51</v>
      </c>
      <c r="Z10" s="2">
        <v>1</v>
      </c>
      <c r="AA10" s="2">
        <v>38</v>
      </c>
      <c r="AB10" s="2">
        <v>10</v>
      </c>
      <c r="AC10" s="2">
        <v>0</v>
      </c>
      <c r="AD10" s="2">
        <v>36</v>
      </c>
      <c r="AE10" s="2">
        <v>8.66</v>
      </c>
      <c r="AF10" s="2">
        <v>102</v>
      </c>
      <c r="AG10" s="2">
        <v>6.8</v>
      </c>
      <c r="AH10" s="2">
        <v>14.9</v>
      </c>
      <c r="AI10" s="2">
        <v>43</v>
      </c>
      <c r="AJ10" s="2">
        <v>8</v>
      </c>
      <c r="AK10" s="2">
        <v>0.7</v>
      </c>
      <c r="AL10" s="2">
        <v>100.8</v>
      </c>
      <c r="AM10" s="2">
        <v>60</v>
      </c>
      <c r="AN10" s="2">
        <v>16.100000000000001</v>
      </c>
      <c r="AO10" s="2">
        <v>12.78</v>
      </c>
      <c r="AP10" s="2">
        <v>99.1</v>
      </c>
      <c r="AQ10" s="2">
        <v>6.8</v>
      </c>
      <c r="AR10" s="2">
        <v>0</v>
      </c>
      <c r="AS10" s="2">
        <v>13.3</v>
      </c>
      <c r="AT10" s="2">
        <v>2.4</v>
      </c>
      <c r="AV10" s="2">
        <v>14</v>
      </c>
      <c r="AW10" s="2">
        <v>4.7</v>
      </c>
      <c r="AY10" s="2">
        <v>46</v>
      </c>
      <c r="AZ10" s="2">
        <v>466</v>
      </c>
      <c r="BA10" s="2">
        <v>137</v>
      </c>
      <c r="BB10" s="2">
        <v>86</v>
      </c>
      <c r="BC10" s="2">
        <v>5.5</v>
      </c>
      <c r="BD10" s="2">
        <v>0.55000000000000004</v>
      </c>
      <c r="BE10" s="2">
        <v>6.9</v>
      </c>
      <c r="BF10" s="2">
        <v>0.23</v>
      </c>
      <c r="BG10" s="2">
        <v>93</v>
      </c>
      <c r="BH10" s="2">
        <v>18</v>
      </c>
      <c r="BI10" s="2">
        <v>2127.56</v>
      </c>
      <c r="BJ10" s="2">
        <v>1.3520000000000001</v>
      </c>
      <c r="BK10" s="2">
        <v>50.21</v>
      </c>
      <c r="BL10" s="2">
        <v>1068.32</v>
      </c>
      <c r="BM10" s="2">
        <v>11.46</v>
      </c>
      <c r="BN10" s="2">
        <v>243.78</v>
      </c>
      <c r="BO10" s="2">
        <v>10.55</v>
      </c>
      <c r="BP10" s="2">
        <v>224.43</v>
      </c>
      <c r="BQ10" s="2">
        <v>0</v>
      </c>
      <c r="BR10" s="2">
        <v>0</v>
      </c>
      <c r="BS10" s="2">
        <v>8.81</v>
      </c>
      <c r="BT10" s="2">
        <v>187.37</v>
      </c>
      <c r="BU10" s="2">
        <v>2.4900000000000002</v>
      </c>
      <c r="BV10" s="2">
        <v>52.92</v>
      </c>
      <c r="BW10" s="2">
        <v>6.32</v>
      </c>
      <c r="BX10" s="2">
        <v>134.44</v>
      </c>
      <c r="BY10" s="2">
        <v>0</v>
      </c>
      <c r="BZ10" s="2">
        <v>0</v>
      </c>
      <c r="CA10" s="2">
        <v>843.89</v>
      </c>
      <c r="CB10" s="2">
        <v>39.659999999999997</v>
      </c>
      <c r="CC10" s="2">
        <v>40.98</v>
      </c>
      <c r="CD10" s="2">
        <v>871.87</v>
      </c>
      <c r="CE10" s="2">
        <v>0.1754</v>
      </c>
      <c r="CF10" s="2" t="s">
        <v>163</v>
      </c>
      <c r="CG10" s="2">
        <v>3.7602000000000002</v>
      </c>
      <c r="CH10" s="2">
        <v>2.9411</v>
      </c>
      <c r="CI10" s="2">
        <v>18.434799999999999</v>
      </c>
      <c r="CJ10" s="2">
        <v>1.6569</v>
      </c>
      <c r="CK10" s="2">
        <v>0.4819</v>
      </c>
    </row>
    <row r="11" spans="1:89" x14ac:dyDescent="0.35">
      <c r="A11" s="2">
        <v>247943</v>
      </c>
      <c r="B11" s="2" t="s">
        <v>180</v>
      </c>
      <c r="C11" s="2" t="s">
        <v>178</v>
      </c>
      <c r="D11" s="2" t="s">
        <v>179</v>
      </c>
      <c r="E11" s="2" t="s">
        <v>368</v>
      </c>
      <c r="F11" s="2" t="s">
        <v>51</v>
      </c>
      <c r="G11" s="1">
        <v>45257</v>
      </c>
      <c r="H11" s="2">
        <v>0</v>
      </c>
      <c r="I11" s="2">
        <v>8</v>
      </c>
      <c r="J11" s="2">
        <v>4.8</v>
      </c>
      <c r="K11" s="2">
        <v>5.6</v>
      </c>
      <c r="L11" s="2">
        <v>0.17</v>
      </c>
      <c r="M11" s="2" t="s">
        <v>41</v>
      </c>
      <c r="N11" s="2">
        <v>3.9</v>
      </c>
      <c r="O11" s="2">
        <v>130</v>
      </c>
      <c r="P11" s="2">
        <v>8.4</v>
      </c>
      <c r="Q11" s="2">
        <v>0.84</v>
      </c>
      <c r="R11" s="2">
        <v>81.3</v>
      </c>
      <c r="S11" s="2">
        <v>30.1</v>
      </c>
      <c r="T11" s="2">
        <v>0.98</v>
      </c>
      <c r="U11" s="2">
        <v>2059</v>
      </c>
      <c r="V11" s="2">
        <v>368</v>
      </c>
      <c r="W11" s="2">
        <v>16</v>
      </c>
      <c r="X11" s="2">
        <v>27.6</v>
      </c>
      <c r="Y11" s="2">
        <v>50</v>
      </c>
      <c r="Z11" s="2">
        <v>1</v>
      </c>
      <c r="AA11" s="2">
        <v>37</v>
      </c>
      <c r="AB11" s="2">
        <v>11</v>
      </c>
      <c r="AC11" s="2">
        <v>0</v>
      </c>
      <c r="AD11" s="2">
        <v>40</v>
      </c>
      <c r="AE11" s="2">
        <v>8.0399999999999991</v>
      </c>
      <c r="AF11" s="2">
        <v>125</v>
      </c>
      <c r="AG11" s="2">
        <v>12.5</v>
      </c>
      <c r="AH11" s="2">
        <v>10</v>
      </c>
      <c r="AI11" s="2">
        <v>52</v>
      </c>
      <c r="AJ11" s="2">
        <v>22</v>
      </c>
      <c r="AK11" s="2">
        <v>0.7</v>
      </c>
      <c r="AL11" s="2">
        <v>104.4</v>
      </c>
      <c r="AM11" s="2">
        <v>67</v>
      </c>
      <c r="AN11" s="2">
        <v>21.2</v>
      </c>
      <c r="AO11" s="2">
        <v>14.11</v>
      </c>
      <c r="AP11" s="2">
        <v>83.3</v>
      </c>
      <c r="AQ11" s="2">
        <v>12.5</v>
      </c>
      <c r="AR11" s="2">
        <v>0</v>
      </c>
      <c r="AS11" s="2">
        <v>12.5</v>
      </c>
      <c r="AT11" s="2">
        <v>2.7</v>
      </c>
      <c r="AV11" s="2">
        <v>17</v>
      </c>
      <c r="AW11" s="2">
        <v>6</v>
      </c>
      <c r="AY11" s="2">
        <v>72</v>
      </c>
      <c r="AZ11" s="2">
        <v>425</v>
      </c>
      <c r="BA11" s="2">
        <v>158</v>
      </c>
      <c r="BB11" s="2">
        <v>91</v>
      </c>
      <c r="BC11" s="2">
        <v>5.8</v>
      </c>
      <c r="BD11" s="2">
        <v>0.53</v>
      </c>
      <c r="BE11" s="2">
        <v>9.8000000000000007</v>
      </c>
      <c r="BF11" s="2">
        <v>0.15</v>
      </c>
      <c r="BG11" s="2">
        <v>95</v>
      </c>
      <c r="BH11" s="2">
        <v>18</v>
      </c>
      <c r="BI11" s="2">
        <v>1958.74</v>
      </c>
      <c r="BJ11" s="2">
        <v>1.391</v>
      </c>
      <c r="BK11" s="2">
        <v>44.89</v>
      </c>
      <c r="BL11" s="2">
        <v>879.22</v>
      </c>
      <c r="BM11" s="2">
        <v>10.32</v>
      </c>
      <c r="BN11" s="2">
        <v>202.2</v>
      </c>
      <c r="BO11" s="2">
        <v>10.66</v>
      </c>
      <c r="BP11" s="2">
        <v>208.88</v>
      </c>
      <c r="BQ11" s="2">
        <v>0</v>
      </c>
      <c r="BR11" s="2">
        <v>0</v>
      </c>
      <c r="BS11" s="2">
        <v>9.76</v>
      </c>
      <c r="BT11" s="2">
        <v>191.24</v>
      </c>
      <c r="BU11" s="2">
        <v>1.9</v>
      </c>
      <c r="BV11" s="2">
        <v>37.29</v>
      </c>
      <c r="BW11" s="2">
        <v>7.86</v>
      </c>
      <c r="BX11" s="2">
        <v>153.94999999999999</v>
      </c>
      <c r="BY11" s="2">
        <v>0</v>
      </c>
      <c r="BZ11" s="2">
        <v>0</v>
      </c>
      <c r="CA11" s="2">
        <v>670.34</v>
      </c>
      <c r="CB11" s="2">
        <v>34.22</v>
      </c>
      <c r="CC11" s="2">
        <v>45.35</v>
      </c>
      <c r="CD11" s="2">
        <v>888.29</v>
      </c>
      <c r="CE11" s="2">
        <v>0.2175</v>
      </c>
      <c r="CF11" s="2" t="s">
        <v>163</v>
      </c>
      <c r="CG11" s="2">
        <v>3.2092999999999998</v>
      </c>
      <c r="CH11" s="2">
        <v>2.7141999999999999</v>
      </c>
      <c r="CI11" s="2">
        <v>17.259899999999998</v>
      </c>
      <c r="CJ11" s="2">
        <v>1.7312000000000001</v>
      </c>
      <c r="CK11" s="2">
        <v>0.48270000000000002</v>
      </c>
    </row>
    <row r="12" spans="1:89" x14ac:dyDescent="0.35">
      <c r="A12" s="2">
        <v>247944</v>
      </c>
      <c r="B12" s="2" t="s">
        <v>180</v>
      </c>
      <c r="C12" s="2" t="s">
        <v>178</v>
      </c>
      <c r="D12" s="2" t="s">
        <v>179</v>
      </c>
      <c r="E12" s="2" t="s">
        <v>368</v>
      </c>
      <c r="F12" s="2" t="s">
        <v>52</v>
      </c>
      <c r="G12" s="1">
        <v>45257</v>
      </c>
      <c r="H12" s="2">
        <v>0</v>
      </c>
      <c r="I12" s="2">
        <v>8</v>
      </c>
      <c r="J12" s="2">
        <v>5.2</v>
      </c>
      <c r="K12" s="2">
        <v>6</v>
      </c>
      <c r="L12" s="2">
        <v>0.17</v>
      </c>
      <c r="M12" s="2" t="s">
        <v>41</v>
      </c>
      <c r="N12" s="2">
        <v>4.5</v>
      </c>
      <c r="O12" s="2">
        <v>121</v>
      </c>
      <c r="P12" s="2">
        <v>5.7</v>
      </c>
      <c r="Q12" s="2">
        <v>1.54</v>
      </c>
      <c r="R12" s="2">
        <v>75.400000000000006</v>
      </c>
      <c r="S12" s="2">
        <v>20.2</v>
      </c>
      <c r="T12" s="2">
        <v>0.85</v>
      </c>
      <c r="U12" s="2">
        <v>1811</v>
      </c>
      <c r="V12" s="2">
        <v>307</v>
      </c>
      <c r="W12" s="2">
        <v>9</v>
      </c>
      <c r="X12" s="2">
        <v>22.4</v>
      </c>
      <c r="Y12" s="2">
        <v>47</v>
      </c>
      <c r="Z12" s="2">
        <v>1</v>
      </c>
      <c r="AA12" s="2">
        <v>40</v>
      </c>
      <c r="AB12" s="2">
        <v>11</v>
      </c>
      <c r="AC12" s="2">
        <v>0</v>
      </c>
      <c r="AD12" s="2">
        <v>33</v>
      </c>
      <c r="AE12" s="2">
        <v>8.59</v>
      </c>
      <c r="AF12" s="2">
        <v>121</v>
      </c>
      <c r="AG12" s="2">
        <v>10.9</v>
      </c>
      <c r="AH12" s="2">
        <v>11.1</v>
      </c>
      <c r="AI12" s="2">
        <v>54</v>
      </c>
      <c r="AJ12" s="2">
        <v>24</v>
      </c>
      <c r="AK12" s="2" t="s">
        <v>53</v>
      </c>
      <c r="AL12" s="2">
        <v>103.8</v>
      </c>
      <c r="AM12" s="2">
        <v>68</v>
      </c>
      <c r="AN12" s="2">
        <v>19.5</v>
      </c>
      <c r="AO12" s="2">
        <v>13.8</v>
      </c>
      <c r="AP12" s="2">
        <v>86.1</v>
      </c>
      <c r="AQ12" s="2">
        <v>10.9</v>
      </c>
      <c r="AR12" s="2">
        <v>0</v>
      </c>
      <c r="AS12" s="2">
        <v>15.2</v>
      </c>
      <c r="AT12" s="2">
        <v>2.5</v>
      </c>
      <c r="AV12" s="2">
        <v>17</v>
      </c>
      <c r="AW12" s="2">
        <v>4.9000000000000004</v>
      </c>
      <c r="AY12" s="2">
        <v>79</v>
      </c>
      <c r="AZ12" s="2">
        <v>515</v>
      </c>
      <c r="BA12" s="2">
        <v>141</v>
      </c>
      <c r="BB12" s="2">
        <v>77</v>
      </c>
      <c r="BC12" s="2">
        <v>7</v>
      </c>
      <c r="BD12" s="2">
        <v>0.88</v>
      </c>
      <c r="BE12" s="2">
        <v>7.8</v>
      </c>
      <c r="BF12" s="2">
        <v>0.12</v>
      </c>
      <c r="BG12" s="2">
        <v>110</v>
      </c>
      <c r="BH12" s="2">
        <v>17</v>
      </c>
      <c r="BI12" s="2">
        <v>2122.75</v>
      </c>
      <c r="BJ12" s="2">
        <v>1.5489999999999999</v>
      </c>
      <c r="BK12" s="2">
        <v>46.66</v>
      </c>
      <c r="BL12" s="2">
        <v>990.43</v>
      </c>
      <c r="BM12" s="2">
        <v>10.42</v>
      </c>
      <c r="BN12" s="2">
        <v>221.19</v>
      </c>
      <c r="BO12" s="2">
        <v>14.07</v>
      </c>
      <c r="BP12" s="2">
        <v>298.57</v>
      </c>
      <c r="BQ12" s="2">
        <v>0.71</v>
      </c>
      <c r="BR12" s="2">
        <v>14.99</v>
      </c>
      <c r="BS12" s="2">
        <v>10.19</v>
      </c>
      <c r="BT12" s="2">
        <v>216.39</v>
      </c>
      <c r="BU12" s="2">
        <v>2.34</v>
      </c>
      <c r="BV12" s="2">
        <v>49.67</v>
      </c>
      <c r="BW12" s="2">
        <v>7.85</v>
      </c>
      <c r="BX12" s="2">
        <v>166.72</v>
      </c>
      <c r="BY12" s="2">
        <v>1.23</v>
      </c>
      <c r="BZ12" s="2">
        <v>26.06</v>
      </c>
      <c r="CA12" s="2">
        <v>691.86</v>
      </c>
      <c r="CB12" s="2">
        <v>32.590000000000003</v>
      </c>
      <c r="CC12" s="2">
        <v>41.92</v>
      </c>
      <c r="CD12" s="2">
        <v>889.86</v>
      </c>
      <c r="CE12" s="2">
        <v>0.2185</v>
      </c>
      <c r="CF12" s="2">
        <v>2.63E-2</v>
      </c>
      <c r="CG12" s="2">
        <v>2.3172000000000001</v>
      </c>
      <c r="CH12" s="2">
        <v>2.3157999999999999</v>
      </c>
      <c r="CI12" s="2">
        <v>13.583399999999999</v>
      </c>
      <c r="CJ12" s="2">
        <v>2.1019999999999999</v>
      </c>
      <c r="CK12" s="2">
        <v>0.63700000000000001</v>
      </c>
    </row>
    <row r="13" spans="1:89" x14ac:dyDescent="0.35">
      <c r="A13" s="2">
        <v>247945</v>
      </c>
      <c r="B13" s="2" t="s">
        <v>180</v>
      </c>
      <c r="C13" s="2" t="s">
        <v>178</v>
      </c>
      <c r="D13" s="2" t="s">
        <v>179</v>
      </c>
      <c r="E13" s="2" t="s">
        <v>368</v>
      </c>
      <c r="F13" s="2" t="s">
        <v>54</v>
      </c>
      <c r="G13" s="1">
        <v>45257</v>
      </c>
      <c r="H13" s="2">
        <v>0</v>
      </c>
      <c r="I13" s="2">
        <v>8</v>
      </c>
      <c r="J13" s="2">
        <v>5.0999999999999996</v>
      </c>
      <c r="K13" s="2">
        <v>5.8</v>
      </c>
      <c r="L13" s="2">
        <v>0.17</v>
      </c>
      <c r="M13" s="2" t="s">
        <v>41</v>
      </c>
      <c r="N13" s="2">
        <v>4.2</v>
      </c>
      <c r="O13" s="2">
        <v>127</v>
      </c>
      <c r="P13" s="2">
        <v>6.4</v>
      </c>
      <c r="Q13" s="2">
        <v>0.69</v>
      </c>
      <c r="R13" s="2">
        <v>70</v>
      </c>
      <c r="S13" s="2">
        <v>23.1</v>
      </c>
      <c r="T13" s="2">
        <v>0.91</v>
      </c>
      <c r="U13" s="2">
        <v>2007</v>
      </c>
      <c r="V13" s="2">
        <v>359</v>
      </c>
      <c r="W13" s="2">
        <v>10</v>
      </c>
      <c r="X13" s="2">
        <v>25.2</v>
      </c>
      <c r="Y13" s="2">
        <v>47</v>
      </c>
      <c r="Z13" s="2">
        <v>1</v>
      </c>
      <c r="AA13" s="2">
        <v>40</v>
      </c>
      <c r="AB13" s="2">
        <v>12</v>
      </c>
      <c r="AC13" s="2">
        <v>0</v>
      </c>
      <c r="AD13" s="2">
        <v>22</v>
      </c>
      <c r="AE13" s="2">
        <v>8.08</v>
      </c>
      <c r="AF13" s="2">
        <v>127</v>
      </c>
      <c r="AG13" s="2">
        <v>12.2</v>
      </c>
      <c r="AH13" s="2">
        <v>10.4</v>
      </c>
      <c r="AI13" s="2">
        <v>58</v>
      </c>
      <c r="AJ13" s="2">
        <v>22</v>
      </c>
      <c r="AK13" s="2">
        <v>0.3</v>
      </c>
      <c r="AL13" s="2">
        <v>107.8</v>
      </c>
      <c r="AM13" s="2">
        <v>74</v>
      </c>
      <c r="AN13" s="2">
        <v>20.6</v>
      </c>
      <c r="AO13" s="2">
        <v>14.37</v>
      </c>
      <c r="AP13" s="2">
        <v>84.9</v>
      </c>
      <c r="AQ13" s="2">
        <v>12.2</v>
      </c>
      <c r="AR13" s="2">
        <v>0</v>
      </c>
      <c r="AS13" s="2">
        <v>12.8</v>
      </c>
      <c r="AT13" s="2">
        <v>5.3</v>
      </c>
      <c r="AV13" s="2">
        <v>14</v>
      </c>
      <c r="AW13" s="2">
        <v>3.4</v>
      </c>
      <c r="AY13" s="2">
        <v>63</v>
      </c>
      <c r="AZ13" s="2">
        <v>481</v>
      </c>
      <c r="BA13" s="2">
        <v>129</v>
      </c>
      <c r="BB13" s="2">
        <v>72</v>
      </c>
      <c r="BC13" s="2">
        <v>6.2</v>
      </c>
      <c r="BD13" s="2">
        <v>0.73</v>
      </c>
      <c r="BE13" s="2">
        <v>8.4</v>
      </c>
      <c r="BF13" s="2">
        <v>0.13</v>
      </c>
      <c r="BG13" s="2">
        <v>110</v>
      </c>
      <c r="BH13" s="2">
        <v>17</v>
      </c>
      <c r="BI13" s="2">
        <v>2406.5700000000002</v>
      </c>
      <c r="BJ13" s="2">
        <v>1.4330000000000001</v>
      </c>
      <c r="BK13" s="2">
        <v>47.55</v>
      </c>
      <c r="BL13" s="2">
        <v>1144.3599999999999</v>
      </c>
      <c r="BM13" s="2">
        <v>10.47</v>
      </c>
      <c r="BN13" s="2">
        <v>251.91</v>
      </c>
      <c r="BO13" s="2">
        <v>13.6</v>
      </c>
      <c r="BP13" s="2">
        <v>327.25</v>
      </c>
      <c r="BQ13" s="2">
        <v>0</v>
      </c>
      <c r="BR13" s="2">
        <v>0</v>
      </c>
      <c r="BS13" s="2">
        <v>10.78</v>
      </c>
      <c r="BT13" s="2">
        <v>259.55</v>
      </c>
      <c r="BU13" s="2">
        <v>2.86</v>
      </c>
      <c r="BV13" s="2">
        <v>68.88</v>
      </c>
      <c r="BW13" s="2">
        <v>7.92</v>
      </c>
      <c r="BX13" s="2">
        <v>190.67</v>
      </c>
      <c r="BY13" s="2">
        <v>0</v>
      </c>
      <c r="BZ13" s="2">
        <v>0</v>
      </c>
      <c r="CA13" s="2">
        <v>817.11</v>
      </c>
      <c r="CB13" s="2">
        <v>33.950000000000003</v>
      </c>
      <c r="CC13" s="2">
        <v>41.66</v>
      </c>
      <c r="CD13" s="2">
        <v>1002.66</v>
      </c>
      <c r="CE13" s="2">
        <v>0.2268</v>
      </c>
      <c r="CF13" s="2" t="s">
        <v>163</v>
      </c>
      <c r="CG13" s="2">
        <v>2.4969000000000001</v>
      </c>
      <c r="CH13" s="2">
        <v>2.3626</v>
      </c>
      <c r="CI13" s="2">
        <v>20.368500000000001</v>
      </c>
      <c r="CJ13" s="2">
        <v>2.0933999999999999</v>
      </c>
      <c r="CK13" s="2">
        <v>0.56140000000000001</v>
      </c>
    </row>
    <row r="14" spans="1:89" x14ac:dyDescent="0.35">
      <c r="A14" s="2">
        <v>247946</v>
      </c>
      <c r="B14" s="2" t="s">
        <v>180</v>
      </c>
      <c r="C14" s="2" t="s">
        <v>178</v>
      </c>
      <c r="D14" s="2" t="s">
        <v>179</v>
      </c>
      <c r="E14" s="2" t="s">
        <v>368</v>
      </c>
      <c r="F14" s="2" t="s">
        <v>55</v>
      </c>
      <c r="G14" s="1">
        <v>45257</v>
      </c>
      <c r="H14" s="2">
        <v>0</v>
      </c>
      <c r="I14" s="2">
        <v>8</v>
      </c>
      <c r="J14" s="2">
        <v>5.3</v>
      </c>
      <c r="K14" s="2">
        <v>6</v>
      </c>
      <c r="L14" s="2">
        <v>0.16</v>
      </c>
      <c r="M14" s="2" t="s">
        <v>41</v>
      </c>
      <c r="N14" s="2">
        <v>4.5999999999999996</v>
      </c>
      <c r="O14" s="2">
        <v>108</v>
      </c>
      <c r="P14" s="2">
        <v>6</v>
      </c>
      <c r="Q14" s="2">
        <v>1.99</v>
      </c>
      <c r="R14" s="2">
        <v>80.099999999999994</v>
      </c>
      <c r="S14" s="2">
        <v>17.5</v>
      </c>
      <c r="T14" s="2">
        <v>0.82</v>
      </c>
      <c r="U14" s="2">
        <v>1996</v>
      </c>
      <c r="V14" s="2">
        <v>294</v>
      </c>
      <c r="W14" s="2">
        <v>9</v>
      </c>
      <c r="X14" s="2">
        <v>22.3</v>
      </c>
      <c r="Y14" s="2">
        <v>43</v>
      </c>
      <c r="Z14" s="2">
        <v>1</v>
      </c>
      <c r="AA14" s="2">
        <v>45</v>
      </c>
      <c r="AB14" s="2">
        <v>11</v>
      </c>
      <c r="AC14" s="2">
        <v>0</v>
      </c>
      <c r="AD14" s="2">
        <v>30</v>
      </c>
      <c r="AE14" s="2">
        <v>8.3699999999999992</v>
      </c>
      <c r="AF14" s="2">
        <v>135</v>
      </c>
      <c r="AG14" s="2">
        <v>11.6</v>
      </c>
      <c r="AH14" s="2">
        <v>11.6</v>
      </c>
      <c r="AI14" s="2">
        <v>50</v>
      </c>
      <c r="AJ14" s="2">
        <v>21</v>
      </c>
      <c r="AK14" s="2">
        <v>0.6</v>
      </c>
      <c r="AL14" s="2">
        <v>140.6</v>
      </c>
      <c r="AM14" s="2">
        <v>65</v>
      </c>
      <c r="AN14" s="2">
        <v>20.5</v>
      </c>
      <c r="AO14" s="2">
        <v>16.86</v>
      </c>
      <c r="AP14" s="2">
        <v>104.3</v>
      </c>
      <c r="AQ14" s="2">
        <v>11.6</v>
      </c>
      <c r="AR14" s="2">
        <v>0</v>
      </c>
      <c r="AS14" s="2">
        <v>13.1</v>
      </c>
      <c r="AT14" s="2">
        <v>2.7</v>
      </c>
      <c r="AV14" s="2">
        <v>15</v>
      </c>
      <c r="AW14" s="2">
        <v>3.5</v>
      </c>
      <c r="AY14" s="2">
        <v>75</v>
      </c>
      <c r="AZ14" s="2">
        <v>578</v>
      </c>
      <c r="BA14" s="2">
        <v>120</v>
      </c>
      <c r="BB14" s="2">
        <v>75</v>
      </c>
      <c r="BC14" s="2">
        <v>6.7</v>
      </c>
      <c r="BD14" s="2">
        <v>0.96</v>
      </c>
      <c r="BE14" s="2">
        <v>6.7</v>
      </c>
      <c r="BF14" s="2">
        <v>0.13</v>
      </c>
      <c r="BG14" s="2">
        <v>108</v>
      </c>
      <c r="BH14" s="2">
        <v>15</v>
      </c>
      <c r="BI14" s="2">
        <v>1969.77</v>
      </c>
      <c r="BJ14" s="2">
        <v>1.44</v>
      </c>
      <c r="BK14" s="2">
        <v>48.07</v>
      </c>
      <c r="BL14" s="2">
        <v>946.91</v>
      </c>
      <c r="BM14" s="2">
        <v>10.9</v>
      </c>
      <c r="BN14" s="2">
        <v>214.65</v>
      </c>
      <c r="BO14" s="2">
        <v>14.24</v>
      </c>
      <c r="BP14" s="2">
        <v>280.51</v>
      </c>
      <c r="BQ14" s="2">
        <v>0</v>
      </c>
      <c r="BR14" s="2">
        <v>0</v>
      </c>
      <c r="BS14" s="2">
        <v>10.6</v>
      </c>
      <c r="BT14" s="2">
        <v>208.83</v>
      </c>
      <c r="BU14" s="2">
        <v>3.01</v>
      </c>
      <c r="BV14" s="2">
        <v>59.34</v>
      </c>
      <c r="BW14" s="2">
        <v>7.59</v>
      </c>
      <c r="BX14" s="2">
        <v>149.49</v>
      </c>
      <c r="BY14" s="2">
        <v>0</v>
      </c>
      <c r="BZ14" s="2">
        <v>0</v>
      </c>
      <c r="CA14" s="2">
        <v>666.4</v>
      </c>
      <c r="CB14" s="2">
        <v>33.83</v>
      </c>
      <c r="CC14" s="2">
        <v>41.33</v>
      </c>
      <c r="CD14" s="2">
        <v>814.03</v>
      </c>
      <c r="CE14" s="2">
        <v>0.2205</v>
      </c>
      <c r="CF14" s="2" t="s">
        <v>163</v>
      </c>
      <c r="CG14" s="2">
        <v>2.3757000000000001</v>
      </c>
      <c r="CH14" s="2">
        <v>2.3014000000000001</v>
      </c>
      <c r="CI14" s="2">
        <v>35.370800000000003</v>
      </c>
      <c r="CJ14" s="2">
        <v>2.1377999999999999</v>
      </c>
      <c r="CK14" s="2">
        <v>0.5948</v>
      </c>
    </row>
    <row r="15" spans="1:89" x14ac:dyDescent="0.35">
      <c r="A15" s="2">
        <v>247947</v>
      </c>
      <c r="B15" s="2" t="s">
        <v>180</v>
      </c>
      <c r="C15" s="2" t="s">
        <v>178</v>
      </c>
      <c r="D15" s="2" t="s">
        <v>179</v>
      </c>
      <c r="E15" s="2" t="s">
        <v>368</v>
      </c>
      <c r="F15" s="2" t="s">
        <v>56</v>
      </c>
      <c r="G15" s="1">
        <v>45257</v>
      </c>
      <c r="H15" s="2">
        <v>0</v>
      </c>
      <c r="I15" s="2">
        <v>8</v>
      </c>
      <c r="J15" s="2">
        <v>5.2</v>
      </c>
      <c r="K15" s="2">
        <v>6</v>
      </c>
      <c r="L15" s="2">
        <v>0.19</v>
      </c>
      <c r="M15" s="2" t="s">
        <v>41</v>
      </c>
      <c r="N15" s="2">
        <v>4.3</v>
      </c>
      <c r="O15" s="2">
        <v>151</v>
      </c>
      <c r="P15" s="2">
        <v>6.2</v>
      </c>
      <c r="Q15" s="2">
        <v>1.7</v>
      </c>
      <c r="R15" s="2">
        <v>72.8</v>
      </c>
      <c r="S15" s="2">
        <v>17</v>
      </c>
      <c r="T15" s="2">
        <v>0.94</v>
      </c>
      <c r="U15" s="2">
        <v>2129</v>
      </c>
      <c r="V15" s="2">
        <v>309</v>
      </c>
      <c r="W15" s="2">
        <v>9</v>
      </c>
      <c r="X15" s="2">
        <v>24</v>
      </c>
      <c r="Y15" s="2">
        <v>43</v>
      </c>
      <c r="Z15" s="2">
        <v>2</v>
      </c>
      <c r="AA15" s="2">
        <v>44</v>
      </c>
      <c r="AB15" s="2">
        <v>11</v>
      </c>
      <c r="AC15" s="2">
        <v>0</v>
      </c>
      <c r="AD15" s="2">
        <v>33</v>
      </c>
      <c r="AE15" s="2">
        <v>10.1</v>
      </c>
      <c r="AF15" s="2">
        <v>138</v>
      </c>
      <c r="AG15" s="2">
        <v>12.4</v>
      </c>
      <c r="AH15" s="2">
        <v>11.1</v>
      </c>
      <c r="AI15" s="2">
        <v>50</v>
      </c>
      <c r="AJ15" s="2">
        <v>19</v>
      </c>
      <c r="AK15" s="2">
        <v>1.5</v>
      </c>
      <c r="AL15" s="2">
        <v>107.8</v>
      </c>
      <c r="AM15" s="2">
        <v>65</v>
      </c>
      <c r="AN15" s="2">
        <v>23.9</v>
      </c>
      <c r="AO15" s="2">
        <v>14.61</v>
      </c>
      <c r="AP15" s="2">
        <v>78.2</v>
      </c>
      <c r="AQ15" s="2">
        <v>12.4</v>
      </c>
      <c r="AR15" s="2">
        <v>0</v>
      </c>
      <c r="AS15" s="2">
        <v>15.6</v>
      </c>
      <c r="AT15" s="2">
        <v>2.2000000000000002</v>
      </c>
      <c r="AV15" s="2">
        <v>19</v>
      </c>
      <c r="AW15" s="2">
        <v>6.5</v>
      </c>
      <c r="AY15" s="2">
        <v>61</v>
      </c>
      <c r="AZ15" s="2">
        <v>554</v>
      </c>
      <c r="BA15" s="2">
        <v>133</v>
      </c>
      <c r="BB15" s="2">
        <v>76</v>
      </c>
      <c r="BC15" s="2">
        <v>6.6</v>
      </c>
      <c r="BD15" s="2">
        <v>0.88</v>
      </c>
      <c r="BE15" s="2">
        <v>6.5</v>
      </c>
      <c r="BF15" s="2">
        <v>0.09</v>
      </c>
      <c r="BG15" s="2">
        <v>103</v>
      </c>
      <c r="BH15" s="2">
        <v>17</v>
      </c>
      <c r="BI15" s="2">
        <v>2021.19</v>
      </c>
      <c r="BJ15" s="2">
        <v>1.488</v>
      </c>
      <c r="BK15" s="2">
        <v>47.52</v>
      </c>
      <c r="BL15" s="2">
        <v>960.51</v>
      </c>
      <c r="BM15" s="2">
        <v>11.14</v>
      </c>
      <c r="BN15" s="2">
        <v>225.08</v>
      </c>
      <c r="BO15" s="2">
        <v>13.75</v>
      </c>
      <c r="BP15" s="2">
        <v>277.94</v>
      </c>
      <c r="BQ15" s="2">
        <v>0</v>
      </c>
      <c r="BR15" s="2">
        <v>0</v>
      </c>
      <c r="BS15" s="2">
        <v>11.74</v>
      </c>
      <c r="BT15" s="2">
        <v>237.3</v>
      </c>
      <c r="BU15" s="2">
        <v>2.84</v>
      </c>
      <c r="BV15" s="2">
        <v>57.32</v>
      </c>
      <c r="BW15" s="2">
        <v>8.9</v>
      </c>
      <c r="BX15" s="2">
        <v>179.98</v>
      </c>
      <c r="BY15" s="2">
        <v>0.51</v>
      </c>
      <c r="BZ15" s="2">
        <v>10.28</v>
      </c>
      <c r="CA15" s="2">
        <v>682.57</v>
      </c>
      <c r="CB15" s="2">
        <v>33.770000000000003</v>
      </c>
      <c r="CC15" s="2">
        <v>40.229999999999997</v>
      </c>
      <c r="CD15" s="2">
        <v>813.1</v>
      </c>
      <c r="CE15" s="2">
        <v>0.24709999999999999</v>
      </c>
      <c r="CF15" s="2">
        <v>1.0699999999999999E-2</v>
      </c>
      <c r="CG15" s="2">
        <v>2.4558</v>
      </c>
      <c r="CH15" s="2">
        <v>2.2336999999999998</v>
      </c>
      <c r="CI15" s="2">
        <v>29.671099999999999</v>
      </c>
      <c r="CJ15" s="2">
        <v>1.9884999999999999</v>
      </c>
      <c r="CK15" s="2">
        <v>0.6552</v>
      </c>
    </row>
    <row r="16" spans="1:89" x14ac:dyDescent="0.35">
      <c r="A16" s="2">
        <v>247948</v>
      </c>
      <c r="B16" s="2" t="s">
        <v>180</v>
      </c>
      <c r="C16" s="2" t="s">
        <v>178</v>
      </c>
      <c r="D16" s="2" t="s">
        <v>179</v>
      </c>
      <c r="E16" s="2" t="s">
        <v>368</v>
      </c>
      <c r="F16" s="2" t="s">
        <v>57</v>
      </c>
      <c r="G16" s="1">
        <v>45257</v>
      </c>
      <c r="H16" s="2">
        <v>0</v>
      </c>
      <c r="I16" s="2">
        <v>8</v>
      </c>
      <c r="J16" s="2">
        <v>5.6</v>
      </c>
      <c r="K16" s="2">
        <v>6.4</v>
      </c>
      <c r="L16" s="2">
        <v>0.15</v>
      </c>
      <c r="M16" s="2" t="s">
        <v>41</v>
      </c>
      <c r="N16" s="2">
        <v>4.2</v>
      </c>
      <c r="O16" s="2">
        <v>113</v>
      </c>
      <c r="P16" s="2">
        <v>5.2</v>
      </c>
      <c r="Q16" s="2">
        <v>0.96</v>
      </c>
      <c r="R16" s="2">
        <v>53.2</v>
      </c>
      <c r="S16" s="2">
        <v>10.8</v>
      </c>
      <c r="T16" s="2">
        <v>0.73</v>
      </c>
      <c r="U16" s="2">
        <v>2373</v>
      </c>
      <c r="V16" s="2">
        <v>377</v>
      </c>
      <c r="W16" s="2">
        <v>19</v>
      </c>
      <c r="X16" s="2">
        <v>21.8</v>
      </c>
      <c r="Y16" s="2">
        <v>29</v>
      </c>
      <c r="Z16" s="2">
        <v>1</v>
      </c>
      <c r="AA16" s="2">
        <v>54</v>
      </c>
      <c r="AB16" s="2">
        <v>14</v>
      </c>
      <c r="AC16" s="2">
        <v>0</v>
      </c>
      <c r="AD16" s="2">
        <v>18</v>
      </c>
      <c r="AE16" s="2">
        <v>6.2</v>
      </c>
      <c r="AF16" s="2">
        <v>148</v>
      </c>
      <c r="AG16" s="2">
        <v>12.6</v>
      </c>
      <c r="AH16" s="2">
        <v>11.8</v>
      </c>
      <c r="AI16" s="2">
        <v>50</v>
      </c>
      <c r="AJ16" s="2">
        <v>0</v>
      </c>
      <c r="AK16" s="2" t="s">
        <v>53</v>
      </c>
      <c r="AL16" s="2">
        <v>116.1</v>
      </c>
      <c r="AM16" s="2">
        <v>72</v>
      </c>
      <c r="AN16" s="2">
        <v>18.8</v>
      </c>
      <c r="AO16" s="2">
        <v>15.46</v>
      </c>
      <c r="AP16" s="2">
        <v>78.5</v>
      </c>
      <c r="AQ16" s="2">
        <v>12.6</v>
      </c>
      <c r="AR16" s="2">
        <v>0</v>
      </c>
      <c r="AS16" s="2">
        <v>11.7</v>
      </c>
      <c r="AT16" s="2">
        <v>2.4</v>
      </c>
      <c r="AV16" s="2">
        <v>13</v>
      </c>
      <c r="AW16" s="2">
        <v>3.8</v>
      </c>
      <c r="AY16" s="2">
        <v>47</v>
      </c>
      <c r="AZ16" s="2">
        <v>540</v>
      </c>
      <c r="BA16" s="2">
        <v>137</v>
      </c>
      <c r="BB16" s="2">
        <v>65</v>
      </c>
      <c r="BC16" s="2">
        <v>5.9</v>
      </c>
      <c r="BD16" s="2">
        <v>0.55000000000000004</v>
      </c>
      <c r="BE16" s="2">
        <v>3.9</v>
      </c>
      <c r="BF16" s="2">
        <v>0.12</v>
      </c>
      <c r="BG16" s="2">
        <v>107</v>
      </c>
      <c r="BH16" s="2">
        <v>24</v>
      </c>
      <c r="BI16" s="2">
        <v>1677.76</v>
      </c>
      <c r="BJ16" s="2">
        <v>1.3919999999999999</v>
      </c>
      <c r="BK16" s="2">
        <v>47.57</v>
      </c>
      <c r="BL16" s="2">
        <v>798.07</v>
      </c>
      <c r="BM16" s="2">
        <v>11.2</v>
      </c>
      <c r="BN16" s="2">
        <v>187.89</v>
      </c>
      <c r="BO16" s="2">
        <v>12.06</v>
      </c>
      <c r="BP16" s="2">
        <v>202.36</v>
      </c>
      <c r="BQ16" s="2">
        <v>0</v>
      </c>
      <c r="BR16" s="2">
        <v>0</v>
      </c>
      <c r="BS16" s="2">
        <v>8.84</v>
      </c>
      <c r="BT16" s="2">
        <v>148.26</v>
      </c>
      <c r="BU16" s="2">
        <v>2.19</v>
      </c>
      <c r="BV16" s="2">
        <v>36.82</v>
      </c>
      <c r="BW16" s="2">
        <v>6.64</v>
      </c>
      <c r="BX16" s="2">
        <v>111.44</v>
      </c>
      <c r="BY16" s="2">
        <v>0</v>
      </c>
      <c r="BZ16" s="2">
        <v>0</v>
      </c>
      <c r="CA16" s="2">
        <v>595.71</v>
      </c>
      <c r="CB16" s="2">
        <v>35.51</v>
      </c>
      <c r="CC16" s="2">
        <v>43.6</v>
      </c>
      <c r="CD16" s="2">
        <v>731.43</v>
      </c>
      <c r="CE16" s="2">
        <v>0.18579999999999999</v>
      </c>
      <c r="CF16" s="2" t="s">
        <v>163</v>
      </c>
      <c r="CG16" s="2">
        <v>2.9439000000000002</v>
      </c>
      <c r="CH16" s="2">
        <v>2.6347999999999998</v>
      </c>
      <c r="CI16" s="2">
        <v>20.780899999999999</v>
      </c>
      <c r="CJ16" s="2">
        <v>1.8587</v>
      </c>
      <c r="CK16" s="2">
        <v>0.56369999999999998</v>
      </c>
    </row>
    <row r="17" spans="1:89" x14ac:dyDescent="0.35">
      <c r="A17" s="2">
        <v>247949</v>
      </c>
      <c r="B17" s="2" t="s">
        <v>180</v>
      </c>
      <c r="C17" s="2" t="s">
        <v>178</v>
      </c>
      <c r="D17" s="2" t="s">
        <v>179</v>
      </c>
      <c r="E17" s="2" t="s">
        <v>368</v>
      </c>
      <c r="F17" s="2" t="s">
        <v>58</v>
      </c>
      <c r="G17" s="1">
        <v>45257</v>
      </c>
      <c r="H17" s="2">
        <v>0</v>
      </c>
      <c r="I17" s="2">
        <v>8</v>
      </c>
      <c r="J17" s="2">
        <v>5.3</v>
      </c>
      <c r="K17" s="2">
        <v>6</v>
      </c>
      <c r="L17" s="2">
        <v>0.16</v>
      </c>
      <c r="M17" s="2" t="s">
        <v>41</v>
      </c>
      <c r="N17" s="2">
        <v>4.4000000000000004</v>
      </c>
      <c r="O17" s="2">
        <v>110</v>
      </c>
      <c r="P17" s="2">
        <v>6.3</v>
      </c>
      <c r="Q17" s="2">
        <v>1.2</v>
      </c>
      <c r="R17" s="2">
        <v>76.8</v>
      </c>
      <c r="S17" s="2">
        <v>17.3</v>
      </c>
      <c r="T17" s="2">
        <v>0.94</v>
      </c>
      <c r="U17" s="2">
        <v>2067</v>
      </c>
      <c r="V17" s="2">
        <v>280</v>
      </c>
      <c r="W17" s="2">
        <v>8</v>
      </c>
      <c r="X17" s="2">
        <v>22.6</v>
      </c>
      <c r="Y17" s="2">
        <v>43</v>
      </c>
      <c r="Z17" s="2">
        <v>1</v>
      </c>
      <c r="AA17" s="2">
        <v>46</v>
      </c>
      <c r="AB17" s="2">
        <v>10</v>
      </c>
      <c r="AC17" s="2">
        <v>0</v>
      </c>
      <c r="AD17" s="2">
        <v>34</v>
      </c>
      <c r="AE17" s="2">
        <v>6.8</v>
      </c>
      <c r="AF17" s="2">
        <v>140</v>
      </c>
      <c r="AG17" s="2">
        <v>14.7</v>
      </c>
      <c r="AH17" s="2">
        <v>9.5</v>
      </c>
      <c r="AI17" s="2">
        <v>50</v>
      </c>
      <c r="AJ17" s="2">
        <v>27</v>
      </c>
      <c r="AK17" s="2" t="s">
        <v>53</v>
      </c>
      <c r="AL17" s="2">
        <v>99</v>
      </c>
      <c r="AM17" s="2">
        <v>62</v>
      </c>
      <c r="AN17" s="2">
        <v>21.5</v>
      </c>
      <c r="AO17" s="2">
        <v>14.19</v>
      </c>
      <c r="AP17" s="2">
        <v>70.7</v>
      </c>
      <c r="AQ17" s="2">
        <v>14.7</v>
      </c>
      <c r="AR17" s="2">
        <v>0</v>
      </c>
      <c r="AS17" s="2">
        <v>13.4</v>
      </c>
      <c r="AT17" s="2">
        <v>2.7</v>
      </c>
      <c r="AV17" s="2">
        <v>23</v>
      </c>
      <c r="AW17" s="2">
        <v>9.3000000000000007</v>
      </c>
      <c r="AY17" s="2">
        <v>66</v>
      </c>
      <c r="AZ17" s="2">
        <v>607</v>
      </c>
      <c r="BA17" s="2">
        <v>127</v>
      </c>
      <c r="BB17" s="2">
        <v>75</v>
      </c>
      <c r="BC17" s="2">
        <v>8.5</v>
      </c>
      <c r="BD17" s="2">
        <v>0.97</v>
      </c>
      <c r="BE17" s="2">
        <v>6.3</v>
      </c>
      <c r="BF17" s="2">
        <v>0.17</v>
      </c>
      <c r="BG17" s="2">
        <v>104</v>
      </c>
      <c r="BH17" s="2">
        <v>26</v>
      </c>
      <c r="BI17" s="2">
        <v>2076.34</v>
      </c>
      <c r="BJ17" s="2">
        <v>1.4390000000000001</v>
      </c>
      <c r="BK17" s="2">
        <v>46.16</v>
      </c>
      <c r="BL17" s="2">
        <v>958.34</v>
      </c>
      <c r="BM17" s="2">
        <v>11.3</v>
      </c>
      <c r="BN17" s="2">
        <v>234.67</v>
      </c>
      <c r="BO17" s="2">
        <v>12.76</v>
      </c>
      <c r="BP17" s="2">
        <v>264.99</v>
      </c>
      <c r="BQ17" s="2">
        <v>0</v>
      </c>
      <c r="BR17" s="2">
        <v>0</v>
      </c>
      <c r="BS17" s="2">
        <v>10.08</v>
      </c>
      <c r="BT17" s="2">
        <v>209.26</v>
      </c>
      <c r="BU17" s="2">
        <v>2.74</v>
      </c>
      <c r="BV17" s="2">
        <v>56.94</v>
      </c>
      <c r="BW17" s="2">
        <v>7.34</v>
      </c>
      <c r="BX17" s="2">
        <v>152.32</v>
      </c>
      <c r="BY17" s="2">
        <v>0</v>
      </c>
      <c r="BZ17" s="2">
        <v>0</v>
      </c>
      <c r="CA17" s="2">
        <v>693.36</v>
      </c>
      <c r="CB17" s="2">
        <v>33.39</v>
      </c>
      <c r="CC17" s="2">
        <v>43.77</v>
      </c>
      <c r="CD17" s="2">
        <v>908.73</v>
      </c>
      <c r="CE17" s="2">
        <v>0.21840000000000001</v>
      </c>
      <c r="CF17" s="2" t="s">
        <v>163</v>
      </c>
      <c r="CG17" s="2">
        <v>2.6166</v>
      </c>
      <c r="CH17" s="2">
        <v>2.4098999999999999</v>
      </c>
      <c r="CI17" s="2">
        <v>29.373699999999999</v>
      </c>
      <c r="CJ17" s="2">
        <v>1.897</v>
      </c>
      <c r="CK17" s="2">
        <v>0.56789999999999996</v>
      </c>
    </row>
    <row r="18" spans="1:89" x14ac:dyDescent="0.35">
      <c r="A18" s="2">
        <v>247950</v>
      </c>
      <c r="B18" s="2" t="s">
        <v>181</v>
      </c>
      <c r="C18" s="2" t="s">
        <v>369</v>
      </c>
      <c r="D18" s="2" t="s">
        <v>179</v>
      </c>
      <c r="E18" s="2" t="s">
        <v>370</v>
      </c>
      <c r="F18" s="2" t="s">
        <v>59</v>
      </c>
      <c r="G18" s="1">
        <v>45257</v>
      </c>
      <c r="H18" s="2">
        <v>0</v>
      </c>
      <c r="I18" s="2">
        <v>8</v>
      </c>
      <c r="J18" s="2">
        <v>5.7</v>
      </c>
      <c r="K18" s="2">
        <v>6.4</v>
      </c>
      <c r="L18" s="2">
        <v>0.16</v>
      </c>
      <c r="M18" s="2" t="s">
        <v>41</v>
      </c>
      <c r="N18" s="2">
        <v>4.3</v>
      </c>
      <c r="O18" s="2">
        <v>134</v>
      </c>
      <c r="P18" s="2">
        <v>6.5</v>
      </c>
      <c r="Q18" s="2">
        <v>0.97</v>
      </c>
      <c r="R18" s="2">
        <v>49.4</v>
      </c>
      <c r="S18" s="2">
        <v>10</v>
      </c>
      <c r="T18" s="2">
        <v>0.81</v>
      </c>
      <c r="U18" s="2">
        <v>2440</v>
      </c>
      <c r="V18" s="2">
        <v>457</v>
      </c>
      <c r="W18" s="2">
        <v>13</v>
      </c>
      <c r="X18" s="2">
        <v>22</v>
      </c>
      <c r="Y18" s="2">
        <v>25</v>
      </c>
      <c r="Z18" s="2">
        <v>2</v>
      </c>
      <c r="AA18" s="2">
        <v>55</v>
      </c>
      <c r="AB18" s="2">
        <v>17</v>
      </c>
      <c r="AC18" s="2">
        <v>0</v>
      </c>
      <c r="AD18" s="2">
        <v>24</v>
      </c>
      <c r="AE18" s="2">
        <v>4.1500000000000004</v>
      </c>
      <c r="AF18" s="2">
        <v>168</v>
      </c>
      <c r="AG18" s="2">
        <v>13.4</v>
      </c>
      <c r="AH18" s="2">
        <v>12.5</v>
      </c>
      <c r="AI18" s="2">
        <v>59</v>
      </c>
      <c r="AJ18" s="2">
        <v>20</v>
      </c>
      <c r="AK18" s="2" t="s">
        <v>53</v>
      </c>
      <c r="AL18" s="2">
        <v>129.30000000000001</v>
      </c>
      <c r="AM18" s="2">
        <v>76</v>
      </c>
      <c r="AN18" s="2">
        <v>17.600000000000001</v>
      </c>
      <c r="AO18" s="2">
        <v>16.91</v>
      </c>
      <c r="AP18" s="2">
        <v>77</v>
      </c>
      <c r="AQ18" s="2">
        <v>13.4</v>
      </c>
      <c r="AR18" s="2">
        <v>0</v>
      </c>
      <c r="AS18" s="2">
        <v>8.6999999999999993</v>
      </c>
      <c r="AT18" s="2">
        <v>2.6</v>
      </c>
      <c r="AV18" s="2">
        <v>21</v>
      </c>
      <c r="AW18" s="2">
        <v>7.2</v>
      </c>
      <c r="AY18" s="2">
        <v>57</v>
      </c>
      <c r="AZ18" s="2">
        <v>589</v>
      </c>
      <c r="BA18" s="2">
        <v>167</v>
      </c>
      <c r="BB18" s="2">
        <v>75</v>
      </c>
      <c r="BC18" s="2">
        <v>8</v>
      </c>
      <c r="BD18" s="2">
        <v>0.82</v>
      </c>
      <c r="BE18" s="2">
        <v>4.5999999999999996</v>
      </c>
      <c r="BF18" s="2">
        <v>0.31</v>
      </c>
      <c r="BG18" s="2">
        <v>134</v>
      </c>
      <c r="BH18" s="2">
        <v>21</v>
      </c>
      <c r="BI18" s="2">
        <v>2644.08</v>
      </c>
      <c r="BJ18" s="2">
        <v>1.506</v>
      </c>
      <c r="BK18" s="2">
        <v>50.09</v>
      </c>
      <c r="BL18" s="2">
        <v>1324.47</v>
      </c>
      <c r="BM18" s="2">
        <v>12.01</v>
      </c>
      <c r="BN18" s="2">
        <v>317.58</v>
      </c>
      <c r="BO18" s="2">
        <v>11.74</v>
      </c>
      <c r="BP18" s="2">
        <v>310.51</v>
      </c>
      <c r="BQ18" s="2">
        <v>0</v>
      </c>
      <c r="BR18" s="2">
        <v>0</v>
      </c>
      <c r="BS18" s="2">
        <v>12.61</v>
      </c>
      <c r="BT18" s="2">
        <v>333.34</v>
      </c>
      <c r="BU18" s="2">
        <v>3.09</v>
      </c>
      <c r="BV18" s="2">
        <v>81.709999999999994</v>
      </c>
      <c r="BW18" s="2">
        <v>9.52</v>
      </c>
      <c r="BX18" s="2">
        <v>251.63</v>
      </c>
      <c r="BY18" s="2">
        <v>1.47</v>
      </c>
      <c r="BZ18" s="2">
        <v>38.81</v>
      </c>
      <c r="CA18" s="2">
        <v>1013.96</v>
      </c>
      <c r="CB18" s="2">
        <v>38.35</v>
      </c>
      <c r="CC18" s="2">
        <v>35.83</v>
      </c>
      <c r="CD18" s="2">
        <v>947.47</v>
      </c>
      <c r="CE18" s="2">
        <v>0.25169999999999998</v>
      </c>
      <c r="CF18" s="2">
        <v>2.93E-2</v>
      </c>
      <c r="CG18" s="2">
        <v>3.2654999999999998</v>
      </c>
      <c r="CH18" s="2">
        <v>2.1190000000000002</v>
      </c>
      <c r="CI18" s="2">
        <v>14.7447</v>
      </c>
      <c r="CJ18" s="2">
        <v>2.0775000000000001</v>
      </c>
      <c r="CK18" s="2">
        <v>0.59279999999999999</v>
      </c>
    </row>
    <row r="19" spans="1:89" x14ac:dyDescent="0.35">
      <c r="A19" s="2">
        <v>247951</v>
      </c>
      <c r="B19" s="2" t="s">
        <v>181</v>
      </c>
      <c r="C19" s="2" t="s">
        <v>369</v>
      </c>
      <c r="D19" s="2" t="s">
        <v>179</v>
      </c>
      <c r="E19" s="2" t="s">
        <v>370</v>
      </c>
      <c r="F19" s="2" t="s">
        <v>60</v>
      </c>
      <c r="G19" s="1">
        <v>45257</v>
      </c>
      <c r="H19" s="2">
        <v>0</v>
      </c>
      <c r="I19" s="2">
        <v>8</v>
      </c>
      <c r="J19" s="2">
        <v>5.3</v>
      </c>
      <c r="K19" s="2">
        <v>6.2</v>
      </c>
      <c r="L19" s="2">
        <v>0.16</v>
      </c>
      <c r="M19" s="2" t="s">
        <v>41</v>
      </c>
      <c r="N19" s="2">
        <v>4.0999999999999996</v>
      </c>
      <c r="O19" s="2">
        <v>94</v>
      </c>
      <c r="P19" s="2">
        <v>5.9</v>
      </c>
      <c r="Q19" s="2">
        <v>1.41</v>
      </c>
      <c r="R19" s="2">
        <v>66.3</v>
      </c>
      <c r="S19" s="2">
        <v>14.2</v>
      </c>
      <c r="T19" s="2">
        <v>0.89</v>
      </c>
      <c r="U19" s="2">
        <v>1949</v>
      </c>
      <c r="V19" s="2">
        <v>336</v>
      </c>
      <c r="W19" s="2">
        <v>20</v>
      </c>
      <c r="X19" s="2">
        <v>21</v>
      </c>
      <c r="Y19" s="2">
        <v>39</v>
      </c>
      <c r="Z19" s="2">
        <v>1</v>
      </c>
      <c r="AA19" s="2">
        <v>46</v>
      </c>
      <c r="AB19" s="2">
        <v>13</v>
      </c>
      <c r="AC19" s="2">
        <v>0</v>
      </c>
      <c r="AD19" s="2">
        <v>20</v>
      </c>
      <c r="AE19" s="2">
        <v>10.7</v>
      </c>
      <c r="AF19" s="2">
        <v>139</v>
      </c>
      <c r="AG19" s="2">
        <v>15.5</v>
      </c>
      <c r="AH19" s="2">
        <v>8.9</v>
      </c>
      <c r="AI19" s="2">
        <v>38</v>
      </c>
      <c r="AJ19" s="2">
        <v>1</v>
      </c>
      <c r="AK19" s="2" t="s">
        <v>53</v>
      </c>
      <c r="AL19" s="2">
        <v>108.8</v>
      </c>
      <c r="AM19" s="2">
        <v>57</v>
      </c>
      <c r="AN19" s="2">
        <v>26.2</v>
      </c>
      <c r="AO19" s="2">
        <v>15.01</v>
      </c>
      <c r="AP19" s="2">
        <v>78.599999999999994</v>
      </c>
      <c r="AQ19" s="2">
        <v>15.5</v>
      </c>
      <c r="AR19" s="2">
        <v>0</v>
      </c>
      <c r="AS19" s="2">
        <v>17.2</v>
      </c>
      <c r="AT19" s="2">
        <v>2.8</v>
      </c>
      <c r="AV19" s="2">
        <v>15</v>
      </c>
      <c r="AW19" s="2">
        <v>4.5999999999999996</v>
      </c>
      <c r="AY19" s="2">
        <v>51</v>
      </c>
      <c r="AZ19" s="2">
        <v>539</v>
      </c>
      <c r="BA19" s="2">
        <v>133</v>
      </c>
      <c r="BB19" s="2">
        <v>70</v>
      </c>
      <c r="BC19" s="2">
        <v>6.7</v>
      </c>
      <c r="BD19" s="2">
        <v>0.83</v>
      </c>
      <c r="BE19" s="2">
        <v>5.9</v>
      </c>
      <c r="BF19" s="2">
        <v>0.17</v>
      </c>
      <c r="BG19" s="2">
        <v>115</v>
      </c>
      <c r="BH19" s="2">
        <v>30</v>
      </c>
      <c r="BI19" s="2">
        <v>2927.68</v>
      </c>
      <c r="BJ19" s="2">
        <v>1.4570000000000001</v>
      </c>
      <c r="BK19" s="2">
        <v>49.18</v>
      </c>
      <c r="BL19" s="2">
        <v>1439.78</v>
      </c>
      <c r="BM19" s="2">
        <v>11.07</v>
      </c>
      <c r="BN19" s="2">
        <v>324.23</v>
      </c>
      <c r="BO19" s="2">
        <v>12.85</v>
      </c>
      <c r="BP19" s="2">
        <v>376.23</v>
      </c>
      <c r="BQ19" s="2">
        <v>0</v>
      </c>
      <c r="BR19" s="2">
        <v>0</v>
      </c>
      <c r="BS19" s="2">
        <v>11.47</v>
      </c>
      <c r="BT19" s="2">
        <v>335.76</v>
      </c>
      <c r="BU19" s="2">
        <v>3.01</v>
      </c>
      <c r="BV19" s="2">
        <v>88.04</v>
      </c>
      <c r="BW19" s="2">
        <v>8.4600000000000009</v>
      </c>
      <c r="BX19" s="2">
        <v>247.71</v>
      </c>
      <c r="BY19" s="2">
        <v>0.38</v>
      </c>
      <c r="BZ19" s="2">
        <v>11.08</v>
      </c>
      <c r="CA19" s="2">
        <v>1063.56</v>
      </c>
      <c r="CB19" s="2">
        <v>36.33</v>
      </c>
      <c r="CC19" s="2">
        <v>38.97</v>
      </c>
      <c r="CD19" s="2">
        <v>1141.06</v>
      </c>
      <c r="CE19" s="2">
        <v>0.23319999999999999</v>
      </c>
      <c r="CF19" s="2">
        <v>7.7000000000000002E-3</v>
      </c>
      <c r="CG19" s="2">
        <v>2.8269000000000002</v>
      </c>
      <c r="CH19" s="2">
        <v>2.2705000000000002</v>
      </c>
      <c r="CI19" s="2">
        <v>28.2759</v>
      </c>
      <c r="CJ19" s="2">
        <v>1.8250999999999999</v>
      </c>
      <c r="CK19" s="2">
        <v>0.61660000000000004</v>
      </c>
    </row>
    <row r="20" spans="1:89" x14ac:dyDescent="0.35">
      <c r="A20" s="2">
        <v>247952</v>
      </c>
      <c r="B20" s="2" t="s">
        <v>181</v>
      </c>
      <c r="C20" s="2" t="s">
        <v>369</v>
      </c>
      <c r="D20" s="2" t="s">
        <v>179</v>
      </c>
      <c r="E20" s="2" t="s">
        <v>370</v>
      </c>
      <c r="F20" s="2" t="s">
        <v>61</v>
      </c>
      <c r="G20" s="1">
        <v>45257</v>
      </c>
      <c r="H20" s="2">
        <v>0</v>
      </c>
      <c r="I20" s="2">
        <v>8</v>
      </c>
      <c r="J20" s="2">
        <v>5.4</v>
      </c>
      <c r="K20" s="2">
        <v>6.2</v>
      </c>
      <c r="L20" s="2">
        <v>0.15</v>
      </c>
      <c r="M20" s="2" t="s">
        <v>41</v>
      </c>
      <c r="N20" s="2">
        <v>5</v>
      </c>
      <c r="O20" s="2">
        <v>95</v>
      </c>
      <c r="P20" s="2">
        <v>7.3</v>
      </c>
      <c r="Q20" s="2">
        <v>1.32</v>
      </c>
      <c r="R20" s="2">
        <v>72.099999999999994</v>
      </c>
      <c r="S20" s="2">
        <v>17</v>
      </c>
      <c r="T20" s="2">
        <v>0.85</v>
      </c>
      <c r="U20" s="2">
        <v>1599</v>
      </c>
      <c r="V20" s="2">
        <v>269</v>
      </c>
      <c r="W20" s="2">
        <v>9</v>
      </c>
      <c r="X20" s="2">
        <v>18.3</v>
      </c>
      <c r="Y20" s="2">
        <v>43</v>
      </c>
      <c r="Z20" s="2">
        <v>1</v>
      </c>
      <c r="AA20" s="2">
        <v>44</v>
      </c>
      <c r="AB20" s="2">
        <v>12</v>
      </c>
      <c r="AC20" s="2">
        <v>0</v>
      </c>
      <c r="AD20" s="2">
        <v>32</v>
      </c>
      <c r="AE20" s="2">
        <v>10.199999999999999</v>
      </c>
      <c r="AF20" s="2">
        <v>148</v>
      </c>
      <c r="AG20" s="2">
        <v>13.4</v>
      </c>
      <c r="AH20" s="2">
        <v>11</v>
      </c>
      <c r="AI20" s="2">
        <v>56</v>
      </c>
      <c r="AJ20" s="2">
        <v>26</v>
      </c>
      <c r="AK20" s="2">
        <v>0.4</v>
      </c>
      <c r="AL20" s="2">
        <v>111.4</v>
      </c>
      <c r="AM20" s="2">
        <v>70</v>
      </c>
      <c r="AN20" s="2">
        <v>24</v>
      </c>
      <c r="AO20" s="2">
        <v>15.18</v>
      </c>
      <c r="AP20" s="2">
        <v>75.5</v>
      </c>
      <c r="AQ20" s="2">
        <v>13.4</v>
      </c>
      <c r="AR20" s="2">
        <v>0</v>
      </c>
      <c r="AS20" s="2">
        <v>15.8</v>
      </c>
      <c r="AT20" s="2">
        <v>3.3</v>
      </c>
      <c r="AV20" s="2">
        <v>18</v>
      </c>
      <c r="AW20" s="2">
        <v>5.5</v>
      </c>
      <c r="AY20" s="2">
        <v>66</v>
      </c>
      <c r="AZ20" s="2">
        <v>556</v>
      </c>
      <c r="BA20" s="2">
        <v>142</v>
      </c>
      <c r="BB20" s="2">
        <v>72</v>
      </c>
      <c r="BC20" s="2">
        <v>7.4</v>
      </c>
      <c r="BD20" s="2">
        <v>0.83</v>
      </c>
      <c r="BE20" s="2">
        <v>7.4</v>
      </c>
      <c r="BF20" s="2">
        <v>0.82</v>
      </c>
      <c r="BG20" s="2">
        <v>116</v>
      </c>
      <c r="BH20" s="2">
        <v>20</v>
      </c>
      <c r="BI20" s="2">
        <v>2244.37</v>
      </c>
      <c r="BJ20" s="2">
        <v>1.4770000000000001</v>
      </c>
      <c r="BK20" s="2">
        <v>48.79</v>
      </c>
      <c r="BL20" s="2">
        <v>1095.1099999999999</v>
      </c>
      <c r="BM20" s="2">
        <v>11.34</v>
      </c>
      <c r="BN20" s="2">
        <v>254.62</v>
      </c>
      <c r="BO20" s="2">
        <v>12.22</v>
      </c>
      <c r="BP20" s="2">
        <v>274.3</v>
      </c>
      <c r="BQ20" s="2">
        <v>0</v>
      </c>
      <c r="BR20" s="2">
        <v>0</v>
      </c>
      <c r="BS20" s="2">
        <v>10.78</v>
      </c>
      <c r="BT20" s="2">
        <v>241.95</v>
      </c>
      <c r="BU20" s="2">
        <v>2.89</v>
      </c>
      <c r="BV20" s="2">
        <v>64.849999999999994</v>
      </c>
      <c r="BW20" s="2">
        <v>7.89</v>
      </c>
      <c r="BX20" s="2">
        <v>177.1</v>
      </c>
      <c r="BY20" s="2">
        <v>0.93</v>
      </c>
      <c r="BZ20" s="2">
        <v>20.9</v>
      </c>
      <c r="CA20" s="2">
        <v>820.81</v>
      </c>
      <c r="CB20" s="2">
        <v>36.57</v>
      </c>
      <c r="CC20" s="2">
        <v>39.49</v>
      </c>
      <c r="CD20" s="2">
        <v>886.4</v>
      </c>
      <c r="CE20" s="2">
        <v>0.22090000000000001</v>
      </c>
      <c r="CF20" s="2">
        <v>1.9099999999999999E-2</v>
      </c>
      <c r="CG20" s="2">
        <v>2.9923999999999999</v>
      </c>
      <c r="CH20" s="2">
        <v>2.2454000000000001</v>
      </c>
      <c r="CI20" s="2">
        <v>12.4948</v>
      </c>
      <c r="CJ20" s="2">
        <v>1.9746999999999999</v>
      </c>
      <c r="CK20" s="2">
        <v>0.59050000000000002</v>
      </c>
    </row>
    <row r="21" spans="1:89" x14ac:dyDescent="0.35">
      <c r="A21" s="2">
        <v>247953</v>
      </c>
      <c r="B21" s="2" t="s">
        <v>181</v>
      </c>
      <c r="C21" s="2" t="s">
        <v>369</v>
      </c>
      <c r="D21" s="2" t="s">
        <v>179</v>
      </c>
      <c r="E21" s="2" t="s">
        <v>370</v>
      </c>
      <c r="F21" s="2" t="s">
        <v>62</v>
      </c>
      <c r="G21" s="1">
        <v>45257</v>
      </c>
      <c r="H21" s="2">
        <v>0</v>
      </c>
      <c r="I21" s="2">
        <v>8</v>
      </c>
      <c r="J21" s="2">
        <v>5.7</v>
      </c>
      <c r="K21" s="2">
        <v>6.3</v>
      </c>
      <c r="L21" s="2">
        <v>0.11</v>
      </c>
      <c r="M21" s="2" t="s">
        <v>41</v>
      </c>
      <c r="N21" s="2">
        <v>4.5</v>
      </c>
      <c r="O21" s="2">
        <v>91</v>
      </c>
      <c r="P21" s="2">
        <v>4.3</v>
      </c>
      <c r="Q21" s="2">
        <v>0.79</v>
      </c>
      <c r="R21" s="2">
        <v>55.7</v>
      </c>
      <c r="S21" s="2">
        <v>7.6</v>
      </c>
      <c r="T21" s="2">
        <v>0.67</v>
      </c>
      <c r="U21" s="2">
        <v>2351</v>
      </c>
      <c r="V21" s="2">
        <v>394</v>
      </c>
      <c r="W21" s="2">
        <v>20</v>
      </c>
      <c r="X21" s="2">
        <v>22.1</v>
      </c>
      <c r="Y21" s="2">
        <v>30</v>
      </c>
      <c r="Z21" s="2">
        <v>1</v>
      </c>
      <c r="AA21" s="2">
        <v>53</v>
      </c>
      <c r="AB21" s="2">
        <v>15</v>
      </c>
      <c r="AC21" s="2">
        <v>0</v>
      </c>
      <c r="AD21" s="2">
        <v>16</v>
      </c>
      <c r="AE21" s="2">
        <v>5.63</v>
      </c>
      <c r="AF21" s="2">
        <v>120</v>
      </c>
      <c r="AG21" s="2">
        <v>9.6999999999999993</v>
      </c>
      <c r="AH21" s="2">
        <v>12.3</v>
      </c>
      <c r="AI21" s="2">
        <v>44</v>
      </c>
      <c r="AJ21" s="2">
        <v>15</v>
      </c>
      <c r="AK21" s="2" t="s">
        <v>53</v>
      </c>
      <c r="AL21" s="2">
        <v>119.7</v>
      </c>
      <c r="AM21" s="2">
        <v>59</v>
      </c>
      <c r="AN21" s="2">
        <v>15.4</v>
      </c>
      <c r="AO21" s="2">
        <v>14.88</v>
      </c>
      <c r="AP21" s="2">
        <v>100</v>
      </c>
      <c r="AQ21" s="2">
        <v>9.6999999999999993</v>
      </c>
      <c r="AR21" s="2">
        <v>0</v>
      </c>
      <c r="AS21" s="2">
        <v>9.3000000000000007</v>
      </c>
      <c r="AT21" s="2">
        <v>2</v>
      </c>
      <c r="AV21" s="2">
        <v>15</v>
      </c>
      <c r="AW21" s="2">
        <v>3.9</v>
      </c>
      <c r="AY21" s="2">
        <v>47</v>
      </c>
      <c r="AZ21" s="2">
        <v>642</v>
      </c>
      <c r="BA21" s="2">
        <v>124</v>
      </c>
      <c r="BB21" s="2">
        <v>63</v>
      </c>
      <c r="BC21" s="2">
        <v>7</v>
      </c>
      <c r="BD21" s="2">
        <v>0.61</v>
      </c>
      <c r="BE21" s="2">
        <v>3.8</v>
      </c>
      <c r="BF21" s="2">
        <v>0.19</v>
      </c>
      <c r="BG21" s="2">
        <v>133</v>
      </c>
      <c r="BH21" s="2">
        <v>28</v>
      </c>
      <c r="BI21" s="2">
        <v>1901.73</v>
      </c>
      <c r="BJ21" s="2">
        <v>1.452</v>
      </c>
      <c r="BK21" s="2">
        <v>49.97</v>
      </c>
      <c r="BL21" s="2">
        <v>950.27</v>
      </c>
      <c r="BM21" s="2">
        <v>11.6</v>
      </c>
      <c r="BN21" s="2">
        <v>220.67</v>
      </c>
      <c r="BO21" s="2">
        <v>13.87</v>
      </c>
      <c r="BP21" s="2">
        <v>263.70999999999998</v>
      </c>
      <c r="BQ21" s="2">
        <v>0</v>
      </c>
      <c r="BR21" s="2">
        <v>0</v>
      </c>
      <c r="BS21" s="2">
        <v>11.97</v>
      </c>
      <c r="BT21" s="2">
        <v>227.62</v>
      </c>
      <c r="BU21" s="2">
        <v>3.64</v>
      </c>
      <c r="BV21" s="2">
        <v>69.239999999999995</v>
      </c>
      <c r="BW21" s="2">
        <v>8.33</v>
      </c>
      <c r="BX21" s="2">
        <v>158.38</v>
      </c>
      <c r="BY21" s="2">
        <v>0</v>
      </c>
      <c r="BZ21" s="2">
        <v>0</v>
      </c>
      <c r="CA21" s="2">
        <v>686.56</v>
      </c>
      <c r="CB21" s="2">
        <v>36.1</v>
      </c>
      <c r="CC21" s="2">
        <v>38.06</v>
      </c>
      <c r="CD21" s="2">
        <v>723.84</v>
      </c>
      <c r="CE21" s="2">
        <v>0.23949999999999999</v>
      </c>
      <c r="CF21" s="2" t="s">
        <v>163</v>
      </c>
      <c r="CG21" s="2">
        <v>2.6034999999999999</v>
      </c>
      <c r="CH21" s="2">
        <v>2.2728999999999999</v>
      </c>
      <c r="CI21" s="2" t="s">
        <v>164</v>
      </c>
      <c r="CJ21" s="2">
        <v>2.3203</v>
      </c>
      <c r="CK21" s="2">
        <v>0.6129</v>
      </c>
    </row>
    <row r="22" spans="1:89" x14ac:dyDescent="0.35">
      <c r="A22" s="2">
        <v>247954</v>
      </c>
      <c r="B22" s="2" t="s">
        <v>181</v>
      </c>
      <c r="C22" s="2" t="s">
        <v>369</v>
      </c>
      <c r="D22" s="2" t="s">
        <v>179</v>
      </c>
      <c r="E22" s="2" t="s">
        <v>370</v>
      </c>
      <c r="F22" s="2" t="s">
        <v>63</v>
      </c>
      <c r="G22" s="1">
        <v>45257</v>
      </c>
      <c r="H22" s="2">
        <v>0</v>
      </c>
      <c r="I22" s="2">
        <v>8</v>
      </c>
      <c r="J22" s="2">
        <v>5.4</v>
      </c>
      <c r="K22" s="2">
        <v>6.2</v>
      </c>
      <c r="L22" s="2">
        <v>0.15</v>
      </c>
      <c r="M22" s="2" t="s">
        <v>41</v>
      </c>
      <c r="N22" s="2">
        <v>4.8</v>
      </c>
      <c r="O22" s="2">
        <v>112</v>
      </c>
      <c r="P22" s="2">
        <v>5.7</v>
      </c>
      <c r="Q22" s="2">
        <v>0.8</v>
      </c>
      <c r="R22" s="2">
        <v>64.099999999999994</v>
      </c>
      <c r="S22" s="2">
        <v>16.399999999999999</v>
      </c>
      <c r="T22" s="2">
        <v>0.81</v>
      </c>
      <c r="U22" s="2">
        <v>2093</v>
      </c>
      <c r="V22" s="2">
        <v>362</v>
      </c>
      <c r="W22" s="2">
        <v>15</v>
      </c>
      <c r="X22" s="2">
        <v>22.3</v>
      </c>
      <c r="Y22" s="2">
        <v>38</v>
      </c>
      <c r="Z22" s="2">
        <v>1</v>
      </c>
      <c r="AA22" s="2">
        <v>47</v>
      </c>
      <c r="AB22" s="2">
        <v>14</v>
      </c>
      <c r="AC22" s="2">
        <v>0</v>
      </c>
      <c r="AD22" s="2">
        <v>20</v>
      </c>
      <c r="AE22" s="2">
        <v>8.8800000000000008</v>
      </c>
      <c r="AF22" s="2">
        <v>127</v>
      </c>
      <c r="AG22" s="2">
        <v>10</v>
      </c>
      <c r="AH22" s="2">
        <v>12.7</v>
      </c>
      <c r="AI22" s="2">
        <v>60</v>
      </c>
      <c r="AJ22" s="2">
        <v>34</v>
      </c>
      <c r="AK22" s="2">
        <v>1.7</v>
      </c>
      <c r="AL22" s="2">
        <v>111.6</v>
      </c>
      <c r="AM22" s="2">
        <v>73</v>
      </c>
      <c r="AN22" s="2">
        <v>20.6</v>
      </c>
      <c r="AO22" s="2">
        <v>14.45</v>
      </c>
      <c r="AP22" s="2">
        <v>87.8</v>
      </c>
      <c r="AQ22" s="2">
        <v>10</v>
      </c>
      <c r="AR22" s="2">
        <v>0</v>
      </c>
      <c r="AS22" s="2">
        <v>15.2</v>
      </c>
      <c r="AT22" s="2">
        <v>4.4000000000000004</v>
      </c>
      <c r="AV22" s="2">
        <v>16</v>
      </c>
      <c r="AW22" s="2">
        <v>4.5</v>
      </c>
      <c r="AY22" s="2">
        <v>71</v>
      </c>
      <c r="AZ22" s="2">
        <v>561</v>
      </c>
      <c r="BA22" s="2">
        <v>169</v>
      </c>
      <c r="BB22" s="2">
        <v>84</v>
      </c>
      <c r="BC22" s="2">
        <v>7.3</v>
      </c>
      <c r="BD22" s="2">
        <v>0.61</v>
      </c>
      <c r="BE22" s="2">
        <v>6.8</v>
      </c>
      <c r="BF22" s="2">
        <v>0.12</v>
      </c>
      <c r="BG22" s="2">
        <v>122</v>
      </c>
      <c r="BH22" s="2">
        <v>23</v>
      </c>
      <c r="BI22" s="2">
        <v>1584.44</v>
      </c>
      <c r="BJ22" s="2">
        <v>1.3380000000000001</v>
      </c>
      <c r="BK22" s="2">
        <v>47.4</v>
      </c>
      <c r="BL22" s="2">
        <v>750.95</v>
      </c>
      <c r="BM22" s="2">
        <v>10.11</v>
      </c>
      <c r="BN22" s="2">
        <v>160.18</v>
      </c>
      <c r="BO22" s="2">
        <v>12.82</v>
      </c>
      <c r="BP22" s="2">
        <v>203.05</v>
      </c>
      <c r="BQ22" s="2">
        <v>0</v>
      </c>
      <c r="BR22" s="2">
        <v>0</v>
      </c>
      <c r="BS22" s="2">
        <v>9.14</v>
      </c>
      <c r="BT22" s="2">
        <v>144.88</v>
      </c>
      <c r="BU22" s="2">
        <v>0.56000000000000005</v>
      </c>
      <c r="BV22" s="2">
        <v>8.84</v>
      </c>
      <c r="BW22" s="2">
        <v>8.59</v>
      </c>
      <c r="BX22" s="2">
        <v>136.03</v>
      </c>
      <c r="BY22" s="2">
        <v>0</v>
      </c>
      <c r="BZ22" s="2">
        <v>0</v>
      </c>
      <c r="CA22" s="2">
        <v>547.9</v>
      </c>
      <c r="CB22" s="2">
        <v>34.58</v>
      </c>
      <c r="CC22" s="2">
        <v>43.46</v>
      </c>
      <c r="CD22" s="2">
        <v>688.61</v>
      </c>
      <c r="CE22" s="2">
        <v>0.19289999999999999</v>
      </c>
      <c r="CF22" s="2" t="s">
        <v>163</v>
      </c>
      <c r="CG22" s="2">
        <v>2.6983000000000001</v>
      </c>
      <c r="CH22" s="2">
        <v>2.2456999999999998</v>
      </c>
      <c r="CI22" s="2">
        <v>18.232700000000001</v>
      </c>
      <c r="CJ22" s="2" t="s">
        <v>165</v>
      </c>
      <c r="CK22" s="2">
        <v>0.64380000000000004</v>
      </c>
    </row>
    <row r="23" spans="1:89" x14ac:dyDescent="0.35">
      <c r="A23" s="2">
        <v>247955</v>
      </c>
      <c r="B23" s="2" t="s">
        <v>181</v>
      </c>
      <c r="C23" s="2" t="s">
        <v>369</v>
      </c>
      <c r="D23" s="2" t="s">
        <v>179</v>
      </c>
      <c r="E23" s="2" t="s">
        <v>370</v>
      </c>
      <c r="F23" s="2" t="s">
        <v>64</v>
      </c>
      <c r="G23" s="1">
        <v>45257</v>
      </c>
      <c r="H23" s="2">
        <v>0</v>
      </c>
      <c r="I23" s="2">
        <v>8</v>
      </c>
      <c r="J23" s="2">
        <v>5.4</v>
      </c>
      <c r="K23" s="2">
        <v>6.2</v>
      </c>
      <c r="L23" s="2">
        <v>0.1</v>
      </c>
      <c r="M23" s="2" t="s">
        <v>41</v>
      </c>
      <c r="N23" s="2">
        <v>4</v>
      </c>
      <c r="O23" s="2">
        <v>73</v>
      </c>
      <c r="P23" s="2">
        <v>6.2</v>
      </c>
      <c r="Q23" s="2">
        <v>1.1499999999999999</v>
      </c>
      <c r="R23" s="2">
        <v>56.9</v>
      </c>
      <c r="S23" s="2">
        <v>12.6</v>
      </c>
      <c r="T23" s="2">
        <v>0.68</v>
      </c>
      <c r="U23" s="2">
        <v>1792</v>
      </c>
      <c r="V23" s="2">
        <v>305</v>
      </c>
      <c r="W23" s="2">
        <v>31</v>
      </c>
      <c r="X23" s="2">
        <v>20.3</v>
      </c>
      <c r="Y23" s="2">
        <v>42</v>
      </c>
      <c r="Z23" s="2">
        <v>1</v>
      </c>
      <c r="AA23" s="2">
        <v>43</v>
      </c>
      <c r="AB23" s="2">
        <v>13</v>
      </c>
      <c r="AC23" s="2">
        <v>1</v>
      </c>
      <c r="AD23" s="2">
        <v>21</v>
      </c>
      <c r="AE23" s="2">
        <v>5.78</v>
      </c>
      <c r="AF23" s="2">
        <v>124</v>
      </c>
      <c r="AG23" s="2">
        <v>9.8000000000000007</v>
      </c>
      <c r="AH23" s="2">
        <v>12.6</v>
      </c>
      <c r="AI23" s="2">
        <v>48</v>
      </c>
      <c r="AJ23" s="2" t="s">
        <v>42</v>
      </c>
      <c r="AK23" s="2" t="s">
        <v>53</v>
      </c>
      <c r="AL23" s="2">
        <v>98.1</v>
      </c>
      <c r="AM23" s="2">
        <v>69</v>
      </c>
      <c r="AN23" s="2">
        <v>15.6</v>
      </c>
      <c r="AO23" s="2">
        <v>13.3</v>
      </c>
      <c r="AP23" s="2">
        <v>79.400000000000006</v>
      </c>
      <c r="AQ23" s="2">
        <v>9.8000000000000007</v>
      </c>
      <c r="AR23" s="2">
        <v>0</v>
      </c>
      <c r="AS23" s="2">
        <v>9.1</v>
      </c>
      <c r="AT23" s="2">
        <v>2.4</v>
      </c>
      <c r="AV23" s="2">
        <v>15</v>
      </c>
      <c r="AW23" s="2">
        <v>4.8</v>
      </c>
      <c r="AY23" s="2">
        <v>67</v>
      </c>
      <c r="AZ23" s="2">
        <v>517</v>
      </c>
      <c r="BA23" s="2">
        <v>158</v>
      </c>
      <c r="BB23" s="2">
        <v>80</v>
      </c>
      <c r="BC23" s="2">
        <v>6.8</v>
      </c>
      <c r="BD23" s="2">
        <v>0.81</v>
      </c>
      <c r="BE23" s="2">
        <v>5.8</v>
      </c>
      <c r="BF23" s="2">
        <v>0.12</v>
      </c>
      <c r="BG23" s="2">
        <v>109</v>
      </c>
      <c r="BH23" s="2">
        <v>37</v>
      </c>
      <c r="BI23" s="2">
        <v>1923.01</v>
      </c>
      <c r="BJ23" s="2">
        <v>1.468</v>
      </c>
      <c r="BK23" s="2">
        <v>46.58</v>
      </c>
      <c r="BL23" s="2">
        <v>895.65</v>
      </c>
      <c r="BM23" s="2">
        <v>11.26</v>
      </c>
      <c r="BN23" s="2">
        <v>216.45</v>
      </c>
      <c r="BO23" s="2">
        <v>11.7</v>
      </c>
      <c r="BP23" s="2">
        <v>224.91</v>
      </c>
      <c r="BQ23" s="2">
        <v>0</v>
      </c>
      <c r="BR23" s="2">
        <v>0</v>
      </c>
      <c r="BS23" s="2">
        <v>11.25</v>
      </c>
      <c r="BT23" s="2">
        <v>216.4</v>
      </c>
      <c r="BU23" s="2">
        <v>2.8</v>
      </c>
      <c r="BV23" s="2">
        <v>53.84</v>
      </c>
      <c r="BW23" s="2">
        <v>8.4499999999999993</v>
      </c>
      <c r="BX23" s="2">
        <v>162.56</v>
      </c>
      <c r="BY23" s="2">
        <v>0.43</v>
      </c>
      <c r="BZ23" s="2">
        <v>8.34</v>
      </c>
      <c r="CA23" s="2">
        <v>670.74</v>
      </c>
      <c r="CB23" s="2">
        <v>34.880000000000003</v>
      </c>
      <c r="CC23" s="2">
        <v>41.74</v>
      </c>
      <c r="CD23" s="2">
        <v>802.61</v>
      </c>
      <c r="CE23" s="2">
        <v>0.24160000000000001</v>
      </c>
      <c r="CF23" s="2">
        <v>9.2999999999999992E-3</v>
      </c>
      <c r="CG23" s="2">
        <v>2.9822000000000002</v>
      </c>
      <c r="CH23" s="2">
        <v>2.3521000000000001</v>
      </c>
      <c r="CI23" s="2">
        <v>22.432099999999998</v>
      </c>
      <c r="CJ23" s="2">
        <v>1.804</v>
      </c>
      <c r="CK23" s="2">
        <v>0.6079</v>
      </c>
    </row>
    <row r="24" spans="1:89" x14ac:dyDescent="0.35">
      <c r="A24" s="2">
        <v>247956</v>
      </c>
      <c r="B24" s="2" t="s">
        <v>181</v>
      </c>
      <c r="C24" s="2" t="s">
        <v>369</v>
      </c>
      <c r="D24" s="2" t="s">
        <v>179</v>
      </c>
      <c r="E24" s="2" t="s">
        <v>370</v>
      </c>
      <c r="F24" s="2" t="s">
        <v>65</v>
      </c>
      <c r="G24" s="1">
        <v>45257</v>
      </c>
      <c r="H24" s="2">
        <v>0</v>
      </c>
      <c r="I24" s="2">
        <v>8</v>
      </c>
      <c r="J24" s="2">
        <v>6</v>
      </c>
      <c r="K24" s="2">
        <v>6.6</v>
      </c>
      <c r="L24" s="2">
        <v>0.13</v>
      </c>
      <c r="M24" s="2" t="s">
        <v>41</v>
      </c>
      <c r="N24" s="2">
        <v>3.9</v>
      </c>
      <c r="O24" s="2">
        <v>107</v>
      </c>
      <c r="P24" s="2">
        <v>4.7</v>
      </c>
      <c r="Q24" s="2">
        <v>0.75</v>
      </c>
      <c r="R24" s="2">
        <v>40.799999999999997</v>
      </c>
      <c r="S24" s="2">
        <v>5.8</v>
      </c>
      <c r="T24" s="2">
        <v>0.77</v>
      </c>
      <c r="U24" s="2">
        <v>2518</v>
      </c>
      <c r="V24" s="2">
        <v>374</v>
      </c>
      <c r="W24" s="2">
        <v>17</v>
      </c>
      <c r="X24" s="2">
        <v>20.100000000000001</v>
      </c>
      <c r="Y24" s="2">
        <v>20</v>
      </c>
      <c r="Z24" s="2">
        <v>1</v>
      </c>
      <c r="AA24" s="2">
        <v>63</v>
      </c>
      <c r="AB24" s="2">
        <v>16</v>
      </c>
      <c r="AC24" s="2">
        <v>0</v>
      </c>
      <c r="AD24" s="2">
        <v>13</v>
      </c>
      <c r="AE24" s="2">
        <v>4.95</v>
      </c>
      <c r="AF24" s="2">
        <v>148</v>
      </c>
      <c r="AG24" s="2">
        <v>12.8</v>
      </c>
      <c r="AH24" s="2">
        <v>11.6</v>
      </c>
      <c r="AI24" s="2">
        <v>55</v>
      </c>
      <c r="AJ24" s="2">
        <v>8</v>
      </c>
      <c r="AK24" s="2" t="s">
        <v>53</v>
      </c>
      <c r="AL24" s="2">
        <v>133.1</v>
      </c>
      <c r="AM24" s="2">
        <v>75</v>
      </c>
      <c r="AN24" s="2">
        <v>17.8</v>
      </c>
      <c r="AO24" s="2">
        <v>16.73</v>
      </c>
      <c r="AP24" s="2">
        <v>89.8</v>
      </c>
      <c r="AQ24" s="2">
        <v>12.8</v>
      </c>
      <c r="AR24" s="2">
        <v>0</v>
      </c>
      <c r="AS24" s="2">
        <v>9.6</v>
      </c>
      <c r="AT24" s="2">
        <v>2.2999999999999998</v>
      </c>
      <c r="AV24" s="2">
        <v>14</v>
      </c>
      <c r="AW24" s="2">
        <v>3.8</v>
      </c>
      <c r="AY24" s="2">
        <v>90</v>
      </c>
      <c r="AZ24" s="2">
        <v>688</v>
      </c>
      <c r="BA24" s="2">
        <v>147</v>
      </c>
      <c r="BB24" s="2">
        <v>62</v>
      </c>
      <c r="BC24" s="2">
        <v>7.7</v>
      </c>
      <c r="BD24" s="2">
        <v>0.65</v>
      </c>
      <c r="BE24" s="2">
        <v>2.9</v>
      </c>
      <c r="BF24" s="2">
        <v>0.1</v>
      </c>
      <c r="BG24" s="2">
        <v>131</v>
      </c>
      <c r="BH24" s="2">
        <v>25</v>
      </c>
      <c r="BI24" s="2">
        <v>1789.44</v>
      </c>
      <c r="BJ24" s="2">
        <v>1.4870000000000001</v>
      </c>
      <c r="BK24" s="2">
        <v>49.9</v>
      </c>
      <c r="BL24" s="2">
        <v>892.84</v>
      </c>
      <c r="BM24" s="2">
        <v>11.33</v>
      </c>
      <c r="BN24" s="2">
        <v>202.81</v>
      </c>
      <c r="BO24" s="2">
        <v>14.49</v>
      </c>
      <c r="BP24" s="2">
        <v>259.27</v>
      </c>
      <c r="BQ24" s="2">
        <v>0</v>
      </c>
      <c r="BR24" s="2">
        <v>0</v>
      </c>
      <c r="BS24" s="2">
        <v>11.52</v>
      </c>
      <c r="BT24" s="2">
        <v>206.22</v>
      </c>
      <c r="BU24" s="2">
        <v>3.81</v>
      </c>
      <c r="BV24" s="2">
        <v>68.12</v>
      </c>
      <c r="BW24" s="2">
        <v>7.72</v>
      </c>
      <c r="BX24" s="2">
        <v>138.11000000000001</v>
      </c>
      <c r="BY24" s="2">
        <v>0.48</v>
      </c>
      <c r="BZ24" s="2">
        <v>8.61</v>
      </c>
      <c r="CA24" s="2">
        <v>633.57000000000005</v>
      </c>
      <c r="CB24" s="2">
        <v>35.409999999999997</v>
      </c>
      <c r="CC24" s="2">
        <v>38.1</v>
      </c>
      <c r="CD24" s="2">
        <v>681.76</v>
      </c>
      <c r="CE24" s="2">
        <v>0.23100000000000001</v>
      </c>
      <c r="CF24" s="2">
        <v>9.5999999999999992E-3</v>
      </c>
      <c r="CG24" s="2">
        <v>2.4437000000000002</v>
      </c>
      <c r="CH24" s="2">
        <v>2.1408</v>
      </c>
      <c r="CI24" s="2">
        <v>21.9406</v>
      </c>
      <c r="CJ24" s="2">
        <v>2.5021</v>
      </c>
      <c r="CK24" s="2">
        <v>0.70530000000000004</v>
      </c>
    </row>
    <row r="25" spans="1:89" x14ac:dyDescent="0.35">
      <c r="A25" s="2">
        <v>247957</v>
      </c>
      <c r="B25" s="2" t="s">
        <v>181</v>
      </c>
      <c r="C25" s="2" t="s">
        <v>369</v>
      </c>
      <c r="D25" s="2" t="s">
        <v>179</v>
      </c>
      <c r="E25" s="2" t="s">
        <v>370</v>
      </c>
      <c r="F25" s="2" t="s">
        <v>66</v>
      </c>
      <c r="G25" s="1">
        <v>45257</v>
      </c>
      <c r="H25" s="2">
        <v>0</v>
      </c>
      <c r="I25" s="2">
        <v>8</v>
      </c>
      <c r="J25" s="2">
        <v>5.5</v>
      </c>
      <c r="K25" s="2">
        <v>6.2</v>
      </c>
      <c r="L25" s="2">
        <v>0.13</v>
      </c>
      <c r="M25" s="2" t="s">
        <v>41</v>
      </c>
      <c r="N25" s="2">
        <v>4.0999999999999996</v>
      </c>
      <c r="O25" s="2">
        <v>113</v>
      </c>
      <c r="P25" s="2">
        <v>5.3</v>
      </c>
      <c r="Q25" s="2">
        <v>1.52</v>
      </c>
      <c r="R25" s="2">
        <v>54.8</v>
      </c>
      <c r="S25" s="2">
        <v>10.5</v>
      </c>
      <c r="T25" s="2">
        <v>0.86</v>
      </c>
      <c r="U25" s="2">
        <v>2498</v>
      </c>
      <c r="V25" s="2">
        <v>413</v>
      </c>
      <c r="W25" s="2">
        <v>16</v>
      </c>
      <c r="X25" s="2">
        <v>24.2</v>
      </c>
      <c r="Y25" s="2">
        <v>33</v>
      </c>
      <c r="Z25" s="2">
        <v>1</v>
      </c>
      <c r="AA25" s="2">
        <v>52</v>
      </c>
      <c r="AB25" s="2">
        <v>14</v>
      </c>
      <c r="AC25" s="2">
        <v>0</v>
      </c>
      <c r="AD25" s="2">
        <v>17</v>
      </c>
      <c r="AE25" s="2">
        <v>5.34</v>
      </c>
      <c r="AF25" s="2">
        <v>149</v>
      </c>
      <c r="AG25" s="2">
        <v>12.5</v>
      </c>
      <c r="AH25" s="2">
        <v>11.9</v>
      </c>
      <c r="AI25" s="2">
        <v>54</v>
      </c>
      <c r="AJ25" s="2" t="s">
        <v>42</v>
      </c>
      <c r="AK25" s="2" t="s">
        <v>53</v>
      </c>
      <c r="AL25" s="2">
        <v>118.5</v>
      </c>
      <c r="AM25" s="2">
        <v>83</v>
      </c>
      <c r="AN25" s="2">
        <v>17.8</v>
      </c>
      <c r="AO25" s="2">
        <v>15.65</v>
      </c>
      <c r="AP25" s="2">
        <v>79.599999999999994</v>
      </c>
      <c r="AQ25" s="2">
        <v>12.5</v>
      </c>
      <c r="AR25" s="2">
        <v>0</v>
      </c>
      <c r="AS25" s="2">
        <v>11.1</v>
      </c>
      <c r="AT25" s="2">
        <v>2.2999999999999998</v>
      </c>
      <c r="AV25" s="2">
        <v>16</v>
      </c>
      <c r="AW25" s="2">
        <v>4.5</v>
      </c>
      <c r="AY25" s="2">
        <v>60</v>
      </c>
      <c r="AZ25" s="2">
        <v>584</v>
      </c>
      <c r="BA25" s="2">
        <v>170</v>
      </c>
      <c r="BB25" s="2">
        <v>81</v>
      </c>
      <c r="BC25" s="2">
        <v>6.7</v>
      </c>
      <c r="BD25" s="2">
        <v>0.97</v>
      </c>
      <c r="BE25" s="2">
        <v>3.9</v>
      </c>
      <c r="BF25" s="2">
        <v>0.1</v>
      </c>
      <c r="BG25" s="2">
        <v>125</v>
      </c>
      <c r="BH25" s="2">
        <v>23</v>
      </c>
      <c r="BI25" s="2">
        <v>2303.44</v>
      </c>
      <c r="BJ25" s="2">
        <v>1.4259999999999999</v>
      </c>
      <c r="BK25" s="2">
        <v>47.35</v>
      </c>
      <c r="BL25" s="2">
        <v>1090.6099999999999</v>
      </c>
      <c r="BM25" s="2">
        <v>10.65</v>
      </c>
      <c r="BN25" s="2">
        <v>245.3</v>
      </c>
      <c r="BO25" s="2">
        <v>11.96</v>
      </c>
      <c r="BP25" s="2">
        <v>275.58999999999997</v>
      </c>
      <c r="BQ25" s="2">
        <v>0</v>
      </c>
      <c r="BR25" s="2">
        <v>0</v>
      </c>
      <c r="BS25" s="2">
        <v>11.2</v>
      </c>
      <c r="BT25" s="2">
        <v>257.99</v>
      </c>
      <c r="BU25" s="2">
        <v>2.97</v>
      </c>
      <c r="BV25" s="2">
        <v>68.48</v>
      </c>
      <c r="BW25" s="2">
        <v>8.23</v>
      </c>
      <c r="BX25" s="2">
        <v>189.52</v>
      </c>
      <c r="BY25" s="2">
        <v>0</v>
      </c>
      <c r="BZ25" s="2">
        <v>0</v>
      </c>
      <c r="CA25" s="2">
        <v>815.03</v>
      </c>
      <c r="CB25" s="2">
        <v>35.380000000000003</v>
      </c>
      <c r="CC25" s="2">
        <v>41.45</v>
      </c>
      <c r="CD25" s="2">
        <v>954.83</v>
      </c>
      <c r="CE25" s="2">
        <v>0.2366</v>
      </c>
      <c r="CF25" s="2" t="s">
        <v>163</v>
      </c>
      <c r="CG25" s="2">
        <v>2.9573999999999998</v>
      </c>
      <c r="CH25" s="2">
        <v>2.4106000000000001</v>
      </c>
      <c r="CI25" s="2">
        <v>19.3474</v>
      </c>
      <c r="CJ25" s="2">
        <v>2.1471</v>
      </c>
      <c r="CK25" s="2">
        <v>0.53269999999999995</v>
      </c>
    </row>
    <row r="26" spans="1:89" x14ac:dyDescent="0.35">
      <c r="A26" s="2">
        <v>247958</v>
      </c>
      <c r="B26" s="2" t="s">
        <v>181</v>
      </c>
      <c r="C26" s="2" t="s">
        <v>369</v>
      </c>
      <c r="D26" s="2" t="s">
        <v>179</v>
      </c>
      <c r="E26" s="2" t="s">
        <v>370</v>
      </c>
      <c r="F26" s="2" t="s">
        <v>67</v>
      </c>
      <c r="G26" s="1">
        <v>45257</v>
      </c>
      <c r="H26" s="2">
        <v>0</v>
      </c>
      <c r="I26" s="2">
        <v>8</v>
      </c>
      <c r="J26" s="2">
        <v>5.5</v>
      </c>
      <c r="K26" s="2">
        <v>6.4</v>
      </c>
      <c r="L26" s="2">
        <v>0.1</v>
      </c>
      <c r="M26" s="2" t="s">
        <v>41</v>
      </c>
      <c r="N26" s="2">
        <v>3.4</v>
      </c>
      <c r="O26" s="2">
        <v>72</v>
      </c>
      <c r="P26" s="2">
        <v>6.1</v>
      </c>
      <c r="Q26" s="2">
        <v>2.66</v>
      </c>
      <c r="R26" s="2">
        <v>68.7</v>
      </c>
      <c r="S26" s="2">
        <v>15.4</v>
      </c>
      <c r="T26" s="2">
        <v>0.94</v>
      </c>
      <c r="U26" s="2">
        <v>1686</v>
      </c>
      <c r="V26" s="2">
        <v>238</v>
      </c>
      <c r="W26" s="2">
        <v>16</v>
      </c>
      <c r="X26" s="2">
        <v>16.8</v>
      </c>
      <c r="Y26" s="2">
        <v>36</v>
      </c>
      <c r="Z26" s="2">
        <v>1</v>
      </c>
      <c r="AA26" s="2">
        <v>50</v>
      </c>
      <c r="AB26" s="2">
        <v>12</v>
      </c>
      <c r="AC26" s="2">
        <v>0</v>
      </c>
      <c r="AD26" s="2">
        <v>24</v>
      </c>
      <c r="AE26" s="2">
        <v>4.99</v>
      </c>
      <c r="AF26" s="2">
        <v>151</v>
      </c>
      <c r="AG26" s="2">
        <v>10.4</v>
      </c>
      <c r="AH26" s="2">
        <v>14.6</v>
      </c>
      <c r="AI26" s="2">
        <v>51</v>
      </c>
      <c r="AJ26" s="2">
        <v>9</v>
      </c>
      <c r="AK26" s="2">
        <v>0.8</v>
      </c>
      <c r="AL26" s="2">
        <v>107</v>
      </c>
      <c r="AM26" s="2">
        <v>69</v>
      </c>
      <c r="AN26" s="2">
        <v>16.100000000000001</v>
      </c>
      <c r="AO26" s="2">
        <v>14.61</v>
      </c>
      <c r="AP26" s="2">
        <v>70.900000000000006</v>
      </c>
      <c r="AQ26" s="2">
        <v>10.4</v>
      </c>
      <c r="AR26" s="2">
        <v>0</v>
      </c>
      <c r="AS26" s="2">
        <v>8.3000000000000007</v>
      </c>
      <c r="AT26" s="2">
        <v>2.8</v>
      </c>
      <c r="AV26" s="2">
        <v>21</v>
      </c>
      <c r="AW26" s="2">
        <v>8.1</v>
      </c>
      <c r="AY26" s="2">
        <v>40</v>
      </c>
      <c r="AZ26" s="2">
        <v>551</v>
      </c>
      <c r="BA26" s="2">
        <v>129</v>
      </c>
      <c r="BB26" s="2">
        <v>75</v>
      </c>
      <c r="BC26" s="2">
        <v>6.5</v>
      </c>
      <c r="BD26" s="2">
        <v>2.4900000000000002</v>
      </c>
      <c r="BE26" s="2">
        <v>6.5</v>
      </c>
      <c r="BF26" s="2">
        <v>0.24</v>
      </c>
      <c r="BG26" s="2">
        <v>100</v>
      </c>
      <c r="BH26" s="2">
        <v>24</v>
      </c>
      <c r="BI26" s="2">
        <v>1921.03</v>
      </c>
      <c r="BJ26" s="2">
        <v>1.46</v>
      </c>
      <c r="BK26" s="2">
        <v>43.92</v>
      </c>
      <c r="BL26" s="2">
        <v>843.77</v>
      </c>
      <c r="BM26" s="2">
        <v>10.06</v>
      </c>
      <c r="BN26" s="2">
        <v>193.29</v>
      </c>
      <c r="BO26" s="2">
        <v>11.48</v>
      </c>
      <c r="BP26" s="2">
        <v>220.44</v>
      </c>
      <c r="BQ26" s="2">
        <v>0</v>
      </c>
      <c r="BR26" s="2">
        <v>0</v>
      </c>
      <c r="BS26" s="2">
        <v>9.06</v>
      </c>
      <c r="BT26" s="2">
        <v>174.07</v>
      </c>
      <c r="BU26" s="2">
        <v>2.63</v>
      </c>
      <c r="BV26" s="2">
        <v>50.43</v>
      </c>
      <c r="BW26" s="2">
        <v>6.44</v>
      </c>
      <c r="BX26" s="2">
        <v>123.63</v>
      </c>
      <c r="BY26" s="2">
        <v>0.56999999999999995</v>
      </c>
      <c r="BZ26" s="2">
        <v>11</v>
      </c>
      <c r="CA26" s="2">
        <v>623.33000000000004</v>
      </c>
      <c r="CB26" s="2">
        <v>32.450000000000003</v>
      </c>
      <c r="CC26" s="2">
        <v>46.44</v>
      </c>
      <c r="CD26" s="2">
        <v>892.2</v>
      </c>
      <c r="CE26" s="2">
        <v>0.20630000000000001</v>
      </c>
      <c r="CF26" s="2">
        <v>1.2999999999999999E-2</v>
      </c>
      <c r="CG26" s="2">
        <v>2.8275999999999999</v>
      </c>
      <c r="CH26" s="2">
        <v>2.6337999999999999</v>
      </c>
      <c r="CI26" s="2">
        <v>14.880599999999999</v>
      </c>
      <c r="CJ26" s="2">
        <v>1.8537999999999999</v>
      </c>
      <c r="CK26" s="2">
        <v>0.56669999999999998</v>
      </c>
    </row>
    <row r="27" spans="1:89" x14ac:dyDescent="0.35">
      <c r="A27" s="2">
        <v>247959</v>
      </c>
      <c r="B27" s="2" t="s">
        <v>181</v>
      </c>
      <c r="C27" s="2" t="s">
        <v>182</v>
      </c>
      <c r="D27" s="2" t="s">
        <v>179</v>
      </c>
      <c r="E27" s="2" t="s">
        <v>371</v>
      </c>
      <c r="F27" s="2" t="s">
        <v>68</v>
      </c>
      <c r="G27" s="1">
        <v>45257</v>
      </c>
      <c r="H27" s="2">
        <v>0</v>
      </c>
      <c r="I27" s="2">
        <v>8</v>
      </c>
      <c r="J27" s="2">
        <v>5.0999999999999996</v>
      </c>
      <c r="K27" s="2">
        <v>6.3</v>
      </c>
      <c r="L27" s="2">
        <v>0.3</v>
      </c>
      <c r="M27" s="2" t="s">
        <v>41</v>
      </c>
      <c r="N27" s="2">
        <v>3</v>
      </c>
      <c r="O27" s="2">
        <v>61</v>
      </c>
      <c r="P27" s="2">
        <v>5.0999999999999996</v>
      </c>
      <c r="Q27" s="2">
        <v>0.41</v>
      </c>
      <c r="R27" s="2">
        <v>44.5</v>
      </c>
      <c r="S27" s="2">
        <v>14.1</v>
      </c>
      <c r="T27" s="2">
        <v>0.57999999999999996</v>
      </c>
      <c r="U27" s="2">
        <v>1676</v>
      </c>
      <c r="V27" s="2">
        <v>272</v>
      </c>
      <c r="W27" s="2">
        <v>33</v>
      </c>
      <c r="X27" s="2">
        <v>18</v>
      </c>
      <c r="Y27" s="2">
        <v>39</v>
      </c>
      <c r="Z27" s="2">
        <v>1</v>
      </c>
      <c r="AA27" s="2">
        <v>46</v>
      </c>
      <c r="AB27" s="2">
        <v>13</v>
      </c>
      <c r="AC27" s="2">
        <v>1</v>
      </c>
      <c r="AD27" s="2">
        <v>8</v>
      </c>
      <c r="AE27" s="2">
        <v>16.5</v>
      </c>
      <c r="AF27" s="2">
        <v>105</v>
      </c>
      <c r="AG27" s="2">
        <v>17.5</v>
      </c>
      <c r="AH27" s="2">
        <v>6</v>
      </c>
      <c r="AI27" s="2">
        <v>49</v>
      </c>
      <c r="AJ27" s="2" t="s">
        <v>42</v>
      </c>
      <c r="AK27" s="2">
        <v>0.6</v>
      </c>
      <c r="AL27" s="2">
        <v>48.1</v>
      </c>
      <c r="AM27" s="2">
        <v>71</v>
      </c>
      <c r="AN27" s="2">
        <v>34.6</v>
      </c>
      <c r="AO27" s="2">
        <v>9.2100000000000009</v>
      </c>
      <c r="AP27" s="2">
        <v>45.9</v>
      </c>
      <c r="AQ27" s="2">
        <v>17.5</v>
      </c>
      <c r="AR27" s="2">
        <v>0</v>
      </c>
      <c r="AS27" s="2">
        <v>33.6</v>
      </c>
      <c r="AT27" s="2">
        <v>3.1</v>
      </c>
      <c r="AV27" s="2">
        <v>9</v>
      </c>
      <c r="AW27" s="2">
        <v>1.6</v>
      </c>
      <c r="AY27" s="2">
        <v>55</v>
      </c>
      <c r="AZ27" s="2">
        <v>539</v>
      </c>
      <c r="BA27" s="2">
        <v>135</v>
      </c>
      <c r="BB27" s="2">
        <v>67</v>
      </c>
      <c r="BC27" s="2">
        <v>6.5</v>
      </c>
      <c r="BD27" s="2">
        <v>0.56000000000000005</v>
      </c>
      <c r="BE27" s="2">
        <v>7.6</v>
      </c>
      <c r="BF27" s="2">
        <v>0.24</v>
      </c>
      <c r="BG27" s="2">
        <v>109</v>
      </c>
      <c r="BH27" s="2">
        <v>37</v>
      </c>
      <c r="BI27" s="2">
        <v>1446.54</v>
      </c>
      <c r="BJ27" s="2">
        <v>1.4219999999999999</v>
      </c>
      <c r="BK27" s="2">
        <v>45.32</v>
      </c>
      <c r="BL27" s="2">
        <v>655.51</v>
      </c>
      <c r="BM27" s="2">
        <v>11.7</v>
      </c>
      <c r="BN27" s="2">
        <v>169.21</v>
      </c>
      <c r="BO27" s="2">
        <v>10.16</v>
      </c>
      <c r="BP27" s="2">
        <v>146.93</v>
      </c>
      <c r="BQ27" s="2">
        <v>0</v>
      </c>
      <c r="BR27" s="2">
        <v>0</v>
      </c>
      <c r="BS27" s="2">
        <v>11.39</v>
      </c>
      <c r="BT27" s="2">
        <v>164.81</v>
      </c>
      <c r="BU27" s="2">
        <v>2.27</v>
      </c>
      <c r="BV27" s="2">
        <v>32.840000000000003</v>
      </c>
      <c r="BW27" s="2">
        <v>9.1199999999999992</v>
      </c>
      <c r="BX27" s="2">
        <v>131.97</v>
      </c>
      <c r="BY27" s="2">
        <v>0</v>
      </c>
      <c r="BZ27" s="2">
        <v>0</v>
      </c>
      <c r="CA27" s="2">
        <v>508.58</v>
      </c>
      <c r="CB27" s="2">
        <v>35.159999999999997</v>
      </c>
      <c r="CC27" s="2">
        <v>43.29</v>
      </c>
      <c r="CD27" s="2">
        <v>626.22</v>
      </c>
      <c r="CE27" s="2">
        <v>0.25140000000000001</v>
      </c>
      <c r="CF27" s="2" t="s">
        <v>163</v>
      </c>
      <c r="CG27" s="2">
        <v>3.4613</v>
      </c>
      <c r="CH27" s="2">
        <v>2.7585000000000002</v>
      </c>
      <c r="CI27" s="2" t="s">
        <v>164</v>
      </c>
      <c r="CJ27" s="2">
        <v>1.4777</v>
      </c>
      <c r="CK27" s="2">
        <v>0.54879999999999995</v>
      </c>
    </row>
    <row r="28" spans="1:89" x14ac:dyDescent="0.35">
      <c r="A28" s="2">
        <v>247960</v>
      </c>
      <c r="B28" s="2" t="s">
        <v>181</v>
      </c>
      <c r="C28" s="2" t="s">
        <v>182</v>
      </c>
      <c r="D28" s="2" t="s">
        <v>179</v>
      </c>
      <c r="E28" s="2" t="s">
        <v>371</v>
      </c>
      <c r="F28" s="2" t="s">
        <v>69</v>
      </c>
      <c r="G28" s="1">
        <v>45257</v>
      </c>
      <c r="H28" s="2">
        <v>0</v>
      </c>
      <c r="I28" s="2">
        <v>8</v>
      </c>
      <c r="J28" s="2">
        <v>5.5</v>
      </c>
      <c r="K28" s="2">
        <v>6.4</v>
      </c>
      <c r="L28" s="2">
        <v>0.32</v>
      </c>
      <c r="M28" s="2" t="s">
        <v>41</v>
      </c>
      <c r="N28" s="2">
        <v>4.2</v>
      </c>
      <c r="O28" s="2">
        <v>88</v>
      </c>
      <c r="P28" s="2">
        <v>6.1</v>
      </c>
      <c r="Q28" s="2">
        <v>0.81</v>
      </c>
      <c r="R28" s="2">
        <v>46.9</v>
      </c>
      <c r="S28" s="2">
        <v>11.6</v>
      </c>
      <c r="T28" s="2">
        <v>0.69</v>
      </c>
      <c r="U28" s="2">
        <v>2299</v>
      </c>
      <c r="V28" s="2">
        <v>385</v>
      </c>
      <c r="W28" s="2">
        <v>12</v>
      </c>
      <c r="X28" s="2">
        <v>21.1</v>
      </c>
      <c r="Y28" s="2">
        <v>29</v>
      </c>
      <c r="Z28" s="2">
        <v>1</v>
      </c>
      <c r="AA28" s="2">
        <v>55</v>
      </c>
      <c r="AB28" s="2">
        <v>15</v>
      </c>
      <c r="AC28" s="2">
        <v>0</v>
      </c>
      <c r="AD28" s="2">
        <v>15</v>
      </c>
      <c r="AE28" s="2">
        <v>19</v>
      </c>
      <c r="AF28" s="2">
        <v>107</v>
      </c>
      <c r="AG28" s="2">
        <v>9.8000000000000007</v>
      </c>
      <c r="AH28" s="2">
        <v>10.9</v>
      </c>
      <c r="AI28" s="2">
        <v>60</v>
      </c>
      <c r="AJ28" s="2">
        <v>21</v>
      </c>
      <c r="AK28" s="2">
        <v>1.5</v>
      </c>
      <c r="AL28" s="2">
        <v>110.9</v>
      </c>
      <c r="AM28" s="2">
        <v>76</v>
      </c>
      <c r="AN28" s="2">
        <v>30.4</v>
      </c>
      <c r="AO28" s="2">
        <v>13.98</v>
      </c>
      <c r="AP28" s="2">
        <v>103.7</v>
      </c>
      <c r="AQ28" s="2">
        <v>9.8000000000000007</v>
      </c>
      <c r="AR28" s="2">
        <v>0</v>
      </c>
      <c r="AS28" s="2">
        <v>25.2</v>
      </c>
      <c r="AT28" s="2">
        <v>3</v>
      </c>
      <c r="AV28" s="2">
        <v>14</v>
      </c>
      <c r="AW28" s="2">
        <v>3.8</v>
      </c>
      <c r="AY28" s="2">
        <v>51</v>
      </c>
      <c r="AZ28" s="2">
        <v>639</v>
      </c>
      <c r="BA28" s="2">
        <v>136</v>
      </c>
      <c r="BB28" s="2">
        <v>66</v>
      </c>
      <c r="BC28" s="2">
        <v>7.7</v>
      </c>
      <c r="BD28" s="2">
        <v>0.83</v>
      </c>
      <c r="BE28" s="2">
        <v>5.7</v>
      </c>
      <c r="BF28" s="2">
        <v>0.13</v>
      </c>
      <c r="BG28" s="2">
        <v>132</v>
      </c>
      <c r="BH28" s="2">
        <v>20</v>
      </c>
      <c r="BI28" s="2">
        <v>1581.69</v>
      </c>
      <c r="BJ28" s="2">
        <v>1.4379999999999999</v>
      </c>
      <c r="BK28" s="2">
        <v>47</v>
      </c>
      <c r="BL28" s="2">
        <v>743.33</v>
      </c>
      <c r="BM28" s="2">
        <v>11.46</v>
      </c>
      <c r="BN28" s="2">
        <v>181.21</v>
      </c>
      <c r="BO28" s="2">
        <v>11.79</v>
      </c>
      <c r="BP28" s="2">
        <v>186.53</v>
      </c>
      <c r="BQ28" s="2">
        <v>0</v>
      </c>
      <c r="BR28" s="2">
        <v>0</v>
      </c>
      <c r="BS28" s="2">
        <v>13.12</v>
      </c>
      <c r="BT28" s="2">
        <v>207.52</v>
      </c>
      <c r="BU28" s="2">
        <v>2.38</v>
      </c>
      <c r="BV28" s="2">
        <v>37.65</v>
      </c>
      <c r="BW28" s="2">
        <v>10.74</v>
      </c>
      <c r="BX28" s="2">
        <v>169.88</v>
      </c>
      <c r="BY28" s="2">
        <v>0</v>
      </c>
      <c r="BZ28" s="2">
        <v>0</v>
      </c>
      <c r="CA28" s="2">
        <v>556.79999999999995</v>
      </c>
      <c r="CB28" s="2">
        <v>35.200000000000003</v>
      </c>
      <c r="CC28" s="2">
        <v>39.880000000000003</v>
      </c>
      <c r="CD28" s="2">
        <v>630.84</v>
      </c>
      <c r="CE28" s="2">
        <v>0.2792</v>
      </c>
      <c r="CF28" s="2" t="s">
        <v>163</v>
      </c>
      <c r="CG28" s="2">
        <v>2.9851000000000001</v>
      </c>
      <c r="CH28" s="2">
        <v>2.2425999999999999</v>
      </c>
      <c r="CI28" s="2">
        <v>5.5792000000000002</v>
      </c>
      <c r="CJ28" s="2">
        <v>1.5158</v>
      </c>
      <c r="CK28" s="2">
        <v>0.6159</v>
      </c>
    </row>
    <row r="29" spans="1:89" x14ac:dyDescent="0.35">
      <c r="A29" s="2">
        <v>247961</v>
      </c>
      <c r="B29" s="2" t="s">
        <v>181</v>
      </c>
      <c r="C29" s="2" t="s">
        <v>182</v>
      </c>
      <c r="D29" s="2" t="s">
        <v>179</v>
      </c>
      <c r="E29" s="2" t="s">
        <v>371</v>
      </c>
      <c r="F29" s="2" t="s">
        <v>70</v>
      </c>
      <c r="G29" s="1">
        <v>45257</v>
      </c>
      <c r="H29" s="2">
        <v>0</v>
      </c>
      <c r="I29" s="2">
        <v>8</v>
      </c>
      <c r="J29" s="2">
        <v>6.1</v>
      </c>
      <c r="K29" s="2">
        <v>6.6</v>
      </c>
      <c r="L29" s="2">
        <v>0.26</v>
      </c>
      <c r="M29" s="2" t="s">
        <v>41</v>
      </c>
      <c r="N29" s="2">
        <v>3.5</v>
      </c>
      <c r="O29" s="2">
        <v>82</v>
      </c>
      <c r="P29" s="2">
        <v>4.7</v>
      </c>
      <c r="Q29" s="2">
        <v>0.41</v>
      </c>
      <c r="R29" s="2">
        <v>25.3</v>
      </c>
      <c r="S29" s="2">
        <v>5.2</v>
      </c>
      <c r="T29" s="2">
        <v>0.59</v>
      </c>
      <c r="U29" s="2">
        <v>2500</v>
      </c>
      <c r="V29" s="2">
        <v>352</v>
      </c>
      <c r="W29" s="2">
        <v>35</v>
      </c>
      <c r="X29" s="2">
        <v>19.7</v>
      </c>
      <c r="Y29" s="2">
        <v>20</v>
      </c>
      <c r="Z29" s="2">
        <v>1</v>
      </c>
      <c r="AA29" s="2">
        <v>63</v>
      </c>
      <c r="AB29" s="2">
        <v>15</v>
      </c>
      <c r="AC29" s="2">
        <v>1</v>
      </c>
      <c r="AD29" s="2">
        <v>8</v>
      </c>
      <c r="AE29" s="2">
        <v>11.8</v>
      </c>
      <c r="AF29" s="2">
        <v>124</v>
      </c>
      <c r="AG29" s="2">
        <v>12.6</v>
      </c>
      <c r="AH29" s="2">
        <v>9.8000000000000007</v>
      </c>
      <c r="AI29" s="2">
        <v>51</v>
      </c>
      <c r="AJ29" s="2" t="s">
        <v>42</v>
      </c>
      <c r="AK29" s="2" t="s">
        <v>53</v>
      </c>
      <c r="AL29" s="2">
        <v>104.5</v>
      </c>
      <c r="AM29" s="2">
        <v>75</v>
      </c>
      <c r="AN29" s="2">
        <v>24.4</v>
      </c>
      <c r="AO29" s="2">
        <v>14.1</v>
      </c>
      <c r="AP29" s="2">
        <v>84.2</v>
      </c>
      <c r="AQ29" s="2">
        <v>12.6</v>
      </c>
      <c r="AR29" s="2">
        <v>0</v>
      </c>
      <c r="AS29" s="2">
        <v>19.899999999999999</v>
      </c>
      <c r="AT29" s="2">
        <v>2.2000000000000002</v>
      </c>
      <c r="AV29" s="2">
        <v>11</v>
      </c>
      <c r="AW29" s="2">
        <v>2.8</v>
      </c>
      <c r="AY29" s="2">
        <v>40</v>
      </c>
      <c r="AZ29" s="2">
        <v>706</v>
      </c>
      <c r="BA29" s="2">
        <v>156</v>
      </c>
      <c r="BB29" s="2">
        <v>56</v>
      </c>
      <c r="BC29" s="2">
        <v>7.8</v>
      </c>
      <c r="BD29" s="2">
        <v>0.52</v>
      </c>
      <c r="BE29" s="2">
        <v>3.6</v>
      </c>
      <c r="BF29" s="2">
        <v>0.14000000000000001</v>
      </c>
      <c r="BG29" s="2">
        <v>126</v>
      </c>
      <c r="BH29" s="2">
        <v>42</v>
      </c>
      <c r="BI29" s="2">
        <v>1948.44</v>
      </c>
      <c r="BJ29" s="2">
        <v>1.45</v>
      </c>
      <c r="BK29" s="2">
        <v>47.68</v>
      </c>
      <c r="BL29" s="2">
        <v>928.98</v>
      </c>
      <c r="BM29" s="2">
        <v>12.24</v>
      </c>
      <c r="BN29" s="2">
        <v>238.42</v>
      </c>
      <c r="BO29" s="2">
        <v>10.5</v>
      </c>
      <c r="BP29" s="2">
        <v>204.53</v>
      </c>
      <c r="BQ29" s="2">
        <v>0</v>
      </c>
      <c r="BR29" s="2">
        <v>0</v>
      </c>
      <c r="BS29" s="2">
        <v>10.28</v>
      </c>
      <c r="BT29" s="2">
        <v>200.34</v>
      </c>
      <c r="BU29" s="2">
        <v>2.7</v>
      </c>
      <c r="BV29" s="2">
        <v>52.66</v>
      </c>
      <c r="BW29" s="2">
        <v>7.58</v>
      </c>
      <c r="BX29" s="2">
        <v>147.68</v>
      </c>
      <c r="BY29" s="2">
        <v>0.55000000000000004</v>
      </c>
      <c r="BZ29" s="2">
        <v>10.71</v>
      </c>
      <c r="CA29" s="2">
        <v>724.45</v>
      </c>
      <c r="CB29" s="2">
        <v>37.18</v>
      </c>
      <c r="CC29" s="2">
        <v>41.49</v>
      </c>
      <c r="CD29" s="2">
        <v>808.41</v>
      </c>
      <c r="CE29" s="2">
        <v>0.2157</v>
      </c>
      <c r="CF29" s="2">
        <v>1.15E-2</v>
      </c>
      <c r="CG29" s="2">
        <v>3.5421</v>
      </c>
      <c r="CH29" s="2">
        <v>2.4152</v>
      </c>
      <c r="CI29" s="2">
        <v>16.541599999999999</v>
      </c>
      <c r="CJ29" s="2">
        <v>1.9298</v>
      </c>
      <c r="CK29" s="2">
        <v>0.55969999999999998</v>
      </c>
    </row>
    <row r="30" spans="1:89" x14ac:dyDescent="0.35">
      <c r="A30" s="2">
        <v>247962</v>
      </c>
      <c r="B30" s="2" t="s">
        <v>181</v>
      </c>
      <c r="C30" s="2" t="s">
        <v>182</v>
      </c>
      <c r="D30" s="2" t="s">
        <v>179</v>
      </c>
      <c r="E30" s="2" t="s">
        <v>371</v>
      </c>
      <c r="F30" s="2" t="s">
        <v>71</v>
      </c>
      <c r="G30" s="1">
        <v>45257</v>
      </c>
      <c r="H30" s="2">
        <v>0</v>
      </c>
      <c r="I30" s="2">
        <v>8</v>
      </c>
      <c r="J30" s="2">
        <v>6</v>
      </c>
      <c r="K30" s="2">
        <v>6.8</v>
      </c>
      <c r="L30" s="2">
        <v>0.34</v>
      </c>
      <c r="M30" s="2" t="s">
        <v>41</v>
      </c>
      <c r="N30" s="2">
        <v>2.9</v>
      </c>
      <c r="O30" s="2">
        <v>68</v>
      </c>
      <c r="P30" s="2">
        <v>3.5</v>
      </c>
      <c r="Q30" s="2">
        <v>0.24</v>
      </c>
      <c r="R30" s="2">
        <v>25.1</v>
      </c>
      <c r="S30" s="2">
        <v>6.8</v>
      </c>
      <c r="T30" s="2">
        <v>0.53</v>
      </c>
      <c r="U30" s="2">
        <v>1995</v>
      </c>
      <c r="V30" s="2">
        <v>313</v>
      </c>
      <c r="W30" s="2">
        <v>49</v>
      </c>
      <c r="X30" s="2">
        <v>15.2</v>
      </c>
      <c r="Y30" s="2">
        <v>15</v>
      </c>
      <c r="Z30" s="2">
        <v>1</v>
      </c>
      <c r="AA30" s="2">
        <v>66</v>
      </c>
      <c r="AB30" s="2">
        <v>17</v>
      </c>
      <c r="AC30" s="2">
        <v>1</v>
      </c>
      <c r="AD30" s="2">
        <v>3</v>
      </c>
      <c r="AE30" s="2">
        <v>25.2</v>
      </c>
      <c r="AF30" s="2">
        <v>107</v>
      </c>
      <c r="AG30" s="2">
        <v>14.7</v>
      </c>
      <c r="AH30" s="2">
        <v>7.3</v>
      </c>
      <c r="AI30" s="2">
        <v>39</v>
      </c>
      <c r="AJ30" s="2" t="s">
        <v>42</v>
      </c>
      <c r="AK30" s="2">
        <v>2.1</v>
      </c>
      <c r="AL30" s="2">
        <v>78.3</v>
      </c>
      <c r="AM30" s="2">
        <v>74</v>
      </c>
      <c r="AN30" s="2">
        <v>42</v>
      </c>
      <c r="AO30" s="2">
        <v>11.8</v>
      </c>
      <c r="AP30" s="2">
        <v>73.099999999999994</v>
      </c>
      <c r="AQ30" s="2">
        <v>14.7</v>
      </c>
      <c r="AR30" s="2">
        <v>0</v>
      </c>
      <c r="AS30" s="2">
        <v>43.7</v>
      </c>
      <c r="AT30" s="2">
        <v>4.0999999999999996</v>
      </c>
      <c r="AV30" s="2">
        <v>7</v>
      </c>
      <c r="AW30" s="2">
        <v>1.3</v>
      </c>
      <c r="AY30" s="2">
        <v>43</v>
      </c>
      <c r="AZ30" s="2">
        <v>590</v>
      </c>
      <c r="BA30" s="2">
        <v>133</v>
      </c>
      <c r="BB30" s="2">
        <v>51</v>
      </c>
      <c r="BC30" s="2">
        <v>6.6</v>
      </c>
      <c r="BD30" s="2">
        <v>0.42</v>
      </c>
      <c r="BE30" s="2">
        <v>4</v>
      </c>
      <c r="BF30" s="2">
        <v>0.13</v>
      </c>
      <c r="BG30" s="2">
        <v>117</v>
      </c>
      <c r="BH30" s="2">
        <v>57</v>
      </c>
      <c r="BI30" s="2">
        <v>1869.61</v>
      </c>
      <c r="BJ30" s="2">
        <v>1.492</v>
      </c>
      <c r="BK30" s="2">
        <v>47.85</v>
      </c>
      <c r="BL30" s="2">
        <v>894.52</v>
      </c>
      <c r="BM30" s="2">
        <v>13.07</v>
      </c>
      <c r="BN30" s="2">
        <v>244.41</v>
      </c>
      <c r="BO30" s="2">
        <v>11.77</v>
      </c>
      <c r="BP30" s="2">
        <v>220.05</v>
      </c>
      <c r="BQ30" s="2">
        <v>0</v>
      </c>
      <c r="BR30" s="2">
        <v>0</v>
      </c>
      <c r="BS30" s="2">
        <v>10.33</v>
      </c>
      <c r="BT30" s="2">
        <v>193.17</v>
      </c>
      <c r="BU30" s="2">
        <v>3.26</v>
      </c>
      <c r="BV30" s="2">
        <v>60.94</v>
      </c>
      <c r="BW30" s="2">
        <v>7.07</v>
      </c>
      <c r="BX30" s="2">
        <v>132.24</v>
      </c>
      <c r="BY30" s="2">
        <v>0.72</v>
      </c>
      <c r="BZ30" s="2">
        <v>13.55</v>
      </c>
      <c r="CA30" s="2">
        <v>674.47</v>
      </c>
      <c r="CB30" s="2">
        <v>36.08</v>
      </c>
      <c r="CC30" s="2">
        <v>41.1</v>
      </c>
      <c r="CD30" s="2">
        <v>768.36</v>
      </c>
      <c r="CE30" s="2">
        <v>0.216</v>
      </c>
      <c r="CF30" s="2">
        <v>1.5100000000000001E-2</v>
      </c>
      <c r="CG30" s="2">
        <v>3.0651000000000002</v>
      </c>
      <c r="CH30" s="2">
        <v>2.3224</v>
      </c>
      <c r="CI30" s="2">
        <v>16.4026</v>
      </c>
      <c r="CJ30" s="2">
        <v>1.9642999999999999</v>
      </c>
      <c r="CK30" s="2">
        <v>0.65790000000000004</v>
      </c>
    </row>
    <row r="31" spans="1:89" x14ac:dyDescent="0.35">
      <c r="A31" s="2">
        <v>247963</v>
      </c>
      <c r="B31" s="2" t="s">
        <v>181</v>
      </c>
      <c r="C31" s="2" t="s">
        <v>182</v>
      </c>
      <c r="D31" s="2" t="s">
        <v>179</v>
      </c>
      <c r="E31" s="2" t="s">
        <v>371</v>
      </c>
      <c r="F31" s="2" t="s">
        <v>72</v>
      </c>
      <c r="G31" s="1">
        <v>45257</v>
      </c>
      <c r="H31" s="2">
        <v>0</v>
      </c>
      <c r="I31" s="2">
        <v>8</v>
      </c>
      <c r="J31" s="2">
        <v>5.7</v>
      </c>
      <c r="K31" s="2">
        <v>6.6</v>
      </c>
      <c r="L31" s="2">
        <v>0.24</v>
      </c>
      <c r="M31" s="2" t="s">
        <v>41</v>
      </c>
      <c r="N31" s="2">
        <v>3.2</v>
      </c>
      <c r="O31" s="2">
        <v>108</v>
      </c>
      <c r="P31" s="2">
        <v>4.9000000000000004</v>
      </c>
      <c r="Q31" s="2">
        <v>0.62</v>
      </c>
      <c r="R31" s="2">
        <v>31.6</v>
      </c>
      <c r="S31" s="2">
        <v>5.8</v>
      </c>
      <c r="T31" s="2">
        <v>0.61</v>
      </c>
      <c r="U31" s="2">
        <v>2681</v>
      </c>
      <c r="V31" s="2">
        <v>423</v>
      </c>
      <c r="W31" s="2">
        <v>23</v>
      </c>
      <c r="X31" s="2">
        <v>21.8</v>
      </c>
      <c r="Y31" s="2">
        <v>21</v>
      </c>
      <c r="Z31" s="2">
        <v>1</v>
      </c>
      <c r="AA31" s="2">
        <v>61</v>
      </c>
      <c r="AB31" s="2">
        <v>16</v>
      </c>
      <c r="AC31" s="2">
        <v>0</v>
      </c>
      <c r="AD31" s="2">
        <v>12</v>
      </c>
      <c r="AE31" s="2">
        <v>13.1</v>
      </c>
      <c r="AF31" s="2">
        <v>107</v>
      </c>
      <c r="AG31" s="2">
        <v>7.7</v>
      </c>
      <c r="AH31" s="2">
        <v>13.8</v>
      </c>
      <c r="AI31" s="2">
        <v>52</v>
      </c>
      <c r="AJ31" s="2">
        <v>10</v>
      </c>
      <c r="AK31" s="2">
        <v>0.5</v>
      </c>
      <c r="AL31" s="2">
        <v>91.3</v>
      </c>
      <c r="AM31" s="2">
        <v>71</v>
      </c>
      <c r="AN31" s="2">
        <v>21.3</v>
      </c>
      <c r="AO31" s="2">
        <v>12.19</v>
      </c>
      <c r="AP31" s="2">
        <v>85.7</v>
      </c>
      <c r="AQ31" s="2">
        <v>7.7</v>
      </c>
      <c r="AR31" s="2">
        <v>0</v>
      </c>
      <c r="AS31" s="2">
        <v>14.7</v>
      </c>
      <c r="AT31" s="2">
        <v>2.5</v>
      </c>
      <c r="AV31" s="2">
        <v>12</v>
      </c>
      <c r="AW31" s="2">
        <v>2.8</v>
      </c>
      <c r="AY31" s="2">
        <v>50</v>
      </c>
      <c r="AZ31" s="2">
        <v>640</v>
      </c>
      <c r="BA31" s="2">
        <v>142</v>
      </c>
      <c r="BB31" s="2">
        <v>60</v>
      </c>
      <c r="BC31" s="2">
        <v>7.8</v>
      </c>
      <c r="BD31" s="2">
        <v>0.62</v>
      </c>
      <c r="BE31" s="2">
        <v>3.7</v>
      </c>
      <c r="BF31" s="2">
        <v>0.14000000000000001</v>
      </c>
      <c r="BG31" s="2">
        <v>127</v>
      </c>
      <c r="BH31" s="2">
        <v>28</v>
      </c>
      <c r="BI31" s="2">
        <v>1859.08</v>
      </c>
      <c r="BJ31" s="2">
        <v>1.375</v>
      </c>
      <c r="BK31" s="2">
        <v>50.07</v>
      </c>
      <c r="BL31" s="2">
        <v>930.81</v>
      </c>
      <c r="BM31" s="2">
        <v>12.21</v>
      </c>
      <c r="BN31" s="2">
        <v>227.08</v>
      </c>
      <c r="BO31" s="2">
        <v>10.35</v>
      </c>
      <c r="BP31" s="2">
        <v>192.5</v>
      </c>
      <c r="BQ31" s="2">
        <v>0</v>
      </c>
      <c r="BR31" s="2">
        <v>0</v>
      </c>
      <c r="BS31" s="2">
        <v>9.61</v>
      </c>
      <c r="BT31" s="2">
        <v>178.66</v>
      </c>
      <c r="BU31" s="2">
        <v>2.67</v>
      </c>
      <c r="BV31" s="2">
        <v>49.72</v>
      </c>
      <c r="BW31" s="2">
        <v>6.94</v>
      </c>
      <c r="BX31" s="2">
        <v>128.94999999999999</v>
      </c>
      <c r="BY31" s="2">
        <v>0</v>
      </c>
      <c r="BZ31" s="2">
        <v>0</v>
      </c>
      <c r="CA31" s="2">
        <v>738.31</v>
      </c>
      <c r="CB31" s="2">
        <v>39.71</v>
      </c>
      <c r="CC31" s="2">
        <v>40.32</v>
      </c>
      <c r="CD31" s="2">
        <v>749.62</v>
      </c>
      <c r="CE31" s="2">
        <v>0.19189999999999999</v>
      </c>
      <c r="CF31" s="2" t="s">
        <v>163</v>
      </c>
      <c r="CG31" s="2">
        <v>3.8353999999999999</v>
      </c>
      <c r="CH31" s="2">
        <v>2.5709</v>
      </c>
      <c r="CI31" s="2">
        <v>23.233599999999999</v>
      </c>
      <c r="CJ31" s="2">
        <v>2.1926000000000001</v>
      </c>
      <c r="CK31" s="2">
        <v>0.45989999999999998</v>
      </c>
    </row>
    <row r="32" spans="1:89" x14ac:dyDescent="0.35">
      <c r="A32" s="2">
        <v>247964</v>
      </c>
      <c r="B32" s="2" t="s">
        <v>181</v>
      </c>
      <c r="C32" s="2" t="s">
        <v>182</v>
      </c>
      <c r="D32" s="2" t="s">
        <v>179</v>
      </c>
      <c r="E32" s="2" t="s">
        <v>371</v>
      </c>
      <c r="F32" s="2" t="s">
        <v>73</v>
      </c>
      <c r="G32" s="1">
        <v>45257</v>
      </c>
      <c r="H32" s="2">
        <v>0</v>
      </c>
      <c r="I32" s="2">
        <v>8</v>
      </c>
      <c r="J32" s="2">
        <v>6.2</v>
      </c>
      <c r="K32" s="2">
        <v>6.8</v>
      </c>
      <c r="L32" s="2">
        <v>0.25</v>
      </c>
      <c r="M32" s="2" t="s">
        <v>41</v>
      </c>
      <c r="N32" s="2">
        <v>3.5</v>
      </c>
      <c r="O32" s="2">
        <v>74</v>
      </c>
      <c r="P32" s="2">
        <v>4.0999999999999996</v>
      </c>
      <c r="Q32" s="2">
        <v>0.41</v>
      </c>
      <c r="R32" s="2">
        <v>36.200000000000003</v>
      </c>
      <c r="S32" s="2">
        <v>5.5</v>
      </c>
      <c r="T32" s="2">
        <v>0.61</v>
      </c>
      <c r="U32" s="2">
        <v>2255</v>
      </c>
      <c r="V32" s="2">
        <v>328</v>
      </c>
      <c r="W32" s="2">
        <v>17</v>
      </c>
      <c r="X32" s="2">
        <v>16.399999999999999</v>
      </c>
      <c r="Y32" s="2">
        <v>13</v>
      </c>
      <c r="Z32" s="2">
        <v>1</v>
      </c>
      <c r="AA32" s="2">
        <v>69</v>
      </c>
      <c r="AB32" s="2">
        <v>17</v>
      </c>
      <c r="AC32" s="2">
        <v>0</v>
      </c>
      <c r="AD32" s="2">
        <v>9</v>
      </c>
      <c r="AE32" s="2">
        <v>14</v>
      </c>
      <c r="AF32" s="2">
        <v>113</v>
      </c>
      <c r="AG32" s="2">
        <v>12.6</v>
      </c>
      <c r="AH32" s="2">
        <v>9</v>
      </c>
      <c r="AI32" s="2">
        <v>49</v>
      </c>
      <c r="AJ32" s="2">
        <v>8</v>
      </c>
      <c r="AK32" s="2" t="s">
        <v>53</v>
      </c>
      <c r="AL32" s="2">
        <v>104.6</v>
      </c>
      <c r="AM32" s="2">
        <v>68</v>
      </c>
      <c r="AN32" s="2">
        <v>26.6</v>
      </c>
      <c r="AO32" s="2">
        <v>13.88</v>
      </c>
      <c r="AP32" s="2">
        <v>92.8</v>
      </c>
      <c r="AQ32" s="2">
        <v>12.6</v>
      </c>
      <c r="AR32" s="2">
        <v>0</v>
      </c>
      <c r="AS32" s="2">
        <v>22.4</v>
      </c>
      <c r="AT32" s="2">
        <v>2.2999999999999998</v>
      </c>
      <c r="AV32" s="2">
        <v>12</v>
      </c>
      <c r="AW32" s="2">
        <v>3.7</v>
      </c>
      <c r="AY32" s="2">
        <v>40</v>
      </c>
      <c r="AZ32" s="2">
        <v>690</v>
      </c>
      <c r="BA32" s="2">
        <v>113</v>
      </c>
      <c r="BB32" s="2">
        <v>54</v>
      </c>
      <c r="BC32" s="2">
        <v>8.3000000000000007</v>
      </c>
      <c r="BD32" s="2">
        <v>0.44</v>
      </c>
      <c r="BE32" s="2">
        <v>3.7</v>
      </c>
      <c r="BF32" s="2">
        <v>0.28999999999999998</v>
      </c>
      <c r="BG32" s="2">
        <v>126</v>
      </c>
      <c r="BH32" s="2">
        <v>21</v>
      </c>
      <c r="BI32" s="2">
        <v>1686.97</v>
      </c>
      <c r="BJ32" s="2">
        <v>1.427</v>
      </c>
      <c r="BK32" s="2">
        <v>48.49</v>
      </c>
      <c r="BL32" s="2">
        <v>817.95</v>
      </c>
      <c r="BM32" s="2">
        <v>12.02</v>
      </c>
      <c r="BN32" s="2">
        <v>202.83</v>
      </c>
      <c r="BO32" s="2">
        <v>12.8</v>
      </c>
      <c r="BP32" s="2">
        <v>216.01</v>
      </c>
      <c r="BQ32" s="2">
        <v>0</v>
      </c>
      <c r="BR32" s="2">
        <v>0</v>
      </c>
      <c r="BS32" s="2">
        <v>9.65</v>
      </c>
      <c r="BT32" s="2">
        <v>162.78</v>
      </c>
      <c r="BU32" s="2">
        <v>3.04</v>
      </c>
      <c r="BV32" s="2">
        <v>51.33</v>
      </c>
      <c r="BW32" s="2">
        <v>6.61</v>
      </c>
      <c r="BX32" s="2">
        <v>111.45</v>
      </c>
      <c r="BY32" s="2">
        <v>0</v>
      </c>
      <c r="BZ32" s="2">
        <v>0</v>
      </c>
      <c r="CA32" s="2">
        <v>601.94000000000005</v>
      </c>
      <c r="CB32" s="2">
        <v>35.68</v>
      </c>
      <c r="CC32" s="2">
        <v>41.86</v>
      </c>
      <c r="CD32" s="2">
        <v>706.24</v>
      </c>
      <c r="CE32" s="2">
        <v>0.19900000000000001</v>
      </c>
      <c r="CF32" s="2" t="s">
        <v>163</v>
      </c>
      <c r="CG32" s="2">
        <v>2.7867000000000002</v>
      </c>
      <c r="CH32" s="2">
        <v>2.5377999999999998</v>
      </c>
      <c r="CI32" s="2">
        <v>22.7805</v>
      </c>
      <c r="CJ32" s="2">
        <v>1.8643000000000001</v>
      </c>
      <c r="CK32" s="2">
        <v>0.65569999999999995</v>
      </c>
    </row>
    <row r="33" spans="1:89" x14ac:dyDescent="0.35">
      <c r="A33" s="2">
        <v>247965</v>
      </c>
      <c r="B33" s="2" t="s">
        <v>181</v>
      </c>
      <c r="C33" s="2" t="s">
        <v>182</v>
      </c>
      <c r="D33" s="2" t="s">
        <v>179</v>
      </c>
      <c r="E33" s="2" t="s">
        <v>371</v>
      </c>
      <c r="F33" s="2" t="s">
        <v>74</v>
      </c>
      <c r="G33" s="1">
        <v>45257</v>
      </c>
      <c r="H33" s="2">
        <v>0</v>
      </c>
      <c r="I33" s="2">
        <v>8</v>
      </c>
      <c r="J33" s="2">
        <v>5.5</v>
      </c>
      <c r="K33" s="2">
        <v>6.6</v>
      </c>
      <c r="L33" s="2">
        <v>0.22</v>
      </c>
      <c r="M33" s="2" t="s">
        <v>41</v>
      </c>
      <c r="N33" s="2">
        <v>2.8</v>
      </c>
      <c r="O33" s="2">
        <v>56</v>
      </c>
      <c r="P33" s="2">
        <v>5.7</v>
      </c>
      <c r="Q33" s="2">
        <v>0.33</v>
      </c>
      <c r="R33" s="2">
        <v>48.5</v>
      </c>
      <c r="S33" s="2">
        <v>9.6999999999999993</v>
      </c>
      <c r="T33" s="2">
        <v>0.52</v>
      </c>
      <c r="U33" s="2">
        <v>1716</v>
      </c>
      <c r="V33" s="2">
        <v>252</v>
      </c>
      <c r="W33" s="2">
        <v>55</v>
      </c>
      <c r="X33" s="2">
        <v>15.6</v>
      </c>
      <c r="Y33" s="2">
        <v>29</v>
      </c>
      <c r="Z33" s="2">
        <v>1</v>
      </c>
      <c r="AA33" s="2">
        <v>55</v>
      </c>
      <c r="AB33" s="2">
        <v>13</v>
      </c>
      <c r="AC33" s="2">
        <v>2</v>
      </c>
      <c r="AD33" s="2">
        <v>7</v>
      </c>
      <c r="AE33" s="2">
        <v>18.3</v>
      </c>
      <c r="AF33" s="2">
        <v>117</v>
      </c>
      <c r="AG33" s="2">
        <v>10.7</v>
      </c>
      <c r="AH33" s="2">
        <v>10.9</v>
      </c>
      <c r="AI33" s="2">
        <v>35</v>
      </c>
      <c r="AJ33" s="2" t="s">
        <v>42</v>
      </c>
      <c r="AK33" s="2">
        <v>0.6</v>
      </c>
      <c r="AL33" s="2">
        <v>91.4</v>
      </c>
      <c r="AM33" s="2">
        <v>70</v>
      </c>
      <c r="AN33" s="2">
        <v>29.6</v>
      </c>
      <c r="AO33" s="2">
        <v>12.7</v>
      </c>
      <c r="AP33" s="2">
        <v>78.400000000000006</v>
      </c>
      <c r="AQ33" s="2">
        <v>10.7</v>
      </c>
      <c r="AR33" s="2">
        <v>0</v>
      </c>
      <c r="AS33" s="2">
        <v>23.2</v>
      </c>
      <c r="AT33" s="2">
        <v>2.6</v>
      </c>
      <c r="AV33" s="2">
        <v>9</v>
      </c>
      <c r="AW33" s="2">
        <v>1.5</v>
      </c>
      <c r="AY33" s="2">
        <v>35</v>
      </c>
      <c r="AZ33" s="2">
        <v>557</v>
      </c>
      <c r="BA33" s="2">
        <v>137</v>
      </c>
      <c r="BB33" s="2">
        <v>82</v>
      </c>
      <c r="BC33" s="2">
        <v>7.4</v>
      </c>
      <c r="BD33" s="2">
        <v>0.59</v>
      </c>
      <c r="BE33" s="2">
        <v>6.9</v>
      </c>
      <c r="BF33" s="2">
        <v>0.19</v>
      </c>
      <c r="BG33" s="2">
        <v>107</v>
      </c>
      <c r="BH33" s="2">
        <v>61</v>
      </c>
      <c r="BI33" s="2">
        <v>1675.96</v>
      </c>
      <c r="BJ33" s="2">
        <v>1.458</v>
      </c>
      <c r="BK33" s="2">
        <v>47.52</v>
      </c>
      <c r="BL33" s="2">
        <v>796.5</v>
      </c>
      <c r="BM33" s="2">
        <v>11.83</v>
      </c>
      <c r="BN33" s="2">
        <v>198.33</v>
      </c>
      <c r="BO33" s="2">
        <v>12.88</v>
      </c>
      <c r="BP33" s="2">
        <v>215.9</v>
      </c>
      <c r="BQ33" s="2">
        <v>0</v>
      </c>
      <c r="BR33" s="2">
        <v>0</v>
      </c>
      <c r="BS33" s="2">
        <v>11.62</v>
      </c>
      <c r="BT33" s="2">
        <v>194.69</v>
      </c>
      <c r="BU33" s="2">
        <v>3.26</v>
      </c>
      <c r="BV33" s="2">
        <v>54.68</v>
      </c>
      <c r="BW33" s="2">
        <v>8.35</v>
      </c>
      <c r="BX33" s="2">
        <v>140.01</v>
      </c>
      <c r="BY33" s="2">
        <v>0</v>
      </c>
      <c r="BZ33" s="2">
        <v>0</v>
      </c>
      <c r="CA33" s="2">
        <v>580.6</v>
      </c>
      <c r="CB33" s="2">
        <v>34.64</v>
      </c>
      <c r="CC33" s="2">
        <v>40.86</v>
      </c>
      <c r="CD33" s="2">
        <v>684.78</v>
      </c>
      <c r="CE33" s="2">
        <v>0.24440000000000001</v>
      </c>
      <c r="CF33" s="2" t="s">
        <v>163</v>
      </c>
      <c r="CG33" s="2">
        <v>2.6892999999999998</v>
      </c>
      <c r="CH33" s="2">
        <v>2.4662000000000002</v>
      </c>
      <c r="CI33" s="2" t="s">
        <v>164</v>
      </c>
      <c r="CJ33" s="2">
        <v>1.7350000000000001</v>
      </c>
      <c r="CK33" s="2">
        <v>0.63629999999999998</v>
      </c>
    </row>
    <row r="34" spans="1:89" x14ac:dyDescent="0.35">
      <c r="A34" s="2">
        <v>247966</v>
      </c>
      <c r="B34" s="2" t="s">
        <v>181</v>
      </c>
      <c r="C34" s="2" t="s">
        <v>182</v>
      </c>
      <c r="D34" s="2" t="s">
        <v>179</v>
      </c>
      <c r="E34" s="2" t="s">
        <v>371</v>
      </c>
      <c r="F34" s="2" t="s">
        <v>75</v>
      </c>
      <c r="G34" s="1">
        <v>45257</v>
      </c>
      <c r="H34" s="2">
        <v>0</v>
      </c>
      <c r="I34" s="2">
        <v>8</v>
      </c>
      <c r="J34" s="2">
        <v>5.8</v>
      </c>
      <c r="K34" s="2">
        <v>6.7</v>
      </c>
      <c r="L34" s="2">
        <v>0.17</v>
      </c>
      <c r="M34" s="2" t="s">
        <v>41</v>
      </c>
      <c r="N34" s="2">
        <v>2.7</v>
      </c>
      <c r="O34" s="2">
        <v>64</v>
      </c>
      <c r="P34" s="2">
        <v>5.7</v>
      </c>
      <c r="Q34" s="2">
        <v>0.46</v>
      </c>
      <c r="R34" s="2">
        <v>35.5</v>
      </c>
      <c r="S34" s="2">
        <v>7.4</v>
      </c>
      <c r="T34" s="2">
        <v>0.52</v>
      </c>
      <c r="U34" s="2">
        <v>1778</v>
      </c>
      <c r="V34" s="2">
        <v>268</v>
      </c>
      <c r="W34" s="2">
        <v>24</v>
      </c>
      <c r="X34" s="2">
        <v>14.7</v>
      </c>
      <c r="Y34" s="2">
        <v>22</v>
      </c>
      <c r="Z34" s="2">
        <v>1</v>
      </c>
      <c r="AA34" s="2">
        <v>61</v>
      </c>
      <c r="AB34" s="2">
        <v>15</v>
      </c>
      <c r="AC34" s="2">
        <v>1</v>
      </c>
      <c r="AD34" s="2">
        <v>8</v>
      </c>
      <c r="AE34" s="2">
        <v>9.1199999999999992</v>
      </c>
      <c r="AF34" s="2">
        <v>108</v>
      </c>
      <c r="AG34" s="2">
        <v>7.7</v>
      </c>
      <c r="AH34" s="2">
        <v>14.1</v>
      </c>
      <c r="AI34" s="2">
        <v>27</v>
      </c>
      <c r="AJ34" s="2" t="s">
        <v>42</v>
      </c>
      <c r="AK34" s="2">
        <v>0.4</v>
      </c>
      <c r="AL34" s="2">
        <v>118.5</v>
      </c>
      <c r="AM34" s="2">
        <v>70</v>
      </c>
      <c r="AN34" s="2">
        <v>17.2</v>
      </c>
      <c r="AO34" s="2">
        <v>14.35</v>
      </c>
      <c r="AP34" s="2">
        <v>110</v>
      </c>
      <c r="AQ34" s="2">
        <v>7.7</v>
      </c>
      <c r="AR34" s="2">
        <v>0</v>
      </c>
      <c r="AS34" s="2">
        <v>10.9</v>
      </c>
      <c r="AT34" s="2">
        <v>2.2999999999999998</v>
      </c>
      <c r="AV34" s="2">
        <v>10</v>
      </c>
      <c r="AW34" s="2">
        <v>2.4</v>
      </c>
      <c r="AY34" s="2">
        <v>37</v>
      </c>
      <c r="AZ34" s="2">
        <v>590</v>
      </c>
      <c r="BA34" s="2">
        <v>133</v>
      </c>
      <c r="BB34" s="2">
        <v>63</v>
      </c>
      <c r="BC34" s="2">
        <v>6.9</v>
      </c>
      <c r="BD34" s="2">
        <v>0.59</v>
      </c>
      <c r="BE34" s="2">
        <v>5.2</v>
      </c>
      <c r="BF34" s="2">
        <v>0.1</v>
      </c>
      <c r="BG34" s="2">
        <v>114</v>
      </c>
      <c r="BH34" s="2">
        <v>27</v>
      </c>
      <c r="BI34" s="2">
        <v>1692.12</v>
      </c>
      <c r="BJ34" s="2">
        <v>1.4750000000000001</v>
      </c>
      <c r="BK34" s="2">
        <v>44.44</v>
      </c>
      <c r="BL34" s="2">
        <v>752</v>
      </c>
      <c r="BM34" s="2">
        <v>9.86</v>
      </c>
      <c r="BN34" s="2">
        <v>166.81</v>
      </c>
      <c r="BO34" s="2">
        <v>16.72</v>
      </c>
      <c r="BP34" s="2">
        <v>282.94</v>
      </c>
      <c r="BQ34" s="2">
        <v>0</v>
      </c>
      <c r="BR34" s="2">
        <v>0</v>
      </c>
      <c r="BS34" s="2">
        <v>13.05</v>
      </c>
      <c r="BT34" s="2">
        <v>220.75</v>
      </c>
      <c r="BU34" s="2">
        <v>2.6</v>
      </c>
      <c r="BV34" s="2">
        <v>43.93</v>
      </c>
      <c r="BW34" s="2">
        <v>10.45</v>
      </c>
      <c r="BX34" s="2">
        <v>176.82</v>
      </c>
      <c r="BY34" s="2">
        <v>0</v>
      </c>
      <c r="BZ34" s="2">
        <v>0</v>
      </c>
      <c r="CA34" s="2">
        <v>469.06</v>
      </c>
      <c r="CB34" s="2">
        <v>27.72</v>
      </c>
      <c r="CC34" s="2">
        <v>42.51</v>
      </c>
      <c r="CD34" s="2">
        <v>719.37</v>
      </c>
      <c r="CE34" s="2">
        <v>0.29349999999999998</v>
      </c>
      <c r="CF34" s="2" t="s">
        <v>163</v>
      </c>
      <c r="CG34" s="2">
        <v>1.6577999999999999</v>
      </c>
      <c r="CH34" s="2">
        <v>1.8836999999999999</v>
      </c>
      <c r="CI34" s="2">
        <v>5.9691999999999998</v>
      </c>
      <c r="CJ34" s="2">
        <v>2.3733</v>
      </c>
      <c r="CK34" s="2">
        <v>1.3225</v>
      </c>
    </row>
    <row r="35" spans="1:89" x14ac:dyDescent="0.35">
      <c r="A35" s="2">
        <v>247967</v>
      </c>
      <c r="B35" s="2" t="s">
        <v>181</v>
      </c>
      <c r="C35" s="2" t="s">
        <v>182</v>
      </c>
      <c r="D35" s="2" t="s">
        <v>179</v>
      </c>
      <c r="E35" s="2" t="s">
        <v>371</v>
      </c>
      <c r="F35" s="2" t="s">
        <v>76</v>
      </c>
      <c r="G35" s="1">
        <v>45257</v>
      </c>
      <c r="H35" s="2">
        <v>0</v>
      </c>
      <c r="I35" s="2">
        <v>8</v>
      </c>
      <c r="J35" s="2">
        <v>7.1</v>
      </c>
      <c r="K35" s="2">
        <v>7.2</v>
      </c>
      <c r="L35" s="2">
        <v>0.36</v>
      </c>
      <c r="M35" s="2" t="s">
        <v>77</v>
      </c>
      <c r="N35" s="2">
        <v>3.1</v>
      </c>
      <c r="O35" s="2">
        <v>79</v>
      </c>
      <c r="P35" s="2">
        <v>6.7</v>
      </c>
      <c r="Q35" s="2">
        <v>0.45</v>
      </c>
      <c r="R35" s="2">
        <v>14.8</v>
      </c>
      <c r="S35" s="2">
        <v>2.2999999999999998</v>
      </c>
      <c r="T35" s="2">
        <v>0.36</v>
      </c>
      <c r="U35" s="2">
        <v>3058</v>
      </c>
      <c r="V35" s="2">
        <v>283</v>
      </c>
      <c r="W35" s="2">
        <v>29</v>
      </c>
      <c r="X35" s="2">
        <v>18</v>
      </c>
      <c r="Y35" s="2">
        <v>0</v>
      </c>
      <c r="Z35" s="2">
        <v>1</v>
      </c>
      <c r="AA35" s="2">
        <v>85</v>
      </c>
      <c r="AB35" s="2">
        <v>13</v>
      </c>
      <c r="AC35" s="2">
        <v>1</v>
      </c>
      <c r="AD35" s="2">
        <v>13</v>
      </c>
      <c r="AE35" s="2">
        <v>12.3</v>
      </c>
      <c r="AF35" s="2">
        <v>130</v>
      </c>
      <c r="AG35" s="2">
        <v>16.5</v>
      </c>
      <c r="AH35" s="2">
        <v>7.8</v>
      </c>
      <c r="AI35" s="2">
        <v>35</v>
      </c>
      <c r="AJ35" s="2" t="s">
        <v>42</v>
      </c>
      <c r="AK35" s="2" t="s">
        <v>53</v>
      </c>
      <c r="AL35" s="2">
        <v>177.9</v>
      </c>
      <c r="AM35" s="2">
        <v>70</v>
      </c>
      <c r="AN35" s="2">
        <v>28.9</v>
      </c>
      <c r="AO35" s="2">
        <v>19.64</v>
      </c>
      <c r="AP35" s="2">
        <v>137.4</v>
      </c>
      <c r="AQ35" s="2">
        <v>16.5</v>
      </c>
      <c r="AR35" s="2">
        <v>0</v>
      </c>
      <c r="AS35" s="2">
        <v>24.7</v>
      </c>
      <c r="AT35" s="2">
        <v>2.9</v>
      </c>
      <c r="AV35" s="2">
        <v>23</v>
      </c>
      <c r="AW35" s="2">
        <v>10.199999999999999</v>
      </c>
      <c r="AY35" s="2">
        <v>41</v>
      </c>
      <c r="AZ35" s="2">
        <v>1564</v>
      </c>
      <c r="BA35" s="2">
        <v>102</v>
      </c>
      <c r="BB35" s="2">
        <v>43</v>
      </c>
      <c r="BC35" s="2">
        <v>15.5</v>
      </c>
      <c r="BD35" s="2">
        <v>0.65</v>
      </c>
      <c r="BE35" s="2">
        <v>5.3</v>
      </c>
      <c r="BF35" s="2">
        <v>0.18</v>
      </c>
      <c r="BG35" s="2">
        <v>163</v>
      </c>
      <c r="BH35" s="2">
        <v>33</v>
      </c>
      <c r="BI35" s="2">
        <v>1610.26</v>
      </c>
      <c r="BJ35" s="2">
        <v>1.444</v>
      </c>
      <c r="BK35" s="2">
        <v>50.46</v>
      </c>
      <c r="BL35" s="2">
        <v>812.57</v>
      </c>
      <c r="BM35" s="2">
        <v>13.9</v>
      </c>
      <c r="BN35" s="2">
        <v>223.89</v>
      </c>
      <c r="BO35" s="2">
        <v>15.95</v>
      </c>
      <c r="BP35" s="2">
        <v>256.8</v>
      </c>
      <c r="BQ35" s="2">
        <v>0</v>
      </c>
      <c r="BR35" s="2">
        <v>0</v>
      </c>
      <c r="BS35" s="2">
        <v>9.39</v>
      </c>
      <c r="BT35" s="2">
        <v>151.21</v>
      </c>
      <c r="BU35" s="2">
        <v>2.76</v>
      </c>
      <c r="BV35" s="2">
        <v>44.44</v>
      </c>
      <c r="BW35" s="2">
        <v>6.63</v>
      </c>
      <c r="BX35" s="2">
        <v>106.77</v>
      </c>
      <c r="BY35" s="2">
        <v>0</v>
      </c>
      <c r="BZ35" s="2">
        <v>0</v>
      </c>
      <c r="CA35" s="2">
        <v>555.77</v>
      </c>
      <c r="CB35" s="2">
        <v>34.51</v>
      </c>
      <c r="CC35" s="2">
        <v>40.15</v>
      </c>
      <c r="CD35" s="2">
        <v>646.48</v>
      </c>
      <c r="CE35" s="2">
        <v>0.18609999999999999</v>
      </c>
      <c r="CF35" s="2" t="s">
        <v>163</v>
      </c>
      <c r="CG35" s="2">
        <v>2.1642000000000001</v>
      </c>
      <c r="CH35" s="2">
        <v>2.1539000000000001</v>
      </c>
      <c r="CI35" s="2">
        <v>23.914300000000001</v>
      </c>
      <c r="CJ35" s="2">
        <v>2.3755999999999999</v>
      </c>
      <c r="CK35" s="2">
        <v>0.97199999999999998</v>
      </c>
    </row>
    <row r="36" spans="1:89" x14ac:dyDescent="0.35">
      <c r="A36" s="2">
        <v>247968</v>
      </c>
      <c r="B36" s="2" t="s">
        <v>181</v>
      </c>
      <c r="C36" s="2" t="s">
        <v>182</v>
      </c>
      <c r="D36" s="2" t="s">
        <v>179</v>
      </c>
      <c r="E36" s="2" t="s">
        <v>371</v>
      </c>
      <c r="F36" s="2" t="s">
        <v>78</v>
      </c>
      <c r="G36" s="1">
        <v>45257</v>
      </c>
      <c r="H36" s="2">
        <v>0</v>
      </c>
      <c r="I36" s="2">
        <v>8</v>
      </c>
      <c r="J36" s="2">
        <v>6</v>
      </c>
      <c r="K36" s="2">
        <v>6.7</v>
      </c>
      <c r="L36" s="2">
        <v>0.21</v>
      </c>
      <c r="M36" s="2" t="s">
        <v>41</v>
      </c>
      <c r="N36" s="2">
        <v>3.2</v>
      </c>
      <c r="O36" s="2">
        <v>63</v>
      </c>
      <c r="P36" s="2">
        <v>5</v>
      </c>
      <c r="Q36" s="2">
        <v>0.33</v>
      </c>
      <c r="R36" s="2">
        <v>39.5</v>
      </c>
      <c r="S36" s="2">
        <v>6.3</v>
      </c>
      <c r="T36" s="2">
        <v>0.66</v>
      </c>
      <c r="U36" s="2">
        <v>2123</v>
      </c>
      <c r="V36" s="2">
        <v>311</v>
      </c>
      <c r="W36" s="2">
        <v>22</v>
      </c>
      <c r="X36" s="2">
        <v>16.3</v>
      </c>
      <c r="Y36" s="2">
        <v>17</v>
      </c>
      <c r="Z36" s="2">
        <v>1</v>
      </c>
      <c r="AA36" s="2">
        <v>65</v>
      </c>
      <c r="AB36" s="2">
        <v>16</v>
      </c>
      <c r="AC36" s="2">
        <v>1</v>
      </c>
      <c r="AD36" s="2">
        <v>9</v>
      </c>
      <c r="AE36" s="2">
        <v>11.8</v>
      </c>
      <c r="AF36" s="2">
        <v>121</v>
      </c>
      <c r="AG36" s="2">
        <v>14</v>
      </c>
      <c r="AH36" s="2">
        <v>8.6</v>
      </c>
      <c r="AI36" s="2">
        <v>42</v>
      </c>
      <c r="AJ36" s="2">
        <v>1</v>
      </c>
      <c r="AK36" s="2" t="s">
        <v>53</v>
      </c>
      <c r="AL36" s="2">
        <v>55.1</v>
      </c>
      <c r="AM36" s="2">
        <v>61</v>
      </c>
      <c r="AN36" s="2">
        <v>25.8</v>
      </c>
      <c r="AO36" s="2">
        <v>9.8800000000000008</v>
      </c>
      <c r="AP36" s="2">
        <v>45.4</v>
      </c>
      <c r="AQ36" s="2">
        <v>14</v>
      </c>
      <c r="AR36" s="2">
        <v>0</v>
      </c>
      <c r="AS36" s="2">
        <v>21.9</v>
      </c>
      <c r="AT36" s="2">
        <v>2.4</v>
      </c>
      <c r="AV36" s="2">
        <v>13</v>
      </c>
      <c r="AW36" s="2">
        <v>2.9</v>
      </c>
      <c r="AY36" s="2">
        <v>38</v>
      </c>
      <c r="AZ36" s="2">
        <v>760</v>
      </c>
      <c r="BA36" s="2">
        <v>137</v>
      </c>
      <c r="BB36" s="2">
        <v>73</v>
      </c>
      <c r="BC36" s="2">
        <v>8.8000000000000007</v>
      </c>
      <c r="BD36" s="2">
        <v>0.55000000000000004</v>
      </c>
      <c r="BE36" s="2">
        <v>5</v>
      </c>
      <c r="BF36" s="2">
        <v>0.17</v>
      </c>
      <c r="BG36" s="2">
        <v>138</v>
      </c>
      <c r="BH36" s="2">
        <v>27</v>
      </c>
      <c r="BI36" s="2">
        <v>1211.48</v>
      </c>
      <c r="BJ36" s="2">
        <v>1.35</v>
      </c>
      <c r="BK36" s="2">
        <v>40.590000000000003</v>
      </c>
      <c r="BL36" s="2">
        <v>491.77</v>
      </c>
      <c r="BM36" s="2">
        <v>9.94</v>
      </c>
      <c r="BN36" s="2">
        <v>120.46</v>
      </c>
      <c r="BO36" s="2">
        <v>8.73</v>
      </c>
      <c r="BP36" s="2">
        <v>105.8</v>
      </c>
      <c r="BQ36" s="2">
        <v>0</v>
      </c>
      <c r="BR36" s="2">
        <v>0</v>
      </c>
      <c r="BS36" s="2">
        <v>6.47</v>
      </c>
      <c r="BT36" s="2">
        <v>78.36</v>
      </c>
      <c r="BU36" s="2">
        <v>1.76</v>
      </c>
      <c r="BV36" s="2">
        <v>21.27</v>
      </c>
      <c r="BW36" s="2">
        <v>4.71</v>
      </c>
      <c r="BX36" s="2">
        <v>57.09</v>
      </c>
      <c r="BY36" s="2">
        <v>0</v>
      </c>
      <c r="BZ36" s="2">
        <v>0</v>
      </c>
      <c r="CA36" s="2">
        <v>385.98</v>
      </c>
      <c r="CB36" s="2">
        <v>31.86</v>
      </c>
      <c r="CC36" s="2">
        <v>52.94</v>
      </c>
      <c r="CD36" s="2">
        <v>641.34</v>
      </c>
      <c r="CE36" s="2">
        <v>0.15939999999999999</v>
      </c>
      <c r="CF36" s="2" t="s">
        <v>163</v>
      </c>
      <c r="CG36" s="2">
        <v>3.6482000000000001</v>
      </c>
      <c r="CH36" s="2">
        <v>3.1882999999999999</v>
      </c>
      <c r="CI36" s="2">
        <v>13.1043</v>
      </c>
      <c r="CJ36" s="2">
        <v>1.5619000000000001</v>
      </c>
      <c r="CK36" s="2">
        <v>0.48770000000000002</v>
      </c>
    </row>
    <row r="37" spans="1:89" x14ac:dyDescent="0.35">
      <c r="A37" s="2">
        <v>247969</v>
      </c>
      <c r="B37" s="2" t="s">
        <v>181</v>
      </c>
      <c r="C37" s="2" t="s">
        <v>182</v>
      </c>
      <c r="D37" s="2" t="s">
        <v>179</v>
      </c>
      <c r="E37" s="2" t="s">
        <v>371</v>
      </c>
      <c r="F37" s="2" t="s">
        <v>79</v>
      </c>
      <c r="G37" s="1">
        <v>45257</v>
      </c>
      <c r="H37" s="2">
        <v>0</v>
      </c>
      <c r="I37" s="2">
        <v>8</v>
      </c>
      <c r="J37" s="2">
        <v>7.1</v>
      </c>
      <c r="K37" s="2">
        <v>7.2</v>
      </c>
      <c r="L37" s="2">
        <v>0.21</v>
      </c>
      <c r="M37" s="2" t="s">
        <v>77</v>
      </c>
      <c r="N37" s="2">
        <v>3.6</v>
      </c>
      <c r="O37" s="2">
        <v>85</v>
      </c>
      <c r="P37" s="2">
        <v>6.6</v>
      </c>
      <c r="Q37" s="2">
        <v>0.51</v>
      </c>
      <c r="R37" s="2">
        <v>17.5</v>
      </c>
      <c r="S37" s="2">
        <v>2.7</v>
      </c>
      <c r="T37" s="2">
        <v>0.44</v>
      </c>
      <c r="U37" s="2">
        <v>3132</v>
      </c>
      <c r="V37" s="2">
        <v>337</v>
      </c>
      <c r="W37" s="2">
        <v>25</v>
      </c>
      <c r="X37" s="2">
        <v>18.8</v>
      </c>
      <c r="Y37" s="2">
        <v>0</v>
      </c>
      <c r="Z37" s="2">
        <v>1</v>
      </c>
      <c r="AA37" s="2">
        <v>83</v>
      </c>
      <c r="AB37" s="2">
        <v>15</v>
      </c>
      <c r="AC37" s="2">
        <v>1</v>
      </c>
      <c r="AD37" s="2">
        <v>7</v>
      </c>
      <c r="AE37" s="2">
        <v>10.7</v>
      </c>
      <c r="AF37" s="2">
        <v>151</v>
      </c>
      <c r="AG37" s="2">
        <v>16</v>
      </c>
      <c r="AH37" s="2">
        <v>9.4</v>
      </c>
      <c r="AI37" s="2" t="s">
        <v>42</v>
      </c>
      <c r="AJ37" s="2" t="s">
        <v>42</v>
      </c>
      <c r="AK37" s="2" t="s">
        <v>53</v>
      </c>
      <c r="AL37" s="2">
        <v>158.80000000000001</v>
      </c>
      <c r="AM37" s="2">
        <v>70</v>
      </c>
      <c r="AN37" s="2">
        <v>26.7</v>
      </c>
      <c r="AO37" s="2">
        <v>18.829999999999998</v>
      </c>
      <c r="AP37" s="2">
        <v>105.2</v>
      </c>
      <c r="AQ37" s="2">
        <v>16</v>
      </c>
      <c r="AR37" s="2">
        <v>0</v>
      </c>
      <c r="AS37" s="2">
        <v>19.3</v>
      </c>
      <c r="AT37" s="2">
        <v>2.2000000000000002</v>
      </c>
      <c r="AV37" s="2">
        <v>15</v>
      </c>
      <c r="AW37" s="2">
        <v>3.9</v>
      </c>
      <c r="AY37" s="2">
        <v>46</v>
      </c>
      <c r="AZ37" s="2">
        <v>1150</v>
      </c>
      <c r="BA37" s="2">
        <v>135</v>
      </c>
      <c r="BB37" s="2">
        <v>57</v>
      </c>
      <c r="BC37" s="2">
        <v>12.8</v>
      </c>
      <c r="BD37" s="2">
        <v>0.6</v>
      </c>
      <c r="BE37" s="2">
        <v>4.4000000000000004</v>
      </c>
      <c r="BF37" s="2">
        <v>0.22</v>
      </c>
      <c r="BG37" s="2">
        <v>159</v>
      </c>
      <c r="BH37" s="2">
        <v>34</v>
      </c>
      <c r="BI37" s="2">
        <v>1995.29</v>
      </c>
      <c r="BJ37" s="2">
        <v>1.4590000000000001</v>
      </c>
      <c r="BK37" s="2">
        <v>51.77</v>
      </c>
      <c r="BL37" s="2">
        <v>1032.92</v>
      </c>
      <c r="BM37" s="2">
        <v>13.28</v>
      </c>
      <c r="BN37" s="2">
        <v>265.02999999999997</v>
      </c>
      <c r="BO37" s="2">
        <v>13.68</v>
      </c>
      <c r="BP37" s="2">
        <v>273</v>
      </c>
      <c r="BQ37" s="2">
        <v>0</v>
      </c>
      <c r="BR37" s="2">
        <v>0</v>
      </c>
      <c r="BS37" s="2">
        <v>8.8800000000000008</v>
      </c>
      <c r="BT37" s="2">
        <v>177.19</v>
      </c>
      <c r="BU37" s="2">
        <v>3.13</v>
      </c>
      <c r="BV37" s="2">
        <v>62.4</v>
      </c>
      <c r="BW37" s="2">
        <v>5.75</v>
      </c>
      <c r="BX37" s="2">
        <v>114.79</v>
      </c>
      <c r="BY37" s="2">
        <v>0.75</v>
      </c>
      <c r="BZ37" s="2">
        <v>15.01</v>
      </c>
      <c r="CA37" s="2">
        <v>759.93</v>
      </c>
      <c r="CB37" s="2">
        <v>38.090000000000003</v>
      </c>
      <c r="CC37" s="2">
        <v>38.6</v>
      </c>
      <c r="CD37" s="2">
        <v>770.17</v>
      </c>
      <c r="CE37" s="2">
        <v>0.17150000000000001</v>
      </c>
      <c r="CF37" s="2">
        <v>1.4500000000000001E-2</v>
      </c>
      <c r="CG37" s="2">
        <v>2.7835999999999999</v>
      </c>
      <c r="CH37" s="2">
        <v>2.3639000000000001</v>
      </c>
      <c r="CI37" s="2">
        <v>16.568300000000001</v>
      </c>
      <c r="CJ37" s="2">
        <v>2.4916999999999998</v>
      </c>
      <c r="CK37" s="2">
        <v>0.61980000000000002</v>
      </c>
    </row>
    <row r="38" spans="1:89" x14ac:dyDescent="0.35">
      <c r="A38" s="2">
        <v>247970</v>
      </c>
      <c r="B38" s="2" t="s">
        <v>180</v>
      </c>
      <c r="E38" s="2" t="s">
        <v>372</v>
      </c>
      <c r="F38" s="2" t="s">
        <v>80</v>
      </c>
      <c r="G38" s="1">
        <v>45257</v>
      </c>
      <c r="H38" s="2">
        <v>0</v>
      </c>
      <c r="I38" s="2">
        <v>8</v>
      </c>
      <c r="J38" s="2">
        <v>6.1</v>
      </c>
      <c r="K38" s="2">
        <v>6.6</v>
      </c>
      <c r="L38" s="2">
        <v>0.15</v>
      </c>
      <c r="M38" s="2" t="s">
        <v>41</v>
      </c>
      <c r="N38" s="2">
        <v>4.8</v>
      </c>
      <c r="O38" s="2">
        <v>84</v>
      </c>
      <c r="P38" s="2">
        <v>5.3</v>
      </c>
      <c r="Q38" s="2">
        <v>1.03</v>
      </c>
      <c r="R38" s="2">
        <v>71.900000000000006</v>
      </c>
      <c r="S38" s="2">
        <v>6.8</v>
      </c>
      <c r="T38" s="2">
        <v>0.59</v>
      </c>
      <c r="U38" s="2">
        <v>1930</v>
      </c>
      <c r="V38" s="2">
        <v>276</v>
      </c>
      <c r="W38" s="2">
        <v>20</v>
      </c>
      <c r="X38" s="2">
        <v>16.2</v>
      </c>
      <c r="Y38" s="2">
        <v>25</v>
      </c>
      <c r="Z38" s="2">
        <v>1</v>
      </c>
      <c r="AA38" s="2">
        <v>59</v>
      </c>
      <c r="AB38" s="2">
        <v>14</v>
      </c>
      <c r="AC38" s="2">
        <v>1</v>
      </c>
      <c r="AD38" s="2">
        <v>8</v>
      </c>
      <c r="AE38" s="2">
        <v>7.26</v>
      </c>
      <c r="AF38" s="2">
        <v>160</v>
      </c>
      <c r="AG38" s="2">
        <v>13</v>
      </c>
      <c r="AH38" s="2">
        <v>12.3</v>
      </c>
      <c r="AI38" s="2">
        <v>46</v>
      </c>
      <c r="AJ38" s="2">
        <v>2</v>
      </c>
      <c r="AK38" s="2">
        <v>0.2</v>
      </c>
      <c r="AL38" s="2">
        <v>271.10000000000002</v>
      </c>
      <c r="AM38" s="2">
        <v>66</v>
      </c>
      <c r="AN38" s="2">
        <v>20.5</v>
      </c>
      <c r="AO38" s="2">
        <v>24.69</v>
      </c>
      <c r="AP38" s="2">
        <v>170</v>
      </c>
      <c r="AQ38" s="2">
        <v>13</v>
      </c>
      <c r="AR38" s="2">
        <v>0</v>
      </c>
      <c r="AS38" s="2">
        <v>9.8000000000000007</v>
      </c>
      <c r="AT38" s="2">
        <v>2.7</v>
      </c>
      <c r="AV38" s="2">
        <v>12</v>
      </c>
      <c r="AW38" s="2">
        <v>1.9</v>
      </c>
      <c r="AY38" s="2">
        <v>57</v>
      </c>
      <c r="AZ38" s="2">
        <v>723</v>
      </c>
      <c r="BA38" s="2">
        <v>98</v>
      </c>
      <c r="BB38" s="2">
        <v>81</v>
      </c>
      <c r="BC38" s="2">
        <v>9.5</v>
      </c>
      <c r="BD38" s="2">
        <v>0.82</v>
      </c>
      <c r="BE38" s="2">
        <v>4.4000000000000004</v>
      </c>
      <c r="BF38" s="2">
        <v>0.28000000000000003</v>
      </c>
      <c r="BG38" s="2">
        <v>131</v>
      </c>
      <c r="BH38" s="2">
        <v>30</v>
      </c>
      <c r="BI38" s="2">
        <v>1763.33</v>
      </c>
      <c r="BJ38" s="2">
        <v>1.446</v>
      </c>
      <c r="BK38" s="2">
        <v>51.92</v>
      </c>
      <c r="BL38" s="2">
        <v>915.58</v>
      </c>
      <c r="BM38" s="2">
        <v>14.48</v>
      </c>
      <c r="BN38" s="2">
        <v>255.24</v>
      </c>
      <c r="BO38" s="2">
        <v>13.84</v>
      </c>
      <c r="BP38" s="2">
        <v>244.09</v>
      </c>
      <c r="BQ38" s="2">
        <v>0</v>
      </c>
      <c r="BR38" s="2">
        <v>0</v>
      </c>
      <c r="BS38" s="2">
        <v>10.46</v>
      </c>
      <c r="BT38" s="2">
        <v>184.43</v>
      </c>
      <c r="BU38" s="2">
        <v>3.42</v>
      </c>
      <c r="BV38" s="2">
        <v>60.31</v>
      </c>
      <c r="BW38" s="2">
        <v>7.04</v>
      </c>
      <c r="BX38" s="2">
        <v>124.12</v>
      </c>
      <c r="BY38" s="2">
        <v>0</v>
      </c>
      <c r="BZ38" s="2">
        <v>0</v>
      </c>
      <c r="CA38" s="2">
        <v>671.48</v>
      </c>
      <c r="CB38" s="2">
        <v>38.08</v>
      </c>
      <c r="CC38" s="2">
        <v>37.619999999999997</v>
      </c>
      <c r="CD38" s="2">
        <v>663.32</v>
      </c>
      <c r="CE38" s="2">
        <v>0.2014</v>
      </c>
      <c r="CF38" s="2" t="s">
        <v>163</v>
      </c>
      <c r="CG38" s="2">
        <v>2.7509000000000001</v>
      </c>
      <c r="CH38" s="2">
        <v>2.5337999999999998</v>
      </c>
      <c r="CI38" s="2">
        <v>25.1389</v>
      </c>
      <c r="CJ38" s="2">
        <v>1.9816</v>
      </c>
      <c r="CK38" s="2">
        <v>0.57830000000000004</v>
      </c>
    </row>
    <row r="39" spans="1:89" x14ac:dyDescent="0.35">
      <c r="A39" s="2">
        <v>247971</v>
      </c>
      <c r="B39" s="2" t="s">
        <v>180</v>
      </c>
      <c r="E39" s="2" t="s">
        <v>372</v>
      </c>
      <c r="F39" s="2" t="s">
        <v>81</v>
      </c>
      <c r="G39" s="1">
        <v>45257</v>
      </c>
      <c r="H39" s="2">
        <v>0</v>
      </c>
      <c r="I39" s="2">
        <v>8</v>
      </c>
      <c r="J39" s="2">
        <v>6.3</v>
      </c>
      <c r="K39" s="2">
        <v>6.5</v>
      </c>
      <c r="L39" s="2">
        <v>0.14000000000000001</v>
      </c>
      <c r="M39" s="2" t="s">
        <v>41</v>
      </c>
      <c r="N39" s="2">
        <v>4</v>
      </c>
      <c r="O39" s="2">
        <v>81</v>
      </c>
      <c r="P39" s="2">
        <v>5.6</v>
      </c>
      <c r="Q39" s="2">
        <v>0.75</v>
      </c>
      <c r="R39" s="2">
        <v>39.4</v>
      </c>
      <c r="S39" s="2">
        <v>4.8</v>
      </c>
      <c r="T39" s="2">
        <v>0.6</v>
      </c>
      <c r="U39" s="2">
        <v>2195</v>
      </c>
      <c r="V39" s="2">
        <v>372</v>
      </c>
      <c r="W39" s="2">
        <v>28</v>
      </c>
      <c r="X39" s="2">
        <v>19.600000000000001</v>
      </c>
      <c r="Y39" s="2">
        <v>27</v>
      </c>
      <c r="Z39" s="2">
        <v>1</v>
      </c>
      <c r="AA39" s="2">
        <v>55</v>
      </c>
      <c r="AB39" s="2">
        <v>16</v>
      </c>
      <c r="AC39" s="2">
        <v>1</v>
      </c>
      <c r="AD39" s="2">
        <v>7</v>
      </c>
      <c r="AE39" s="2">
        <v>6.14</v>
      </c>
      <c r="AF39" s="2">
        <v>172</v>
      </c>
      <c r="AG39" s="2">
        <v>12.3</v>
      </c>
      <c r="AH39" s="2">
        <v>13.9</v>
      </c>
      <c r="AI39" s="2">
        <v>50</v>
      </c>
      <c r="AJ39" s="2" t="s">
        <v>42</v>
      </c>
      <c r="AK39" s="2">
        <v>0.7</v>
      </c>
      <c r="AL39" s="2">
        <v>228.4</v>
      </c>
      <c r="AM39" s="2">
        <v>74</v>
      </c>
      <c r="AN39" s="2">
        <v>19.2</v>
      </c>
      <c r="AO39" s="2">
        <v>22.85</v>
      </c>
      <c r="AP39" s="2">
        <v>132.80000000000001</v>
      </c>
      <c r="AQ39" s="2">
        <v>12.3</v>
      </c>
      <c r="AR39" s="2">
        <v>0</v>
      </c>
      <c r="AS39" s="2">
        <v>8</v>
      </c>
      <c r="AT39" s="2">
        <v>3.8</v>
      </c>
      <c r="AV39" s="2">
        <v>12</v>
      </c>
      <c r="AW39" s="2">
        <v>2</v>
      </c>
      <c r="AY39" s="2">
        <v>47</v>
      </c>
      <c r="AZ39" s="2">
        <v>721</v>
      </c>
      <c r="BA39" s="2">
        <v>141</v>
      </c>
      <c r="BB39" s="2">
        <v>68</v>
      </c>
      <c r="BC39" s="2">
        <v>8.9</v>
      </c>
      <c r="BD39" s="2">
        <v>0.75</v>
      </c>
      <c r="BE39" s="2">
        <v>3.6</v>
      </c>
      <c r="BF39" s="2">
        <v>0.28000000000000003</v>
      </c>
      <c r="BG39" s="2">
        <v>156</v>
      </c>
      <c r="BH39" s="2">
        <v>41</v>
      </c>
      <c r="BI39" s="2">
        <v>2097.31</v>
      </c>
      <c r="BJ39" s="2">
        <v>1.5609999999999999</v>
      </c>
      <c r="BK39" s="2">
        <v>45.87</v>
      </c>
      <c r="BL39" s="2">
        <v>962.07</v>
      </c>
      <c r="BM39" s="2">
        <v>11.12</v>
      </c>
      <c r="BN39" s="2">
        <v>233.2</v>
      </c>
      <c r="BO39" s="2">
        <v>13.71</v>
      </c>
      <c r="BP39" s="2">
        <v>287.54000000000002</v>
      </c>
      <c r="BQ39" s="2">
        <v>0</v>
      </c>
      <c r="BR39" s="2">
        <v>0</v>
      </c>
      <c r="BS39" s="2">
        <v>10.66</v>
      </c>
      <c r="BT39" s="2">
        <v>223.48</v>
      </c>
      <c r="BU39" s="2">
        <v>3.35</v>
      </c>
      <c r="BV39" s="2">
        <v>70.290000000000006</v>
      </c>
      <c r="BW39" s="2">
        <v>7.3</v>
      </c>
      <c r="BX39" s="2">
        <v>153.19</v>
      </c>
      <c r="BY39" s="2">
        <v>1.96</v>
      </c>
      <c r="BZ39" s="2">
        <v>41.18</v>
      </c>
      <c r="CA39" s="2">
        <v>674.53</v>
      </c>
      <c r="CB39" s="2">
        <v>32.159999999999997</v>
      </c>
      <c r="CC39" s="2">
        <v>41.51</v>
      </c>
      <c r="CD39" s="2">
        <v>870.59</v>
      </c>
      <c r="CE39" s="2">
        <v>0.23230000000000001</v>
      </c>
      <c r="CF39" s="2">
        <v>4.2799999999999998E-2</v>
      </c>
      <c r="CG39" s="2">
        <v>2.3458999999999999</v>
      </c>
      <c r="CH39" s="2">
        <v>2.0185</v>
      </c>
      <c r="CI39" s="2">
        <v>16.5122</v>
      </c>
      <c r="CJ39" s="2">
        <v>2.1724999999999999</v>
      </c>
      <c r="CK39" s="2">
        <v>0.77010000000000001</v>
      </c>
    </row>
    <row r="40" spans="1:89" x14ac:dyDescent="0.35">
      <c r="A40" s="2">
        <v>247972</v>
      </c>
      <c r="B40" s="2" t="s">
        <v>180</v>
      </c>
      <c r="E40" s="2" t="s">
        <v>372</v>
      </c>
      <c r="F40" s="2" t="s">
        <v>82</v>
      </c>
      <c r="G40" s="1">
        <v>45257</v>
      </c>
      <c r="H40" s="2">
        <v>0</v>
      </c>
      <c r="I40" s="2">
        <v>8</v>
      </c>
      <c r="J40" s="2">
        <v>6.2</v>
      </c>
      <c r="K40" s="2">
        <v>6.7</v>
      </c>
      <c r="L40" s="2">
        <v>0.13</v>
      </c>
      <c r="M40" s="2" t="s">
        <v>41</v>
      </c>
      <c r="N40" s="2">
        <v>3.9</v>
      </c>
      <c r="O40" s="2">
        <v>86</v>
      </c>
      <c r="P40" s="2">
        <v>6.3</v>
      </c>
      <c r="Q40" s="2">
        <v>0.52</v>
      </c>
      <c r="R40" s="2">
        <v>38.9</v>
      </c>
      <c r="S40" s="2">
        <v>6.1</v>
      </c>
      <c r="T40" s="2">
        <v>0.69</v>
      </c>
      <c r="U40" s="2">
        <v>2189</v>
      </c>
      <c r="V40" s="2">
        <v>370</v>
      </c>
      <c r="W40" s="2">
        <v>24</v>
      </c>
      <c r="X40" s="2">
        <v>17.5</v>
      </c>
      <c r="Y40" s="2">
        <v>18</v>
      </c>
      <c r="Z40" s="2">
        <v>1</v>
      </c>
      <c r="AA40" s="2">
        <v>62</v>
      </c>
      <c r="AB40" s="2">
        <v>18</v>
      </c>
      <c r="AC40" s="2">
        <v>1</v>
      </c>
      <c r="AD40" s="2">
        <v>7</v>
      </c>
      <c r="AE40" s="2">
        <v>5.57</v>
      </c>
      <c r="AF40" s="2">
        <v>177</v>
      </c>
      <c r="AG40" s="2">
        <v>12.5</v>
      </c>
      <c r="AH40" s="2">
        <v>14.2</v>
      </c>
      <c r="AI40" s="2">
        <v>53</v>
      </c>
      <c r="AJ40" s="2" t="s">
        <v>42</v>
      </c>
      <c r="AK40" s="2">
        <v>0.5</v>
      </c>
      <c r="AL40" s="2">
        <v>181.1</v>
      </c>
      <c r="AM40" s="2">
        <v>75</v>
      </c>
      <c r="AN40" s="2">
        <v>18.600000000000001</v>
      </c>
      <c r="AO40" s="2">
        <v>20.38</v>
      </c>
      <c r="AP40" s="2">
        <v>102.1</v>
      </c>
      <c r="AQ40" s="2">
        <v>12.5</v>
      </c>
      <c r="AR40" s="2">
        <v>0</v>
      </c>
      <c r="AS40" s="2">
        <v>7.7</v>
      </c>
      <c r="AT40" s="2">
        <v>2.2999999999999998</v>
      </c>
      <c r="AV40" s="2">
        <v>10</v>
      </c>
      <c r="AW40" s="2">
        <v>1.5</v>
      </c>
      <c r="AY40" s="2">
        <v>44</v>
      </c>
      <c r="AZ40" s="2">
        <v>684</v>
      </c>
      <c r="BA40" s="2">
        <v>145</v>
      </c>
      <c r="BB40" s="2">
        <v>66</v>
      </c>
      <c r="BC40" s="2">
        <v>8.3000000000000007</v>
      </c>
      <c r="BD40" s="2">
        <v>0.56000000000000005</v>
      </c>
      <c r="BE40" s="2">
        <v>3.7</v>
      </c>
      <c r="BF40" s="2">
        <v>0.22</v>
      </c>
      <c r="BG40" s="2">
        <v>148</v>
      </c>
      <c r="BH40" s="2">
        <v>36</v>
      </c>
      <c r="BI40" s="2">
        <v>1798.49</v>
      </c>
      <c r="BJ40" s="2">
        <v>1.4730000000000001</v>
      </c>
      <c r="BK40" s="2">
        <v>49.18</v>
      </c>
      <c r="BL40" s="2">
        <v>884.5</v>
      </c>
      <c r="BM40" s="2">
        <v>12.01</v>
      </c>
      <c r="BN40" s="2">
        <v>215.99</v>
      </c>
      <c r="BO40" s="2">
        <v>13.24</v>
      </c>
      <c r="BP40" s="2">
        <v>238.18</v>
      </c>
      <c r="BQ40" s="2">
        <v>0</v>
      </c>
      <c r="BR40" s="2">
        <v>0</v>
      </c>
      <c r="BS40" s="2">
        <v>9.91</v>
      </c>
      <c r="BT40" s="2">
        <v>178.17</v>
      </c>
      <c r="BU40" s="2">
        <v>3.25</v>
      </c>
      <c r="BV40" s="2">
        <v>58.45</v>
      </c>
      <c r="BW40" s="2">
        <v>6.66</v>
      </c>
      <c r="BX40" s="2">
        <v>119.73</v>
      </c>
      <c r="BY40" s="2">
        <v>0.62</v>
      </c>
      <c r="BZ40" s="2">
        <v>11.07</v>
      </c>
      <c r="CA40" s="2">
        <v>646.32000000000005</v>
      </c>
      <c r="CB40" s="2">
        <v>35.94</v>
      </c>
      <c r="CC40" s="2">
        <v>40.299999999999997</v>
      </c>
      <c r="CD40" s="2">
        <v>724.74</v>
      </c>
      <c r="CE40" s="2">
        <v>0.2014</v>
      </c>
      <c r="CF40" s="2">
        <v>1.2500000000000001E-2</v>
      </c>
      <c r="CG40" s="2">
        <v>2.7136</v>
      </c>
      <c r="CH40" s="2">
        <v>2.3334000000000001</v>
      </c>
      <c r="CI40" s="2">
        <v>18.852900000000002</v>
      </c>
      <c r="CJ40" s="2">
        <v>2.0173000000000001</v>
      </c>
      <c r="CK40" s="2">
        <v>0.57889999999999997</v>
      </c>
    </row>
    <row r="41" spans="1:89" x14ac:dyDescent="0.35">
      <c r="A41" s="2">
        <v>247973</v>
      </c>
      <c r="B41" s="2" t="s">
        <v>180</v>
      </c>
      <c r="E41" s="2" t="s">
        <v>372</v>
      </c>
      <c r="F41" s="2" t="s">
        <v>83</v>
      </c>
      <c r="G41" s="1">
        <v>45257</v>
      </c>
      <c r="H41" s="2">
        <v>0</v>
      </c>
      <c r="I41" s="2">
        <v>8</v>
      </c>
      <c r="J41" s="2">
        <v>5.9</v>
      </c>
      <c r="K41" s="2">
        <v>6.3</v>
      </c>
      <c r="L41" s="2">
        <v>0.13</v>
      </c>
      <c r="M41" s="2" t="s">
        <v>41</v>
      </c>
      <c r="N41" s="2">
        <v>4.2</v>
      </c>
      <c r="O41" s="2">
        <v>86</v>
      </c>
      <c r="P41" s="2">
        <v>4.8</v>
      </c>
      <c r="Q41" s="2">
        <v>0.39</v>
      </c>
      <c r="R41" s="2">
        <v>49.7</v>
      </c>
      <c r="S41" s="2">
        <v>7.6</v>
      </c>
      <c r="T41" s="2">
        <v>0.81</v>
      </c>
      <c r="U41" s="2">
        <v>2359</v>
      </c>
      <c r="V41" s="2">
        <v>419</v>
      </c>
      <c r="W41" s="2">
        <v>27</v>
      </c>
      <c r="X41" s="2">
        <v>22.4</v>
      </c>
      <c r="Y41" s="2">
        <v>30</v>
      </c>
      <c r="Z41" s="2">
        <v>1</v>
      </c>
      <c r="AA41" s="2">
        <v>52</v>
      </c>
      <c r="AB41" s="2">
        <v>16</v>
      </c>
      <c r="AC41" s="2">
        <v>1</v>
      </c>
      <c r="AD41" s="2">
        <v>8</v>
      </c>
      <c r="AE41" s="2">
        <v>4.04</v>
      </c>
      <c r="AF41" s="2">
        <v>162</v>
      </c>
      <c r="AG41" s="2">
        <v>12.1</v>
      </c>
      <c r="AH41" s="2">
        <v>13.4</v>
      </c>
      <c r="AI41" s="2">
        <v>57</v>
      </c>
      <c r="AJ41" s="2">
        <v>17</v>
      </c>
      <c r="AK41" s="2" t="s">
        <v>53</v>
      </c>
      <c r="AL41" s="2">
        <v>144</v>
      </c>
      <c r="AM41" s="2">
        <v>74</v>
      </c>
      <c r="AN41" s="2">
        <v>16.2</v>
      </c>
      <c r="AO41" s="2">
        <v>17.68</v>
      </c>
      <c r="AP41" s="2">
        <v>89.1</v>
      </c>
      <c r="AQ41" s="2">
        <v>12.1</v>
      </c>
      <c r="AR41" s="2">
        <v>0</v>
      </c>
      <c r="AS41" s="2">
        <v>5.8</v>
      </c>
      <c r="AT41" s="2">
        <v>2</v>
      </c>
      <c r="AV41" s="2">
        <v>10</v>
      </c>
      <c r="AW41" s="2">
        <v>1.9</v>
      </c>
      <c r="AY41" s="2">
        <v>39</v>
      </c>
      <c r="AZ41" s="2">
        <v>623</v>
      </c>
      <c r="BA41" s="2">
        <v>135</v>
      </c>
      <c r="BB41" s="2">
        <v>72</v>
      </c>
      <c r="BC41" s="2">
        <v>7.4</v>
      </c>
      <c r="BD41" s="2">
        <v>0.47</v>
      </c>
      <c r="BE41" s="2">
        <v>3.3</v>
      </c>
      <c r="BF41" s="2">
        <v>0.94</v>
      </c>
      <c r="BG41" s="2">
        <v>139</v>
      </c>
      <c r="BH41" s="2">
        <v>37</v>
      </c>
      <c r="BI41" s="2">
        <v>1436.84</v>
      </c>
      <c r="BJ41" s="2">
        <v>1.403</v>
      </c>
      <c r="BK41" s="2">
        <v>51.12</v>
      </c>
      <c r="BL41" s="2">
        <v>734.55</v>
      </c>
      <c r="BM41" s="2">
        <v>13.7</v>
      </c>
      <c r="BN41" s="2">
        <v>196.81</v>
      </c>
      <c r="BO41" s="2">
        <v>11.98</v>
      </c>
      <c r="BP41" s="2">
        <v>172.17</v>
      </c>
      <c r="BQ41" s="2">
        <v>0</v>
      </c>
      <c r="BR41" s="2">
        <v>0</v>
      </c>
      <c r="BS41" s="2">
        <v>8.9499999999999993</v>
      </c>
      <c r="BT41" s="2">
        <v>128.6</v>
      </c>
      <c r="BU41" s="2">
        <v>3.19</v>
      </c>
      <c r="BV41" s="2">
        <v>45.87</v>
      </c>
      <c r="BW41" s="2">
        <v>5.76</v>
      </c>
      <c r="BX41" s="2">
        <v>82.73</v>
      </c>
      <c r="BY41" s="2">
        <v>0</v>
      </c>
      <c r="BZ41" s="2">
        <v>0</v>
      </c>
      <c r="CA41" s="2">
        <v>562.39</v>
      </c>
      <c r="CB41" s="2">
        <v>39.14</v>
      </c>
      <c r="CC41" s="2">
        <v>39.93</v>
      </c>
      <c r="CD41" s="2">
        <v>573.67999999999995</v>
      </c>
      <c r="CE41" s="2">
        <v>0.17510000000000001</v>
      </c>
      <c r="CF41" s="2" t="s">
        <v>163</v>
      </c>
      <c r="CG41" s="2">
        <v>3.2665000000000002</v>
      </c>
      <c r="CH41" s="2">
        <v>2.7191000000000001</v>
      </c>
      <c r="CI41" s="2">
        <v>16.7727</v>
      </c>
      <c r="CJ41" s="2">
        <v>1.5484</v>
      </c>
      <c r="CK41" s="2">
        <v>0.51770000000000005</v>
      </c>
    </row>
    <row r="42" spans="1:89" x14ac:dyDescent="0.35">
      <c r="A42" s="2">
        <v>247974</v>
      </c>
      <c r="B42" s="2" t="s">
        <v>180</v>
      </c>
      <c r="E42" s="2" t="s">
        <v>372</v>
      </c>
      <c r="F42" s="2" t="s">
        <v>84</v>
      </c>
      <c r="G42" s="1">
        <v>45257</v>
      </c>
      <c r="H42" s="2">
        <v>0</v>
      </c>
      <c r="I42" s="2">
        <v>8</v>
      </c>
      <c r="J42" s="2">
        <v>5.9</v>
      </c>
      <c r="K42" s="2">
        <v>6.6</v>
      </c>
      <c r="L42" s="2">
        <v>0.14000000000000001</v>
      </c>
      <c r="M42" s="2" t="s">
        <v>41</v>
      </c>
      <c r="N42" s="2">
        <v>4.3</v>
      </c>
      <c r="O42" s="2">
        <v>79</v>
      </c>
      <c r="P42" s="2">
        <v>6.7</v>
      </c>
      <c r="Q42" s="2">
        <v>0.8</v>
      </c>
      <c r="R42" s="2">
        <v>78.599999999999994</v>
      </c>
      <c r="S42" s="2">
        <v>7.8</v>
      </c>
      <c r="T42" s="2">
        <v>0.68</v>
      </c>
      <c r="U42" s="2">
        <v>1834</v>
      </c>
      <c r="V42" s="2">
        <v>264</v>
      </c>
      <c r="W42" s="2">
        <v>21</v>
      </c>
      <c r="X42" s="2">
        <v>16.100000000000001</v>
      </c>
      <c r="Y42" s="2">
        <v>27</v>
      </c>
      <c r="Z42" s="2">
        <v>1</v>
      </c>
      <c r="AA42" s="2">
        <v>57</v>
      </c>
      <c r="AB42" s="2">
        <v>14</v>
      </c>
      <c r="AC42" s="2">
        <v>1</v>
      </c>
      <c r="AD42" s="2">
        <v>10</v>
      </c>
      <c r="AE42" s="2">
        <v>7.15</v>
      </c>
      <c r="AF42" s="2">
        <v>172</v>
      </c>
      <c r="AG42" s="2">
        <v>14.6</v>
      </c>
      <c r="AH42" s="2">
        <v>11.8</v>
      </c>
      <c r="AI42" s="2">
        <v>39</v>
      </c>
      <c r="AJ42" s="2" t="s">
        <v>42</v>
      </c>
      <c r="AK42" s="2">
        <v>0.7</v>
      </c>
      <c r="AL42" s="2">
        <v>216.5</v>
      </c>
      <c r="AM42" s="2">
        <v>67</v>
      </c>
      <c r="AN42" s="2">
        <v>22.4</v>
      </c>
      <c r="AO42" s="2">
        <v>22.46</v>
      </c>
      <c r="AP42" s="2">
        <v>125.9</v>
      </c>
      <c r="AQ42" s="2">
        <v>14.6</v>
      </c>
      <c r="AR42" s="2">
        <v>0</v>
      </c>
      <c r="AS42" s="2">
        <v>11.9</v>
      </c>
      <c r="AT42" s="2">
        <v>2.6</v>
      </c>
      <c r="AV42" s="2">
        <v>12</v>
      </c>
      <c r="AW42" s="2">
        <v>1.9</v>
      </c>
      <c r="AY42" s="2">
        <v>49</v>
      </c>
      <c r="AZ42" s="2">
        <v>695</v>
      </c>
      <c r="BA42" s="2">
        <v>110</v>
      </c>
      <c r="BB42" s="2">
        <v>89</v>
      </c>
      <c r="BC42" s="2">
        <v>8.9</v>
      </c>
      <c r="BD42" s="2">
        <v>0.77</v>
      </c>
      <c r="BE42" s="2">
        <v>5</v>
      </c>
      <c r="BF42" s="2">
        <v>0.5</v>
      </c>
      <c r="BG42" s="2">
        <v>130</v>
      </c>
      <c r="BH42" s="2">
        <v>29</v>
      </c>
      <c r="BI42" s="2">
        <v>2267.02</v>
      </c>
      <c r="BJ42" s="2">
        <v>1.5089999999999999</v>
      </c>
      <c r="BK42" s="2">
        <v>53.5</v>
      </c>
      <c r="BL42" s="2">
        <v>1212.8800000000001</v>
      </c>
      <c r="BM42" s="2">
        <v>13.74</v>
      </c>
      <c r="BN42" s="2">
        <v>311.42</v>
      </c>
      <c r="BO42" s="2">
        <v>14.91</v>
      </c>
      <c r="BP42" s="2">
        <v>338.07</v>
      </c>
      <c r="BQ42" s="2">
        <v>0</v>
      </c>
      <c r="BR42" s="2">
        <v>0</v>
      </c>
      <c r="BS42" s="2">
        <v>12.15</v>
      </c>
      <c r="BT42" s="2">
        <v>275.48</v>
      </c>
      <c r="BU42" s="2">
        <v>3.55</v>
      </c>
      <c r="BV42" s="2">
        <v>80.58</v>
      </c>
      <c r="BW42" s="2">
        <v>8.6</v>
      </c>
      <c r="BX42" s="2">
        <v>194.89</v>
      </c>
      <c r="BY42" s="2">
        <v>0.93</v>
      </c>
      <c r="BZ42" s="2">
        <v>21.11</v>
      </c>
      <c r="CA42" s="2">
        <v>874.81</v>
      </c>
      <c r="CB42" s="2">
        <v>38.590000000000003</v>
      </c>
      <c r="CC42" s="2">
        <v>33.42</v>
      </c>
      <c r="CD42" s="2">
        <v>757.56</v>
      </c>
      <c r="CE42" s="2">
        <v>0.2271</v>
      </c>
      <c r="CF42" s="2">
        <v>1.7399999999999999E-2</v>
      </c>
      <c r="CG42" s="2">
        <v>2.5876999999999999</v>
      </c>
      <c r="CH42" s="2">
        <v>2.2240000000000002</v>
      </c>
      <c r="CI42" s="2">
        <v>16.895199999999999</v>
      </c>
      <c r="CJ42" s="2">
        <v>2.2730000000000001</v>
      </c>
      <c r="CK42" s="2">
        <v>0.67959999999999998</v>
      </c>
    </row>
    <row r="43" spans="1:89" x14ac:dyDescent="0.35">
      <c r="A43" s="2">
        <v>247975</v>
      </c>
      <c r="B43" s="2" t="s">
        <v>180</v>
      </c>
      <c r="E43" s="2" t="s">
        <v>372</v>
      </c>
      <c r="F43" s="2" t="s">
        <v>85</v>
      </c>
      <c r="G43" s="1">
        <v>45257</v>
      </c>
      <c r="H43" s="2">
        <v>0</v>
      </c>
      <c r="I43" s="2">
        <v>8</v>
      </c>
      <c r="J43" s="2">
        <v>6</v>
      </c>
      <c r="K43" s="2">
        <v>6.5</v>
      </c>
      <c r="L43" s="2">
        <v>0.09</v>
      </c>
      <c r="M43" s="2" t="s">
        <v>41</v>
      </c>
      <c r="N43" s="2">
        <v>3.5</v>
      </c>
      <c r="O43" s="2">
        <v>72</v>
      </c>
      <c r="P43" s="2">
        <v>4.4000000000000004</v>
      </c>
      <c r="Q43" s="2">
        <v>0.3</v>
      </c>
      <c r="R43" s="2">
        <v>40.799999999999997</v>
      </c>
      <c r="S43" s="2">
        <v>4.5</v>
      </c>
      <c r="T43" s="2">
        <v>0.6</v>
      </c>
      <c r="U43" s="2">
        <v>2051</v>
      </c>
      <c r="V43" s="2">
        <v>326</v>
      </c>
      <c r="W43" s="2">
        <v>31</v>
      </c>
      <c r="X43" s="2">
        <v>18</v>
      </c>
      <c r="Y43" s="2">
        <v>26</v>
      </c>
      <c r="Z43" s="2">
        <v>1</v>
      </c>
      <c r="AA43" s="2">
        <v>57</v>
      </c>
      <c r="AB43" s="2">
        <v>15</v>
      </c>
      <c r="AC43" s="2">
        <v>1</v>
      </c>
      <c r="AD43" s="2">
        <v>8</v>
      </c>
      <c r="AE43" s="2">
        <v>4.1500000000000004</v>
      </c>
      <c r="AF43" s="2">
        <v>152</v>
      </c>
      <c r="AG43" s="2">
        <v>11.8</v>
      </c>
      <c r="AH43" s="2">
        <v>13</v>
      </c>
      <c r="AI43" s="2">
        <v>44</v>
      </c>
      <c r="AJ43" s="2" t="s">
        <v>42</v>
      </c>
      <c r="AK43" s="2" t="s">
        <v>53</v>
      </c>
      <c r="AL43" s="2">
        <v>155.1</v>
      </c>
      <c r="AM43" s="2">
        <v>70</v>
      </c>
      <c r="AN43" s="2">
        <v>15.9</v>
      </c>
      <c r="AO43" s="2">
        <v>18.190000000000001</v>
      </c>
      <c r="AP43" s="2">
        <v>101.8</v>
      </c>
      <c r="AQ43" s="2">
        <v>11.8</v>
      </c>
      <c r="AR43" s="2">
        <v>0</v>
      </c>
      <c r="AS43" s="2">
        <v>6.1</v>
      </c>
      <c r="AT43" s="2">
        <v>2.6</v>
      </c>
      <c r="AV43" s="2">
        <v>9</v>
      </c>
      <c r="AW43" s="2">
        <v>1.5</v>
      </c>
      <c r="AY43" s="2">
        <v>42</v>
      </c>
      <c r="AZ43" s="2">
        <v>658</v>
      </c>
      <c r="BA43" s="2">
        <v>155</v>
      </c>
      <c r="BB43" s="2">
        <v>73</v>
      </c>
      <c r="BC43" s="2">
        <v>7.4</v>
      </c>
      <c r="BD43" s="2">
        <v>0.47</v>
      </c>
      <c r="BE43" s="2">
        <v>3</v>
      </c>
      <c r="BF43" s="2">
        <v>0.12</v>
      </c>
      <c r="BG43" s="2">
        <v>135</v>
      </c>
      <c r="BH43" s="2">
        <v>41</v>
      </c>
      <c r="BI43" s="2">
        <v>894.81</v>
      </c>
      <c r="BJ43" s="2">
        <v>1.399</v>
      </c>
      <c r="BK43" s="2">
        <v>50.7</v>
      </c>
      <c r="BL43" s="2">
        <v>453.71</v>
      </c>
      <c r="BM43" s="2">
        <v>12.28</v>
      </c>
      <c r="BN43" s="2">
        <v>109.91</v>
      </c>
      <c r="BO43" s="2">
        <v>12.42</v>
      </c>
      <c r="BP43" s="2">
        <v>111.1</v>
      </c>
      <c r="BQ43" s="2">
        <v>0</v>
      </c>
      <c r="BR43" s="2">
        <v>0</v>
      </c>
      <c r="BS43" s="2">
        <v>9.8800000000000008</v>
      </c>
      <c r="BT43" s="2">
        <v>88.44</v>
      </c>
      <c r="BU43" s="2">
        <v>2.48</v>
      </c>
      <c r="BV43" s="2">
        <v>22.15</v>
      </c>
      <c r="BW43" s="2">
        <v>7.41</v>
      </c>
      <c r="BX43" s="2">
        <v>66.290000000000006</v>
      </c>
      <c r="BY43" s="2">
        <v>0</v>
      </c>
      <c r="BZ43" s="2">
        <v>0</v>
      </c>
      <c r="CA43" s="2">
        <v>342.61</v>
      </c>
      <c r="CB43" s="2">
        <v>38.29</v>
      </c>
      <c r="CC43" s="2">
        <v>39.409999999999997</v>
      </c>
      <c r="CD43" s="2">
        <v>352.66</v>
      </c>
      <c r="CE43" s="2">
        <v>0.19489999999999999</v>
      </c>
      <c r="CF43" s="2" t="s">
        <v>163</v>
      </c>
      <c r="CG43" s="2">
        <v>3.0838000000000001</v>
      </c>
      <c r="CH43" s="2">
        <v>2.5110999999999999</v>
      </c>
      <c r="CI43" s="2">
        <v>14.9335</v>
      </c>
      <c r="CJ43" s="2">
        <v>1.5282</v>
      </c>
      <c r="CK43" s="2">
        <v>0.49840000000000001</v>
      </c>
    </row>
    <row r="44" spans="1:89" x14ac:dyDescent="0.35">
      <c r="A44" s="2">
        <v>247976</v>
      </c>
      <c r="B44" s="2" t="s">
        <v>180</v>
      </c>
      <c r="E44" s="2" t="s">
        <v>372</v>
      </c>
      <c r="F44" s="2" t="s">
        <v>86</v>
      </c>
      <c r="G44" s="1">
        <v>45257</v>
      </c>
      <c r="H44" s="2">
        <v>0</v>
      </c>
      <c r="I44" s="2">
        <v>8</v>
      </c>
      <c r="J44" s="2">
        <v>6</v>
      </c>
      <c r="K44" s="2">
        <v>6.6</v>
      </c>
      <c r="L44" s="2">
        <v>0.13</v>
      </c>
      <c r="M44" s="2" t="s">
        <v>41</v>
      </c>
      <c r="N44" s="2">
        <v>4.0999999999999996</v>
      </c>
      <c r="O44" s="2">
        <v>83</v>
      </c>
      <c r="P44" s="2">
        <v>5.9</v>
      </c>
      <c r="Q44" s="2">
        <v>0.39</v>
      </c>
      <c r="R44" s="2">
        <v>47.2</v>
      </c>
      <c r="S44" s="2">
        <v>5.7</v>
      </c>
      <c r="T44" s="2">
        <v>0.64</v>
      </c>
      <c r="U44" s="2">
        <v>2238</v>
      </c>
      <c r="V44" s="2">
        <v>402</v>
      </c>
      <c r="W44" s="2">
        <v>36</v>
      </c>
      <c r="X44" s="2">
        <v>18.899999999999999</v>
      </c>
      <c r="Y44" s="2">
        <v>21</v>
      </c>
      <c r="Z44" s="2">
        <v>1</v>
      </c>
      <c r="AA44" s="2">
        <v>59</v>
      </c>
      <c r="AB44" s="2">
        <v>18</v>
      </c>
      <c r="AC44" s="2">
        <v>1</v>
      </c>
      <c r="AD44" s="2">
        <v>7</v>
      </c>
      <c r="AE44" s="2">
        <v>4.3499999999999996</v>
      </c>
      <c r="AF44" s="2">
        <v>184</v>
      </c>
      <c r="AG44" s="2">
        <v>13.7</v>
      </c>
      <c r="AH44" s="2">
        <v>13.4</v>
      </c>
      <c r="AI44" s="2">
        <v>55</v>
      </c>
      <c r="AJ44" s="2">
        <v>5</v>
      </c>
      <c r="AK44" s="2">
        <v>0.1</v>
      </c>
      <c r="AL44" s="2">
        <v>210.8</v>
      </c>
      <c r="AM44" s="2">
        <v>75</v>
      </c>
      <c r="AN44" s="2">
        <v>18.2</v>
      </c>
      <c r="AO44" s="2">
        <v>22.3</v>
      </c>
      <c r="AP44" s="2">
        <v>114.7</v>
      </c>
      <c r="AQ44" s="2">
        <v>13.7</v>
      </c>
      <c r="AR44" s="2">
        <v>0</v>
      </c>
      <c r="AS44" s="2">
        <v>7.2</v>
      </c>
      <c r="AT44" s="2">
        <v>2.5</v>
      </c>
      <c r="AV44" s="2">
        <v>11</v>
      </c>
      <c r="AW44" s="2">
        <v>1.9</v>
      </c>
      <c r="AY44" s="2">
        <v>44</v>
      </c>
      <c r="AZ44" s="2">
        <v>647</v>
      </c>
      <c r="BA44" s="2">
        <v>144</v>
      </c>
      <c r="BB44" s="2">
        <v>74</v>
      </c>
      <c r="BC44" s="2">
        <v>7.8</v>
      </c>
      <c r="BD44" s="2">
        <v>0.48</v>
      </c>
      <c r="BE44" s="2">
        <v>3.3</v>
      </c>
      <c r="BF44" s="2">
        <v>0.15</v>
      </c>
      <c r="BG44" s="2">
        <v>148</v>
      </c>
      <c r="BH44" s="2">
        <v>49</v>
      </c>
      <c r="BI44" s="2">
        <v>1380.51</v>
      </c>
      <c r="BJ44" s="2">
        <v>1.407</v>
      </c>
      <c r="BK44" s="2">
        <v>49.33</v>
      </c>
      <c r="BL44" s="2">
        <v>680.94</v>
      </c>
      <c r="BM44" s="2">
        <v>12.71</v>
      </c>
      <c r="BN44" s="2">
        <v>175.41</v>
      </c>
      <c r="BO44" s="2">
        <v>11.52</v>
      </c>
      <c r="BP44" s="2">
        <v>159.04</v>
      </c>
      <c r="BQ44" s="2">
        <v>0</v>
      </c>
      <c r="BR44" s="2">
        <v>0</v>
      </c>
      <c r="BS44" s="2">
        <v>9.15</v>
      </c>
      <c r="BT44" s="2">
        <v>126.32</v>
      </c>
      <c r="BU44" s="2">
        <v>3.24</v>
      </c>
      <c r="BV44" s="2">
        <v>44.77</v>
      </c>
      <c r="BW44" s="2">
        <v>5.91</v>
      </c>
      <c r="BX44" s="2">
        <v>81.56</v>
      </c>
      <c r="BY44" s="2">
        <v>0</v>
      </c>
      <c r="BZ44" s="2">
        <v>0</v>
      </c>
      <c r="CA44" s="2">
        <v>521.9</v>
      </c>
      <c r="CB44" s="2">
        <v>37.799999999999997</v>
      </c>
      <c r="CC44" s="2">
        <v>41.52</v>
      </c>
      <c r="CD44" s="2">
        <v>573.24</v>
      </c>
      <c r="CE44" s="2">
        <v>0.1855</v>
      </c>
      <c r="CF44" s="2" t="s">
        <v>163</v>
      </c>
      <c r="CG44" s="2">
        <v>3.2814000000000001</v>
      </c>
      <c r="CH44" s="2">
        <v>2.5939000000000001</v>
      </c>
      <c r="CI44" s="2">
        <v>16.059699999999999</v>
      </c>
      <c r="CJ44" s="2">
        <v>1.9581</v>
      </c>
      <c r="CK44" s="2">
        <v>0.5393</v>
      </c>
    </row>
    <row r="45" spans="1:89" x14ac:dyDescent="0.35">
      <c r="A45" s="2">
        <v>247977</v>
      </c>
      <c r="B45" s="2" t="s">
        <v>180</v>
      </c>
      <c r="E45" s="2" t="s">
        <v>372</v>
      </c>
      <c r="F45" s="2" t="s">
        <v>87</v>
      </c>
      <c r="G45" s="1">
        <v>45257</v>
      </c>
      <c r="H45" s="2">
        <v>0</v>
      </c>
      <c r="I45" s="2">
        <v>8</v>
      </c>
      <c r="J45" s="2">
        <v>5.5</v>
      </c>
      <c r="K45" s="2">
        <v>6.4</v>
      </c>
      <c r="L45" s="2">
        <v>0.13</v>
      </c>
      <c r="M45" s="2" t="s">
        <v>41</v>
      </c>
      <c r="N45" s="2">
        <v>4.2</v>
      </c>
      <c r="O45" s="2">
        <v>104</v>
      </c>
      <c r="P45" s="2">
        <v>6.5</v>
      </c>
      <c r="Q45" s="2">
        <v>0.72</v>
      </c>
      <c r="R45" s="2">
        <v>72.7</v>
      </c>
      <c r="S45" s="2">
        <v>9.9</v>
      </c>
      <c r="T45" s="2">
        <v>0.92</v>
      </c>
      <c r="U45" s="2">
        <v>2190</v>
      </c>
      <c r="V45" s="2">
        <v>335</v>
      </c>
      <c r="W45" s="2">
        <v>17</v>
      </c>
      <c r="X45" s="2">
        <v>20.399999999999999</v>
      </c>
      <c r="Y45" s="2">
        <v>31</v>
      </c>
      <c r="Z45" s="2">
        <v>1</v>
      </c>
      <c r="AA45" s="2">
        <v>54</v>
      </c>
      <c r="AB45" s="2">
        <v>14</v>
      </c>
      <c r="AC45" s="2">
        <v>0</v>
      </c>
      <c r="AD45" s="2">
        <v>14</v>
      </c>
      <c r="AE45" s="2">
        <v>6.16</v>
      </c>
      <c r="AF45" s="2">
        <v>162</v>
      </c>
      <c r="AG45" s="2">
        <v>13</v>
      </c>
      <c r="AH45" s="2">
        <v>12.5</v>
      </c>
      <c r="AI45" s="2">
        <v>59</v>
      </c>
      <c r="AJ45" s="2">
        <v>15</v>
      </c>
      <c r="AK45" s="2">
        <v>0.5</v>
      </c>
      <c r="AL45" s="2">
        <v>195</v>
      </c>
      <c r="AM45" s="2">
        <v>77</v>
      </c>
      <c r="AN45" s="2">
        <v>19.600000000000001</v>
      </c>
      <c r="AO45" s="2">
        <v>20.92</v>
      </c>
      <c r="AP45" s="2">
        <v>120.7</v>
      </c>
      <c r="AQ45" s="2">
        <v>13</v>
      </c>
      <c r="AR45" s="2">
        <v>0</v>
      </c>
      <c r="AS45" s="2">
        <v>9.9</v>
      </c>
      <c r="AT45" s="2">
        <v>2.9</v>
      </c>
      <c r="AV45" s="2">
        <v>13</v>
      </c>
      <c r="AW45" s="2">
        <v>2.5</v>
      </c>
      <c r="AY45" s="2">
        <v>66</v>
      </c>
      <c r="AZ45" s="2">
        <v>666</v>
      </c>
      <c r="BA45" s="2">
        <v>146</v>
      </c>
      <c r="BB45" s="2">
        <v>95</v>
      </c>
      <c r="BC45" s="2">
        <v>8.4</v>
      </c>
      <c r="BD45" s="2">
        <v>0.65</v>
      </c>
      <c r="BE45" s="2">
        <v>4.9000000000000004</v>
      </c>
      <c r="BF45" s="2">
        <v>0.74</v>
      </c>
      <c r="BG45" s="2">
        <v>135</v>
      </c>
      <c r="BH45" s="2">
        <v>28</v>
      </c>
      <c r="BI45" s="2">
        <v>2301.37</v>
      </c>
      <c r="BJ45" s="2">
        <v>1.4059999999999999</v>
      </c>
      <c r="BK45" s="2">
        <v>48.62</v>
      </c>
      <c r="BL45" s="2">
        <v>1118.92</v>
      </c>
      <c r="BM45" s="2">
        <v>11.4</v>
      </c>
      <c r="BN45" s="2">
        <v>262.35000000000002</v>
      </c>
      <c r="BO45" s="2">
        <v>10.39</v>
      </c>
      <c r="BP45" s="2">
        <v>239.22</v>
      </c>
      <c r="BQ45" s="2">
        <v>0</v>
      </c>
      <c r="BR45" s="2">
        <v>0</v>
      </c>
      <c r="BS45" s="2">
        <v>8.58</v>
      </c>
      <c r="BT45" s="2">
        <v>197.37</v>
      </c>
      <c r="BU45" s="2">
        <v>2.97</v>
      </c>
      <c r="BV45" s="2">
        <v>68.459999999999994</v>
      </c>
      <c r="BW45" s="2">
        <v>5.6</v>
      </c>
      <c r="BX45" s="2">
        <v>128.91</v>
      </c>
      <c r="BY45" s="2">
        <v>0.5</v>
      </c>
      <c r="BZ45" s="2">
        <v>11.52</v>
      </c>
      <c r="CA45" s="2">
        <v>879.71</v>
      </c>
      <c r="CB45" s="2">
        <v>38.229999999999997</v>
      </c>
      <c r="CC45" s="2">
        <v>42.3</v>
      </c>
      <c r="CD45" s="2">
        <v>973.54</v>
      </c>
      <c r="CE45" s="2">
        <v>0.1764</v>
      </c>
      <c r="CF45" s="2">
        <v>1.03E-2</v>
      </c>
      <c r="CG45" s="2">
        <v>3.6774</v>
      </c>
      <c r="CH45" s="2">
        <v>2.9085999999999999</v>
      </c>
      <c r="CI45" s="2">
        <v>14.349600000000001</v>
      </c>
      <c r="CJ45" s="2">
        <v>1.9327000000000001</v>
      </c>
      <c r="CK45" s="2">
        <v>0.46129999999999999</v>
      </c>
    </row>
    <row r="46" spans="1:89" x14ac:dyDescent="0.35">
      <c r="A46" s="2">
        <v>247978</v>
      </c>
      <c r="B46" s="2" t="s">
        <v>180</v>
      </c>
      <c r="E46" s="2" t="s">
        <v>372</v>
      </c>
      <c r="F46" s="2" t="s">
        <v>88</v>
      </c>
      <c r="G46" s="1">
        <v>45257</v>
      </c>
      <c r="H46" s="2">
        <v>0</v>
      </c>
      <c r="I46" s="2">
        <v>8</v>
      </c>
      <c r="J46" s="2">
        <v>6.1</v>
      </c>
      <c r="K46" s="2">
        <v>6.6</v>
      </c>
      <c r="L46" s="2">
        <v>0.09</v>
      </c>
      <c r="M46" s="2" t="s">
        <v>41</v>
      </c>
      <c r="N46" s="2">
        <v>4.2</v>
      </c>
      <c r="O46" s="2">
        <v>104</v>
      </c>
      <c r="P46" s="2">
        <v>5.2</v>
      </c>
      <c r="Q46" s="2">
        <v>0.83</v>
      </c>
      <c r="R46" s="2">
        <v>54.1</v>
      </c>
      <c r="S46" s="2">
        <v>7.5</v>
      </c>
      <c r="T46" s="2">
        <v>0.76</v>
      </c>
      <c r="U46" s="2">
        <v>2557</v>
      </c>
      <c r="V46" s="2">
        <v>413</v>
      </c>
      <c r="W46" s="2">
        <v>31</v>
      </c>
      <c r="X46" s="2">
        <v>20.7</v>
      </c>
      <c r="Y46" s="2">
        <v>20</v>
      </c>
      <c r="Z46" s="2">
        <v>1</v>
      </c>
      <c r="AA46" s="2">
        <v>61</v>
      </c>
      <c r="AB46" s="2">
        <v>17</v>
      </c>
      <c r="AC46" s="2">
        <v>1</v>
      </c>
      <c r="AD46" s="2">
        <v>10</v>
      </c>
      <c r="AE46" s="2">
        <v>3.78</v>
      </c>
      <c r="AF46" s="2">
        <v>175</v>
      </c>
      <c r="AG46" s="2">
        <v>13.2</v>
      </c>
      <c r="AH46" s="2">
        <v>13.2</v>
      </c>
      <c r="AI46" s="2">
        <v>55</v>
      </c>
      <c r="AJ46" s="2">
        <v>16</v>
      </c>
      <c r="AK46" s="2" t="s">
        <v>53</v>
      </c>
      <c r="AL46" s="2">
        <v>136.69999999999999</v>
      </c>
      <c r="AM46" s="2">
        <v>72</v>
      </c>
      <c r="AN46" s="2">
        <v>17.100000000000001</v>
      </c>
      <c r="AO46" s="2">
        <v>17.55</v>
      </c>
      <c r="AP46" s="2">
        <v>78.2</v>
      </c>
      <c r="AQ46" s="2">
        <v>13.2</v>
      </c>
      <c r="AR46" s="2">
        <v>0</v>
      </c>
      <c r="AS46" s="2">
        <v>6.1</v>
      </c>
      <c r="AT46" s="2">
        <v>2.2999999999999998</v>
      </c>
      <c r="AV46" s="2">
        <v>9</v>
      </c>
      <c r="AW46" s="2">
        <v>1.7</v>
      </c>
      <c r="AY46" s="2">
        <v>45</v>
      </c>
      <c r="AZ46" s="2">
        <v>648</v>
      </c>
      <c r="BA46" s="2">
        <v>136</v>
      </c>
      <c r="BB46" s="2">
        <v>68</v>
      </c>
      <c r="BC46" s="2">
        <v>6.9</v>
      </c>
      <c r="BD46" s="2">
        <v>0.43</v>
      </c>
      <c r="BE46" s="2">
        <v>3.2</v>
      </c>
      <c r="BF46" s="2">
        <v>0.1</v>
      </c>
      <c r="BG46" s="2">
        <v>135</v>
      </c>
      <c r="BH46" s="2">
        <v>37</v>
      </c>
      <c r="BI46" s="2">
        <v>2060.71</v>
      </c>
      <c r="BJ46" s="2">
        <v>1.3939999999999999</v>
      </c>
      <c r="BK46" s="2">
        <v>53.3</v>
      </c>
      <c r="BL46" s="2">
        <v>1098.46</v>
      </c>
      <c r="BM46" s="2">
        <v>12.99</v>
      </c>
      <c r="BN46" s="2">
        <v>267.60000000000002</v>
      </c>
      <c r="BO46" s="2">
        <v>11.33</v>
      </c>
      <c r="BP46" s="2">
        <v>233.41</v>
      </c>
      <c r="BQ46" s="2">
        <v>0</v>
      </c>
      <c r="BR46" s="2">
        <v>0</v>
      </c>
      <c r="BS46" s="2">
        <v>8.66</v>
      </c>
      <c r="BT46" s="2">
        <v>178.45</v>
      </c>
      <c r="BU46" s="2">
        <v>2.87</v>
      </c>
      <c r="BV46" s="2">
        <v>59.21</v>
      </c>
      <c r="BW46" s="2">
        <v>5.79</v>
      </c>
      <c r="BX46" s="2">
        <v>119.25</v>
      </c>
      <c r="BY46" s="2">
        <v>0.52</v>
      </c>
      <c r="BZ46" s="2">
        <v>10.76</v>
      </c>
      <c r="CA46" s="2">
        <v>865.04</v>
      </c>
      <c r="CB46" s="2">
        <v>41.98</v>
      </c>
      <c r="CC46" s="2">
        <v>37.51</v>
      </c>
      <c r="CD46" s="2">
        <v>773.03</v>
      </c>
      <c r="CE46" s="2">
        <v>0.16250000000000001</v>
      </c>
      <c r="CF46" s="2">
        <v>9.7999999999999997E-3</v>
      </c>
      <c r="CG46" s="2">
        <v>3.706</v>
      </c>
      <c r="CH46" s="2">
        <v>2.8923000000000001</v>
      </c>
      <c r="CI46" s="2">
        <v>19.562899999999999</v>
      </c>
      <c r="CJ46" s="2">
        <v>2.0034999999999998</v>
      </c>
      <c r="CK46" s="2">
        <v>0.50600000000000001</v>
      </c>
    </row>
    <row r="47" spans="1:89" x14ac:dyDescent="0.35">
      <c r="A47" s="2">
        <v>247979</v>
      </c>
      <c r="B47" s="2" t="s">
        <v>180</v>
      </c>
      <c r="E47" s="2" t="s">
        <v>372</v>
      </c>
      <c r="F47" s="2" t="s">
        <v>89</v>
      </c>
      <c r="G47" s="1">
        <v>45257</v>
      </c>
      <c r="H47" s="2">
        <v>0</v>
      </c>
      <c r="I47" s="2">
        <v>8</v>
      </c>
      <c r="J47" s="2">
        <v>5.9</v>
      </c>
      <c r="K47" s="2">
        <v>6.5</v>
      </c>
      <c r="L47" s="2">
        <v>0.11</v>
      </c>
      <c r="M47" s="2" t="s">
        <v>41</v>
      </c>
      <c r="N47" s="2">
        <v>3.7</v>
      </c>
      <c r="O47" s="2">
        <v>80</v>
      </c>
      <c r="P47" s="2">
        <v>6.2</v>
      </c>
      <c r="Q47" s="2">
        <v>0.35</v>
      </c>
      <c r="R47" s="2">
        <v>47.6</v>
      </c>
      <c r="S47" s="2">
        <v>6.6</v>
      </c>
      <c r="T47" s="2">
        <v>0.69</v>
      </c>
      <c r="U47" s="2">
        <v>2183</v>
      </c>
      <c r="V47" s="2">
        <v>386</v>
      </c>
      <c r="W47" s="2">
        <v>46</v>
      </c>
      <c r="X47" s="2">
        <v>19.5</v>
      </c>
      <c r="Y47" s="2">
        <v>26</v>
      </c>
      <c r="Z47" s="2">
        <v>1</v>
      </c>
      <c r="AA47" s="2">
        <v>56</v>
      </c>
      <c r="AB47" s="2">
        <v>16</v>
      </c>
      <c r="AC47" s="2">
        <v>1</v>
      </c>
      <c r="AD47" s="2">
        <v>8</v>
      </c>
      <c r="AE47" s="2">
        <v>3.82</v>
      </c>
      <c r="AF47" s="2">
        <v>163</v>
      </c>
      <c r="AG47" s="2">
        <v>12.7</v>
      </c>
      <c r="AH47" s="2">
        <v>12.8</v>
      </c>
      <c r="AI47" s="2">
        <v>43</v>
      </c>
      <c r="AJ47" s="2" t="s">
        <v>42</v>
      </c>
      <c r="AK47" s="2" t="s">
        <v>53</v>
      </c>
      <c r="AL47" s="2">
        <v>198.2</v>
      </c>
      <c r="AM47" s="2">
        <v>64</v>
      </c>
      <c r="AN47" s="2">
        <v>16.600000000000001</v>
      </c>
      <c r="AO47" s="2">
        <v>21.09</v>
      </c>
      <c r="AP47" s="2">
        <v>121.8</v>
      </c>
      <c r="AQ47" s="2">
        <v>12.7</v>
      </c>
      <c r="AR47" s="2">
        <v>0</v>
      </c>
      <c r="AS47" s="2">
        <v>6.4</v>
      </c>
      <c r="AT47" s="2">
        <v>2.6</v>
      </c>
      <c r="AV47" s="2">
        <v>8</v>
      </c>
      <c r="AW47" s="2">
        <v>1.8</v>
      </c>
      <c r="AY47" s="2">
        <v>36</v>
      </c>
      <c r="AZ47" s="2">
        <v>574</v>
      </c>
      <c r="BA47" s="2">
        <v>128</v>
      </c>
      <c r="BB47" s="2">
        <v>64</v>
      </c>
      <c r="BC47" s="2">
        <v>7.6</v>
      </c>
      <c r="BD47" s="2">
        <v>0.49</v>
      </c>
      <c r="BE47" s="2">
        <v>3.4</v>
      </c>
      <c r="BF47" s="2">
        <v>0.39</v>
      </c>
      <c r="BG47" s="2">
        <v>127</v>
      </c>
      <c r="BH47" s="2">
        <v>49</v>
      </c>
      <c r="BI47" s="2">
        <v>1870.58</v>
      </c>
      <c r="BJ47" s="2">
        <v>1.411</v>
      </c>
      <c r="BK47" s="2">
        <v>51.79</v>
      </c>
      <c r="BL47" s="2">
        <v>968.76</v>
      </c>
      <c r="BM47" s="2">
        <v>12.95</v>
      </c>
      <c r="BN47" s="2">
        <v>242.3</v>
      </c>
      <c r="BO47" s="2">
        <v>11.87</v>
      </c>
      <c r="BP47" s="2">
        <v>222.05</v>
      </c>
      <c r="BQ47" s="2">
        <v>0</v>
      </c>
      <c r="BR47" s="2">
        <v>0</v>
      </c>
      <c r="BS47" s="2">
        <v>8.34</v>
      </c>
      <c r="BT47" s="2">
        <v>155.97999999999999</v>
      </c>
      <c r="BU47" s="2">
        <v>2.82</v>
      </c>
      <c r="BV47" s="2">
        <v>52.69</v>
      </c>
      <c r="BW47" s="2">
        <v>5.52</v>
      </c>
      <c r="BX47" s="2">
        <v>103.29</v>
      </c>
      <c r="BY47" s="2">
        <v>0.52</v>
      </c>
      <c r="BZ47" s="2">
        <v>9.7200000000000006</v>
      </c>
      <c r="CA47" s="2">
        <v>746.72</v>
      </c>
      <c r="CB47" s="2">
        <v>39.92</v>
      </c>
      <c r="CC47" s="2">
        <v>39.35</v>
      </c>
      <c r="CD47" s="2">
        <v>736.12</v>
      </c>
      <c r="CE47" s="2">
        <v>0.161</v>
      </c>
      <c r="CF47" s="2">
        <v>0.01</v>
      </c>
      <c r="CG47" s="2">
        <v>3.3628999999999998</v>
      </c>
      <c r="CH47" s="2">
        <v>2.7599</v>
      </c>
      <c r="CI47" s="2">
        <v>16.219899999999999</v>
      </c>
      <c r="CJ47" s="2">
        <v>2.1015000000000001</v>
      </c>
      <c r="CK47" s="2">
        <v>0.58399999999999996</v>
      </c>
    </row>
    <row r="48" spans="1:89" x14ac:dyDescent="0.35">
      <c r="A48" s="2">
        <v>247980</v>
      </c>
      <c r="B48" s="2" t="s">
        <v>180</v>
      </c>
      <c r="E48" s="2" t="s">
        <v>373</v>
      </c>
      <c r="F48" s="2" t="s">
        <v>90</v>
      </c>
      <c r="G48" s="1">
        <v>45257</v>
      </c>
      <c r="H48" s="2">
        <v>0</v>
      </c>
      <c r="I48" s="2">
        <v>8</v>
      </c>
      <c r="J48" s="2">
        <v>5.6</v>
      </c>
      <c r="K48" s="2">
        <v>6.3</v>
      </c>
      <c r="L48" s="2">
        <v>0.11</v>
      </c>
      <c r="M48" s="2" t="s">
        <v>41</v>
      </c>
      <c r="N48" s="2">
        <v>5</v>
      </c>
      <c r="O48" s="2">
        <v>112</v>
      </c>
      <c r="P48" s="2">
        <v>5.7</v>
      </c>
      <c r="Q48" s="2">
        <v>0.74</v>
      </c>
      <c r="R48" s="2">
        <v>79.8</v>
      </c>
      <c r="S48" s="2">
        <v>11.2</v>
      </c>
      <c r="T48" s="2">
        <v>0.98</v>
      </c>
      <c r="U48" s="2">
        <v>2335</v>
      </c>
      <c r="V48" s="2">
        <v>380</v>
      </c>
      <c r="W48" s="2">
        <v>13</v>
      </c>
      <c r="X48" s="2">
        <v>22.6</v>
      </c>
      <c r="Y48" s="2">
        <v>33</v>
      </c>
      <c r="Z48" s="2">
        <v>1</v>
      </c>
      <c r="AA48" s="2">
        <v>52</v>
      </c>
      <c r="AB48" s="2">
        <v>14</v>
      </c>
      <c r="AC48" s="2">
        <v>0</v>
      </c>
      <c r="AD48" s="2">
        <v>12</v>
      </c>
      <c r="AE48" s="2">
        <v>3.08</v>
      </c>
      <c r="AF48" s="2">
        <v>167</v>
      </c>
      <c r="AG48" s="2">
        <v>11.5</v>
      </c>
      <c r="AH48" s="2">
        <v>14.5</v>
      </c>
      <c r="AI48" s="2">
        <v>65</v>
      </c>
      <c r="AJ48" s="2">
        <v>50</v>
      </c>
      <c r="AK48" s="2">
        <v>0.1</v>
      </c>
      <c r="AL48" s="2">
        <v>176.2</v>
      </c>
      <c r="AM48" s="2">
        <v>74</v>
      </c>
      <c r="AN48" s="2">
        <v>14.7</v>
      </c>
      <c r="AO48" s="2">
        <v>19.77</v>
      </c>
      <c r="AP48" s="2">
        <v>105.6</v>
      </c>
      <c r="AQ48" s="2">
        <v>11.5</v>
      </c>
      <c r="AR48" s="2">
        <v>0</v>
      </c>
      <c r="AS48" s="2">
        <v>6.2</v>
      </c>
      <c r="AT48" s="2">
        <v>2.6</v>
      </c>
      <c r="AV48" s="2">
        <v>13</v>
      </c>
      <c r="AW48" s="2">
        <v>2</v>
      </c>
      <c r="AY48" s="2">
        <v>56</v>
      </c>
      <c r="AZ48" s="2">
        <v>648</v>
      </c>
      <c r="BA48" s="2">
        <v>161</v>
      </c>
      <c r="BB48" s="2">
        <v>105</v>
      </c>
      <c r="BC48" s="2">
        <v>8</v>
      </c>
      <c r="BD48" s="2">
        <v>0.68</v>
      </c>
      <c r="BE48" s="2">
        <v>5</v>
      </c>
      <c r="BF48" s="2">
        <v>0.15</v>
      </c>
      <c r="BG48" s="2">
        <v>138</v>
      </c>
      <c r="BH48" s="2">
        <v>23</v>
      </c>
      <c r="BI48" s="2">
        <v>1974.06</v>
      </c>
      <c r="BJ48" s="2">
        <v>1.395</v>
      </c>
      <c r="BK48" s="2">
        <v>44.72</v>
      </c>
      <c r="BL48" s="2">
        <v>882.8</v>
      </c>
      <c r="BM48" s="2">
        <v>10.72</v>
      </c>
      <c r="BN48" s="2">
        <v>211.72</v>
      </c>
      <c r="BO48" s="2">
        <v>10.15</v>
      </c>
      <c r="BP48" s="2">
        <v>200.4</v>
      </c>
      <c r="BQ48" s="2">
        <v>0</v>
      </c>
      <c r="BR48" s="2">
        <v>0</v>
      </c>
      <c r="BS48" s="2">
        <v>8.73</v>
      </c>
      <c r="BT48" s="2">
        <v>172.37</v>
      </c>
      <c r="BU48" s="2">
        <v>2.73</v>
      </c>
      <c r="BV48" s="2">
        <v>53.83</v>
      </c>
      <c r="BW48" s="2">
        <v>6</v>
      </c>
      <c r="BX48" s="2">
        <v>118.54</v>
      </c>
      <c r="BY48" s="2">
        <v>0</v>
      </c>
      <c r="BZ48" s="2">
        <v>0</v>
      </c>
      <c r="CA48" s="2">
        <v>682.4</v>
      </c>
      <c r="CB48" s="2">
        <v>34.57</v>
      </c>
      <c r="CC48" s="2">
        <v>46.55</v>
      </c>
      <c r="CD48" s="2">
        <v>918.9</v>
      </c>
      <c r="CE48" s="2">
        <v>0.19520000000000001</v>
      </c>
      <c r="CF48" s="2" t="s">
        <v>163</v>
      </c>
      <c r="CG48" s="2">
        <v>3.4051</v>
      </c>
      <c r="CH48" s="2">
        <v>2.7084000000000001</v>
      </c>
      <c r="CI48" s="2">
        <v>17.732099999999999</v>
      </c>
      <c r="CJ48" s="2">
        <v>1.9076</v>
      </c>
      <c r="CK48" s="2">
        <v>0.53890000000000005</v>
      </c>
    </row>
    <row r="49" spans="1:89" x14ac:dyDescent="0.35">
      <c r="A49" s="2">
        <v>247981</v>
      </c>
      <c r="B49" s="2" t="s">
        <v>180</v>
      </c>
      <c r="E49" s="2" t="s">
        <v>373</v>
      </c>
      <c r="F49" s="2" t="s">
        <v>91</v>
      </c>
      <c r="G49" s="1">
        <v>45257</v>
      </c>
      <c r="H49" s="2">
        <v>0</v>
      </c>
      <c r="I49" s="2">
        <v>8</v>
      </c>
      <c r="J49" s="2">
        <v>6.2</v>
      </c>
      <c r="K49" s="2">
        <v>6.5</v>
      </c>
      <c r="L49" s="2">
        <v>0.13</v>
      </c>
      <c r="M49" s="2" t="s">
        <v>41</v>
      </c>
      <c r="N49" s="2">
        <v>4.8</v>
      </c>
      <c r="O49" s="2">
        <v>106</v>
      </c>
      <c r="P49" s="2">
        <v>5</v>
      </c>
      <c r="Q49" s="2">
        <v>2.08</v>
      </c>
      <c r="R49" s="2">
        <v>48</v>
      </c>
      <c r="S49" s="2">
        <v>7</v>
      </c>
      <c r="T49" s="2">
        <v>0.65</v>
      </c>
      <c r="U49" s="2">
        <v>2723</v>
      </c>
      <c r="V49" s="2">
        <v>404</v>
      </c>
      <c r="W49" s="2">
        <v>13</v>
      </c>
      <c r="X49" s="2">
        <v>22</v>
      </c>
      <c r="Y49" s="2">
        <v>21</v>
      </c>
      <c r="Z49" s="2">
        <v>1</v>
      </c>
      <c r="AA49" s="2">
        <v>62</v>
      </c>
      <c r="AB49" s="2">
        <v>15</v>
      </c>
      <c r="AC49" s="2">
        <v>0</v>
      </c>
      <c r="AD49" s="2">
        <v>21</v>
      </c>
      <c r="AE49" s="2">
        <v>2.29</v>
      </c>
      <c r="AF49" s="2">
        <v>141</v>
      </c>
      <c r="AG49" s="2">
        <v>10.6</v>
      </c>
      <c r="AH49" s="2">
        <v>13.3</v>
      </c>
      <c r="AI49" s="2">
        <v>59</v>
      </c>
      <c r="AJ49" s="2">
        <v>34</v>
      </c>
      <c r="AK49" s="2">
        <v>0.1</v>
      </c>
      <c r="AL49" s="2">
        <v>205.8</v>
      </c>
      <c r="AM49" s="2">
        <v>71</v>
      </c>
      <c r="AN49" s="2">
        <v>13</v>
      </c>
      <c r="AO49" s="2">
        <v>20.87</v>
      </c>
      <c r="AP49" s="2">
        <v>145.6</v>
      </c>
      <c r="AQ49" s="2">
        <v>10.6</v>
      </c>
      <c r="AR49" s="2">
        <v>0</v>
      </c>
      <c r="AS49" s="2">
        <v>3.5</v>
      </c>
      <c r="AT49" s="2">
        <v>2.1</v>
      </c>
      <c r="AV49" s="2">
        <v>19</v>
      </c>
      <c r="AW49" s="2">
        <v>6.4</v>
      </c>
      <c r="AY49" s="2">
        <v>53</v>
      </c>
      <c r="AZ49" s="2">
        <v>789</v>
      </c>
      <c r="BA49" s="2">
        <v>130</v>
      </c>
      <c r="BB49" s="2">
        <v>69</v>
      </c>
      <c r="BC49" s="2">
        <v>9</v>
      </c>
      <c r="BD49" s="2">
        <v>1.05</v>
      </c>
      <c r="BE49" s="2">
        <v>3.7</v>
      </c>
      <c r="BF49" s="2">
        <v>0.26</v>
      </c>
      <c r="BG49" s="2">
        <v>147</v>
      </c>
      <c r="BH49" s="2">
        <v>20</v>
      </c>
      <c r="BI49" s="2">
        <v>2565.9</v>
      </c>
      <c r="BJ49" s="2">
        <v>1.482</v>
      </c>
      <c r="BK49" s="2">
        <v>51.33</v>
      </c>
      <c r="BL49" s="2">
        <v>1317.07</v>
      </c>
      <c r="BM49" s="2">
        <v>13.25</v>
      </c>
      <c r="BN49" s="2">
        <v>339.93</v>
      </c>
      <c r="BO49" s="2">
        <v>13.38</v>
      </c>
      <c r="BP49" s="2">
        <v>343.39</v>
      </c>
      <c r="BQ49" s="2">
        <v>0</v>
      </c>
      <c r="BR49" s="2">
        <v>0</v>
      </c>
      <c r="BS49" s="2">
        <v>11.22</v>
      </c>
      <c r="BT49" s="2">
        <v>287.98</v>
      </c>
      <c r="BU49" s="2">
        <v>3.62</v>
      </c>
      <c r="BV49" s="2">
        <v>92.81</v>
      </c>
      <c r="BW49" s="2">
        <v>7.61</v>
      </c>
      <c r="BX49" s="2">
        <v>195.16</v>
      </c>
      <c r="BY49" s="2">
        <v>0.51</v>
      </c>
      <c r="BZ49" s="2">
        <v>13.2</v>
      </c>
      <c r="CA49" s="2">
        <v>973.68</v>
      </c>
      <c r="CB49" s="2">
        <v>37.950000000000003</v>
      </c>
      <c r="CC49" s="2">
        <v>36.93</v>
      </c>
      <c r="CD49" s="2">
        <v>947.65</v>
      </c>
      <c r="CE49" s="2">
        <v>0.21870000000000001</v>
      </c>
      <c r="CF49" s="2">
        <v>0.01</v>
      </c>
      <c r="CG49" s="2">
        <v>2.8355000000000001</v>
      </c>
      <c r="CH49" s="2">
        <v>2.4363999999999999</v>
      </c>
      <c r="CI49" s="2">
        <v>61.758499999999998</v>
      </c>
      <c r="CJ49" s="2">
        <v>2.1280999999999999</v>
      </c>
      <c r="CK49" s="2">
        <v>0.66700000000000004</v>
      </c>
    </row>
    <row r="50" spans="1:89" x14ac:dyDescent="0.35">
      <c r="A50" s="2">
        <v>247982</v>
      </c>
      <c r="B50" s="2" t="s">
        <v>180</v>
      </c>
      <c r="E50" s="2" t="s">
        <v>373</v>
      </c>
      <c r="F50" s="2" t="s">
        <v>92</v>
      </c>
      <c r="G50" s="1">
        <v>45257</v>
      </c>
      <c r="H50" s="2">
        <v>0</v>
      </c>
      <c r="I50" s="2">
        <v>8</v>
      </c>
      <c r="J50" s="2">
        <v>6.8</v>
      </c>
      <c r="K50" s="2">
        <v>7.2</v>
      </c>
      <c r="L50" s="2">
        <v>0.22</v>
      </c>
      <c r="M50" s="2" t="s">
        <v>77</v>
      </c>
      <c r="N50" s="2">
        <v>5.9</v>
      </c>
      <c r="O50" s="2">
        <v>152</v>
      </c>
      <c r="P50" s="2">
        <v>10.4</v>
      </c>
      <c r="Q50" s="2">
        <v>2.13</v>
      </c>
      <c r="R50" s="2">
        <v>39.5</v>
      </c>
      <c r="S50" s="2">
        <v>4.2</v>
      </c>
      <c r="T50" s="2">
        <v>0.78</v>
      </c>
      <c r="U50" s="2">
        <v>2900</v>
      </c>
      <c r="V50" s="2">
        <v>467</v>
      </c>
      <c r="W50" s="2">
        <v>19</v>
      </c>
      <c r="X50" s="2">
        <v>18.899999999999999</v>
      </c>
      <c r="Y50" s="2">
        <v>0</v>
      </c>
      <c r="Z50" s="2">
        <v>2</v>
      </c>
      <c r="AA50" s="2">
        <v>77</v>
      </c>
      <c r="AB50" s="2">
        <v>21</v>
      </c>
      <c r="AC50" s="2">
        <v>0</v>
      </c>
      <c r="AD50" s="2">
        <v>36</v>
      </c>
      <c r="AE50" s="2">
        <v>2.16</v>
      </c>
      <c r="AF50" s="2">
        <v>215</v>
      </c>
      <c r="AG50" s="2">
        <v>16.8</v>
      </c>
      <c r="AH50" s="2">
        <v>12.8</v>
      </c>
      <c r="AI50" s="2">
        <v>63</v>
      </c>
      <c r="AJ50" s="2">
        <v>38</v>
      </c>
      <c r="AK50" s="2">
        <v>0.4</v>
      </c>
      <c r="AL50" s="2">
        <v>235.7</v>
      </c>
      <c r="AM50" s="2">
        <v>75</v>
      </c>
      <c r="AN50" s="2">
        <v>19.3</v>
      </c>
      <c r="AO50" s="2">
        <v>24.51</v>
      </c>
      <c r="AP50" s="2">
        <v>109.7</v>
      </c>
      <c r="AQ50" s="2">
        <v>16.8</v>
      </c>
      <c r="AR50" s="2">
        <v>0</v>
      </c>
      <c r="AS50" s="2">
        <v>4.5</v>
      </c>
      <c r="AT50" s="2">
        <v>3.4</v>
      </c>
      <c r="AV50" s="2">
        <v>43</v>
      </c>
      <c r="AW50" s="2">
        <v>19.100000000000001</v>
      </c>
      <c r="AY50" s="2">
        <v>85</v>
      </c>
      <c r="AZ50" s="2">
        <v>1155</v>
      </c>
      <c r="BA50" s="2">
        <v>116</v>
      </c>
      <c r="BB50" s="2">
        <v>62</v>
      </c>
      <c r="BC50" s="2">
        <v>15.5</v>
      </c>
      <c r="BD50" s="2">
        <v>1.57</v>
      </c>
      <c r="BE50" s="2">
        <v>4.0999999999999996</v>
      </c>
      <c r="BF50" s="2">
        <v>0.19</v>
      </c>
      <c r="BG50" s="2">
        <v>207</v>
      </c>
      <c r="BH50" s="2">
        <v>26</v>
      </c>
      <c r="BI50" s="2">
        <v>3159.65</v>
      </c>
      <c r="BJ50" s="2">
        <v>1.518</v>
      </c>
      <c r="BK50" s="2">
        <v>51.25</v>
      </c>
      <c r="BL50" s="2">
        <v>1619.44</v>
      </c>
      <c r="BM50" s="2">
        <v>11.68</v>
      </c>
      <c r="BN50" s="2">
        <v>369.03</v>
      </c>
      <c r="BO50" s="2">
        <v>15.93</v>
      </c>
      <c r="BP50" s="2">
        <v>503.33</v>
      </c>
      <c r="BQ50" s="2">
        <v>0.4</v>
      </c>
      <c r="BR50" s="2">
        <v>12.67</v>
      </c>
      <c r="BS50" s="2">
        <v>11.56</v>
      </c>
      <c r="BT50" s="2">
        <v>365.15</v>
      </c>
      <c r="BU50" s="2">
        <v>3.95</v>
      </c>
      <c r="BV50" s="2">
        <v>124.94</v>
      </c>
      <c r="BW50" s="2">
        <v>7.6</v>
      </c>
      <c r="BX50" s="2">
        <v>240.21</v>
      </c>
      <c r="BY50" s="2">
        <v>0.42</v>
      </c>
      <c r="BZ50" s="2">
        <v>13.18</v>
      </c>
      <c r="CA50" s="2">
        <v>1116.0999999999999</v>
      </c>
      <c r="CB50" s="2">
        <v>35.32</v>
      </c>
      <c r="CC50" s="2">
        <v>36.770000000000003</v>
      </c>
      <c r="CD50" s="2">
        <v>1161.8900000000001</v>
      </c>
      <c r="CE50" s="2">
        <v>0.22550000000000001</v>
      </c>
      <c r="CF50" s="2">
        <v>8.0999999999999996E-3</v>
      </c>
      <c r="CG50" s="2">
        <v>2.2174</v>
      </c>
      <c r="CH50" s="2">
        <v>2.0783999999999998</v>
      </c>
      <c r="CI50" s="2">
        <v>33.714599999999997</v>
      </c>
      <c r="CJ50" s="2">
        <v>2.2290000000000001</v>
      </c>
      <c r="CK50" s="2">
        <v>0.82240000000000002</v>
      </c>
    </row>
    <row r="51" spans="1:89" x14ac:dyDescent="0.35">
      <c r="A51" s="2">
        <v>247983</v>
      </c>
      <c r="B51" s="2" t="s">
        <v>180</v>
      </c>
      <c r="E51" s="2" t="s">
        <v>373</v>
      </c>
      <c r="F51" s="2" t="s">
        <v>93</v>
      </c>
      <c r="G51" s="1">
        <v>45257</v>
      </c>
      <c r="H51" s="2">
        <v>0</v>
      </c>
      <c r="I51" s="2">
        <v>8</v>
      </c>
      <c r="J51" s="2">
        <v>6.8</v>
      </c>
      <c r="K51" s="2">
        <v>7.2</v>
      </c>
      <c r="L51" s="2">
        <v>0.19</v>
      </c>
      <c r="M51" s="2" t="s">
        <v>41</v>
      </c>
      <c r="N51" s="2">
        <v>5.6</v>
      </c>
      <c r="O51" s="2">
        <v>94</v>
      </c>
      <c r="P51" s="2">
        <v>7.6</v>
      </c>
      <c r="Q51" s="2">
        <v>1.1299999999999999</v>
      </c>
      <c r="R51" s="2">
        <v>32.4</v>
      </c>
      <c r="S51" s="2">
        <v>3.6</v>
      </c>
      <c r="T51" s="2">
        <v>0.68</v>
      </c>
      <c r="U51" s="2">
        <v>2469</v>
      </c>
      <c r="V51" s="2">
        <v>333</v>
      </c>
      <c r="W51" s="2">
        <v>15</v>
      </c>
      <c r="X51" s="2">
        <v>15.4</v>
      </c>
      <c r="Y51" s="2">
        <v>0</v>
      </c>
      <c r="Z51" s="2">
        <v>2</v>
      </c>
      <c r="AA51" s="2">
        <v>80</v>
      </c>
      <c r="AB51" s="2">
        <v>18</v>
      </c>
      <c r="AC51" s="2">
        <v>0</v>
      </c>
      <c r="AD51" s="2">
        <v>49</v>
      </c>
      <c r="AE51" s="2">
        <v>3.19</v>
      </c>
      <c r="AF51" s="2">
        <v>184</v>
      </c>
      <c r="AG51" s="2">
        <v>15.6</v>
      </c>
      <c r="AH51" s="2">
        <v>11.8</v>
      </c>
      <c r="AI51" s="2">
        <v>56</v>
      </c>
      <c r="AJ51" s="2">
        <v>46</v>
      </c>
      <c r="AK51" s="2" t="s">
        <v>53</v>
      </c>
      <c r="AL51" s="2">
        <v>173.2</v>
      </c>
      <c r="AM51" s="2">
        <v>65</v>
      </c>
      <c r="AN51" s="2">
        <v>18.899999999999999</v>
      </c>
      <c r="AO51" s="2">
        <v>20.36</v>
      </c>
      <c r="AP51" s="2">
        <v>94</v>
      </c>
      <c r="AQ51" s="2">
        <v>15.6</v>
      </c>
      <c r="AR51" s="2">
        <v>0</v>
      </c>
      <c r="AS51" s="2">
        <v>5.8</v>
      </c>
      <c r="AT51" s="2">
        <v>2.7</v>
      </c>
      <c r="AV51" s="2">
        <v>56</v>
      </c>
      <c r="AW51" s="2">
        <v>28.5</v>
      </c>
      <c r="AY51" s="2">
        <v>66</v>
      </c>
      <c r="AZ51" s="2">
        <v>1252</v>
      </c>
      <c r="BA51" s="2">
        <v>120</v>
      </c>
      <c r="BB51" s="2">
        <v>64</v>
      </c>
      <c r="BC51" s="2">
        <v>14.4</v>
      </c>
      <c r="BD51" s="2">
        <v>1.01</v>
      </c>
      <c r="BE51" s="2">
        <v>3.8</v>
      </c>
      <c r="BF51" s="2">
        <v>0.17</v>
      </c>
      <c r="BG51" s="2">
        <v>204</v>
      </c>
      <c r="BH51" s="2">
        <v>28</v>
      </c>
      <c r="BI51" s="2">
        <v>3124.64</v>
      </c>
      <c r="BJ51" s="2">
        <v>1.5189999999999999</v>
      </c>
      <c r="BK51" s="2">
        <v>53.19</v>
      </c>
      <c r="BL51" s="2">
        <v>1661.95</v>
      </c>
      <c r="BM51" s="2">
        <v>13.58</v>
      </c>
      <c r="BN51" s="2">
        <v>424.47</v>
      </c>
      <c r="BO51" s="2">
        <v>17.09</v>
      </c>
      <c r="BP51" s="2">
        <v>534.16</v>
      </c>
      <c r="BQ51" s="2">
        <v>0.42</v>
      </c>
      <c r="BR51" s="2">
        <v>13.2</v>
      </c>
      <c r="BS51" s="2">
        <v>11.08</v>
      </c>
      <c r="BT51" s="2">
        <v>346.3</v>
      </c>
      <c r="BU51" s="2">
        <v>3.9</v>
      </c>
      <c r="BV51" s="2">
        <v>121.97</v>
      </c>
      <c r="BW51" s="2">
        <v>7.18</v>
      </c>
      <c r="BX51" s="2">
        <v>224.33</v>
      </c>
      <c r="BY51" s="2">
        <v>0.35</v>
      </c>
      <c r="BZ51" s="2">
        <v>10.78</v>
      </c>
      <c r="CA51" s="2">
        <v>1127.8</v>
      </c>
      <c r="CB51" s="2">
        <v>36.090000000000003</v>
      </c>
      <c r="CC51" s="2">
        <v>35.380000000000003</v>
      </c>
      <c r="CD51" s="2">
        <v>1105.5999999999999</v>
      </c>
      <c r="CE51" s="2">
        <v>0.2084</v>
      </c>
      <c r="CF51" s="2">
        <v>6.4999999999999997E-3</v>
      </c>
      <c r="CG51" s="2">
        <v>2.1114000000000002</v>
      </c>
      <c r="CH51" s="2">
        <v>2.1055000000000001</v>
      </c>
      <c r="CI51" s="2">
        <v>38.890599999999999</v>
      </c>
      <c r="CJ51" s="2">
        <v>2.1673</v>
      </c>
      <c r="CK51" s="2">
        <v>0.85250000000000004</v>
      </c>
    </row>
    <row r="52" spans="1:89" x14ac:dyDescent="0.35">
      <c r="A52" s="2">
        <v>247984</v>
      </c>
      <c r="B52" s="2" t="s">
        <v>180</v>
      </c>
      <c r="E52" s="2" t="s">
        <v>373</v>
      </c>
      <c r="F52" s="2" t="s">
        <v>94</v>
      </c>
      <c r="G52" s="1">
        <v>45257</v>
      </c>
      <c r="H52" s="2">
        <v>0</v>
      </c>
      <c r="I52" s="2">
        <v>8</v>
      </c>
      <c r="J52" s="2">
        <v>7.1</v>
      </c>
      <c r="K52" s="2">
        <v>7.2</v>
      </c>
      <c r="L52" s="2">
        <v>0.2</v>
      </c>
      <c r="M52" s="2" t="s">
        <v>77</v>
      </c>
      <c r="N52" s="2">
        <v>6</v>
      </c>
      <c r="O52" s="2">
        <v>164</v>
      </c>
      <c r="P52" s="2">
        <v>9</v>
      </c>
      <c r="Q52" s="2">
        <v>3.37</v>
      </c>
      <c r="R52" s="2">
        <v>30.6</v>
      </c>
      <c r="S52" s="2">
        <v>5</v>
      </c>
      <c r="T52" s="2">
        <v>0.85</v>
      </c>
      <c r="U52" s="2">
        <v>3658</v>
      </c>
      <c r="V52" s="2">
        <v>531</v>
      </c>
      <c r="W52" s="2">
        <v>24</v>
      </c>
      <c r="X52" s="2">
        <v>23.2</v>
      </c>
      <c r="Y52" s="2">
        <v>0</v>
      </c>
      <c r="Z52" s="2">
        <v>2</v>
      </c>
      <c r="AA52" s="2">
        <v>79</v>
      </c>
      <c r="AB52" s="2">
        <v>19</v>
      </c>
      <c r="AC52" s="2">
        <v>0</v>
      </c>
      <c r="AD52" s="2">
        <v>56</v>
      </c>
      <c r="AE52" s="2">
        <v>2.94</v>
      </c>
      <c r="AF52" s="2">
        <v>202</v>
      </c>
      <c r="AG52" s="2">
        <v>15.2</v>
      </c>
      <c r="AH52" s="2">
        <v>13.3</v>
      </c>
      <c r="AI52" s="2">
        <v>72</v>
      </c>
      <c r="AJ52" s="2">
        <v>66</v>
      </c>
      <c r="AK52" s="2" t="s">
        <v>53</v>
      </c>
      <c r="AL52" s="2">
        <v>251.7</v>
      </c>
      <c r="AM52" s="2">
        <v>83</v>
      </c>
      <c r="AN52" s="2">
        <v>18.100000000000001</v>
      </c>
      <c r="AO52" s="2">
        <v>24.86</v>
      </c>
      <c r="AP52" s="2">
        <v>124.9</v>
      </c>
      <c r="AQ52" s="2">
        <v>15.2</v>
      </c>
      <c r="AR52" s="2">
        <v>0</v>
      </c>
      <c r="AS52" s="2">
        <v>0.2</v>
      </c>
      <c r="AT52" s="2">
        <v>0.4</v>
      </c>
      <c r="AV52" s="2">
        <v>3</v>
      </c>
      <c r="AW52" s="2">
        <v>0.1</v>
      </c>
      <c r="AY52" s="2">
        <v>2</v>
      </c>
      <c r="AZ52" s="2">
        <v>35</v>
      </c>
      <c r="BA52" s="2" t="s">
        <v>133</v>
      </c>
      <c r="BB52" s="2" t="s">
        <v>133</v>
      </c>
      <c r="BC52" s="2">
        <v>1</v>
      </c>
      <c r="BD52" s="2">
        <v>0.12</v>
      </c>
      <c r="BE52" s="2">
        <v>0.1</v>
      </c>
      <c r="BF52" s="2">
        <v>7.0000000000000007E-2</v>
      </c>
      <c r="BG52" s="2">
        <v>8</v>
      </c>
      <c r="BH52" s="2">
        <v>6</v>
      </c>
      <c r="BI52" s="2">
        <v>3075.24</v>
      </c>
      <c r="BJ52" s="2">
        <v>1.5229999999999999</v>
      </c>
      <c r="BK52" s="2">
        <v>55.22</v>
      </c>
      <c r="BL52" s="2">
        <v>1698</v>
      </c>
      <c r="BM52" s="2">
        <v>15.08</v>
      </c>
      <c r="BN52" s="2">
        <v>463.82</v>
      </c>
      <c r="BO52" s="2">
        <v>14.89</v>
      </c>
      <c r="BP52" s="2">
        <v>457.96</v>
      </c>
      <c r="BQ52" s="2">
        <v>0.4</v>
      </c>
      <c r="BR52" s="2">
        <v>12.35</v>
      </c>
      <c r="BS52" s="2">
        <v>10.07</v>
      </c>
      <c r="BT52" s="2">
        <v>309.73</v>
      </c>
      <c r="BU52" s="2">
        <v>3.37</v>
      </c>
      <c r="BV52" s="2">
        <v>103.66</v>
      </c>
      <c r="BW52" s="2">
        <v>6.7</v>
      </c>
      <c r="BX52" s="2">
        <v>206.07</v>
      </c>
      <c r="BY52" s="2">
        <v>1.22</v>
      </c>
      <c r="BZ52" s="2">
        <v>37.65</v>
      </c>
      <c r="CA52" s="2">
        <v>1240.04</v>
      </c>
      <c r="CB52" s="2">
        <v>40.32</v>
      </c>
      <c r="CC52" s="2">
        <v>33.49</v>
      </c>
      <c r="CD52" s="2">
        <v>1029.8499999999999</v>
      </c>
      <c r="CE52" s="2">
        <v>0.18240000000000001</v>
      </c>
      <c r="CF52" s="2">
        <v>2.2200000000000001E-2</v>
      </c>
      <c r="CG52" s="2">
        <v>2.7077</v>
      </c>
      <c r="CH52" s="2">
        <v>2.5733000000000001</v>
      </c>
      <c r="CI52" s="2">
        <v>17.831700000000001</v>
      </c>
      <c r="CJ52" s="2">
        <v>1.9903</v>
      </c>
      <c r="CK52" s="2">
        <v>0.65310000000000001</v>
      </c>
    </row>
    <row r="53" spans="1:89" x14ac:dyDescent="0.35">
      <c r="A53" s="2">
        <v>247985</v>
      </c>
      <c r="B53" s="2" t="s">
        <v>180</v>
      </c>
      <c r="E53" s="2" t="s">
        <v>373</v>
      </c>
      <c r="F53" s="2" t="s">
        <v>95</v>
      </c>
      <c r="G53" s="1">
        <v>45257</v>
      </c>
      <c r="H53" s="2">
        <v>0</v>
      </c>
      <c r="I53" s="2">
        <v>8</v>
      </c>
      <c r="J53" s="2">
        <v>6.7</v>
      </c>
      <c r="K53" s="2">
        <v>7.2</v>
      </c>
      <c r="L53" s="2">
        <v>0.19</v>
      </c>
      <c r="M53" s="2" t="s">
        <v>41</v>
      </c>
      <c r="N53" s="2">
        <v>5.7</v>
      </c>
      <c r="O53" s="2">
        <v>132</v>
      </c>
      <c r="P53" s="2">
        <v>7.4</v>
      </c>
      <c r="Q53" s="2">
        <v>5.01</v>
      </c>
      <c r="R53" s="2">
        <v>35</v>
      </c>
      <c r="S53" s="2">
        <v>4.3</v>
      </c>
      <c r="T53" s="2">
        <v>0.73</v>
      </c>
      <c r="U53" s="2">
        <v>3092</v>
      </c>
      <c r="V53" s="2">
        <v>467</v>
      </c>
      <c r="W53" s="2">
        <v>24</v>
      </c>
      <c r="X53" s="2">
        <v>19.8</v>
      </c>
      <c r="Y53" s="2">
        <v>0</v>
      </c>
      <c r="Z53" s="2">
        <v>2</v>
      </c>
      <c r="AA53" s="2">
        <v>77</v>
      </c>
      <c r="AB53" s="2">
        <v>20</v>
      </c>
      <c r="AC53" s="2">
        <v>1</v>
      </c>
      <c r="AD53" s="2">
        <v>31</v>
      </c>
      <c r="AE53" s="2">
        <v>3.04</v>
      </c>
      <c r="AF53" s="2">
        <v>201</v>
      </c>
      <c r="AG53" s="2">
        <v>14.5</v>
      </c>
      <c r="AH53" s="2">
        <v>13.9</v>
      </c>
      <c r="AI53" s="2">
        <v>62</v>
      </c>
      <c r="AJ53" s="2">
        <v>43</v>
      </c>
      <c r="AK53" s="2" t="s">
        <v>53</v>
      </c>
      <c r="AL53" s="2">
        <v>296.5</v>
      </c>
      <c r="AM53" s="2">
        <v>73</v>
      </c>
      <c r="AN53" s="2">
        <v>17.5</v>
      </c>
      <c r="AO53" s="2">
        <v>26.75</v>
      </c>
      <c r="AP53" s="2">
        <v>147.69999999999999</v>
      </c>
      <c r="AQ53" s="2">
        <v>14.5</v>
      </c>
      <c r="AR53" s="2">
        <v>0</v>
      </c>
      <c r="AS53" s="2">
        <v>4.7</v>
      </c>
      <c r="AT53" s="2">
        <v>2.4</v>
      </c>
      <c r="AV53" s="2">
        <v>29</v>
      </c>
      <c r="AW53" s="2">
        <v>13.4</v>
      </c>
      <c r="AY53" s="2">
        <v>63</v>
      </c>
      <c r="AZ53" s="2">
        <v>918</v>
      </c>
      <c r="BA53" s="2">
        <v>109</v>
      </c>
      <c r="BB53" s="2">
        <v>53</v>
      </c>
      <c r="BC53" s="2">
        <v>12.3</v>
      </c>
      <c r="BD53" s="2">
        <v>1.76</v>
      </c>
      <c r="BE53" s="2">
        <v>3</v>
      </c>
      <c r="BF53" s="2">
        <v>0.18</v>
      </c>
      <c r="BG53" s="2">
        <v>172</v>
      </c>
      <c r="BH53" s="2">
        <v>30</v>
      </c>
      <c r="BI53" s="2">
        <v>4260.0200000000004</v>
      </c>
      <c r="BJ53" s="2">
        <v>1.5109999999999999</v>
      </c>
      <c r="BK53" s="2">
        <v>49.61</v>
      </c>
      <c r="BL53" s="2">
        <v>2113.2399999999998</v>
      </c>
      <c r="BM53" s="2">
        <v>11.72</v>
      </c>
      <c r="BN53" s="2">
        <v>499.07</v>
      </c>
      <c r="BO53" s="2">
        <v>14.17</v>
      </c>
      <c r="BP53" s="2">
        <v>603.54999999999995</v>
      </c>
      <c r="BQ53" s="2">
        <v>0.32</v>
      </c>
      <c r="BR53" s="2">
        <v>13.79</v>
      </c>
      <c r="BS53" s="2">
        <v>13.51</v>
      </c>
      <c r="BT53" s="2">
        <v>575.6</v>
      </c>
      <c r="BU53" s="2">
        <v>3.26</v>
      </c>
      <c r="BV53" s="2">
        <v>138.72999999999999</v>
      </c>
      <c r="BW53" s="2">
        <v>10.26</v>
      </c>
      <c r="BX53" s="2">
        <v>436.87</v>
      </c>
      <c r="BY53" s="2">
        <v>0.3</v>
      </c>
      <c r="BZ53" s="2">
        <v>12.71</v>
      </c>
      <c r="CA53" s="2">
        <v>1509.7</v>
      </c>
      <c r="CB53" s="2">
        <v>35.44</v>
      </c>
      <c r="CC53" s="2">
        <v>36.58</v>
      </c>
      <c r="CD53" s="2">
        <v>1558.46</v>
      </c>
      <c r="CE53" s="2">
        <v>0.27239999999999998</v>
      </c>
      <c r="CF53" s="2">
        <v>6.0000000000000001E-3</v>
      </c>
      <c r="CG53" s="2">
        <v>2.5013999999999998</v>
      </c>
      <c r="CH53" s="2">
        <v>2.1124000000000001</v>
      </c>
      <c r="CI53" s="2">
        <v>6.6879999999999997</v>
      </c>
      <c r="CJ53" s="2">
        <v>2.2103999999999999</v>
      </c>
      <c r="CK53" s="2">
        <v>0.73260000000000003</v>
      </c>
    </row>
    <row r="54" spans="1:89" x14ac:dyDescent="0.35">
      <c r="A54" s="2">
        <v>247986</v>
      </c>
      <c r="B54" s="2" t="s">
        <v>180</v>
      </c>
      <c r="E54" s="2" t="s">
        <v>373</v>
      </c>
      <c r="F54" s="2" t="s">
        <v>96</v>
      </c>
      <c r="G54" s="1">
        <v>45257</v>
      </c>
      <c r="H54" s="2">
        <v>0</v>
      </c>
      <c r="I54" s="2">
        <v>8</v>
      </c>
      <c r="J54" s="2">
        <v>7</v>
      </c>
      <c r="K54" s="2">
        <v>7.2</v>
      </c>
      <c r="L54" s="2">
        <v>0.17</v>
      </c>
      <c r="M54" s="2" t="s">
        <v>77</v>
      </c>
      <c r="N54" s="2">
        <v>5</v>
      </c>
      <c r="O54" s="2">
        <v>219</v>
      </c>
      <c r="P54" s="2">
        <v>7</v>
      </c>
      <c r="Q54" s="2">
        <v>1.45</v>
      </c>
      <c r="R54" s="2">
        <v>37.1</v>
      </c>
      <c r="S54" s="2">
        <v>4.5999999999999996</v>
      </c>
      <c r="T54" s="2">
        <v>0.7</v>
      </c>
      <c r="U54" s="2">
        <v>2886</v>
      </c>
      <c r="V54" s="2">
        <v>390</v>
      </c>
      <c r="W54" s="2">
        <v>18</v>
      </c>
      <c r="X54" s="2">
        <v>18.3</v>
      </c>
      <c r="Y54" s="2">
        <v>0</v>
      </c>
      <c r="Z54" s="2">
        <v>3</v>
      </c>
      <c r="AA54" s="2">
        <v>79</v>
      </c>
      <c r="AB54" s="2">
        <v>18</v>
      </c>
      <c r="AC54" s="2">
        <v>0</v>
      </c>
      <c r="AD54" s="2">
        <v>29</v>
      </c>
      <c r="AE54" s="2">
        <v>3</v>
      </c>
      <c r="AF54" s="2">
        <v>184</v>
      </c>
      <c r="AG54" s="2">
        <v>15.4</v>
      </c>
      <c r="AH54" s="2">
        <v>11.9</v>
      </c>
      <c r="AI54" s="2">
        <v>56</v>
      </c>
      <c r="AJ54" s="2">
        <v>34</v>
      </c>
      <c r="AK54" s="2" t="s">
        <v>53</v>
      </c>
      <c r="AL54" s="2">
        <v>277.39999999999998</v>
      </c>
      <c r="AM54" s="2">
        <v>68</v>
      </c>
      <c r="AN54" s="2">
        <v>18.399999999999999</v>
      </c>
      <c r="AO54" s="2">
        <v>25.69</v>
      </c>
      <c r="AP54" s="2">
        <v>150.9</v>
      </c>
      <c r="AQ54" s="2">
        <v>15.4</v>
      </c>
      <c r="AR54" s="2">
        <v>0</v>
      </c>
      <c r="AS54" s="2">
        <v>4.7</v>
      </c>
      <c r="AT54" s="2">
        <v>2.5</v>
      </c>
      <c r="AV54" s="2">
        <v>35</v>
      </c>
      <c r="AW54" s="2">
        <v>16.399999999999999</v>
      </c>
      <c r="AY54" s="2">
        <v>107</v>
      </c>
      <c r="AZ54" s="2">
        <v>1015</v>
      </c>
      <c r="BA54" s="2">
        <v>109</v>
      </c>
      <c r="BB54" s="2">
        <v>59</v>
      </c>
      <c r="BC54" s="2">
        <v>11.7</v>
      </c>
      <c r="BD54" s="2">
        <v>0.88</v>
      </c>
      <c r="BE54" s="2">
        <v>3.6</v>
      </c>
      <c r="BF54" s="2">
        <v>0.14000000000000001</v>
      </c>
      <c r="BG54" s="2">
        <v>172</v>
      </c>
      <c r="BH54" s="2">
        <v>26</v>
      </c>
      <c r="BI54" s="2">
        <v>3504.51</v>
      </c>
      <c r="BJ54" s="2">
        <v>1.498</v>
      </c>
      <c r="BK54" s="2">
        <v>50.04</v>
      </c>
      <c r="BL54" s="2">
        <v>1753.79</v>
      </c>
      <c r="BM54" s="2">
        <v>13.07</v>
      </c>
      <c r="BN54" s="2">
        <v>457.93</v>
      </c>
      <c r="BO54" s="2">
        <v>13.92</v>
      </c>
      <c r="BP54" s="2">
        <v>487.87</v>
      </c>
      <c r="BQ54" s="2">
        <v>0.36</v>
      </c>
      <c r="BR54" s="2">
        <v>12.66</v>
      </c>
      <c r="BS54" s="2">
        <v>9.83</v>
      </c>
      <c r="BT54" s="2">
        <v>344.58</v>
      </c>
      <c r="BU54" s="2">
        <v>3.41</v>
      </c>
      <c r="BV54" s="2">
        <v>119.51</v>
      </c>
      <c r="BW54" s="2">
        <v>6.42</v>
      </c>
      <c r="BX54" s="2">
        <v>225.07</v>
      </c>
      <c r="BY54" s="2">
        <v>0.37</v>
      </c>
      <c r="BZ54" s="2">
        <v>13.02</v>
      </c>
      <c r="CA54" s="2">
        <v>1265.93</v>
      </c>
      <c r="CB54" s="2">
        <v>36.119999999999997</v>
      </c>
      <c r="CC54" s="2">
        <v>39.75</v>
      </c>
      <c r="CD54" s="2">
        <v>1393.13</v>
      </c>
      <c r="CE54" s="2">
        <v>0.19650000000000001</v>
      </c>
      <c r="CF54" s="2">
        <v>7.4000000000000003E-3</v>
      </c>
      <c r="CG54" s="2">
        <v>2.5948000000000002</v>
      </c>
      <c r="CH54" s="2">
        <v>2.4062999999999999</v>
      </c>
      <c r="CI54" s="2">
        <v>31.949200000000001</v>
      </c>
      <c r="CJ54" s="2">
        <v>2.1616</v>
      </c>
      <c r="CK54" s="2">
        <v>0.81799999999999995</v>
      </c>
    </row>
    <row r="55" spans="1:89" x14ac:dyDescent="0.35">
      <c r="A55" s="2">
        <v>247987</v>
      </c>
      <c r="B55" s="2" t="s">
        <v>180</v>
      </c>
      <c r="E55" s="2" t="s">
        <v>373</v>
      </c>
      <c r="F55" s="2" t="s">
        <v>97</v>
      </c>
      <c r="G55" s="1">
        <v>45257</v>
      </c>
      <c r="H55" s="2">
        <v>0</v>
      </c>
      <c r="I55" s="2">
        <v>8</v>
      </c>
      <c r="J55" s="2">
        <v>6.8</v>
      </c>
      <c r="K55" s="2">
        <v>7.2</v>
      </c>
      <c r="L55" s="2">
        <v>0.17</v>
      </c>
      <c r="M55" s="2" t="s">
        <v>41</v>
      </c>
      <c r="N55" s="2">
        <v>5.3</v>
      </c>
      <c r="O55" s="2">
        <v>219</v>
      </c>
      <c r="P55" s="2">
        <v>7.1</v>
      </c>
      <c r="Q55" s="2">
        <v>2.98</v>
      </c>
      <c r="R55" s="2">
        <v>36</v>
      </c>
      <c r="S55" s="2">
        <v>4.4000000000000004</v>
      </c>
      <c r="T55" s="2">
        <v>0.74</v>
      </c>
      <c r="U55" s="2">
        <v>2685</v>
      </c>
      <c r="V55" s="2">
        <v>371</v>
      </c>
      <c r="W55" s="2">
        <v>16</v>
      </c>
      <c r="X55" s="2">
        <v>17.100000000000001</v>
      </c>
      <c r="Y55" s="2">
        <v>0</v>
      </c>
      <c r="Z55" s="2">
        <v>3</v>
      </c>
      <c r="AA55" s="2">
        <v>78</v>
      </c>
      <c r="AB55" s="2">
        <v>18</v>
      </c>
      <c r="AC55" s="2">
        <v>0</v>
      </c>
      <c r="AD55" s="2">
        <v>34</v>
      </c>
      <c r="AE55" s="2">
        <v>3.23</v>
      </c>
      <c r="AF55" s="2">
        <v>183</v>
      </c>
      <c r="AG55" s="2">
        <v>12.7</v>
      </c>
      <c r="AH55" s="2">
        <v>14.4</v>
      </c>
      <c r="AI55" s="2">
        <v>46</v>
      </c>
      <c r="AJ55" s="2">
        <v>23</v>
      </c>
      <c r="AK55" s="2">
        <v>0.6</v>
      </c>
      <c r="AL55" s="2">
        <v>348.8</v>
      </c>
      <c r="AM55" s="2">
        <v>59</v>
      </c>
      <c r="AN55" s="2">
        <v>16.600000000000001</v>
      </c>
      <c r="AO55" s="2">
        <v>28.23</v>
      </c>
      <c r="AP55" s="2">
        <v>190.2</v>
      </c>
      <c r="AQ55" s="2">
        <v>12.7</v>
      </c>
      <c r="AR55" s="2">
        <v>0</v>
      </c>
      <c r="AS55" s="2">
        <v>4.3</v>
      </c>
      <c r="AT55" s="2">
        <v>2.4</v>
      </c>
      <c r="AV55" s="2">
        <v>37</v>
      </c>
      <c r="AW55" s="2">
        <v>17.100000000000001</v>
      </c>
      <c r="AY55" s="2">
        <v>109</v>
      </c>
      <c r="AZ55" s="2">
        <v>1024</v>
      </c>
      <c r="BA55" s="2">
        <v>109</v>
      </c>
      <c r="BB55" s="2">
        <v>60</v>
      </c>
      <c r="BC55" s="2">
        <v>16.2</v>
      </c>
      <c r="BD55" s="2">
        <v>1.47</v>
      </c>
      <c r="BE55" s="2">
        <v>3.6</v>
      </c>
      <c r="BF55" s="2">
        <v>0.14000000000000001</v>
      </c>
      <c r="BG55" s="2">
        <v>169</v>
      </c>
      <c r="BH55" s="2">
        <v>23</v>
      </c>
      <c r="BI55" s="2">
        <v>3291.14</v>
      </c>
      <c r="BJ55" s="2">
        <v>1.518</v>
      </c>
      <c r="BK55" s="2">
        <v>50.66</v>
      </c>
      <c r="BL55" s="2">
        <v>1667.29</v>
      </c>
      <c r="BM55" s="2">
        <v>13.74</v>
      </c>
      <c r="BN55" s="2">
        <v>452.15</v>
      </c>
      <c r="BO55" s="2">
        <v>17.05</v>
      </c>
      <c r="BP55" s="2">
        <v>561.27</v>
      </c>
      <c r="BQ55" s="2">
        <v>0.32</v>
      </c>
      <c r="BR55" s="2">
        <v>10.6</v>
      </c>
      <c r="BS55" s="2">
        <v>12.63</v>
      </c>
      <c r="BT55" s="2">
        <v>415.67</v>
      </c>
      <c r="BU55" s="2">
        <v>3.8</v>
      </c>
      <c r="BV55" s="2">
        <v>124.96</v>
      </c>
      <c r="BW55" s="2">
        <v>8.83</v>
      </c>
      <c r="BX55" s="2">
        <v>290.70999999999998</v>
      </c>
      <c r="BY55" s="2">
        <v>0</v>
      </c>
      <c r="BZ55" s="2">
        <v>0</v>
      </c>
      <c r="CA55" s="2">
        <v>1106.02</v>
      </c>
      <c r="CB55" s="2">
        <v>33.61</v>
      </c>
      <c r="CC55" s="2">
        <v>36.71</v>
      </c>
      <c r="CD55" s="2">
        <v>1208.19</v>
      </c>
      <c r="CE55" s="2">
        <v>0.24929999999999999</v>
      </c>
      <c r="CF55" s="2" t="s">
        <v>163</v>
      </c>
      <c r="CG55" s="2">
        <v>1.9705999999999999</v>
      </c>
      <c r="CH55" s="2">
        <v>1.9039999999999999</v>
      </c>
      <c r="CI55" s="2">
        <v>14.6135</v>
      </c>
      <c r="CJ55" s="2">
        <v>2.3056000000000001</v>
      </c>
      <c r="CK55" s="2">
        <v>1.1091</v>
      </c>
    </row>
    <row r="56" spans="1:89" x14ac:dyDescent="0.35">
      <c r="A56" s="2">
        <v>247988</v>
      </c>
      <c r="E56" s="2" t="s">
        <v>374</v>
      </c>
      <c r="F56" s="2" t="s">
        <v>98</v>
      </c>
      <c r="G56" s="1">
        <v>45257</v>
      </c>
      <c r="H56" s="2">
        <v>0</v>
      </c>
      <c r="I56" s="2">
        <v>8</v>
      </c>
      <c r="J56" s="2">
        <v>5.9</v>
      </c>
      <c r="K56" s="2">
        <v>6.5</v>
      </c>
      <c r="L56" s="2">
        <v>0.14000000000000001</v>
      </c>
      <c r="M56" s="2" t="s">
        <v>41</v>
      </c>
      <c r="N56" s="2">
        <v>4.5999999999999996</v>
      </c>
      <c r="O56" s="2">
        <v>80</v>
      </c>
      <c r="P56" s="2">
        <v>7.8</v>
      </c>
      <c r="Q56" s="2">
        <v>0.91</v>
      </c>
      <c r="R56" s="2">
        <v>83.8</v>
      </c>
      <c r="S56" s="2">
        <v>7.4</v>
      </c>
      <c r="T56" s="2">
        <v>0.47</v>
      </c>
      <c r="U56" s="2">
        <v>1803</v>
      </c>
      <c r="V56" s="2">
        <v>275</v>
      </c>
      <c r="W56" s="2">
        <v>26</v>
      </c>
      <c r="X56" s="2">
        <v>16.600000000000001</v>
      </c>
      <c r="Y56" s="2">
        <v>30</v>
      </c>
      <c r="Z56" s="2">
        <v>1</v>
      </c>
      <c r="AA56" s="2">
        <v>54</v>
      </c>
      <c r="AB56" s="2">
        <v>14</v>
      </c>
      <c r="AC56" s="2">
        <v>1</v>
      </c>
      <c r="AD56" s="2">
        <v>12</v>
      </c>
      <c r="AE56" s="2">
        <v>3.79</v>
      </c>
      <c r="AF56" s="2">
        <v>199</v>
      </c>
      <c r="AG56" s="2">
        <v>14.6</v>
      </c>
      <c r="AH56" s="2">
        <v>13.6</v>
      </c>
      <c r="AI56" s="2">
        <v>28</v>
      </c>
      <c r="AJ56" s="2" t="s">
        <v>42</v>
      </c>
      <c r="AK56" s="2">
        <v>0.6</v>
      </c>
      <c r="AL56" s="2">
        <v>264.10000000000002</v>
      </c>
      <c r="AM56" s="2">
        <v>57</v>
      </c>
      <c r="AN56" s="2">
        <v>19</v>
      </c>
      <c r="AO56" s="2">
        <v>25.31</v>
      </c>
      <c r="AP56" s="2">
        <v>133</v>
      </c>
      <c r="AQ56" s="2">
        <v>14.6</v>
      </c>
      <c r="AR56" s="2">
        <v>0</v>
      </c>
      <c r="AS56" s="2">
        <v>6</v>
      </c>
      <c r="AT56" s="2">
        <v>2.7</v>
      </c>
      <c r="AV56" s="2">
        <v>11</v>
      </c>
      <c r="AW56" s="2">
        <v>2.2000000000000002</v>
      </c>
      <c r="AY56" s="2">
        <v>46</v>
      </c>
      <c r="AZ56" s="2">
        <v>657</v>
      </c>
      <c r="BA56" s="2">
        <v>111</v>
      </c>
      <c r="BB56" s="2">
        <v>85</v>
      </c>
      <c r="BC56" s="2">
        <v>9.5</v>
      </c>
      <c r="BD56" s="2">
        <v>0.69</v>
      </c>
      <c r="BE56" s="2">
        <v>4.2</v>
      </c>
      <c r="BF56" s="2">
        <v>0.11</v>
      </c>
      <c r="BG56" s="2">
        <v>129</v>
      </c>
      <c r="BH56" s="2">
        <v>33</v>
      </c>
      <c r="BI56" s="2">
        <v>3451.57</v>
      </c>
      <c r="BJ56" s="2">
        <v>1.4219999999999999</v>
      </c>
      <c r="BK56" s="2">
        <v>52.48</v>
      </c>
      <c r="BL56" s="2">
        <v>1811.28</v>
      </c>
      <c r="BM56" s="2">
        <v>11.6</v>
      </c>
      <c r="BN56" s="2">
        <v>400.5</v>
      </c>
      <c r="BO56" s="2">
        <v>12.27</v>
      </c>
      <c r="BP56" s="2">
        <v>423.37</v>
      </c>
      <c r="BQ56" s="2">
        <v>0.33</v>
      </c>
      <c r="BR56" s="2">
        <v>11.36</v>
      </c>
      <c r="BS56" s="2">
        <v>11.39</v>
      </c>
      <c r="BT56" s="2">
        <v>393.17</v>
      </c>
      <c r="BU56" s="2">
        <v>3.1</v>
      </c>
      <c r="BV56" s="2">
        <v>107.01</v>
      </c>
      <c r="BW56" s="2">
        <v>8.2899999999999991</v>
      </c>
      <c r="BX56" s="2">
        <v>286.16000000000003</v>
      </c>
      <c r="BY56" s="2">
        <v>0</v>
      </c>
      <c r="BZ56" s="2">
        <v>0</v>
      </c>
      <c r="CA56" s="2">
        <v>1387.91</v>
      </c>
      <c r="CB56" s="2">
        <v>40.21</v>
      </c>
      <c r="CC56" s="2">
        <v>36.130000000000003</v>
      </c>
      <c r="CD56" s="2">
        <v>1247.1400000000001</v>
      </c>
      <c r="CE56" s="2">
        <v>0.21709999999999999</v>
      </c>
      <c r="CF56" s="2" t="s">
        <v>163</v>
      </c>
      <c r="CG56" s="2">
        <v>3.2782</v>
      </c>
      <c r="CH56" s="2">
        <v>2.5741999999999998</v>
      </c>
      <c r="CI56" s="2">
        <v>33.548999999999999</v>
      </c>
      <c r="CJ56" s="2">
        <v>2.1613000000000002</v>
      </c>
      <c r="CK56" s="2">
        <v>0.36780000000000002</v>
      </c>
    </row>
    <row r="57" spans="1:89" x14ac:dyDescent="0.35">
      <c r="A57" s="2">
        <v>247989</v>
      </c>
      <c r="E57" s="2" t="s">
        <v>374</v>
      </c>
      <c r="F57" s="2" t="s">
        <v>99</v>
      </c>
      <c r="G57" s="1">
        <v>45257</v>
      </c>
      <c r="H57" s="2">
        <v>0</v>
      </c>
      <c r="I57" s="2">
        <v>8</v>
      </c>
      <c r="J57" s="2">
        <v>6.7</v>
      </c>
      <c r="K57" s="2">
        <v>7.2</v>
      </c>
      <c r="L57" s="2">
        <v>0.17</v>
      </c>
      <c r="M57" s="2" t="s">
        <v>41</v>
      </c>
      <c r="N57" s="2">
        <v>4.4000000000000004</v>
      </c>
      <c r="O57" s="2">
        <v>64</v>
      </c>
      <c r="P57" s="2">
        <v>6.3</v>
      </c>
      <c r="Q57" s="2">
        <v>0.89</v>
      </c>
      <c r="R57" s="2">
        <v>38.1</v>
      </c>
      <c r="S57" s="2">
        <v>3.8</v>
      </c>
      <c r="T57" s="2">
        <v>0.4</v>
      </c>
      <c r="U57" s="2">
        <v>2320</v>
      </c>
      <c r="V57" s="2">
        <v>322</v>
      </c>
      <c r="W57" s="2">
        <v>46</v>
      </c>
      <c r="X57" s="2">
        <v>14.7</v>
      </c>
      <c r="Y57" s="2">
        <v>0</v>
      </c>
      <c r="Z57" s="2">
        <v>1</v>
      </c>
      <c r="AA57" s="2">
        <v>79</v>
      </c>
      <c r="AB57" s="2">
        <v>18</v>
      </c>
      <c r="AC57" s="2">
        <v>1</v>
      </c>
      <c r="AD57" s="2">
        <v>10</v>
      </c>
      <c r="AE57" s="2">
        <v>4.5999999999999996</v>
      </c>
      <c r="AF57" s="2">
        <v>171</v>
      </c>
      <c r="AG57" s="2">
        <v>15.3</v>
      </c>
      <c r="AH57" s="2">
        <v>11.2</v>
      </c>
      <c r="AI57" s="2">
        <v>23</v>
      </c>
      <c r="AJ57" s="2" t="s">
        <v>42</v>
      </c>
      <c r="AK57" s="2">
        <v>0.1</v>
      </c>
      <c r="AL57" s="2">
        <v>225.2</v>
      </c>
      <c r="AM57" s="2">
        <v>52</v>
      </c>
      <c r="AN57" s="2">
        <v>20</v>
      </c>
      <c r="AO57" s="2">
        <v>22.96</v>
      </c>
      <c r="AP57" s="2">
        <v>131.6</v>
      </c>
      <c r="AQ57" s="2">
        <v>15.3</v>
      </c>
      <c r="AR57" s="2">
        <v>0</v>
      </c>
      <c r="AS57" s="2">
        <v>7.3</v>
      </c>
      <c r="AT57" s="2">
        <v>3</v>
      </c>
      <c r="AV57" s="2">
        <v>13</v>
      </c>
      <c r="AW57" s="2">
        <v>2.7</v>
      </c>
      <c r="AY57" s="2">
        <v>37</v>
      </c>
      <c r="AZ57" s="2">
        <v>920</v>
      </c>
      <c r="BA57" s="2">
        <v>113</v>
      </c>
      <c r="BB57" s="2">
        <v>70</v>
      </c>
      <c r="BC57" s="2">
        <v>11.7</v>
      </c>
      <c r="BD57" s="2">
        <v>0.66</v>
      </c>
      <c r="BE57" s="2">
        <v>3.8</v>
      </c>
      <c r="BF57" s="2">
        <v>0.43</v>
      </c>
      <c r="BG57" s="2">
        <v>159</v>
      </c>
      <c r="BH57" s="2">
        <v>58</v>
      </c>
      <c r="BI57" s="2">
        <v>2808.73</v>
      </c>
      <c r="BJ57" s="2">
        <v>1.4750000000000001</v>
      </c>
      <c r="BK57" s="2">
        <v>54.55</v>
      </c>
      <c r="BL57" s="2">
        <v>1532.15</v>
      </c>
      <c r="BM57" s="2">
        <v>12.88</v>
      </c>
      <c r="BN57" s="2">
        <v>361.73</v>
      </c>
      <c r="BO57" s="2">
        <v>16.010000000000002</v>
      </c>
      <c r="BP57" s="2">
        <v>449.54</v>
      </c>
      <c r="BQ57" s="2">
        <v>0.41</v>
      </c>
      <c r="BR57" s="2">
        <v>11.56</v>
      </c>
      <c r="BS57" s="2">
        <v>11.59</v>
      </c>
      <c r="BT57" s="2">
        <v>325.43</v>
      </c>
      <c r="BU57" s="2">
        <v>3.84</v>
      </c>
      <c r="BV57" s="2">
        <v>107.95</v>
      </c>
      <c r="BW57" s="2">
        <v>7.74</v>
      </c>
      <c r="BX57" s="2">
        <v>217.48</v>
      </c>
      <c r="BY57" s="2">
        <v>0</v>
      </c>
      <c r="BZ57" s="2">
        <v>0</v>
      </c>
      <c r="CA57" s="2">
        <v>1082.5999999999999</v>
      </c>
      <c r="CB57" s="2">
        <v>38.54</v>
      </c>
      <c r="CC57" s="2">
        <v>33.86</v>
      </c>
      <c r="CD57" s="2">
        <v>951.16</v>
      </c>
      <c r="CE57" s="2">
        <v>0.21240000000000001</v>
      </c>
      <c r="CF57" s="2" t="s">
        <v>163</v>
      </c>
      <c r="CG57" s="2">
        <v>2.4081999999999999</v>
      </c>
      <c r="CH57" s="2">
        <v>2.2067000000000001</v>
      </c>
      <c r="CI57" s="2">
        <v>63.491900000000001</v>
      </c>
      <c r="CJ57" s="2">
        <v>1.8514999999999999</v>
      </c>
      <c r="CK57" s="2">
        <v>0.6371</v>
      </c>
    </row>
    <row r="58" spans="1:89" x14ac:dyDescent="0.35">
      <c r="A58" s="2">
        <v>247990</v>
      </c>
      <c r="E58" s="2" t="s">
        <v>374</v>
      </c>
      <c r="F58" s="2" t="s">
        <v>100</v>
      </c>
      <c r="G58" s="1">
        <v>45257</v>
      </c>
      <c r="H58" s="2">
        <v>0</v>
      </c>
      <c r="I58" s="2">
        <v>8</v>
      </c>
      <c r="J58" s="2">
        <v>6.2</v>
      </c>
      <c r="K58" s="2">
        <v>6.9</v>
      </c>
      <c r="L58" s="2">
        <v>0.13</v>
      </c>
      <c r="M58" s="2" t="s">
        <v>41</v>
      </c>
      <c r="N58" s="2">
        <v>4.8</v>
      </c>
      <c r="O58" s="2">
        <v>101</v>
      </c>
      <c r="P58" s="2">
        <v>8.1</v>
      </c>
      <c r="Q58" s="2">
        <v>1.2</v>
      </c>
      <c r="R58" s="2">
        <v>85.8</v>
      </c>
      <c r="S58" s="2">
        <v>5.6</v>
      </c>
      <c r="T58" s="2">
        <v>0.61</v>
      </c>
      <c r="U58" s="2">
        <v>2614</v>
      </c>
      <c r="V58" s="2">
        <v>408</v>
      </c>
      <c r="W58" s="2">
        <v>18</v>
      </c>
      <c r="X58" s="2">
        <v>17.7</v>
      </c>
      <c r="Y58" s="2">
        <v>5</v>
      </c>
      <c r="Z58" s="2">
        <v>1</v>
      </c>
      <c r="AA58" s="2">
        <v>74</v>
      </c>
      <c r="AB58" s="2">
        <v>19</v>
      </c>
      <c r="AC58" s="2">
        <v>0</v>
      </c>
      <c r="AD58" s="2">
        <v>15</v>
      </c>
      <c r="AE58" s="2">
        <v>5.77</v>
      </c>
      <c r="AF58" s="2">
        <v>142</v>
      </c>
      <c r="AG58" s="2">
        <v>5.3</v>
      </c>
      <c r="AH58" s="2">
        <v>26.8</v>
      </c>
      <c r="AI58" s="2">
        <v>60</v>
      </c>
      <c r="AJ58" s="2">
        <v>50</v>
      </c>
      <c r="AK58" s="2">
        <v>1.4</v>
      </c>
      <c r="AL58" s="2">
        <v>320.3</v>
      </c>
      <c r="AM58" s="2">
        <v>69</v>
      </c>
      <c r="AN58" s="2">
        <v>12.5</v>
      </c>
      <c r="AO58" s="2">
        <v>25.59</v>
      </c>
      <c r="AP58" s="2">
        <v>226.4</v>
      </c>
      <c r="AQ58" s="2">
        <v>5.3</v>
      </c>
      <c r="AR58" s="2">
        <v>0</v>
      </c>
      <c r="AS58" s="2">
        <v>3.9</v>
      </c>
      <c r="AT58" s="2">
        <v>4.3</v>
      </c>
      <c r="AV58" s="2">
        <v>13</v>
      </c>
      <c r="AW58" s="2">
        <v>3</v>
      </c>
      <c r="AY58" s="2">
        <v>48</v>
      </c>
      <c r="AZ58" s="2">
        <v>704</v>
      </c>
      <c r="BA58" s="2">
        <v>133</v>
      </c>
      <c r="BB58" s="2">
        <v>83</v>
      </c>
      <c r="BC58" s="2">
        <v>10</v>
      </c>
      <c r="BD58" s="2">
        <v>1.32</v>
      </c>
      <c r="BE58" s="2">
        <v>4.0999999999999996</v>
      </c>
      <c r="BF58" s="2">
        <v>0.15</v>
      </c>
      <c r="BG58" s="2">
        <v>141</v>
      </c>
      <c r="BH58" s="2">
        <v>25</v>
      </c>
      <c r="BI58" s="2">
        <v>2752.34</v>
      </c>
      <c r="BJ58" s="2">
        <v>1.4330000000000001</v>
      </c>
      <c r="BK58" s="2">
        <v>49.84</v>
      </c>
      <c r="BL58" s="2">
        <v>1371.67</v>
      </c>
      <c r="BM58" s="2">
        <v>12.08</v>
      </c>
      <c r="BN58" s="2">
        <v>332.46</v>
      </c>
      <c r="BO58" s="2">
        <v>11.71</v>
      </c>
      <c r="BP58" s="2">
        <v>322.32</v>
      </c>
      <c r="BQ58" s="2">
        <v>0</v>
      </c>
      <c r="BR58" s="2">
        <v>0</v>
      </c>
      <c r="BS58" s="2">
        <v>9.32</v>
      </c>
      <c r="BT58" s="2">
        <v>256.64999999999998</v>
      </c>
      <c r="BU58" s="2">
        <v>3.2</v>
      </c>
      <c r="BV58" s="2">
        <v>88.06</v>
      </c>
      <c r="BW58" s="2">
        <v>6.13</v>
      </c>
      <c r="BX58" s="2">
        <v>168.58</v>
      </c>
      <c r="BY58" s="2">
        <v>0.45</v>
      </c>
      <c r="BZ58" s="2">
        <v>12.37</v>
      </c>
      <c r="CA58" s="2">
        <v>1049.3599999999999</v>
      </c>
      <c r="CB58" s="2">
        <v>38.130000000000003</v>
      </c>
      <c r="CC58" s="2">
        <v>40.39</v>
      </c>
      <c r="CD58" s="2">
        <v>1111.6500000000001</v>
      </c>
      <c r="CE58" s="2">
        <v>0.18709999999999999</v>
      </c>
      <c r="CF58" s="2">
        <v>8.9999999999999993E-3</v>
      </c>
      <c r="CG58" s="2">
        <v>3.2557</v>
      </c>
      <c r="CH58" s="2">
        <v>2.6395</v>
      </c>
      <c r="CI58" s="2">
        <v>23.8368</v>
      </c>
      <c r="CJ58" s="2">
        <v>2.1631999999999998</v>
      </c>
      <c r="CK58" s="2">
        <v>0.57769999999999999</v>
      </c>
    </row>
    <row r="59" spans="1:89" x14ac:dyDescent="0.35">
      <c r="A59" s="2">
        <v>247991</v>
      </c>
      <c r="E59" s="2" t="s">
        <v>374</v>
      </c>
      <c r="F59" s="2" t="s">
        <v>101</v>
      </c>
      <c r="G59" s="1">
        <v>45257</v>
      </c>
      <c r="H59" s="2">
        <v>0</v>
      </c>
      <c r="I59" s="2">
        <v>8</v>
      </c>
      <c r="J59" s="2">
        <v>6</v>
      </c>
      <c r="K59" s="2">
        <v>6.3</v>
      </c>
      <c r="L59" s="2">
        <v>0.09</v>
      </c>
      <c r="M59" s="2" t="s">
        <v>41</v>
      </c>
      <c r="N59" s="2">
        <v>5.0999999999999996</v>
      </c>
      <c r="O59" s="2">
        <v>65</v>
      </c>
      <c r="P59" s="2">
        <v>5.6</v>
      </c>
      <c r="Q59" s="2">
        <v>0.7</v>
      </c>
      <c r="R59" s="2">
        <v>77.3</v>
      </c>
      <c r="S59" s="2">
        <v>7.6</v>
      </c>
      <c r="T59" s="2">
        <v>0.65</v>
      </c>
      <c r="U59" s="2">
        <v>1895</v>
      </c>
      <c r="V59" s="2">
        <v>321</v>
      </c>
      <c r="W59" s="2">
        <v>34</v>
      </c>
      <c r="X59" s="2">
        <v>19.5</v>
      </c>
      <c r="Y59" s="2">
        <v>36</v>
      </c>
      <c r="Z59" s="2">
        <v>1</v>
      </c>
      <c r="AA59" s="2">
        <v>48</v>
      </c>
      <c r="AB59" s="2">
        <v>14</v>
      </c>
      <c r="AC59" s="2">
        <v>1</v>
      </c>
      <c r="AD59" s="2">
        <v>10</v>
      </c>
      <c r="AE59" s="2">
        <v>2.84</v>
      </c>
      <c r="AF59" s="2">
        <v>153</v>
      </c>
      <c r="AG59" s="2">
        <v>11.2</v>
      </c>
      <c r="AH59" s="2">
        <v>13.7</v>
      </c>
      <c r="AI59" s="2">
        <v>47</v>
      </c>
      <c r="AJ59" s="2">
        <v>3</v>
      </c>
      <c r="AK59" s="2" t="s">
        <v>53</v>
      </c>
      <c r="AL59" s="2">
        <v>147.1</v>
      </c>
      <c r="AM59" s="2">
        <v>67</v>
      </c>
      <c r="AN59" s="2">
        <v>14</v>
      </c>
      <c r="AO59" s="2">
        <v>17.62</v>
      </c>
      <c r="AP59" s="2">
        <v>96</v>
      </c>
      <c r="AQ59" s="2">
        <v>11.2</v>
      </c>
      <c r="AR59" s="2">
        <v>0</v>
      </c>
      <c r="AS59" s="2">
        <v>3.6</v>
      </c>
      <c r="AT59" s="2">
        <v>3.4</v>
      </c>
      <c r="AV59" s="2">
        <v>9</v>
      </c>
      <c r="AW59" s="2">
        <v>1.4</v>
      </c>
      <c r="AY59" s="2">
        <v>37</v>
      </c>
      <c r="AZ59" s="2">
        <v>592</v>
      </c>
      <c r="BA59" s="2">
        <v>124</v>
      </c>
      <c r="BB59" s="2">
        <v>86</v>
      </c>
      <c r="BC59" s="2">
        <v>7.7</v>
      </c>
      <c r="BD59" s="2">
        <v>0.53</v>
      </c>
      <c r="BE59" s="2">
        <v>3.5</v>
      </c>
      <c r="BF59" s="2">
        <v>0.12</v>
      </c>
      <c r="BG59" s="2">
        <v>130</v>
      </c>
      <c r="BH59" s="2">
        <v>42</v>
      </c>
      <c r="BI59" s="2">
        <v>2923.21</v>
      </c>
      <c r="BJ59" s="2">
        <v>1.4490000000000001</v>
      </c>
      <c r="BK59" s="2">
        <v>50.51</v>
      </c>
      <c r="BL59" s="2">
        <v>1476.45</v>
      </c>
      <c r="BM59" s="2">
        <v>11.76</v>
      </c>
      <c r="BN59" s="2">
        <v>343.69</v>
      </c>
      <c r="BO59" s="2">
        <v>12.54</v>
      </c>
      <c r="BP59" s="2">
        <v>366.51</v>
      </c>
      <c r="BQ59" s="2">
        <v>0</v>
      </c>
      <c r="BR59" s="2">
        <v>0</v>
      </c>
      <c r="BS59" s="2">
        <v>10.49</v>
      </c>
      <c r="BT59" s="2">
        <v>306.73</v>
      </c>
      <c r="BU59" s="2">
        <v>3.42</v>
      </c>
      <c r="BV59" s="2">
        <v>99.99</v>
      </c>
      <c r="BW59" s="2">
        <v>7.07</v>
      </c>
      <c r="BX59" s="2">
        <v>206.73</v>
      </c>
      <c r="BY59" s="2">
        <v>0.44</v>
      </c>
      <c r="BZ59" s="2">
        <v>12.78</v>
      </c>
      <c r="CA59" s="2">
        <v>1109.94</v>
      </c>
      <c r="CB59" s="2">
        <v>37.97</v>
      </c>
      <c r="CC59" s="2">
        <v>38.56</v>
      </c>
      <c r="CD59" s="2">
        <v>1127.25</v>
      </c>
      <c r="CE59" s="2">
        <v>0.2077</v>
      </c>
      <c r="CF59" s="2">
        <v>8.6999999999999994E-3</v>
      </c>
      <c r="CG59" s="2">
        <v>3.0284</v>
      </c>
      <c r="CH59" s="2">
        <v>2.5137</v>
      </c>
      <c r="CI59" s="2">
        <v>26.144600000000001</v>
      </c>
      <c r="CJ59" s="2">
        <v>2.0891000000000002</v>
      </c>
      <c r="CK59" s="2">
        <v>0.51400000000000001</v>
      </c>
    </row>
    <row r="60" spans="1:89" x14ac:dyDescent="0.35">
      <c r="A60" s="2">
        <v>247992</v>
      </c>
      <c r="E60" s="2" t="s">
        <v>374</v>
      </c>
      <c r="F60" s="2" t="s">
        <v>102</v>
      </c>
      <c r="G60" s="1">
        <v>45257</v>
      </c>
      <c r="H60" s="2">
        <v>0</v>
      </c>
      <c r="I60" s="2">
        <v>8</v>
      </c>
      <c r="J60" s="2">
        <v>5.9</v>
      </c>
      <c r="K60" s="2">
        <v>6.5</v>
      </c>
      <c r="L60" s="2">
        <v>0.11</v>
      </c>
      <c r="M60" s="2" t="s">
        <v>41</v>
      </c>
      <c r="N60" s="2">
        <v>5.0999999999999996</v>
      </c>
      <c r="O60" s="2">
        <v>87</v>
      </c>
      <c r="P60" s="2">
        <v>7.2</v>
      </c>
      <c r="Q60" s="2">
        <v>0.91</v>
      </c>
      <c r="R60" s="2">
        <v>82.9</v>
      </c>
      <c r="S60" s="2">
        <v>5.9</v>
      </c>
      <c r="T60" s="2">
        <v>0.52</v>
      </c>
      <c r="U60" s="2">
        <v>2200</v>
      </c>
      <c r="V60" s="2">
        <v>309</v>
      </c>
      <c r="W60" s="2">
        <v>35</v>
      </c>
      <c r="X60" s="2">
        <v>18.7</v>
      </c>
      <c r="Y60" s="2">
        <v>25</v>
      </c>
      <c r="Z60" s="2">
        <v>1</v>
      </c>
      <c r="AA60" s="2">
        <v>59</v>
      </c>
      <c r="AB60" s="2">
        <v>14</v>
      </c>
      <c r="AC60" s="2">
        <v>1</v>
      </c>
      <c r="AD60" s="2">
        <v>11</v>
      </c>
      <c r="AE60" s="2">
        <v>4.1100000000000003</v>
      </c>
      <c r="AF60" s="2">
        <v>182</v>
      </c>
      <c r="AG60" s="2">
        <v>14.6</v>
      </c>
      <c r="AH60" s="2">
        <v>12.4</v>
      </c>
      <c r="AI60" s="2">
        <v>45</v>
      </c>
      <c r="AJ60" s="2" t="s">
        <v>42</v>
      </c>
      <c r="AK60" s="2">
        <v>0.8</v>
      </c>
      <c r="AL60" s="2">
        <v>237.7</v>
      </c>
      <c r="AM60" s="2">
        <v>68</v>
      </c>
      <c r="AN60" s="2">
        <v>19.600000000000001</v>
      </c>
      <c r="AO60" s="2">
        <v>23.73</v>
      </c>
      <c r="AP60" s="2">
        <v>130.9</v>
      </c>
      <c r="AQ60" s="2">
        <v>14.6</v>
      </c>
      <c r="AR60" s="2">
        <v>0</v>
      </c>
      <c r="AS60" s="2">
        <v>7.1</v>
      </c>
      <c r="AT60" s="2">
        <v>2.6</v>
      </c>
      <c r="AV60" s="2">
        <v>12</v>
      </c>
      <c r="AW60" s="2">
        <v>2.1</v>
      </c>
      <c r="AY60" s="2">
        <v>51</v>
      </c>
      <c r="AZ60" s="2">
        <v>709</v>
      </c>
      <c r="BA60" s="2">
        <v>106</v>
      </c>
      <c r="BB60" s="2">
        <v>86</v>
      </c>
      <c r="BC60" s="2">
        <v>10</v>
      </c>
      <c r="BD60" s="2">
        <v>0.67</v>
      </c>
      <c r="BE60" s="2">
        <v>3.5</v>
      </c>
      <c r="BF60" s="2">
        <v>0.11</v>
      </c>
      <c r="BG60" s="2">
        <v>131</v>
      </c>
      <c r="BH60" s="2">
        <v>39</v>
      </c>
      <c r="BI60" s="2">
        <v>3720.04</v>
      </c>
      <c r="BJ60" s="2">
        <v>1.506</v>
      </c>
      <c r="BK60" s="2">
        <v>51.4</v>
      </c>
      <c r="BL60" s="2">
        <v>1911.95</v>
      </c>
      <c r="BM60" s="2">
        <v>11.67</v>
      </c>
      <c r="BN60" s="2">
        <v>434.18</v>
      </c>
      <c r="BO60" s="2">
        <v>13.37</v>
      </c>
      <c r="BP60" s="2">
        <v>497.44</v>
      </c>
      <c r="BQ60" s="2">
        <v>0.26</v>
      </c>
      <c r="BR60" s="2">
        <v>9.81</v>
      </c>
      <c r="BS60" s="2">
        <v>18.03</v>
      </c>
      <c r="BT60" s="2">
        <v>670.85</v>
      </c>
      <c r="BU60" s="2">
        <v>3.53</v>
      </c>
      <c r="BV60" s="2">
        <v>131.29</v>
      </c>
      <c r="BW60" s="2">
        <v>14.5</v>
      </c>
      <c r="BX60" s="2">
        <v>539.55999999999995</v>
      </c>
      <c r="BY60" s="2">
        <v>0.35</v>
      </c>
      <c r="BZ60" s="2">
        <v>13</v>
      </c>
      <c r="CA60" s="2">
        <v>1414.5</v>
      </c>
      <c r="CB60" s="2">
        <v>38.020000000000003</v>
      </c>
      <c r="CC60" s="2">
        <v>30.22</v>
      </c>
      <c r="CD60" s="2">
        <v>1124.25</v>
      </c>
      <c r="CE60" s="2">
        <v>0.35089999999999999</v>
      </c>
      <c r="CF60" s="2">
        <v>6.7999999999999996E-3</v>
      </c>
      <c r="CG60" s="2">
        <v>2.8435999999999999</v>
      </c>
      <c r="CH60" s="2">
        <v>1.9073</v>
      </c>
      <c r="CI60" s="2">
        <v>5.7679999999999998</v>
      </c>
      <c r="CJ60" s="2">
        <v>2.1928999999999998</v>
      </c>
      <c r="CK60" s="2">
        <v>0.57899999999999996</v>
      </c>
    </row>
    <row r="61" spans="1:89" x14ac:dyDescent="0.35">
      <c r="A61" s="2">
        <v>247993</v>
      </c>
      <c r="E61" s="2" t="s">
        <v>374</v>
      </c>
      <c r="F61" s="2" t="s">
        <v>103</v>
      </c>
      <c r="G61" s="1">
        <v>45257</v>
      </c>
      <c r="H61" s="2">
        <v>0</v>
      </c>
      <c r="I61" s="2">
        <v>8</v>
      </c>
      <c r="J61" s="2">
        <v>6.5</v>
      </c>
      <c r="K61" s="2">
        <v>6.7</v>
      </c>
      <c r="L61" s="2">
        <v>0.17</v>
      </c>
      <c r="M61" s="2" t="s">
        <v>41</v>
      </c>
      <c r="N61" s="2">
        <v>6.6</v>
      </c>
      <c r="O61" s="2">
        <v>287</v>
      </c>
      <c r="P61" s="2">
        <v>10.199999999999999</v>
      </c>
      <c r="Q61" s="2">
        <v>3.08</v>
      </c>
      <c r="R61" s="2">
        <v>88.4</v>
      </c>
      <c r="S61" s="2">
        <v>5.4</v>
      </c>
      <c r="T61" s="2">
        <v>0.68</v>
      </c>
      <c r="U61" s="2">
        <v>2255</v>
      </c>
      <c r="V61" s="2">
        <v>334</v>
      </c>
      <c r="W61" s="2">
        <v>12</v>
      </c>
      <c r="X61" s="2">
        <v>17.7</v>
      </c>
      <c r="Y61" s="2">
        <v>16</v>
      </c>
      <c r="Z61" s="2">
        <v>4</v>
      </c>
      <c r="AA61" s="2">
        <v>64</v>
      </c>
      <c r="AB61" s="2">
        <v>16</v>
      </c>
      <c r="AC61" s="2">
        <v>0</v>
      </c>
      <c r="AD61" s="2">
        <v>44</v>
      </c>
      <c r="AE61" s="2">
        <v>5.14</v>
      </c>
      <c r="AF61" s="2">
        <v>188</v>
      </c>
      <c r="AG61" s="2">
        <v>16.399999999999999</v>
      </c>
      <c r="AH61" s="2">
        <v>11.5</v>
      </c>
      <c r="AI61" s="2">
        <v>38</v>
      </c>
      <c r="AJ61" s="2" t="s">
        <v>42</v>
      </c>
      <c r="AK61" s="2">
        <v>0.6</v>
      </c>
      <c r="AL61" s="2">
        <v>363.8</v>
      </c>
      <c r="AM61" s="2">
        <v>61</v>
      </c>
      <c r="AN61" s="2">
        <v>22.1</v>
      </c>
      <c r="AO61" s="2">
        <v>29.22</v>
      </c>
      <c r="AP61" s="2">
        <v>193.2</v>
      </c>
      <c r="AQ61" s="2">
        <v>16.399999999999999</v>
      </c>
      <c r="AR61" s="2">
        <v>0</v>
      </c>
      <c r="AS61" s="2">
        <v>6.9</v>
      </c>
      <c r="AT61" s="2">
        <v>2</v>
      </c>
      <c r="AV61" s="2">
        <v>46</v>
      </c>
      <c r="AW61" s="2">
        <v>20.399999999999999</v>
      </c>
      <c r="AY61" s="2">
        <v>163</v>
      </c>
      <c r="AZ61" s="2">
        <v>979</v>
      </c>
      <c r="BA61" s="2">
        <v>72</v>
      </c>
      <c r="BB61" s="2">
        <v>90</v>
      </c>
      <c r="BC61" s="2">
        <v>14.6</v>
      </c>
      <c r="BD61" s="2">
        <v>1.49</v>
      </c>
      <c r="BE61" s="2">
        <v>3.7</v>
      </c>
      <c r="BF61" s="2">
        <v>0.2</v>
      </c>
      <c r="BG61" s="2">
        <v>187</v>
      </c>
      <c r="BH61" s="2">
        <v>20</v>
      </c>
      <c r="BI61" s="2">
        <v>5393.19</v>
      </c>
      <c r="BJ61" s="2">
        <v>1.508</v>
      </c>
      <c r="BK61" s="2">
        <v>53.82</v>
      </c>
      <c r="BL61" s="2">
        <v>2902.71</v>
      </c>
      <c r="BM61" s="2">
        <v>13.45</v>
      </c>
      <c r="BN61" s="2">
        <v>725.46</v>
      </c>
      <c r="BO61" s="2">
        <v>16.63</v>
      </c>
      <c r="BP61" s="2">
        <v>896.69</v>
      </c>
      <c r="BQ61" s="2">
        <v>0.23</v>
      </c>
      <c r="BR61" s="2">
        <v>12.27</v>
      </c>
      <c r="BS61" s="2">
        <v>15.51</v>
      </c>
      <c r="BT61" s="2">
        <v>836.6</v>
      </c>
      <c r="BU61" s="2">
        <v>4.0199999999999996</v>
      </c>
      <c r="BV61" s="2">
        <v>216.81</v>
      </c>
      <c r="BW61" s="2">
        <v>11.49</v>
      </c>
      <c r="BX61" s="2">
        <v>619.79</v>
      </c>
      <c r="BY61" s="2">
        <v>0</v>
      </c>
      <c r="BZ61" s="2">
        <v>0</v>
      </c>
      <c r="CA61" s="2">
        <v>2006.01</v>
      </c>
      <c r="CB61" s="2">
        <v>37.200000000000003</v>
      </c>
      <c r="CC61" s="2">
        <v>30.67</v>
      </c>
      <c r="CD61" s="2">
        <v>1653.86</v>
      </c>
      <c r="CE61" s="2">
        <v>0.28820000000000001</v>
      </c>
      <c r="CF61" s="2" t="s">
        <v>163</v>
      </c>
      <c r="CG61" s="2">
        <v>2.2370999999999999</v>
      </c>
      <c r="CH61" s="2">
        <v>1.9431</v>
      </c>
      <c r="CI61" s="2" t="s">
        <v>164</v>
      </c>
      <c r="CJ61" s="2">
        <v>2.4834999999999998</v>
      </c>
      <c r="CK61" s="2">
        <v>0.65480000000000005</v>
      </c>
    </row>
    <row r="62" spans="1:89" x14ac:dyDescent="0.35">
      <c r="A62" s="2">
        <v>247994</v>
      </c>
      <c r="E62" s="2" t="s">
        <v>374</v>
      </c>
      <c r="F62" s="2" t="s">
        <v>104</v>
      </c>
      <c r="G62" s="1">
        <v>45257</v>
      </c>
      <c r="H62" s="2">
        <v>0</v>
      </c>
      <c r="I62" s="2">
        <v>8</v>
      </c>
      <c r="J62" s="2">
        <v>6.6</v>
      </c>
      <c r="K62" s="2">
        <v>7.2</v>
      </c>
      <c r="L62" s="2">
        <v>0.17</v>
      </c>
      <c r="M62" s="2" t="s">
        <v>41</v>
      </c>
      <c r="N62" s="2">
        <v>6.5</v>
      </c>
      <c r="O62" s="2">
        <v>269</v>
      </c>
      <c r="P62" s="2">
        <v>10.3</v>
      </c>
      <c r="Q62" s="2">
        <v>3.04</v>
      </c>
      <c r="R62" s="2">
        <v>96.1</v>
      </c>
      <c r="S62" s="2">
        <v>5.9</v>
      </c>
      <c r="T62" s="2">
        <v>0.79</v>
      </c>
      <c r="U62" s="2">
        <v>2357</v>
      </c>
      <c r="V62" s="2">
        <v>350</v>
      </c>
      <c r="W62" s="2">
        <v>17</v>
      </c>
      <c r="X62" s="2">
        <v>15.5</v>
      </c>
      <c r="Y62" s="2">
        <v>0</v>
      </c>
      <c r="Z62" s="2">
        <v>4</v>
      </c>
      <c r="AA62" s="2">
        <v>76</v>
      </c>
      <c r="AB62" s="2">
        <v>19</v>
      </c>
      <c r="AC62" s="2">
        <v>0</v>
      </c>
      <c r="AD62" s="2">
        <v>47</v>
      </c>
      <c r="AE62" s="2">
        <v>5.63</v>
      </c>
      <c r="AF62" s="2">
        <v>235</v>
      </c>
      <c r="AG62" s="2">
        <v>19.5</v>
      </c>
      <c r="AH62" s="2">
        <v>12.1</v>
      </c>
      <c r="AI62" s="2">
        <v>46</v>
      </c>
      <c r="AJ62" s="2" t="s">
        <v>42</v>
      </c>
      <c r="AK62" s="2">
        <v>1.9</v>
      </c>
      <c r="AL62" s="2">
        <v>283</v>
      </c>
      <c r="AM62" s="2">
        <v>67</v>
      </c>
      <c r="AN62" s="2">
        <v>27</v>
      </c>
      <c r="AO62" s="2">
        <v>27.37</v>
      </c>
      <c r="AP62" s="2">
        <v>120.2</v>
      </c>
      <c r="AQ62" s="2">
        <v>19.5</v>
      </c>
      <c r="AR62" s="2">
        <v>0</v>
      </c>
      <c r="AS62" s="2">
        <v>8.5</v>
      </c>
      <c r="AT62" s="2">
        <v>3.1</v>
      </c>
      <c r="AV62" s="2">
        <v>37</v>
      </c>
      <c r="AW62" s="2">
        <v>19.600000000000001</v>
      </c>
      <c r="AY62" s="2">
        <v>138</v>
      </c>
      <c r="AZ62" s="2">
        <v>897</v>
      </c>
      <c r="BA62" s="2">
        <v>76</v>
      </c>
      <c r="BB62" s="2">
        <v>82</v>
      </c>
      <c r="BC62" s="2">
        <v>12.1</v>
      </c>
      <c r="BD62" s="2">
        <v>1.25</v>
      </c>
      <c r="BE62" s="2">
        <v>3.3</v>
      </c>
      <c r="BF62" s="2">
        <v>0.14000000000000001</v>
      </c>
      <c r="BG62" s="2">
        <v>173</v>
      </c>
      <c r="BH62" s="2">
        <v>26</v>
      </c>
      <c r="BI62" s="2">
        <v>4898.67</v>
      </c>
      <c r="BJ62" s="2">
        <v>1.464</v>
      </c>
      <c r="BK62" s="2">
        <v>53.68</v>
      </c>
      <c r="BL62" s="2">
        <v>2629.84</v>
      </c>
      <c r="BM62" s="2">
        <v>12.93</v>
      </c>
      <c r="BN62" s="2">
        <v>633.59</v>
      </c>
      <c r="BO62" s="2">
        <v>14.8</v>
      </c>
      <c r="BP62" s="2">
        <v>724.88</v>
      </c>
      <c r="BQ62" s="2">
        <v>0.25</v>
      </c>
      <c r="BR62" s="2">
        <v>12.15</v>
      </c>
      <c r="BS62" s="2">
        <v>11.8</v>
      </c>
      <c r="BT62" s="2">
        <v>577.92999999999995</v>
      </c>
      <c r="BU62" s="2">
        <v>3.8</v>
      </c>
      <c r="BV62" s="2">
        <v>186.09</v>
      </c>
      <c r="BW62" s="2">
        <v>8</v>
      </c>
      <c r="BX62" s="2">
        <v>391.84</v>
      </c>
      <c r="BY62" s="2">
        <v>0</v>
      </c>
      <c r="BZ62" s="2">
        <v>0</v>
      </c>
      <c r="CA62" s="2">
        <v>1904.96</v>
      </c>
      <c r="CB62" s="2">
        <v>38.89</v>
      </c>
      <c r="CC62" s="2">
        <v>34.520000000000003</v>
      </c>
      <c r="CD62" s="2">
        <v>1690.91</v>
      </c>
      <c r="CE62" s="2">
        <v>0.2198</v>
      </c>
      <c r="CF62" s="2" t="s">
        <v>163</v>
      </c>
      <c r="CG62" s="2">
        <v>2.6280000000000001</v>
      </c>
      <c r="CH62" s="2">
        <v>2.1732</v>
      </c>
      <c r="CI62" s="2">
        <v>50.48</v>
      </c>
      <c r="CJ62" s="2">
        <v>1.8644000000000001</v>
      </c>
      <c r="CK62" s="2">
        <v>0.52049999999999996</v>
      </c>
    </row>
    <row r="63" spans="1:89" x14ac:dyDescent="0.35">
      <c r="A63" s="2">
        <v>247995</v>
      </c>
      <c r="E63" s="2" t="s">
        <v>374</v>
      </c>
      <c r="F63" s="2" t="s">
        <v>105</v>
      </c>
      <c r="G63" s="1">
        <v>45257</v>
      </c>
      <c r="H63" s="2">
        <v>0</v>
      </c>
      <c r="I63" s="2">
        <v>8</v>
      </c>
      <c r="J63" s="2">
        <v>6.3</v>
      </c>
      <c r="K63" s="2">
        <v>6.6</v>
      </c>
      <c r="L63" s="2">
        <v>0.16</v>
      </c>
      <c r="M63" s="2" t="s">
        <v>41</v>
      </c>
      <c r="N63" s="2">
        <v>5.9</v>
      </c>
      <c r="O63" s="2">
        <v>195</v>
      </c>
      <c r="P63" s="2">
        <v>10.4</v>
      </c>
      <c r="Q63" s="2">
        <v>1.72</v>
      </c>
      <c r="R63" s="2">
        <v>82.2</v>
      </c>
      <c r="S63" s="2">
        <v>6</v>
      </c>
      <c r="T63" s="2">
        <v>0.66</v>
      </c>
      <c r="U63" s="2">
        <v>2099</v>
      </c>
      <c r="V63" s="2">
        <v>307</v>
      </c>
      <c r="W63" s="2">
        <v>13</v>
      </c>
      <c r="X63" s="2">
        <v>17.7</v>
      </c>
      <c r="Y63" s="2">
        <v>23</v>
      </c>
      <c r="Z63" s="2">
        <v>3</v>
      </c>
      <c r="AA63" s="2">
        <v>59</v>
      </c>
      <c r="AB63" s="2">
        <v>14</v>
      </c>
      <c r="AC63" s="2">
        <v>0</v>
      </c>
      <c r="AD63" s="2">
        <v>17</v>
      </c>
      <c r="AE63" s="2">
        <v>8.4600000000000009</v>
      </c>
      <c r="AF63" s="2">
        <v>219</v>
      </c>
      <c r="AG63" s="2">
        <v>16.7</v>
      </c>
      <c r="AH63" s="2">
        <v>13.1</v>
      </c>
      <c r="AI63" s="2">
        <v>33</v>
      </c>
      <c r="AJ63" s="2" t="s">
        <v>42</v>
      </c>
      <c r="AK63" s="2">
        <v>1</v>
      </c>
      <c r="AL63" s="2">
        <v>323.7</v>
      </c>
      <c r="AM63" s="2">
        <v>58</v>
      </c>
      <c r="AN63" s="2">
        <v>26.2</v>
      </c>
      <c r="AO63" s="2">
        <v>28.41</v>
      </c>
      <c r="AP63" s="2">
        <v>148</v>
      </c>
      <c r="AQ63" s="2">
        <v>16.7</v>
      </c>
      <c r="AR63" s="2">
        <v>0</v>
      </c>
      <c r="AS63" s="2">
        <v>8.6</v>
      </c>
      <c r="AT63" s="2">
        <v>2.4</v>
      </c>
      <c r="AV63" s="2">
        <v>17</v>
      </c>
      <c r="AW63" s="2">
        <v>4.9000000000000004</v>
      </c>
      <c r="AY63" s="2">
        <v>114</v>
      </c>
      <c r="AZ63" s="2">
        <v>912</v>
      </c>
      <c r="BA63" s="2">
        <v>90</v>
      </c>
      <c r="BB63" s="2">
        <v>92</v>
      </c>
      <c r="BC63" s="2">
        <v>12.8</v>
      </c>
      <c r="BD63" s="2">
        <v>1.36</v>
      </c>
      <c r="BE63" s="2">
        <v>4.7</v>
      </c>
      <c r="BF63" s="2">
        <v>0.14000000000000001</v>
      </c>
      <c r="BG63" s="2">
        <v>174</v>
      </c>
      <c r="BH63" s="2">
        <v>24</v>
      </c>
      <c r="BI63" s="2">
        <v>4959.51</v>
      </c>
      <c r="BJ63" s="2">
        <v>1.4990000000000001</v>
      </c>
      <c r="BK63" s="2">
        <v>53.71</v>
      </c>
      <c r="BL63" s="2">
        <v>2664</v>
      </c>
      <c r="BM63" s="2">
        <v>12.1</v>
      </c>
      <c r="BN63" s="2">
        <v>600.13</v>
      </c>
      <c r="BO63" s="2">
        <v>16</v>
      </c>
      <c r="BP63" s="2">
        <v>793.43</v>
      </c>
      <c r="BQ63" s="2">
        <v>0.22</v>
      </c>
      <c r="BR63" s="2">
        <v>11.02</v>
      </c>
      <c r="BS63" s="2">
        <v>13.47</v>
      </c>
      <c r="BT63" s="2">
        <v>667.8</v>
      </c>
      <c r="BU63" s="2">
        <v>4.08</v>
      </c>
      <c r="BV63" s="2">
        <v>202.33</v>
      </c>
      <c r="BW63" s="2">
        <v>9.39</v>
      </c>
      <c r="BX63" s="2">
        <v>465.47</v>
      </c>
      <c r="BY63" s="2">
        <v>0.24</v>
      </c>
      <c r="BZ63" s="2">
        <v>11.78</v>
      </c>
      <c r="CA63" s="2">
        <v>1870.57</v>
      </c>
      <c r="CB63" s="2">
        <v>37.72</v>
      </c>
      <c r="CC63" s="2">
        <v>32.58</v>
      </c>
      <c r="CD63" s="2">
        <v>1615.93</v>
      </c>
      <c r="CE63" s="2">
        <v>0.25069999999999998</v>
      </c>
      <c r="CF63" s="2">
        <v>4.4000000000000003E-3</v>
      </c>
      <c r="CG63" s="2">
        <v>2.3576000000000001</v>
      </c>
      <c r="CH63" s="2">
        <v>1.9493</v>
      </c>
      <c r="CI63" s="2">
        <v>56.756599999999999</v>
      </c>
      <c r="CJ63" s="2">
        <v>1.8241000000000001</v>
      </c>
      <c r="CK63" s="2">
        <v>0.65369999999999995</v>
      </c>
    </row>
    <row r="64" spans="1:89" x14ac:dyDescent="0.35">
      <c r="A64" s="2">
        <v>247996</v>
      </c>
      <c r="E64" s="2" t="s">
        <v>374</v>
      </c>
      <c r="F64" s="2" t="s">
        <v>106</v>
      </c>
      <c r="G64" s="1">
        <v>45257</v>
      </c>
      <c r="H64" s="2">
        <v>0</v>
      </c>
      <c r="I64" s="2">
        <v>8</v>
      </c>
      <c r="J64" s="2">
        <v>6.2</v>
      </c>
      <c r="K64" s="2">
        <v>6.6</v>
      </c>
      <c r="L64" s="2">
        <v>0.14000000000000001</v>
      </c>
      <c r="M64" s="2" t="s">
        <v>41</v>
      </c>
      <c r="N64" s="2">
        <v>5.9</v>
      </c>
      <c r="O64" s="2">
        <v>137</v>
      </c>
      <c r="P64" s="2">
        <v>9.5</v>
      </c>
      <c r="Q64" s="2">
        <v>1.43</v>
      </c>
      <c r="R64" s="2">
        <v>87.7</v>
      </c>
      <c r="S64" s="2">
        <v>5.3</v>
      </c>
      <c r="T64" s="2">
        <v>0.49</v>
      </c>
      <c r="U64" s="2">
        <v>2067</v>
      </c>
      <c r="V64" s="2">
        <v>320</v>
      </c>
      <c r="W64" s="2">
        <v>20</v>
      </c>
      <c r="X64" s="2">
        <v>17</v>
      </c>
      <c r="Y64" s="2">
        <v>21</v>
      </c>
      <c r="Z64" s="2">
        <v>2</v>
      </c>
      <c r="AA64" s="2">
        <v>60</v>
      </c>
      <c r="AB64" s="2">
        <v>16</v>
      </c>
      <c r="AC64" s="2">
        <v>1</v>
      </c>
      <c r="AD64" s="2">
        <v>15</v>
      </c>
      <c r="AE64" s="2">
        <v>7.8</v>
      </c>
      <c r="AF64" s="2">
        <v>161</v>
      </c>
      <c r="AG64" s="2">
        <v>15.5</v>
      </c>
      <c r="AH64" s="2">
        <v>10.3</v>
      </c>
      <c r="AI64" s="2">
        <v>26</v>
      </c>
      <c r="AJ64" s="2" t="s">
        <v>42</v>
      </c>
      <c r="AK64" s="2">
        <v>2.1</v>
      </c>
      <c r="AL64" s="2">
        <v>311.7</v>
      </c>
      <c r="AM64" s="2">
        <v>62</v>
      </c>
      <c r="AN64" s="2">
        <v>25.4</v>
      </c>
      <c r="AO64" s="2">
        <v>26.66</v>
      </c>
      <c r="AP64" s="2">
        <v>194.2</v>
      </c>
      <c r="AQ64" s="2">
        <v>15.5</v>
      </c>
      <c r="AR64" s="2">
        <v>0</v>
      </c>
      <c r="AS64" s="2">
        <v>11.2</v>
      </c>
      <c r="AT64" s="2">
        <v>3.7</v>
      </c>
      <c r="AV64" s="2">
        <v>11</v>
      </c>
      <c r="AW64" s="2">
        <v>3</v>
      </c>
      <c r="AY64" s="2">
        <v>76</v>
      </c>
      <c r="AZ64" s="2">
        <v>757</v>
      </c>
      <c r="BA64" s="2">
        <v>97</v>
      </c>
      <c r="BB64" s="2">
        <v>92</v>
      </c>
      <c r="BC64" s="2">
        <v>11.1</v>
      </c>
      <c r="BD64" s="2">
        <v>0.83</v>
      </c>
      <c r="BE64" s="2">
        <v>3.6</v>
      </c>
      <c r="BF64" s="2">
        <v>0.12</v>
      </c>
      <c r="BG64" s="2">
        <v>149</v>
      </c>
      <c r="BH64" s="2">
        <v>32</v>
      </c>
      <c r="BI64" s="2">
        <v>3967.61</v>
      </c>
      <c r="BJ64" s="2">
        <v>1.4730000000000001</v>
      </c>
      <c r="BK64" s="2">
        <v>50.88</v>
      </c>
      <c r="BL64" s="2">
        <v>2018.6</v>
      </c>
      <c r="BM64" s="2">
        <v>11.62</v>
      </c>
      <c r="BN64" s="2">
        <v>461.06</v>
      </c>
      <c r="BO64" s="2">
        <v>13.75</v>
      </c>
      <c r="BP64" s="2">
        <v>545.72</v>
      </c>
      <c r="BQ64" s="2">
        <v>0</v>
      </c>
      <c r="BR64" s="2">
        <v>0</v>
      </c>
      <c r="BS64" s="2">
        <v>12.31</v>
      </c>
      <c r="BT64" s="2">
        <v>488.43</v>
      </c>
      <c r="BU64" s="2">
        <v>3.73</v>
      </c>
      <c r="BV64" s="2">
        <v>148.05000000000001</v>
      </c>
      <c r="BW64" s="2">
        <v>8.58</v>
      </c>
      <c r="BX64" s="2">
        <v>340.37</v>
      </c>
      <c r="BY64" s="2">
        <v>0.33</v>
      </c>
      <c r="BZ64" s="2">
        <v>13.04</v>
      </c>
      <c r="CA64" s="2">
        <v>1472.88</v>
      </c>
      <c r="CB64" s="2">
        <v>37.119999999999997</v>
      </c>
      <c r="CC64" s="2">
        <v>36.479999999999997</v>
      </c>
      <c r="CD64" s="2">
        <v>1447.55</v>
      </c>
      <c r="CE64" s="2">
        <v>0.24199999999999999</v>
      </c>
      <c r="CF64" s="2">
        <v>6.4999999999999997E-3</v>
      </c>
      <c r="CG64" s="2">
        <v>2.6989999999999998</v>
      </c>
      <c r="CH64" s="2">
        <v>2.2896000000000001</v>
      </c>
      <c r="CI64" s="2">
        <v>30.257200000000001</v>
      </c>
      <c r="CJ64" s="2">
        <v>2.3576000000000001</v>
      </c>
      <c r="CK64" s="2">
        <v>0.42699999999999999</v>
      </c>
    </row>
    <row r="65" spans="1:89" x14ac:dyDescent="0.35">
      <c r="A65" s="2">
        <v>247997</v>
      </c>
      <c r="E65" s="2" t="s">
        <v>374</v>
      </c>
      <c r="F65" s="2" t="s">
        <v>107</v>
      </c>
      <c r="G65" s="1">
        <v>45257</v>
      </c>
      <c r="H65" s="2">
        <v>0</v>
      </c>
      <c r="I65" s="2">
        <v>8</v>
      </c>
      <c r="J65" s="2">
        <v>6.1</v>
      </c>
      <c r="K65" s="2">
        <v>6.6</v>
      </c>
      <c r="L65" s="2">
        <v>0.26</v>
      </c>
      <c r="M65" s="2" t="s">
        <v>41</v>
      </c>
      <c r="N65" s="2">
        <v>5.3</v>
      </c>
      <c r="O65" s="2">
        <v>170</v>
      </c>
      <c r="P65" s="2">
        <v>8</v>
      </c>
      <c r="Q65" s="2">
        <v>1.35</v>
      </c>
      <c r="R65" s="2">
        <v>73.900000000000006</v>
      </c>
      <c r="S65" s="2">
        <v>7.2</v>
      </c>
      <c r="T65" s="2">
        <v>0.59</v>
      </c>
      <c r="U65" s="2">
        <v>2087</v>
      </c>
      <c r="V65" s="2">
        <v>314</v>
      </c>
      <c r="W65" s="2">
        <v>20</v>
      </c>
      <c r="X65" s="2">
        <v>17.399999999999999</v>
      </c>
      <c r="Y65" s="2">
        <v>22</v>
      </c>
      <c r="Z65" s="2">
        <v>3</v>
      </c>
      <c r="AA65" s="2">
        <v>60</v>
      </c>
      <c r="AB65" s="2">
        <v>15</v>
      </c>
      <c r="AC65" s="2">
        <v>0</v>
      </c>
      <c r="AD65" s="2">
        <v>17</v>
      </c>
      <c r="AE65" s="2">
        <v>7.64</v>
      </c>
      <c r="AF65" s="2">
        <v>135</v>
      </c>
      <c r="AG65" s="2">
        <v>12.6</v>
      </c>
      <c r="AH65" s="2">
        <v>10.7</v>
      </c>
      <c r="AI65" s="2">
        <v>38</v>
      </c>
      <c r="AJ65" s="2" t="s">
        <v>42</v>
      </c>
      <c r="AK65" s="2">
        <v>1.4</v>
      </c>
      <c r="AL65" s="2">
        <v>323.60000000000002</v>
      </c>
      <c r="AM65" s="2">
        <v>61</v>
      </c>
      <c r="AN65" s="2">
        <v>21.7</v>
      </c>
      <c r="AO65" s="2">
        <v>26.33</v>
      </c>
      <c r="AP65" s="2">
        <v>239.3</v>
      </c>
      <c r="AQ65" s="2">
        <v>12.6</v>
      </c>
      <c r="AR65" s="2">
        <v>0</v>
      </c>
      <c r="AS65" s="2">
        <v>11</v>
      </c>
      <c r="AT65" s="2">
        <v>3</v>
      </c>
      <c r="AV65" s="2">
        <v>16</v>
      </c>
      <c r="AW65" s="2">
        <v>4.7</v>
      </c>
      <c r="AY65" s="2">
        <v>102</v>
      </c>
      <c r="AZ65" s="2">
        <v>828</v>
      </c>
      <c r="BA65" s="2">
        <v>93</v>
      </c>
      <c r="BB65" s="2">
        <v>90</v>
      </c>
      <c r="BC65" s="2">
        <v>12.6</v>
      </c>
      <c r="BD65" s="2">
        <v>1.1200000000000001</v>
      </c>
      <c r="BE65" s="2">
        <v>5</v>
      </c>
      <c r="BF65" s="2">
        <v>0.12</v>
      </c>
      <c r="BG65" s="2">
        <v>162</v>
      </c>
      <c r="BH65" s="2">
        <v>32</v>
      </c>
      <c r="BI65" s="2">
        <v>4716.8999999999996</v>
      </c>
      <c r="BJ65" s="2">
        <v>1.4870000000000001</v>
      </c>
      <c r="BK65" s="2">
        <v>43.94</v>
      </c>
      <c r="BL65" s="2">
        <v>2072.83</v>
      </c>
      <c r="BM65" s="2">
        <v>9.9600000000000009</v>
      </c>
      <c r="BN65" s="2">
        <v>470.02</v>
      </c>
      <c r="BO65" s="2">
        <v>12.96</v>
      </c>
      <c r="BP65" s="2">
        <v>611.53</v>
      </c>
      <c r="BQ65" s="2">
        <v>0</v>
      </c>
      <c r="BR65" s="2">
        <v>0</v>
      </c>
      <c r="BS65" s="2">
        <v>18.86</v>
      </c>
      <c r="BT65" s="2">
        <v>889.48</v>
      </c>
      <c r="BU65" s="2">
        <v>3.38</v>
      </c>
      <c r="BV65" s="2">
        <v>159.47</v>
      </c>
      <c r="BW65" s="2">
        <v>15.48</v>
      </c>
      <c r="BX65" s="2">
        <v>730</v>
      </c>
      <c r="BY65" s="2">
        <v>0</v>
      </c>
      <c r="BZ65" s="2">
        <v>0</v>
      </c>
      <c r="CA65" s="2">
        <v>1461.29</v>
      </c>
      <c r="CB65" s="2">
        <v>30.98</v>
      </c>
      <c r="CC65" s="2">
        <v>37.200000000000003</v>
      </c>
      <c r="CD65" s="2">
        <v>1754.59</v>
      </c>
      <c r="CE65" s="2">
        <v>0.42909999999999998</v>
      </c>
      <c r="CF65" s="2" t="s">
        <v>163</v>
      </c>
      <c r="CG65" s="2">
        <v>2.3895</v>
      </c>
      <c r="CH65" s="2">
        <v>1.7000999999999999</v>
      </c>
      <c r="CI65" s="2">
        <v>3.4586000000000001</v>
      </c>
      <c r="CJ65" s="2">
        <v>2.2757000000000001</v>
      </c>
      <c r="CK65" s="2">
        <v>0.5696</v>
      </c>
    </row>
    <row r="66" spans="1:89" x14ac:dyDescent="0.35">
      <c r="A66" s="2">
        <v>247998</v>
      </c>
      <c r="E66" s="2" t="s">
        <v>374</v>
      </c>
      <c r="F66" s="2" t="s">
        <v>108</v>
      </c>
      <c r="G66" s="1">
        <v>45257</v>
      </c>
      <c r="H66" s="2">
        <v>0</v>
      </c>
      <c r="I66" s="2">
        <v>8</v>
      </c>
      <c r="J66" s="2">
        <v>6.1</v>
      </c>
      <c r="K66" s="2">
        <v>6.7</v>
      </c>
      <c r="L66" s="2">
        <v>0.32</v>
      </c>
      <c r="M66" s="2" t="s">
        <v>41</v>
      </c>
      <c r="N66" s="2">
        <v>4.8</v>
      </c>
      <c r="O66" s="2">
        <v>76</v>
      </c>
      <c r="P66" s="2">
        <v>9.5</v>
      </c>
      <c r="Q66" s="2">
        <v>1.18</v>
      </c>
      <c r="R66" s="2">
        <v>71.5</v>
      </c>
      <c r="S66" s="2">
        <v>6</v>
      </c>
      <c r="T66" s="2">
        <v>0.54</v>
      </c>
      <c r="U66" s="2">
        <v>2119</v>
      </c>
      <c r="V66" s="2">
        <v>313</v>
      </c>
      <c r="W66" s="2">
        <v>22</v>
      </c>
      <c r="X66" s="2">
        <v>17</v>
      </c>
      <c r="Y66" s="2">
        <v>21</v>
      </c>
      <c r="Z66" s="2">
        <v>1</v>
      </c>
      <c r="AA66" s="2">
        <v>62</v>
      </c>
      <c r="AB66" s="2">
        <v>15</v>
      </c>
      <c r="AC66" s="2">
        <v>1</v>
      </c>
      <c r="AD66" s="2">
        <v>12</v>
      </c>
      <c r="AE66" s="2">
        <v>6.62</v>
      </c>
      <c r="AF66" s="2">
        <v>133</v>
      </c>
      <c r="AG66" s="2">
        <v>11.6</v>
      </c>
      <c r="AH66" s="2">
        <v>11.5</v>
      </c>
      <c r="AI66" s="2">
        <v>52</v>
      </c>
      <c r="AJ66" s="2" t="s">
        <v>42</v>
      </c>
      <c r="AK66" s="2">
        <v>1.9</v>
      </c>
      <c r="AL66" s="2">
        <v>287</v>
      </c>
      <c r="AM66" s="2">
        <v>75</v>
      </c>
      <c r="AN66" s="2">
        <v>20</v>
      </c>
      <c r="AO66" s="2">
        <v>24.7</v>
      </c>
      <c r="AP66" s="2">
        <v>215.8</v>
      </c>
      <c r="AQ66" s="2">
        <v>11.6</v>
      </c>
      <c r="AR66" s="2">
        <v>0</v>
      </c>
      <c r="AS66" s="2">
        <v>10.6</v>
      </c>
      <c r="AT66" s="2">
        <v>2.6</v>
      </c>
      <c r="AV66" s="2">
        <v>10</v>
      </c>
      <c r="AW66" s="2">
        <v>1.9</v>
      </c>
      <c r="AY66" s="2">
        <v>48</v>
      </c>
      <c r="AZ66" s="2">
        <v>793</v>
      </c>
      <c r="BA66" s="2">
        <v>93</v>
      </c>
      <c r="BB66" s="2">
        <v>79</v>
      </c>
      <c r="BC66" s="2">
        <v>14.7</v>
      </c>
      <c r="BD66" s="2">
        <v>0.82</v>
      </c>
      <c r="BE66" s="2">
        <v>4.0999999999999996</v>
      </c>
      <c r="BF66" s="2">
        <v>0.11</v>
      </c>
      <c r="BG66" s="2">
        <v>151</v>
      </c>
      <c r="BH66" s="2">
        <v>34</v>
      </c>
      <c r="BI66" s="2">
        <v>3484.78</v>
      </c>
      <c r="BJ66" s="2">
        <v>1.5149999999999999</v>
      </c>
      <c r="BK66" s="2">
        <v>52.4</v>
      </c>
      <c r="BL66" s="2">
        <v>1825.91</v>
      </c>
      <c r="BM66" s="2">
        <v>12.26</v>
      </c>
      <c r="BN66" s="2">
        <v>427.29</v>
      </c>
      <c r="BO66" s="2">
        <v>14.63</v>
      </c>
      <c r="BP66" s="2">
        <v>509.81</v>
      </c>
      <c r="BQ66" s="2">
        <v>0.7</v>
      </c>
      <c r="BR66" s="2">
        <v>24.28</v>
      </c>
      <c r="BS66" s="2">
        <v>11.04</v>
      </c>
      <c r="BT66" s="2">
        <v>384.72</v>
      </c>
      <c r="BU66" s="2">
        <v>2.93</v>
      </c>
      <c r="BV66" s="2">
        <v>101.95</v>
      </c>
      <c r="BW66" s="2">
        <v>8.11</v>
      </c>
      <c r="BX66" s="2">
        <v>282.77</v>
      </c>
      <c r="BY66" s="2">
        <v>0.7</v>
      </c>
      <c r="BZ66" s="2">
        <v>24.28</v>
      </c>
      <c r="CA66" s="2">
        <v>1316.1</v>
      </c>
      <c r="CB66" s="2">
        <v>37.770000000000003</v>
      </c>
      <c r="CC66" s="2">
        <v>35.869999999999997</v>
      </c>
      <c r="CD66" s="2">
        <v>1249.8599999999999</v>
      </c>
      <c r="CE66" s="2">
        <v>0.2107</v>
      </c>
      <c r="CF66" s="2">
        <v>1.3299999999999999E-2</v>
      </c>
      <c r="CG66" s="2">
        <v>2.5815000000000001</v>
      </c>
      <c r="CH66" s="2">
        <v>2.2875999999999999</v>
      </c>
      <c r="CI66" s="2">
        <v>25.667999999999999</v>
      </c>
      <c r="CJ66" s="2">
        <v>1.8455999999999999</v>
      </c>
      <c r="CK66" s="2">
        <v>0.51229999999999998</v>
      </c>
    </row>
    <row r="67" spans="1:89" x14ac:dyDescent="0.35">
      <c r="A67" s="2">
        <v>247999</v>
      </c>
      <c r="B67" s="2" t="s">
        <v>375</v>
      </c>
      <c r="E67" s="2" t="s">
        <v>376</v>
      </c>
      <c r="F67" s="2" t="s">
        <v>109</v>
      </c>
      <c r="G67" s="1">
        <v>45257</v>
      </c>
      <c r="H67" s="2">
        <v>0</v>
      </c>
      <c r="I67" s="2">
        <v>8</v>
      </c>
      <c r="J67" s="2">
        <v>6.8</v>
      </c>
      <c r="K67" s="2">
        <v>7.2</v>
      </c>
      <c r="L67" s="2">
        <v>0.28999999999999998</v>
      </c>
      <c r="M67" s="2" t="s">
        <v>41</v>
      </c>
      <c r="N67" s="2">
        <v>5.3</v>
      </c>
      <c r="O67" s="2">
        <v>97</v>
      </c>
      <c r="P67" s="2">
        <v>11.7</v>
      </c>
      <c r="Q67" s="2">
        <v>3.51</v>
      </c>
      <c r="R67" s="2">
        <v>28.7</v>
      </c>
      <c r="S67" s="2">
        <v>3.9</v>
      </c>
      <c r="T67" s="2">
        <v>0.83</v>
      </c>
      <c r="U67" s="2">
        <v>3150</v>
      </c>
      <c r="V67" s="2">
        <v>330</v>
      </c>
      <c r="W67" s="2">
        <v>19</v>
      </c>
      <c r="X67" s="2">
        <v>18.8</v>
      </c>
      <c r="Y67" s="2">
        <v>0</v>
      </c>
      <c r="Z67" s="2">
        <v>1</v>
      </c>
      <c r="AA67" s="2">
        <v>84</v>
      </c>
      <c r="AB67" s="2">
        <v>15</v>
      </c>
      <c r="AC67" s="2">
        <v>0</v>
      </c>
      <c r="AD67" s="2">
        <v>30</v>
      </c>
      <c r="AE67" s="2">
        <v>3.63</v>
      </c>
      <c r="AF67" s="2">
        <v>139</v>
      </c>
      <c r="AG67" s="2">
        <v>11.2</v>
      </c>
      <c r="AH67" s="2">
        <v>12.4</v>
      </c>
      <c r="AI67" s="2">
        <v>65</v>
      </c>
      <c r="AJ67" s="2">
        <v>47</v>
      </c>
      <c r="AK67" s="2">
        <v>0.3</v>
      </c>
      <c r="AL67" s="2">
        <v>172.1</v>
      </c>
      <c r="AM67" s="2">
        <v>75</v>
      </c>
      <c r="AN67" s="2">
        <v>15.1</v>
      </c>
      <c r="AO67" s="2">
        <v>18.93</v>
      </c>
      <c r="AP67" s="2">
        <v>124</v>
      </c>
      <c r="AQ67" s="2">
        <v>11.2</v>
      </c>
      <c r="AR67" s="2">
        <v>0</v>
      </c>
      <c r="AS67" s="2">
        <v>4.9000000000000004</v>
      </c>
      <c r="AT67" s="2">
        <v>1.9</v>
      </c>
      <c r="AV67" s="2">
        <v>32</v>
      </c>
      <c r="AW67" s="2">
        <v>15</v>
      </c>
      <c r="AY67" s="2">
        <v>51</v>
      </c>
      <c r="AZ67" s="2">
        <v>1234</v>
      </c>
      <c r="BA67" s="2">
        <v>108</v>
      </c>
      <c r="BB67" s="2">
        <v>63</v>
      </c>
      <c r="BC67" s="2">
        <v>22.4</v>
      </c>
      <c r="BD67" s="2">
        <v>1.71</v>
      </c>
      <c r="BE67" s="2">
        <v>3.8</v>
      </c>
      <c r="BF67" s="2">
        <v>0.15</v>
      </c>
      <c r="BG67" s="2">
        <v>161</v>
      </c>
      <c r="BH67" s="2">
        <v>29</v>
      </c>
      <c r="BI67" s="2">
        <v>2461.75</v>
      </c>
      <c r="BJ67" s="2">
        <v>1.518</v>
      </c>
      <c r="BK67" s="2">
        <v>51.93</v>
      </c>
      <c r="BL67" s="2">
        <v>1278.3599999999999</v>
      </c>
      <c r="BM67" s="2">
        <v>13.68</v>
      </c>
      <c r="BN67" s="2">
        <v>336.89</v>
      </c>
      <c r="BO67" s="2">
        <v>14</v>
      </c>
      <c r="BP67" s="2">
        <v>344.61</v>
      </c>
      <c r="BQ67" s="2">
        <v>0.46</v>
      </c>
      <c r="BR67" s="2">
        <v>11.29</v>
      </c>
      <c r="BS67" s="2">
        <v>10.39</v>
      </c>
      <c r="BT67" s="2">
        <v>255.85</v>
      </c>
      <c r="BU67" s="2">
        <v>3.6</v>
      </c>
      <c r="BV67" s="2">
        <v>88.55</v>
      </c>
      <c r="BW67" s="2">
        <v>6.8</v>
      </c>
      <c r="BX67" s="2">
        <v>167.3</v>
      </c>
      <c r="BY67" s="2">
        <v>0.67</v>
      </c>
      <c r="BZ67" s="2">
        <v>16.52</v>
      </c>
      <c r="CA67" s="2">
        <v>933.76</v>
      </c>
      <c r="CB67" s="2">
        <v>37.93</v>
      </c>
      <c r="CC67" s="2">
        <v>37.01</v>
      </c>
      <c r="CD67" s="2">
        <v>911.01</v>
      </c>
      <c r="CE67" s="2">
        <v>0.2001</v>
      </c>
      <c r="CF67" s="2">
        <v>1.29E-2</v>
      </c>
      <c r="CG67" s="2">
        <v>2.7096</v>
      </c>
      <c r="CH67" s="2">
        <v>2.6579999999999999</v>
      </c>
      <c r="CI67" s="2">
        <v>43.668100000000003</v>
      </c>
      <c r="CJ67" s="2">
        <v>2.3487</v>
      </c>
      <c r="CK67" s="2">
        <v>0.628</v>
      </c>
    </row>
    <row r="68" spans="1:89" x14ac:dyDescent="0.35">
      <c r="A68" s="2">
        <v>248000</v>
      </c>
      <c r="B68" s="2" t="s">
        <v>375</v>
      </c>
      <c r="E68" s="2" t="s">
        <v>376</v>
      </c>
      <c r="F68" s="2" t="s">
        <v>110</v>
      </c>
      <c r="G68" s="1">
        <v>45257</v>
      </c>
      <c r="H68" s="2">
        <v>0</v>
      </c>
      <c r="I68" s="2">
        <v>8</v>
      </c>
      <c r="J68" s="2">
        <v>6.6</v>
      </c>
      <c r="K68" s="2">
        <v>7.2</v>
      </c>
      <c r="L68" s="2">
        <v>0.43</v>
      </c>
      <c r="M68" s="2" t="s">
        <v>41</v>
      </c>
      <c r="N68" s="2">
        <v>5.2</v>
      </c>
      <c r="O68" s="2">
        <v>118</v>
      </c>
      <c r="P68" s="2">
        <v>8.4</v>
      </c>
      <c r="Q68" s="2">
        <v>1.65</v>
      </c>
      <c r="R68" s="2">
        <v>34.200000000000003</v>
      </c>
      <c r="S68" s="2">
        <v>5.6</v>
      </c>
      <c r="T68" s="2">
        <v>0.83</v>
      </c>
      <c r="U68" s="2">
        <v>2864</v>
      </c>
      <c r="V68" s="2">
        <v>391</v>
      </c>
      <c r="W68" s="2">
        <v>18</v>
      </c>
      <c r="X68" s="2">
        <v>18</v>
      </c>
      <c r="Y68" s="2">
        <v>0</v>
      </c>
      <c r="Z68" s="2">
        <v>2</v>
      </c>
      <c r="AA68" s="2">
        <v>80</v>
      </c>
      <c r="AB68" s="2">
        <v>18</v>
      </c>
      <c r="AC68" s="2">
        <v>0</v>
      </c>
      <c r="AD68" s="2">
        <v>14</v>
      </c>
      <c r="AE68" s="2">
        <v>2.74</v>
      </c>
      <c r="AF68" s="2">
        <v>185</v>
      </c>
      <c r="AG68" s="2">
        <v>16.399999999999999</v>
      </c>
      <c r="AH68" s="2">
        <v>11.3</v>
      </c>
      <c r="AI68" s="2">
        <v>74</v>
      </c>
      <c r="AJ68" s="2">
        <v>40</v>
      </c>
      <c r="AK68" s="2">
        <v>0.5</v>
      </c>
      <c r="AL68" s="2">
        <v>339.3</v>
      </c>
      <c r="AM68" s="2">
        <v>88</v>
      </c>
      <c r="AN68" s="2">
        <v>19.600000000000001</v>
      </c>
      <c r="AO68" s="2">
        <v>28.29</v>
      </c>
      <c r="AP68" s="2">
        <v>183.3</v>
      </c>
      <c r="AQ68" s="2">
        <v>16.399999999999999</v>
      </c>
      <c r="AR68" s="2">
        <v>0</v>
      </c>
      <c r="AS68" s="2">
        <v>5.2</v>
      </c>
      <c r="AT68" s="2">
        <v>1.8</v>
      </c>
      <c r="AV68" s="2">
        <v>17</v>
      </c>
      <c r="AW68" s="2">
        <v>5.9</v>
      </c>
      <c r="AY68" s="2">
        <v>57</v>
      </c>
      <c r="AZ68" s="2">
        <v>978</v>
      </c>
      <c r="BA68" s="2">
        <v>130</v>
      </c>
      <c r="BB68" s="2">
        <v>66</v>
      </c>
      <c r="BC68" s="2">
        <v>20.399999999999999</v>
      </c>
      <c r="BD68" s="2">
        <v>1.1299999999999999</v>
      </c>
      <c r="BE68" s="2">
        <v>3.7</v>
      </c>
      <c r="BF68" s="2">
        <v>0.12</v>
      </c>
      <c r="BG68" s="2">
        <v>163</v>
      </c>
      <c r="BH68" s="2">
        <v>32</v>
      </c>
      <c r="BI68" s="2">
        <v>2355.56</v>
      </c>
      <c r="BJ68" s="2">
        <v>1.5389999999999999</v>
      </c>
      <c r="BK68" s="2">
        <v>49.78</v>
      </c>
      <c r="BL68" s="2">
        <v>1172.6400000000001</v>
      </c>
      <c r="BM68" s="2">
        <v>12.8</v>
      </c>
      <c r="BN68" s="2">
        <v>301.42</v>
      </c>
      <c r="BO68" s="2">
        <v>12.55</v>
      </c>
      <c r="BP68" s="2">
        <v>295.64</v>
      </c>
      <c r="BQ68" s="2">
        <v>0.49</v>
      </c>
      <c r="BR68" s="2">
        <v>11.45</v>
      </c>
      <c r="BS68" s="2">
        <v>10.3</v>
      </c>
      <c r="BT68" s="2">
        <v>242.59</v>
      </c>
      <c r="BU68" s="2">
        <v>3.2</v>
      </c>
      <c r="BV68" s="2">
        <v>75.31</v>
      </c>
      <c r="BW68" s="2">
        <v>7.1</v>
      </c>
      <c r="BX68" s="2">
        <v>167.29</v>
      </c>
      <c r="BY68" s="2">
        <v>1.35</v>
      </c>
      <c r="BZ68" s="2">
        <v>31.8</v>
      </c>
      <c r="CA68" s="2">
        <v>877</v>
      </c>
      <c r="CB68" s="2">
        <v>37.229999999999997</v>
      </c>
      <c r="CC68" s="2">
        <v>38.57</v>
      </c>
      <c r="CD68" s="2">
        <v>908.54</v>
      </c>
      <c r="CE68" s="2">
        <v>0.2069</v>
      </c>
      <c r="CF68" s="2">
        <v>2.7099999999999999E-2</v>
      </c>
      <c r="CG68" s="2">
        <v>2.9664999999999999</v>
      </c>
      <c r="CH68" s="2">
        <v>2.5716999999999999</v>
      </c>
      <c r="CI68" s="2">
        <v>12.638</v>
      </c>
      <c r="CJ68" s="2">
        <v>1.6981999999999999</v>
      </c>
      <c r="CK68" s="2">
        <v>0.58620000000000005</v>
      </c>
    </row>
    <row r="69" spans="1:89" x14ac:dyDescent="0.35">
      <c r="A69" s="2">
        <v>248001</v>
      </c>
      <c r="B69" s="2" t="s">
        <v>375</v>
      </c>
      <c r="E69" s="2" t="s">
        <v>376</v>
      </c>
      <c r="F69" s="2" t="s">
        <v>111</v>
      </c>
      <c r="G69" s="1">
        <v>45257</v>
      </c>
      <c r="H69" s="2">
        <v>0</v>
      </c>
      <c r="I69" s="2">
        <v>8</v>
      </c>
      <c r="J69" s="2">
        <v>6.9</v>
      </c>
      <c r="K69" s="2">
        <v>7.2</v>
      </c>
      <c r="L69" s="2">
        <v>0.21</v>
      </c>
      <c r="M69" s="2" t="s">
        <v>77</v>
      </c>
      <c r="N69" s="2">
        <v>5.5</v>
      </c>
      <c r="O69" s="2">
        <v>102</v>
      </c>
      <c r="P69" s="2">
        <v>5.8</v>
      </c>
      <c r="Q69" s="2">
        <v>2.14</v>
      </c>
      <c r="R69" s="2">
        <v>30.4</v>
      </c>
      <c r="S69" s="2">
        <v>4.3</v>
      </c>
      <c r="T69" s="2">
        <v>0.63</v>
      </c>
      <c r="U69" s="2">
        <v>2906</v>
      </c>
      <c r="V69" s="2">
        <v>316</v>
      </c>
      <c r="W69" s="2">
        <v>13</v>
      </c>
      <c r="X69" s="2">
        <v>17.5</v>
      </c>
      <c r="Y69" s="2">
        <v>0</v>
      </c>
      <c r="Z69" s="2">
        <v>2</v>
      </c>
      <c r="AA69" s="2">
        <v>83</v>
      </c>
      <c r="AB69" s="2">
        <v>15</v>
      </c>
      <c r="AC69" s="2">
        <v>0</v>
      </c>
      <c r="AD69" s="2">
        <v>24</v>
      </c>
      <c r="AE69" s="2">
        <v>3.05</v>
      </c>
      <c r="AF69" s="2">
        <v>162</v>
      </c>
      <c r="AG69" s="2">
        <v>16.5</v>
      </c>
      <c r="AH69" s="2">
        <v>9.8000000000000007</v>
      </c>
      <c r="AI69" s="2">
        <v>41</v>
      </c>
      <c r="AJ69" s="2">
        <v>21</v>
      </c>
      <c r="AK69" s="2">
        <v>0.3</v>
      </c>
      <c r="AL69" s="2">
        <v>247.3</v>
      </c>
      <c r="AM69" s="2">
        <v>54</v>
      </c>
      <c r="AN69" s="2">
        <v>19.8</v>
      </c>
      <c r="AO69" s="2">
        <v>23.98</v>
      </c>
      <c r="AP69" s="2">
        <v>153.1</v>
      </c>
      <c r="AQ69" s="2">
        <v>16.5</v>
      </c>
      <c r="AR69" s="2">
        <v>0</v>
      </c>
      <c r="AS69" s="2">
        <v>5</v>
      </c>
      <c r="AT69" s="2">
        <v>1.9</v>
      </c>
      <c r="AV69" s="2">
        <v>23</v>
      </c>
      <c r="AW69" s="2">
        <v>9.1999999999999993</v>
      </c>
      <c r="AY69" s="2">
        <v>50</v>
      </c>
      <c r="AZ69" s="2">
        <v>1065</v>
      </c>
      <c r="BA69" s="2">
        <v>100</v>
      </c>
      <c r="BB69" s="2">
        <v>53</v>
      </c>
      <c r="BC69" s="2">
        <v>12.3</v>
      </c>
      <c r="BD69" s="2">
        <v>1.5</v>
      </c>
      <c r="BE69" s="2">
        <v>3.9</v>
      </c>
      <c r="BF69" s="2">
        <v>0.11</v>
      </c>
      <c r="BG69" s="2">
        <v>145</v>
      </c>
      <c r="BH69" s="2">
        <v>24</v>
      </c>
      <c r="BI69" s="2">
        <v>3069.02</v>
      </c>
      <c r="BJ69" s="2">
        <v>1.5409999999999999</v>
      </c>
      <c r="BK69" s="2">
        <v>52.73</v>
      </c>
      <c r="BL69" s="2">
        <v>1618.36</v>
      </c>
      <c r="BM69" s="2">
        <v>14.7</v>
      </c>
      <c r="BN69" s="2">
        <v>451.28</v>
      </c>
      <c r="BO69" s="2">
        <v>13.89</v>
      </c>
      <c r="BP69" s="2">
        <v>426.19</v>
      </c>
      <c r="BQ69" s="2">
        <v>0.39</v>
      </c>
      <c r="BR69" s="2">
        <v>11.91</v>
      </c>
      <c r="BS69" s="2">
        <v>10.68</v>
      </c>
      <c r="BT69" s="2">
        <v>327.85</v>
      </c>
      <c r="BU69" s="2">
        <v>3.35</v>
      </c>
      <c r="BV69" s="2">
        <v>102.78</v>
      </c>
      <c r="BW69" s="2">
        <v>7.33</v>
      </c>
      <c r="BX69" s="2">
        <v>225.07</v>
      </c>
      <c r="BY69" s="2">
        <v>1.32</v>
      </c>
      <c r="BZ69" s="2">
        <v>40.39</v>
      </c>
      <c r="CA69" s="2">
        <v>1192.1600000000001</v>
      </c>
      <c r="CB69" s="2">
        <v>38.85</v>
      </c>
      <c r="CC69" s="2">
        <v>35.270000000000003</v>
      </c>
      <c r="CD69" s="2">
        <v>1082.43</v>
      </c>
      <c r="CE69" s="2">
        <v>0.2026</v>
      </c>
      <c r="CF69" s="2">
        <v>2.5000000000000001E-2</v>
      </c>
      <c r="CG69" s="2">
        <v>2.7972999999999999</v>
      </c>
      <c r="CH69" s="2">
        <v>2.4007999999999998</v>
      </c>
      <c r="CI69" s="2">
        <v>15.398099999999999</v>
      </c>
      <c r="CJ69" s="2">
        <v>2.3144</v>
      </c>
      <c r="CK69" s="2">
        <v>0.69259999999999999</v>
      </c>
    </row>
    <row r="70" spans="1:89" x14ac:dyDescent="0.35">
      <c r="A70" s="2">
        <v>248002</v>
      </c>
      <c r="B70" s="2" t="s">
        <v>375</v>
      </c>
      <c r="E70" s="2" t="s">
        <v>376</v>
      </c>
      <c r="F70" s="2" t="s">
        <v>112</v>
      </c>
      <c r="G70" s="1">
        <v>45257</v>
      </c>
      <c r="H70" s="2">
        <v>0</v>
      </c>
      <c r="I70" s="2">
        <v>8</v>
      </c>
      <c r="J70" s="2">
        <v>7</v>
      </c>
      <c r="K70" s="2">
        <v>7.2</v>
      </c>
      <c r="L70" s="2">
        <v>0.21</v>
      </c>
      <c r="M70" s="2" t="s">
        <v>77</v>
      </c>
      <c r="N70" s="2">
        <v>5.3</v>
      </c>
      <c r="O70" s="2">
        <v>116</v>
      </c>
      <c r="P70" s="2">
        <v>7.2</v>
      </c>
      <c r="Q70" s="2">
        <v>2.23</v>
      </c>
      <c r="R70" s="2">
        <v>31.1</v>
      </c>
      <c r="S70" s="2">
        <v>4.4000000000000004</v>
      </c>
      <c r="T70" s="2">
        <v>0.83</v>
      </c>
      <c r="U70" s="2">
        <v>3151</v>
      </c>
      <c r="V70" s="2">
        <v>323</v>
      </c>
      <c r="W70" s="2">
        <v>13</v>
      </c>
      <c r="X70" s="2">
        <v>18.8</v>
      </c>
      <c r="Y70" s="2">
        <v>0</v>
      </c>
      <c r="Z70" s="2">
        <v>2</v>
      </c>
      <c r="AA70" s="2">
        <v>84</v>
      </c>
      <c r="AB70" s="2">
        <v>14</v>
      </c>
      <c r="AC70" s="2">
        <v>0</v>
      </c>
      <c r="AD70" s="2">
        <v>15</v>
      </c>
      <c r="AE70" s="2">
        <v>2.4300000000000002</v>
      </c>
      <c r="AF70" s="2">
        <v>185</v>
      </c>
      <c r="AG70" s="2">
        <v>17.100000000000001</v>
      </c>
      <c r="AH70" s="2">
        <v>10.8</v>
      </c>
      <c r="AI70" s="2">
        <v>66</v>
      </c>
      <c r="AJ70" s="2">
        <v>39</v>
      </c>
      <c r="AK70" s="2">
        <v>0.4</v>
      </c>
      <c r="AL70" s="2">
        <v>237.4</v>
      </c>
      <c r="AM70" s="2">
        <v>79</v>
      </c>
      <c r="AN70" s="2">
        <v>19.899999999999999</v>
      </c>
      <c r="AO70" s="2">
        <v>24.02</v>
      </c>
      <c r="AP70" s="2">
        <v>128.6</v>
      </c>
      <c r="AQ70" s="2">
        <v>17.100000000000001</v>
      </c>
      <c r="AR70" s="2">
        <v>0</v>
      </c>
      <c r="AS70" s="2">
        <v>3.6</v>
      </c>
      <c r="AT70" s="2">
        <v>1.7</v>
      </c>
      <c r="AV70" s="2">
        <v>14</v>
      </c>
      <c r="AW70" s="2">
        <v>6.3</v>
      </c>
      <c r="AY70" s="2">
        <v>47</v>
      </c>
      <c r="AZ70" s="2">
        <v>966</v>
      </c>
      <c r="BA70" s="2">
        <v>101</v>
      </c>
      <c r="BB70" s="2">
        <v>44</v>
      </c>
      <c r="BC70" s="2">
        <v>10</v>
      </c>
      <c r="BD70" s="2">
        <v>0.96</v>
      </c>
      <c r="BE70" s="2">
        <v>2.8</v>
      </c>
      <c r="BF70" s="2">
        <v>0.09</v>
      </c>
      <c r="BG70" s="2">
        <v>130</v>
      </c>
      <c r="BH70" s="2">
        <v>20</v>
      </c>
      <c r="BI70" s="2">
        <v>3229.59</v>
      </c>
      <c r="BJ70" s="2">
        <v>1.55</v>
      </c>
      <c r="BK70" s="2">
        <v>50.53</v>
      </c>
      <c r="BL70" s="2">
        <v>1631.96</v>
      </c>
      <c r="BM70" s="2">
        <v>13.36</v>
      </c>
      <c r="BN70" s="2">
        <v>431.6</v>
      </c>
      <c r="BO70" s="2">
        <v>15.22</v>
      </c>
      <c r="BP70" s="2">
        <v>491.64</v>
      </c>
      <c r="BQ70" s="2">
        <v>0.35</v>
      </c>
      <c r="BR70" s="2">
        <v>11.33</v>
      </c>
      <c r="BS70" s="2">
        <v>12.02</v>
      </c>
      <c r="BT70" s="2">
        <v>388.36</v>
      </c>
      <c r="BU70" s="2">
        <v>3.83</v>
      </c>
      <c r="BV70" s="2">
        <v>123.7</v>
      </c>
      <c r="BW70" s="2">
        <v>8.19</v>
      </c>
      <c r="BX70" s="2">
        <v>264.64999999999998</v>
      </c>
      <c r="BY70" s="2">
        <v>0.72</v>
      </c>
      <c r="BZ70" s="2">
        <v>23.36</v>
      </c>
      <c r="CA70" s="2">
        <v>1140.33</v>
      </c>
      <c r="CB70" s="2">
        <v>35.31</v>
      </c>
      <c r="CC70" s="2">
        <v>36.72</v>
      </c>
      <c r="CD70" s="2">
        <v>1185.9100000000001</v>
      </c>
      <c r="CE70" s="2">
        <v>0.23799999999999999</v>
      </c>
      <c r="CF70" s="2">
        <v>1.43E-2</v>
      </c>
      <c r="CG70" s="2">
        <v>2.3195000000000001</v>
      </c>
      <c r="CH70" s="2">
        <v>2.0605000000000002</v>
      </c>
      <c r="CI70" s="2">
        <v>15.993</v>
      </c>
      <c r="CJ70" s="2">
        <v>2.9647000000000001</v>
      </c>
      <c r="CK70" s="2">
        <v>0.84260000000000002</v>
      </c>
    </row>
    <row r="71" spans="1:89" x14ac:dyDescent="0.35">
      <c r="A71" s="2">
        <v>248003</v>
      </c>
      <c r="B71" s="2" t="s">
        <v>375</v>
      </c>
      <c r="E71" s="2" t="s">
        <v>376</v>
      </c>
      <c r="F71" s="2" t="s">
        <v>113</v>
      </c>
      <c r="G71" s="1">
        <v>45257</v>
      </c>
      <c r="H71" s="2">
        <v>0</v>
      </c>
      <c r="I71" s="2">
        <v>8</v>
      </c>
      <c r="J71" s="2">
        <v>7.1</v>
      </c>
      <c r="K71" s="2">
        <v>7.2</v>
      </c>
      <c r="L71" s="2">
        <v>0.22</v>
      </c>
      <c r="M71" s="2" t="s">
        <v>77</v>
      </c>
      <c r="N71" s="2">
        <v>4.8</v>
      </c>
      <c r="O71" s="2">
        <v>138</v>
      </c>
      <c r="P71" s="2">
        <v>8.6</v>
      </c>
      <c r="Q71" s="2">
        <v>1.53</v>
      </c>
      <c r="R71" s="2">
        <v>27.8</v>
      </c>
      <c r="S71" s="2">
        <v>5</v>
      </c>
      <c r="T71" s="2">
        <v>0.71</v>
      </c>
      <c r="U71" s="2">
        <v>2925</v>
      </c>
      <c r="V71" s="2">
        <v>338</v>
      </c>
      <c r="W71" s="2">
        <v>12</v>
      </c>
      <c r="X71" s="2">
        <v>17.8</v>
      </c>
      <c r="Y71" s="2">
        <v>0</v>
      </c>
      <c r="Z71" s="2">
        <v>2</v>
      </c>
      <c r="AA71" s="2">
        <v>82</v>
      </c>
      <c r="AB71" s="2">
        <v>16</v>
      </c>
      <c r="AC71" s="2">
        <v>0</v>
      </c>
      <c r="AD71" s="2">
        <v>17</v>
      </c>
      <c r="AE71" s="2">
        <v>1.81</v>
      </c>
      <c r="AF71" s="2">
        <v>187</v>
      </c>
      <c r="AG71" s="2">
        <v>15.7</v>
      </c>
      <c r="AH71" s="2">
        <v>11.9</v>
      </c>
      <c r="AI71" s="2">
        <v>75</v>
      </c>
      <c r="AJ71" s="2">
        <v>37</v>
      </c>
      <c r="AK71" s="2">
        <v>0.8</v>
      </c>
      <c r="AL71" s="2">
        <v>306.8</v>
      </c>
      <c r="AM71" s="2">
        <v>90</v>
      </c>
      <c r="AN71" s="2">
        <v>18.3</v>
      </c>
      <c r="AO71" s="2">
        <v>27.01</v>
      </c>
      <c r="AP71" s="2">
        <v>164.2</v>
      </c>
      <c r="AQ71" s="2">
        <v>15.7</v>
      </c>
      <c r="AR71" s="2">
        <v>0</v>
      </c>
      <c r="AS71" s="2">
        <v>3.3</v>
      </c>
      <c r="AT71" s="2">
        <v>2.5</v>
      </c>
      <c r="AV71" s="2">
        <v>18</v>
      </c>
      <c r="AW71" s="2">
        <v>6.6</v>
      </c>
      <c r="AY71" s="2">
        <v>61</v>
      </c>
      <c r="AZ71" s="2">
        <v>1207</v>
      </c>
      <c r="BA71" s="2">
        <v>131</v>
      </c>
      <c r="BB71" s="2">
        <v>63</v>
      </c>
      <c r="BC71" s="2">
        <v>15</v>
      </c>
      <c r="BD71" s="2">
        <v>1.1499999999999999</v>
      </c>
      <c r="BE71" s="2">
        <v>5.0999999999999996</v>
      </c>
      <c r="BF71" s="2">
        <v>0.16</v>
      </c>
      <c r="BG71" s="2">
        <v>171</v>
      </c>
      <c r="BH71" s="2">
        <v>22</v>
      </c>
      <c r="BI71" s="2">
        <v>2253.58</v>
      </c>
      <c r="BJ71" s="2">
        <v>1.5</v>
      </c>
      <c r="BK71" s="2">
        <v>42.51</v>
      </c>
      <c r="BL71" s="2">
        <v>958.09</v>
      </c>
      <c r="BM71" s="2">
        <v>10.99</v>
      </c>
      <c r="BN71" s="2">
        <v>247.73</v>
      </c>
      <c r="BO71" s="2">
        <v>14.03</v>
      </c>
      <c r="BP71" s="2">
        <v>316.17</v>
      </c>
      <c r="BQ71" s="2">
        <v>0</v>
      </c>
      <c r="BR71" s="2">
        <v>0</v>
      </c>
      <c r="BS71" s="2">
        <v>10.98</v>
      </c>
      <c r="BT71" s="2">
        <v>247.38</v>
      </c>
      <c r="BU71" s="2">
        <v>3.92</v>
      </c>
      <c r="BV71" s="2">
        <v>88.28</v>
      </c>
      <c r="BW71" s="2">
        <v>7.06</v>
      </c>
      <c r="BX71" s="2">
        <v>159.1</v>
      </c>
      <c r="BY71" s="2">
        <v>0</v>
      </c>
      <c r="BZ71" s="2">
        <v>0</v>
      </c>
      <c r="CA71" s="2">
        <v>641.91</v>
      </c>
      <c r="CB71" s="2">
        <v>28.48</v>
      </c>
      <c r="CC71" s="2">
        <v>46.51</v>
      </c>
      <c r="CD71" s="2">
        <v>1048.1199999999999</v>
      </c>
      <c r="CE71" s="2">
        <v>0.25819999999999999</v>
      </c>
      <c r="CF71" s="2" t="s">
        <v>163</v>
      </c>
      <c r="CG71" s="2">
        <v>2.0303</v>
      </c>
      <c r="CH71" s="2">
        <v>1.9655</v>
      </c>
      <c r="CI71" s="2">
        <v>33.737099999999998</v>
      </c>
      <c r="CJ71" s="2">
        <v>2.1469</v>
      </c>
      <c r="CK71" s="2">
        <v>1.0365</v>
      </c>
    </row>
    <row r="72" spans="1:89" x14ac:dyDescent="0.35">
      <c r="A72" s="2">
        <v>248004</v>
      </c>
      <c r="B72" s="2" t="s">
        <v>375</v>
      </c>
      <c r="E72" s="2" t="s">
        <v>376</v>
      </c>
      <c r="F72" s="2" t="s">
        <v>114</v>
      </c>
      <c r="G72" s="1">
        <v>45257</v>
      </c>
      <c r="H72" s="2">
        <v>0</v>
      </c>
      <c r="I72" s="2">
        <v>8</v>
      </c>
      <c r="J72" s="2">
        <v>6.9</v>
      </c>
      <c r="K72" s="2">
        <v>7.2</v>
      </c>
      <c r="L72" s="2">
        <v>0.24</v>
      </c>
      <c r="M72" s="2" t="s">
        <v>41</v>
      </c>
      <c r="N72" s="2">
        <v>5.3</v>
      </c>
      <c r="O72" s="2">
        <v>120</v>
      </c>
      <c r="P72" s="2">
        <v>10.4</v>
      </c>
      <c r="Q72" s="2">
        <v>5.5</v>
      </c>
      <c r="R72" s="2">
        <v>63.2</v>
      </c>
      <c r="S72" s="2">
        <v>7.1</v>
      </c>
      <c r="T72" s="2">
        <v>0.94</v>
      </c>
      <c r="U72" s="2">
        <v>2274</v>
      </c>
      <c r="V72" s="2">
        <v>314</v>
      </c>
      <c r="W72" s="2">
        <v>26</v>
      </c>
      <c r="X72" s="2">
        <v>14.4</v>
      </c>
      <c r="Y72" s="2">
        <v>0</v>
      </c>
      <c r="Z72" s="2">
        <v>2</v>
      </c>
      <c r="AA72" s="2">
        <v>79</v>
      </c>
      <c r="AB72" s="2">
        <v>18</v>
      </c>
      <c r="AC72" s="2">
        <v>1</v>
      </c>
      <c r="AD72" s="2">
        <v>41</v>
      </c>
      <c r="AE72" s="2">
        <v>2.5</v>
      </c>
      <c r="AF72" s="2">
        <v>177</v>
      </c>
      <c r="AG72" s="2">
        <v>17.399999999999999</v>
      </c>
      <c r="AH72" s="2">
        <v>10.199999999999999</v>
      </c>
      <c r="AI72" s="2">
        <v>72</v>
      </c>
      <c r="AJ72" s="2">
        <v>43</v>
      </c>
      <c r="AK72" s="2">
        <v>0.5</v>
      </c>
      <c r="AL72" s="2">
        <v>274.89999999999998</v>
      </c>
      <c r="AM72" s="2">
        <v>85</v>
      </c>
      <c r="AN72" s="2">
        <v>20.399999999999999</v>
      </c>
      <c r="AO72" s="2">
        <v>25.64</v>
      </c>
      <c r="AP72" s="2">
        <v>155.4</v>
      </c>
      <c r="AQ72" s="2">
        <v>17.399999999999999</v>
      </c>
      <c r="AR72" s="2">
        <v>0</v>
      </c>
      <c r="AS72" s="2">
        <v>5.5</v>
      </c>
      <c r="AT72" s="2">
        <v>2.2999999999999998</v>
      </c>
      <c r="AV72" s="2">
        <v>39</v>
      </c>
      <c r="AW72" s="2">
        <v>21.9</v>
      </c>
      <c r="AY72" s="2">
        <v>72</v>
      </c>
      <c r="AZ72" s="2">
        <v>1002</v>
      </c>
      <c r="BA72" s="2">
        <v>100</v>
      </c>
      <c r="BB72" s="2">
        <v>93</v>
      </c>
      <c r="BC72" s="2">
        <v>15.3</v>
      </c>
      <c r="BD72" s="2">
        <v>2.54</v>
      </c>
      <c r="BE72" s="2">
        <v>4.9000000000000004</v>
      </c>
      <c r="BF72" s="2">
        <v>0.14000000000000001</v>
      </c>
      <c r="BG72" s="2">
        <v>172</v>
      </c>
      <c r="BH72" s="2">
        <v>40</v>
      </c>
      <c r="BI72" s="2">
        <v>3614</v>
      </c>
      <c r="BJ72" s="2">
        <v>1.5549999999999999</v>
      </c>
      <c r="BK72" s="2">
        <v>49.96</v>
      </c>
      <c r="BL72" s="2">
        <v>1805.72</v>
      </c>
      <c r="BM72" s="2">
        <v>13.59</v>
      </c>
      <c r="BN72" s="2">
        <v>491.31</v>
      </c>
      <c r="BO72" s="2">
        <v>14.15</v>
      </c>
      <c r="BP72" s="2">
        <v>511.24</v>
      </c>
      <c r="BQ72" s="2">
        <v>0.45</v>
      </c>
      <c r="BR72" s="2">
        <v>16.440000000000001</v>
      </c>
      <c r="BS72" s="2">
        <v>10.039999999999999</v>
      </c>
      <c r="BT72" s="2">
        <v>362.96</v>
      </c>
      <c r="BU72" s="2">
        <v>3.44</v>
      </c>
      <c r="BV72" s="2">
        <v>124.14</v>
      </c>
      <c r="BW72" s="2">
        <v>6.61</v>
      </c>
      <c r="BX72" s="2">
        <v>238.82</v>
      </c>
      <c r="BY72" s="2">
        <v>1.26</v>
      </c>
      <c r="BZ72" s="2">
        <v>45.4</v>
      </c>
      <c r="CA72" s="2">
        <v>1294.48</v>
      </c>
      <c r="CB72" s="2">
        <v>35.82</v>
      </c>
      <c r="CC72" s="2">
        <v>38.74</v>
      </c>
      <c r="CD72" s="2">
        <v>1399.91</v>
      </c>
      <c r="CE72" s="2">
        <v>0.20100000000000001</v>
      </c>
      <c r="CF72" s="2">
        <v>2.5100000000000001E-2</v>
      </c>
      <c r="CG72" s="2">
        <v>2.532</v>
      </c>
      <c r="CH72" s="2">
        <v>2.2012</v>
      </c>
      <c r="CI72" s="2">
        <v>13.5344</v>
      </c>
      <c r="CJ72" s="2">
        <v>2.5983000000000001</v>
      </c>
      <c r="CK72" s="2">
        <v>0.77149999999999996</v>
      </c>
    </row>
    <row r="73" spans="1:89" x14ac:dyDescent="0.35">
      <c r="A73" s="2">
        <v>248005</v>
      </c>
      <c r="B73" s="2" t="s">
        <v>375</v>
      </c>
      <c r="E73" s="2" t="s">
        <v>376</v>
      </c>
      <c r="F73" s="2" t="s">
        <v>115</v>
      </c>
      <c r="G73" s="1">
        <v>45257</v>
      </c>
      <c r="H73" s="2">
        <v>0</v>
      </c>
      <c r="I73" s="2">
        <v>8</v>
      </c>
      <c r="J73" s="2">
        <v>7.3</v>
      </c>
      <c r="K73" s="2">
        <v>7.2</v>
      </c>
      <c r="L73" s="2">
        <v>0.24</v>
      </c>
      <c r="M73" s="2" t="s">
        <v>77</v>
      </c>
      <c r="N73" s="2">
        <v>6</v>
      </c>
      <c r="O73" s="2">
        <v>262</v>
      </c>
      <c r="P73" s="2">
        <v>8.5</v>
      </c>
      <c r="Q73" s="2">
        <v>5.73</v>
      </c>
      <c r="R73" s="2">
        <v>36.200000000000003</v>
      </c>
      <c r="S73" s="2">
        <v>2.6</v>
      </c>
      <c r="T73" s="2">
        <v>0.86</v>
      </c>
      <c r="U73" s="2">
        <v>3351</v>
      </c>
      <c r="V73" s="2">
        <v>331</v>
      </c>
      <c r="W73" s="2">
        <v>11</v>
      </c>
      <c r="X73" s="2">
        <v>20.2</v>
      </c>
      <c r="Y73" s="2">
        <v>0</v>
      </c>
      <c r="Z73" s="2">
        <v>3</v>
      </c>
      <c r="AA73" s="2">
        <v>83</v>
      </c>
      <c r="AB73" s="2">
        <v>14</v>
      </c>
      <c r="AC73" s="2">
        <v>0</v>
      </c>
      <c r="AD73" s="2">
        <v>87</v>
      </c>
      <c r="AE73" s="2">
        <v>2.04</v>
      </c>
      <c r="AF73" s="2">
        <v>195</v>
      </c>
      <c r="AG73" s="2">
        <v>18.399999999999999</v>
      </c>
      <c r="AH73" s="2">
        <v>10.6</v>
      </c>
      <c r="AI73" s="2">
        <v>58</v>
      </c>
      <c r="AJ73" s="2">
        <v>43</v>
      </c>
      <c r="AK73" s="2" t="s">
        <v>53</v>
      </c>
      <c r="AL73" s="2">
        <v>294.5</v>
      </c>
      <c r="AM73" s="2">
        <v>67</v>
      </c>
      <c r="AN73" s="2">
        <v>20.399999999999999</v>
      </c>
      <c r="AO73" s="2">
        <v>26.95</v>
      </c>
      <c r="AP73" s="2">
        <v>150.69999999999999</v>
      </c>
      <c r="AQ73" s="2">
        <v>18.399999999999999</v>
      </c>
      <c r="AR73" s="2">
        <v>0</v>
      </c>
      <c r="AS73" s="2">
        <v>3.5</v>
      </c>
      <c r="AT73" s="2">
        <v>1.7</v>
      </c>
      <c r="AV73" s="2">
        <v>73</v>
      </c>
      <c r="AW73" s="2">
        <v>43.5</v>
      </c>
      <c r="AY73" s="2">
        <v>115</v>
      </c>
      <c r="AZ73" s="2">
        <v>1507</v>
      </c>
      <c r="BA73" s="2">
        <v>105</v>
      </c>
      <c r="BB73" s="2">
        <v>74</v>
      </c>
      <c r="BC73" s="2">
        <v>21.5</v>
      </c>
      <c r="BD73" s="2">
        <v>3.12</v>
      </c>
      <c r="BE73" s="2">
        <v>4</v>
      </c>
      <c r="BF73" s="2">
        <v>0.21</v>
      </c>
      <c r="BG73" s="2">
        <v>169</v>
      </c>
      <c r="BH73" s="2">
        <v>19</v>
      </c>
      <c r="BI73" s="2">
        <v>1556.1</v>
      </c>
      <c r="BJ73" s="2">
        <v>1.5009999999999999</v>
      </c>
      <c r="BK73" s="2">
        <v>51.28</v>
      </c>
      <c r="BL73" s="2">
        <v>797.89</v>
      </c>
      <c r="BM73" s="2">
        <v>13.78</v>
      </c>
      <c r="BN73" s="2">
        <v>214.47</v>
      </c>
      <c r="BO73" s="2">
        <v>17.059999999999999</v>
      </c>
      <c r="BP73" s="2">
        <v>265.39999999999998</v>
      </c>
      <c r="BQ73" s="2">
        <v>0</v>
      </c>
      <c r="BR73" s="2">
        <v>0</v>
      </c>
      <c r="BS73" s="2">
        <v>12.82</v>
      </c>
      <c r="BT73" s="2">
        <v>199.47</v>
      </c>
      <c r="BU73" s="2">
        <v>4.76</v>
      </c>
      <c r="BV73" s="2">
        <v>74.09</v>
      </c>
      <c r="BW73" s="2">
        <v>8.06</v>
      </c>
      <c r="BX73" s="2">
        <v>125.38</v>
      </c>
      <c r="BY73" s="2">
        <v>0</v>
      </c>
      <c r="BZ73" s="2">
        <v>0</v>
      </c>
      <c r="CA73" s="2">
        <v>532.5</v>
      </c>
      <c r="CB73" s="2">
        <v>34.22</v>
      </c>
      <c r="CC73" s="2">
        <v>35.909999999999997</v>
      </c>
      <c r="CD73" s="2">
        <v>558.74</v>
      </c>
      <c r="CE73" s="2">
        <v>0.25</v>
      </c>
      <c r="CF73" s="2" t="s">
        <v>163</v>
      </c>
      <c r="CG73" s="2">
        <v>2.0064000000000002</v>
      </c>
      <c r="CH73" s="2">
        <v>1.8641000000000001</v>
      </c>
      <c r="CI73" s="2" t="s">
        <v>164</v>
      </c>
      <c r="CJ73" s="2">
        <v>3.1034999999999999</v>
      </c>
      <c r="CK73" s="2">
        <v>1.1133</v>
      </c>
    </row>
    <row r="74" spans="1:89" x14ac:dyDescent="0.35">
      <c r="A74" s="2">
        <v>248006</v>
      </c>
      <c r="B74" s="2" t="s">
        <v>375</v>
      </c>
      <c r="E74" s="2" t="s">
        <v>376</v>
      </c>
      <c r="F74" s="2" t="s">
        <v>116</v>
      </c>
      <c r="G74" s="1">
        <v>45257</v>
      </c>
      <c r="H74" s="2">
        <v>0</v>
      </c>
      <c r="I74" s="2">
        <v>8</v>
      </c>
      <c r="J74" s="2">
        <v>7</v>
      </c>
      <c r="K74" s="2">
        <v>7.2</v>
      </c>
      <c r="L74" s="2">
        <v>0.24</v>
      </c>
      <c r="M74" s="2" t="s">
        <v>77</v>
      </c>
      <c r="N74" s="2">
        <v>5.6</v>
      </c>
      <c r="O74" s="2">
        <v>130</v>
      </c>
      <c r="P74" s="2">
        <v>11.2</v>
      </c>
      <c r="Q74" s="2">
        <v>2.23</v>
      </c>
      <c r="R74" s="2">
        <v>31.9</v>
      </c>
      <c r="S74" s="2">
        <v>3.9</v>
      </c>
      <c r="T74" s="2">
        <v>0.73</v>
      </c>
      <c r="U74" s="2">
        <v>3191</v>
      </c>
      <c r="V74" s="2">
        <v>440</v>
      </c>
      <c r="W74" s="2">
        <v>36</v>
      </c>
      <c r="X74" s="2">
        <v>20.100000000000001</v>
      </c>
      <c r="Y74" s="2">
        <v>0</v>
      </c>
      <c r="Z74" s="2">
        <v>2</v>
      </c>
      <c r="AA74" s="2">
        <v>79</v>
      </c>
      <c r="AB74" s="2">
        <v>18</v>
      </c>
      <c r="AC74" s="2">
        <v>1</v>
      </c>
      <c r="AD74" s="2">
        <v>19</v>
      </c>
      <c r="AE74" s="2">
        <v>2.93</v>
      </c>
      <c r="AF74" s="2">
        <v>182</v>
      </c>
      <c r="AG74" s="2">
        <v>17.399999999999999</v>
      </c>
      <c r="AH74" s="2">
        <v>10.5</v>
      </c>
      <c r="AI74" s="2">
        <v>62</v>
      </c>
      <c r="AJ74" s="2">
        <v>41</v>
      </c>
      <c r="AK74" s="2" t="s">
        <v>53</v>
      </c>
      <c r="AL74" s="2">
        <v>290.60000000000002</v>
      </c>
      <c r="AM74" s="2">
        <v>73</v>
      </c>
      <c r="AN74" s="2">
        <v>20.3</v>
      </c>
      <c r="AO74" s="2">
        <v>26.42</v>
      </c>
      <c r="AP74" s="2">
        <v>159.30000000000001</v>
      </c>
      <c r="AQ74" s="2">
        <v>17.399999999999999</v>
      </c>
      <c r="AR74" s="2">
        <v>0</v>
      </c>
      <c r="AS74" s="2">
        <v>5.8</v>
      </c>
      <c r="AT74" s="2">
        <v>4.4000000000000004</v>
      </c>
      <c r="AV74" s="2">
        <v>23</v>
      </c>
      <c r="AW74" s="2">
        <v>11.2</v>
      </c>
      <c r="AY74" s="2">
        <v>62</v>
      </c>
      <c r="AZ74" s="2">
        <v>985</v>
      </c>
      <c r="BA74" s="2">
        <v>113</v>
      </c>
      <c r="BB74" s="2">
        <v>59</v>
      </c>
      <c r="BC74" s="2">
        <v>14</v>
      </c>
      <c r="BD74" s="2">
        <v>2.16</v>
      </c>
      <c r="BE74" s="2">
        <v>3.4</v>
      </c>
      <c r="BF74" s="2">
        <v>0.14000000000000001</v>
      </c>
      <c r="BG74" s="2">
        <v>169</v>
      </c>
      <c r="BH74" s="2">
        <v>51</v>
      </c>
      <c r="BI74" s="2">
        <v>2930.49</v>
      </c>
      <c r="BJ74" s="2">
        <v>1.526</v>
      </c>
      <c r="BK74" s="2">
        <v>51.71</v>
      </c>
      <c r="BL74" s="2">
        <v>1515.32</v>
      </c>
      <c r="BM74" s="2">
        <v>13.03</v>
      </c>
      <c r="BN74" s="2">
        <v>381.94</v>
      </c>
      <c r="BO74" s="2">
        <v>14.73</v>
      </c>
      <c r="BP74" s="2">
        <v>431.73</v>
      </c>
      <c r="BQ74" s="2">
        <v>0.4</v>
      </c>
      <c r="BR74" s="2">
        <v>11.83</v>
      </c>
      <c r="BS74" s="2">
        <v>11.83</v>
      </c>
      <c r="BT74" s="2">
        <v>346.75</v>
      </c>
      <c r="BU74" s="2">
        <v>3.57</v>
      </c>
      <c r="BV74" s="2">
        <v>104.69</v>
      </c>
      <c r="BW74" s="2">
        <v>8.26</v>
      </c>
      <c r="BX74" s="2">
        <v>242.06</v>
      </c>
      <c r="BY74" s="2">
        <v>0.59</v>
      </c>
      <c r="BZ74" s="2">
        <v>17.28</v>
      </c>
      <c r="CA74" s="2">
        <v>1083.5899999999999</v>
      </c>
      <c r="CB74" s="2">
        <v>36.979999999999997</v>
      </c>
      <c r="CC74" s="2">
        <v>35.869999999999997</v>
      </c>
      <c r="CD74" s="2">
        <v>1051.1400000000001</v>
      </c>
      <c r="CE74" s="2">
        <v>0.2288</v>
      </c>
      <c r="CF74" s="2">
        <v>1.14E-2</v>
      </c>
      <c r="CG74" s="2">
        <v>2.5099</v>
      </c>
      <c r="CH74" s="2">
        <v>2.1232000000000002</v>
      </c>
      <c r="CI74" s="2">
        <v>26.893699999999999</v>
      </c>
      <c r="CJ74" s="2">
        <v>2.4182999999999999</v>
      </c>
      <c r="CK74" s="2">
        <v>0.7026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Soil1_20231127_LW Modified</vt:lpstr>
      <vt:lpstr>Fall 2023 Duplicates</vt:lpstr>
      <vt:lpstr>Fall 2023 QAQC</vt:lpstr>
      <vt:lpstr>20240423_Samples</vt:lpstr>
      <vt:lpstr>Spring 2024 Duplicates</vt:lpstr>
      <vt:lpstr>Spring 2024 QAQC</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Lena</cp:lastModifiedBy>
  <dcterms:created xsi:type="dcterms:W3CDTF">2024-01-25T00:50:46Z</dcterms:created>
  <dcterms:modified xsi:type="dcterms:W3CDTF">2024-05-22T21:39:49Z</dcterms:modified>
</cp:coreProperties>
</file>