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a Pötzl\Downloads\"/>
    </mc:Choice>
  </mc:AlternateContent>
  <xr:revisionPtr revIDLastSave="0" documentId="13_ncr:1_{BDA67F5D-8697-4F33-8FA3-5957372010D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Mitglied 1" sheetId="2" r:id="rId2"/>
    <sheet name="Tabelle1" sheetId="8" r:id="rId3"/>
    <sheet name="Mitglied 2" sheetId="6" r:id="rId4"/>
    <sheet name="Mitglied 3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2" l="1"/>
  <c r="G54" i="2" s="1"/>
  <c r="B10" i="1"/>
  <c r="B9" i="1"/>
  <c r="B8" i="1"/>
  <c r="F60" i="2"/>
  <c r="G60" i="2" s="1"/>
  <c r="F28" i="2"/>
  <c r="G28" i="2" s="1"/>
  <c r="F50" i="2"/>
  <c r="G50" i="2" s="1"/>
  <c r="F46" i="2"/>
  <c r="G46" i="2" s="1"/>
  <c r="F42" i="2"/>
  <c r="G42" i="2" s="1"/>
  <c r="F41" i="2"/>
  <c r="G41" i="2" s="1"/>
  <c r="F59" i="2"/>
  <c r="G59" i="2" s="1"/>
  <c r="F58" i="2"/>
  <c r="G58" i="2" s="1"/>
  <c r="F57" i="2"/>
  <c r="G57" i="2" s="1"/>
  <c r="F49" i="2"/>
  <c r="G49" i="2" s="1"/>
  <c r="F51" i="2"/>
  <c r="G51" i="2" s="1"/>
  <c r="F5" i="2"/>
  <c r="G5" i="2" s="1"/>
  <c r="F13" i="2"/>
  <c r="G13" i="2" s="1"/>
  <c r="F14" i="2"/>
  <c r="G14" i="2" s="1"/>
  <c r="F44" i="2"/>
  <c r="G44" i="2" s="1"/>
  <c r="F45" i="2"/>
  <c r="G45" i="2" s="1"/>
  <c r="F47" i="2"/>
  <c r="G47" i="2" s="1"/>
  <c r="F52" i="2"/>
  <c r="G52" i="2" s="1"/>
  <c r="F19" i="2"/>
  <c r="G19" i="2" s="1"/>
  <c r="F45" i="6"/>
  <c r="F46" i="6"/>
  <c r="C9" i="1"/>
  <c r="C4" i="1"/>
  <c r="C10" i="1"/>
  <c r="C8" i="1"/>
  <c r="C7" i="1"/>
  <c r="C6" i="1"/>
  <c r="C5" i="1"/>
  <c r="F65" i="6"/>
  <c r="F66" i="6"/>
  <c r="F59" i="6"/>
  <c r="F60" i="6"/>
  <c r="F20" i="6"/>
  <c r="F21" i="6"/>
  <c r="F18" i="6"/>
  <c r="F19" i="6"/>
  <c r="F22" i="6"/>
  <c r="F52" i="6"/>
  <c r="F53" i="6"/>
  <c r="F81" i="6"/>
  <c r="F82" i="6"/>
  <c r="F83" i="6"/>
  <c r="F84" i="6"/>
  <c r="F80" i="6"/>
  <c r="F79" i="6"/>
  <c r="F89" i="6"/>
  <c r="G75" i="6"/>
  <c r="F64" i="6"/>
  <c r="F67" i="6"/>
  <c r="F68" i="6"/>
  <c r="F69" i="6"/>
  <c r="F70" i="6"/>
  <c r="F71" i="6"/>
  <c r="F72" i="6"/>
  <c r="F73" i="6"/>
  <c r="F74" i="6"/>
  <c r="F75" i="6"/>
  <c r="F76" i="6"/>
  <c r="F77" i="6"/>
  <c r="F78" i="6"/>
  <c r="F85" i="6"/>
  <c r="F86" i="6"/>
  <c r="G78" i="6" s="1"/>
  <c r="F87" i="6"/>
  <c r="G79" i="6" s="1"/>
  <c r="F88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F63" i="6"/>
  <c r="G56" i="6" s="1"/>
  <c r="F62" i="6"/>
  <c r="G55" i="6" s="1"/>
  <c r="F61" i="6"/>
  <c r="G54" i="6" s="1"/>
  <c r="G53" i="6"/>
  <c r="F58" i="6"/>
  <c r="G52" i="6" s="1"/>
  <c r="F57" i="6"/>
  <c r="G51" i="6" s="1"/>
  <c r="F56" i="6"/>
  <c r="G50" i="6" s="1"/>
  <c r="F55" i="6"/>
  <c r="G49" i="6" s="1"/>
  <c r="F54" i="6"/>
  <c r="G48" i="6" s="1"/>
  <c r="G47" i="6"/>
  <c r="F51" i="6"/>
  <c r="G46" i="6" s="1"/>
  <c r="F50" i="6"/>
  <c r="G45" i="6" s="1"/>
  <c r="F49" i="6"/>
  <c r="G44" i="6" s="1"/>
  <c r="F48" i="6"/>
  <c r="G43" i="6"/>
  <c r="F47" i="6"/>
  <c r="G42" i="6" s="1"/>
  <c r="G41" i="6"/>
  <c r="F44" i="6"/>
  <c r="G40" i="6" s="1"/>
  <c r="F43" i="6"/>
  <c r="G39" i="6" s="1"/>
  <c r="F42" i="6"/>
  <c r="G38" i="6" s="1"/>
  <c r="F41" i="6"/>
  <c r="G37" i="6"/>
  <c r="F40" i="6"/>
  <c r="G36" i="6"/>
  <c r="F39" i="6"/>
  <c r="G35" i="6"/>
  <c r="F38" i="6"/>
  <c r="G34" i="6"/>
  <c r="F37" i="6"/>
  <c r="G33" i="6" s="1"/>
  <c r="F36" i="6"/>
  <c r="G32" i="6"/>
  <c r="F35" i="6"/>
  <c r="G31" i="6"/>
  <c r="F34" i="6"/>
  <c r="G30" i="6"/>
  <c r="F33" i="6"/>
  <c r="G29" i="6"/>
  <c r="F32" i="6"/>
  <c r="G28" i="6"/>
  <c r="G88" i="6" l="1"/>
  <c r="G89" i="6"/>
  <c r="G86" i="6"/>
  <c r="G87" i="6"/>
  <c r="G83" i="6"/>
  <c r="G85" i="6"/>
  <c r="G82" i="6"/>
  <c r="G84" i="6"/>
  <c r="G76" i="6"/>
  <c r="G80" i="6"/>
  <c r="G77" i="6"/>
  <c r="G81" i="6"/>
  <c r="F56" i="2"/>
  <c r="G56" i="2" s="1"/>
  <c r="F55" i="2"/>
  <c r="G55" i="2" s="1"/>
  <c r="F53" i="2"/>
  <c r="G53" i="2" s="1"/>
  <c r="F48" i="2"/>
  <c r="G48" i="2" s="1"/>
  <c r="F43" i="2"/>
  <c r="G43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8" i="2"/>
  <c r="G8" i="2" s="1"/>
  <c r="F9" i="2"/>
  <c r="G9" i="2" s="1"/>
  <c r="F10" i="2"/>
  <c r="G10" i="2" s="1"/>
  <c r="F11" i="2"/>
  <c r="G11" i="2" s="1"/>
  <c r="F12" i="2"/>
  <c r="G12" i="2" s="1"/>
  <c r="F15" i="2"/>
  <c r="G15" i="2" s="1"/>
  <c r="F16" i="2"/>
  <c r="G16" i="2" s="1"/>
  <c r="F17" i="2"/>
  <c r="G17" i="2" s="1"/>
  <c r="F18" i="2"/>
  <c r="G18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9" i="2"/>
  <c r="G29" i="2" s="1"/>
  <c r="F30" i="2"/>
  <c r="G30" i="2" s="1"/>
  <c r="F31" i="2"/>
  <c r="G31" i="2" s="1"/>
  <c r="F32" i="2"/>
  <c r="G32" i="2" s="1"/>
  <c r="F33" i="2"/>
  <c r="G33" i="2" s="1"/>
  <c r="H31" i="8"/>
  <c r="G31" i="8"/>
  <c r="F31" i="8"/>
  <c r="D5" i="1" l="1"/>
  <c r="D6" i="1"/>
  <c r="D7" i="1"/>
  <c r="D8" i="1"/>
  <c r="D10" i="1"/>
  <c r="D4" i="1"/>
  <c r="G6" i="7"/>
  <c r="F6" i="7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5" i="7"/>
  <c r="D9" i="1" l="1"/>
  <c r="D11" i="1" s="1"/>
  <c r="G5" i="7"/>
  <c r="E1" i="7" s="1"/>
  <c r="F31" i="6" l="1"/>
  <c r="G27" i="6" s="1"/>
  <c r="F30" i="6"/>
  <c r="G26" i="6" s="1"/>
  <c r="F29" i="6"/>
  <c r="G25" i="6" s="1"/>
  <c r="F28" i="6"/>
  <c r="G24" i="6" s="1"/>
  <c r="F27" i="6"/>
  <c r="G23" i="6" s="1"/>
  <c r="F26" i="6"/>
  <c r="G22" i="6" s="1"/>
  <c r="F25" i="6"/>
  <c r="G21" i="6" s="1"/>
  <c r="F24" i="6"/>
  <c r="G20" i="6" s="1"/>
  <c r="F23" i="6"/>
  <c r="G19" i="6" s="1"/>
  <c r="G18" i="6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7" i="2"/>
  <c r="G7" i="2" s="1"/>
  <c r="F6" i="2"/>
  <c r="G6" i="2" s="1"/>
  <c r="E1" i="2" l="1"/>
  <c r="E1" i="6"/>
  <c r="C11" i="1"/>
  <c r="E10" i="1"/>
  <c r="E8" i="1"/>
  <c r="B5" i="1"/>
  <c r="E5" i="1" s="1"/>
  <c r="B4" i="1"/>
  <c r="B7" i="1"/>
  <c r="E7" i="1" s="1"/>
  <c r="B6" i="1"/>
  <c r="E6" i="1" s="1"/>
  <c r="E9" i="1" l="1"/>
  <c r="E4" i="1"/>
  <c r="B11" i="1"/>
  <c r="E11" i="1" s="1"/>
</calcChain>
</file>

<file path=xl/sharedStrings.xml><?xml version="1.0" encoding="utf-8"?>
<sst xmlns="http://schemas.openxmlformats.org/spreadsheetml/2006/main" count="297" uniqueCount="220">
  <si>
    <t>Zeitaufzeichnung - Gruppe X</t>
  </si>
  <si>
    <t>*Tabelle wird automatisch befüllt!</t>
  </si>
  <si>
    <t>Meilenstein</t>
  </si>
  <si>
    <t>Mitglied 1</t>
  </si>
  <si>
    <t>Mitglied 2</t>
  </si>
  <si>
    <t>Mitglied 3</t>
  </si>
  <si>
    <t>Summe</t>
  </si>
  <si>
    <t>Projektidee</t>
  </si>
  <si>
    <t>Lernvertrag</t>
  </si>
  <si>
    <t>Meilenstein 1</t>
  </si>
  <si>
    <t>Meilenstein 2</t>
  </si>
  <si>
    <t>Meilenstein 3</t>
  </si>
  <si>
    <t>Reflektion</t>
  </si>
  <si>
    <t>Endabgabe</t>
  </si>
  <si>
    <t>Name:</t>
  </si>
  <si>
    <t>xxx</t>
  </si>
  <si>
    <t>Summe:</t>
  </si>
  <si>
    <t>Matrikelnummer:</t>
  </si>
  <si>
    <t>Datum</t>
  </si>
  <si>
    <t>Start</t>
  </si>
  <si>
    <t>Ende</t>
  </si>
  <si>
    <t>Tätigkeit</t>
  </si>
  <si>
    <t>Zeit</t>
  </si>
  <si>
    <t>Stunden</t>
  </si>
  <si>
    <t>Lesen der Paper, M5Stack starten</t>
  </si>
  <si>
    <t>1. use case ausprobieren</t>
  </si>
  <si>
    <t>Erklärung schreiben</t>
  </si>
  <si>
    <t>Fotos und Videos</t>
  </si>
  <si>
    <t>Meeting</t>
  </si>
  <si>
    <t>Videos</t>
  </si>
  <si>
    <t>Einarbeitung der Testergebnisse</t>
  </si>
  <si>
    <t xml:space="preserve">Arbeitsstunden </t>
  </si>
  <si>
    <t>Vorgangsname</t>
  </si>
  <si>
    <t>Vorgänger</t>
  </si>
  <si>
    <t>Nachfolger</t>
  </si>
  <si>
    <t>Duration (Tagen)</t>
  </si>
  <si>
    <t xml:space="preserve"> Hannah</t>
  </si>
  <si>
    <t xml:space="preserve"> Lena</t>
  </si>
  <si>
    <t xml:space="preserve"> Janine</t>
  </si>
  <si>
    <t>Vorbereitung</t>
  </si>
  <si>
    <t>A</t>
  </si>
  <si>
    <t>Einarbeitung durchgeführt</t>
  </si>
  <si>
    <t xml:space="preserve"> -</t>
  </si>
  <si>
    <t>B</t>
  </si>
  <si>
    <t>Projektplanung erstellt</t>
  </si>
  <si>
    <t>C</t>
  </si>
  <si>
    <t>Projekstruktur erstellt</t>
  </si>
  <si>
    <t>Analyse Use Cases</t>
  </si>
  <si>
    <t>Analyse Use Case 1</t>
  </si>
  <si>
    <t>C,F</t>
  </si>
  <si>
    <t>D</t>
  </si>
  <si>
    <t>Analyse Use Case 2</t>
  </si>
  <si>
    <t>D,J</t>
  </si>
  <si>
    <t>E</t>
  </si>
  <si>
    <t>Analyse Use Case 3</t>
  </si>
  <si>
    <t>N</t>
  </si>
  <si>
    <t>Überarbeitung Use Cases</t>
  </si>
  <si>
    <t>F</t>
  </si>
  <si>
    <t>Use Case 1 überarbeitet</t>
  </si>
  <si>
    <t>G</t>
  </si>
  <si>
    <t>Use Case 1 dokumentiert</t>
  </si>
  <si>
    <t>H</t>
  </si>
  <si>
    <t>Use Case 1 getestet</t>
  </si>
  <si>
    <t>I</t>
  </si>
  <si>
    <t>Use Case 1 finalisiert</t>
  </si>
  <si>
    <t>S</t>
  </si>
  <si>
    <t>J</t>
  </si>
  <si>
    <t>Use Case 2 überarbeitet</t>
  </si>
  <si>
    <t>K</t>
  </si>
  <si>
    <t>Use Case 2 dokumentiert</t>
  </si>
  <si>
    <t>L</t>
  </si>
  <si>
    <t>Use Case 2 getestet</t>
  </si>
  <si>
    <t>M</t>
  </si>
  <si>
    <t>Use Case 2 finalisiert</t>
  </si>
  <si>
    <t>T</t>
  </si>
  <si>
    <t>Use Case 3 überarbeitet</t>
  </si>
  <si>
    <t>O</t>
  </si>
  <si>
    <t>Use Case 3 dokumentiert</t>
  </si>
  <si>
    <t>P</t>
  </si>
  <si>
    <t>Use Case 3 getestet</t>
  </si>
  <si>
    <t>Q</t>
  </si>
  <si>
    <t>Use Case 3 finalisiert</t>
  </si>
  <si>
    <t>U</t>
  </si>
  <si>
    <t>Inhaltsergänzung Website</t>
  </si>
  <si>
    <t>R</t>
  </si>
  <si>
    <t>Fehlende Inhalte ermittelt</t>
  </si>
  <si>
    <t>S,T,U,W</t>
  </si>
  <si>
    <t>Use Case 1 auf Website ergänzt</t>
  </si>
  <si>
    <t>I,R</t>
  </si>
  <si>
    <t>Use Case 2 auf Website ergänzt</t>
  </si>
  <si>
    <t>M,R</t>
  </si>
  <si>
    <t>Use Case 3 auf Website ergänzt</t>
  </si>
  <si>
    <t>Q,R</t>
  </si>
  <si>
    <t>W</t>
  </si>
  <si>
    <t>Restliche Inhalte ergänzt</t>
  </si>
  <si>
    <t xml:space="preserve">Summe </t>
  </si>
  <si>
    <t>Janine Feyrer</t>
  </si>
  <si>
    <t>k11905035</t>
  </si>
  <si>
    <t>Beginn der Dokumentation und mit dem Download der benötigten Daten</t>
  </si>
  <si>
    <t>User case 1</t>
  </si>
  <si>
    <t>Use Case 1 und installationen</t>
  </si>
  <si>
    <t>Use case 1  code nochmal da nicht gespeichert</t>
  </si>
  <si>
    <t>Verbindungsprobleme mit Hardware</t>
  </si>
  <si>
    <t>Code und MEthoden UC1</t>
  </si>
  <si>
    <t>Probleme ohne Laser TX</t>
  </si>
  <si>
    <t>Use Case 2 Beginn</t>
  </si>
  <si>
    <t>Usecase2 Home</t>
  </si>
  <si>
    <t>Usecase2 Plant</t>
  </si>
  <si>
    <t>Use Case 2 Probleme</t>
  </si>
  <si>
    <t>Use Case 1 testen</t>
  </si>
  <si>
    <t>Use Case 2 zusammenbauen</t>
  </si>
  <si>
    <t>Use Case 2 Sensoren</t>
  </si>
  <si>
    <t>Problemlösung Use Case 2</t>
  </si>
  <si>
    <t>Use Case 2 kommentieren</t>
  </si>
  <si>
    <t>Use Case 3 durchlesen und kommentieren</t>
  </si>
  <si>
    <t>Use Case 3 zusammenbauen und Code probieren</t>
  </si>
  <si>
    <t>Usecase 3 neu Code probieren, nachdem nicht gespeichert</t>
  </si>
  <si>
    <t>Usecase3 Probleme mit M5stack</t>
  </si>
  <si>
    <t>Usecase3 mit neuem stack</t>
  </si>
  <si>
    <t>Use Case 3 Version 2 Python</t>
  </si>
  <si>
    <t>Usecase 3 Webapp</t>
  </si>
  <si>
    <t>Fotos/Videos</t>
  </si>
  <si>
    <t>fotos bearbeiten</t>
  </si>
  <si>
    <t>gesteckte Fotos bearbeiten</t>
  </si>
  <si>
    <t>Use Case 2 Module einteilen</t>
  </si>
  <si>
    <t>UseCase2 Meeting Lena</t>
  </si>
  <si>
    <t>Video UseCase zusammenschneiden</t>
  </si>
  <si>
    <t>Webseite Einrichtung&amp;Installation</t>
  </si>
  <si>
    <t>Einzelvideos bearbeiten</t>
  </si>
  <si>
    <t>Webseite</t>
  </si>
  <si>
    <t>Use Case 3 zum laufen bringen</t>
  </si>
  <si>
    <t>Use Case 3 aufsplitten</t>
  </si>
  <si>
    <t>Use Case 3 Fehlermeldung analysieren</t>
  </si>
  <si>
    <t>Videos bearbeitet</t>
  </si>
  <si>
    <t>Abstimmung/Lösung finden</t>
  </si>
  <si>
    <t>Meeting Dominik Blockly Code generieren</t>
  </si>
  <si>
    <t>Lena Meeting Use Case 3</t>
  </si>
  <si>
    <t>Use Case 3 Problemlösung Python</t>
  </si>
  <si>
    <t>Use Case 3 umschreiben Blockly</t>
  </si>
  <si>
    <t>Use Case 3 umschreiben Blockly, Blöcke generieren</t>
  </si>
  <si>
    <t>Use case 3 nochmal weil gelöscht</t>
  </si>
  <si>
    <t>Meeting Dominik Use case speichern, json</t>
  </si>
  <si>
    <t>Use Case 3 Json, blöcke generieren und programmieren</t>
  </si>
  <si>
    <t>Use case 3 blockly</t>
  </si>
  <si>
    <t>Videos bearbeiten</t>
  </si>
  <si>
    <t>videos bearbeiten, ton wegschneide</t>
  </si>
  <si>
    <t>use case 3 Blöcke</t>
  </si>
  <si>
    <t>use case 3 neu burnen, python funktionierend machen, blockly</t>
  </si>
  <si>
    <t>Use Case 3 version 2 bearbeiten</t>
  </si>
  <si>
    <t>Use Case 3 auf Webseite bringen.Einführung MIT App</t>
  </si>
  <si>
    <t>,Lösung MIT App dokumentieren</t>
  </si>
  <si>
    <t>Use Case 3 auf Webseite Lösung MIT App</t>
  </si>
  <si>
    <t>Lösung mit App Inventor dokumentieren</t>
  </si>
  <si>
    <t>Lösung Code App Inventor Webseite</t>
  </si>
  <si>
    <t>Feedback einarbeiten</t>
  </si>
  <si>
    <t>Lösung Komponenten Use Case 3 WEbseite</t>
  </si>
  <si>
    <t>Use Case 3 Version 2 aufbau</t>
  </si>
  <si>
    <t>Use Case 3 Version 2 Testen</t>
  </si>
  <si>
    <t>Use Case 3 Version 2 Bugfix</t>
  </si>
  <si>
    <t>Meeting Lena Use Case 3</t>
  </si>
  <si>
    <t>Dokumentation Python Code Webseite Use Case 3</t>
  </si>
  <si>
    <t>Use Case 3 Übersichtsseite Wordpress</t>
  </si>
  <si>
    <t>Use Case 3 Version 1 fertigstellen Webseite</t>
  </si>
  <si>
    <t>Use Case 3 Version 2 Python Webseite</t>
  </si>
  <si>
    <t>Use Case 3 Videos drehen</t>
  </si>
  <si>
    <t>Videos bearbeiten Use Case 3</t>
  </si>
  <si>
    <t>Webseite Use Case 3 Komponenten</t>
  </si>
  <si>
    <t xml:space="preserve">Use Case 3 Webseite </t>
  </si>
  <si>
    <t>Videos überarbeiten</t>
  </si>
  <si>
    <t>fehlende Bilder neu machen</t>
  </si>
  <si>
    <t>Bilder nachbearbeiten</t>
  </si>
  <si>
    <t>Besprechung</t>
  </si>
  <si>
    <t>Anpassungen Webseite</t>
  </si>
  <si>
    <t>Zielplanung erstellen</t>
  </si>
  <si>
    <t>Webseite Use Case 3 Verlinkungen</t>
  </si>
  <si>
    <t>Komponentenseite erstellen und Videos einfügen</t>
  </si>
  <si>
    <t>update Videos Use Case 3</t>
  </si>
  <si>
    <t>Abschlussdokument</t>
  </si>
  <si>
    <t>Übergabe der Website</t>
  </si>
  <si>
    <t>Use Case 1 Fehler suchen</t>
  </si>
  <si>
    <t>Use Case 1 testen + Veränderungsvorschläge</t>
  </si>
  <si>
    <t xml:space="preserve">Fehler wegen der Loop </t>
  </si>
  <si>
    <t>Use Case 2 testen</t>
  </si>
  <si>
    <t>Use Case 2  testen + Fehler suchen</t>
  </si>
  <si>
    <t>Fehler suchen</t>
  </si>
  <si>
    <t>Use Case 2 erneuern</t>
  </si>
  <si>
    <t>Use Case 2 erneuern Fehler suchen</t>
  </si>
  <si>
    <t>Fotos, Dokumentation</t>
  </si>
  <si>
    <t>Korrektur</t>
  </si>
  <si>
    <t>Meeting Use Case3</t>
  </si>
  <si>
    <t>Meeting Janine Testen UseCase3</t>
  </si>
  <si>
    <t>Abstimmung</t>
  </si>
  <si>
    <t>Fotos / Videos</t>
  </si>
  <si>
    <t>Meeeting Janine</t>
  </si>
  <si>
    <t>Use Case in Module teilen</t>
  </si>
  <si>
    <t xml:space="preserve">Use Case 2 auf Website bringen </t>
  </si>
  <si>
    <t>Use Case 2 auf Website bringen Änderungen Use Case1</t>
  </si>
  <si>
    <t>ÄnderungenWebsite</t>
  </si>
  <si>
    <t>Änderungen Bilder Website</t>
  </si>
  <si>
    <t>Use Case 2</t>
  </si>
  <si>
    <t xml:space="preserve">Absitimmung </t>
  </si>
  <si>
    <t>Meeting Daniela</t>
  </si>
  <si>
    <t>Änderungen Website</t>
  </si>
  <si>
    <t>Einarbeitung der Testergebnisse + Fehler suche</t>
  </si>
  <si>
    <t>Meeting Ines</t>
  </si>
  <si>
    <t>Nerd Tree + Komponenten</t>
  </si>
  <si>
    <t>Überprüfung der Inhalte + Änderungen</t>
  </si>
  <si>
    <t>Ideen Gesaltung der Website + Umsetzung</t>
  </si>
  <si>
    <t>Umsetzung Vorlage</t>
  </si>
  <si>
    <t>M5Stack</t>
  </si>
  <si>
    <t xml:space="preserve">Python Code Use Case 3 ändern - damit Lauffähig </t>
  </si>
  <si>
    <t>Verlinkungen und Fotos anpassen</t>
  </si>
  <si>
    <t>Dokument</t>
  </si>
  <si>
    <t>Meeting Janine Use Case 3</t>
  </si>
  <si>
    <t xml:space="preserve">Testen Use Case 3 Fehler suche Änderungen </t>
  </si>
  <si>
    <t>Meeting Dominik (Blöcke generiern)</t>
  </si>
  <si>
    <t>Änderungen Darstellung Website + Python Code gut darstellen versucht</t>
  </si>
  <si>
    <t xml:space="preserve">Fehlende Inhalte ermitteln </t>
  </si>
  <si>
    <t>Überarbeitungen</t>
  </si>
  <si>
    <t>Videos bearbeiten + hochladen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</si>
</sst>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4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/>
    <xf numFmtId="20" fontId="0" fillId="0" borderId="0" xfId="0" applyNumberFormat="1"/>
    <xf numFmtId="164" fontId="3" fillId="0" borderId="0" xfId="0" applyNumberFormat="1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8" fillId="2" borderId="0" xfId="0" applyFont="1" applyFill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vertical="top" wrapText="1"/>
    </xf>
    <xf numFmtId="0" fontId="7" fillId="0" borderId="1" xfId="0" applyFont="1" applyBorder="1"/>
    <xf numFmtId="0" fontId="7" fillId="0" borderId="0" xfId="0" applyFont="1" applyAlignment="1">
      <alignment vertical="top"/>
    </xf>
    <xf numFmtId="0" fontId="0" fillId="3" borderId="0" xfId="0" applyFill="1"/>
    <xf numFmtId="0" fontId="8" fillId="3" borderId="0" xfId="0" applyFont="1" applyFill="1" applyAlignment="1">
      <alignment vertical="top"/>
    </xf>
    <xf numFmtId="0" fontId="7" fillId="3" borderId="1" xfId="0" applyFont="1" applyFill="1" applyBorder="1"/>
    <xf numFmtId="0" fontId="8" fillId="3" borderId="0" xfId="0" applyFont="1" applyFill="1" applyAlignment="1">
      <alignment vertical="top" wrapText="1"/>
    </xf>
    <xf numFmtId="0" fontId="11" fillId="2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0" borderId="0" xfId="0" applyNumberFormat="1"/>
    <xf numFmtId="0" fontId="12" fillId="0" borderId="0" xfId="0" applyFont="1"/>
    <xf numFmtId="20" fontId="12" fillId="0" borderId="0" xfId="0" applyNumberFormat="1" applyFont="1"/>
    <xf numFmtId="20" fontId="7" fillId="0" borderId="0" xfId="0" applyNumberFormat="1" applyFont="1"/>
    <xf numFmtId="0" fontId="6" fillId="0" borderId="0" xfId="0" applyFont="1"/>
    <xf numFmtId="164" fontId="2" fillId="0" borderId="0" xfId="0" applyNumberFormat="1" applyFont="1"/>
    <xf numFmtId="0" fontId="13" fillId="0" borderId="0" xfId="0" applyFont="1"/>
    <xf numFmtId="14" fontId="2" fillId="0" borderId="0" xfId="0" applyNumberFormat="1" applyFont="1"/>
    <xf numFmtId="20" fontId="2" fillId="0" borderId="0" xfId="0" applyNumberFormat="1" applyFont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Standard" xfId="0" builtinId="0"/>
  </cellStyles>
  <dxfs count="18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  <numFmt numFmtId="2" formatCode="0.00"/>
    </dxf>
    <dxf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 defaultTableStyle="TableStyleMedium2" defaultPivotStyle="PivotStyleLight16">
    <tableStyle name="Übersich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vid Haunschmied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Christian Berer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Florian Dorr-style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1">
  <tableColumns count="5">
    <tableColumn id="1" xr3:uid="{00000000-0010-0000-0000-000001000000}" name="Meilenstein"/>
    <tableColumn id="2" xr3:uid="{00000000-0010-0000-0000-000002000000}" name="Mitglied 1"/>
    <tableColumn id="3" xr3:uid="{00000000-0010-0000-0000-000003000000}" name="Mitglied 2"/>
    <tableColumn id="4" xr3:uid="{00000000-0010-0000-0000-000004000000}" name="Mitglied 3" dataDxfId="5">
      <calculatedColumnFormula>SUMIF('Mitglied 3'!$E$5:$E$32,Übersicht!$A4,'Mitglied 3'!$G$5:$G$32)</calculatedColumnFormula>
    </tableColumn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60">
  <tableColumns count="7">
    <tableColumn id="1" xr3:uid="{00000000-0010-0000-0100-000001000000}" name="Datum"/>
    <tableColumn id="2" xr3:uid="{00000000-0010-0000-0100-000002000000}" name="Start"/>
    <tableColumn id="3" xr3:uid="{00000000-0010-0000-0100-000003000000}" name="Ende"/>
    <tableColumn id="4" xr3:uid="{00000000-0010-0000-0100-000004000000}" name="Tätigkeit"/>
    <tableColumn id="6" xr3:uid="{00000000-0010-0000-0100-000006000000}" name="Meilenstein"/>
    <tableColumn id="7" xr3:uid="{00000000-0010-0000-0100-000007000000}" name="Zeit" dataDxfId="4">
      <calculatedColumnFormula>'Mitglied 1'!$C5-'Mitglied 1'!$B5</calculatedColumnFormula>
    </tableColumn>
    <tableColumn id="8" xr3:uid="{00000000-0010-0000-0100-000008000000}" name="Stunden" dataDxfId="3">
      <calculatedColumnFormula>'Mitglied 1'!$F5*24</calculatedColumnFormula>
    </tableColumn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89">
  <tableColumns count="7">
    <tableColumn id="1" xr3:uid="{00000000-0010-0000-0200-000001000000}" name="Datum"/>
    <tableColumn id="2" xr3:uid="{00000000-0010-0000-0200-000002000000}" name="Start"/>
    <tableColumn id="3" xr3:uid="{00000000-0010-0000-0200-000003000000}" name="Ende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'Mitglied 2'!$C5-'Mitglied 2'!$B5</calculatedColumnFormula>
    </tableColumn>
    <tableColumn id="8" xr3:uid="{00000000-0010-0000-0200-000008000000}" name="Stunden" dataDxfId="2">
      <calculatedColumnFormula>'Mitglied 2'!$F5*24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/>
    <tableColumn id="3" xr3:uid="{00000000-0010-0000-0300-000003000000}" name="Ende"/>
    <tableColumn id="4" xr3:uid="{00000000-0010-0000-0300-000004000000}" name="Tätigkeit"/>
    <tableColumn id="6" xr3:uid="{00000000-0010-0000-0300-000006000000}" name="Meilenstein"/>
    <tableColumn id="7" xr3:uid="{00000000-0010-0000-0300-000007000000}" name="Zeit" dataDxfId="1">
      <calculatedColumnFormula>'Mitglied 3'!$C5-'Mitglied 3'!$B5</calculatedColumnFormula>
    </tableColumn>
    <tableColumn id="8" xr3:uid="{00000000-0010-0000-0300-000008000000}" name="Stunden" dataDxfId="0">
      <calculatedColumnFormula>'Mitglied 3'!$F5*24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selection activeCell="B4" sqref="B4"/>
    </sheetView>
  </sheetViews>
  <sheetFormatPr baseColWidth="10" defaultColWidth="12.625" defaultRowHeight="15" customHeight="1" x14ac:dyDescent="0.2"/>
  <cols>
    <col min="1" max="1" width="14" customWidth="1"/>
    <col min="2" max="2" width="13" customWidth="1"/>
    <col min="3" max="4" width="12.875" customWidth="1"/>
    <col min="5" max="26" width="8.875" customWidth="1"/>
  </cols>
  <sheetData>
    <row r="1" spans="1:7" ht="18.75" x14ac:dyDescent="0.3">
      <c r="A1" s="1" t="s">
        <v>0</v>
      </c>
      <c r="G1" s="3" t="s">
        <v>1</v>
      </c>
    </row>
    <row r="2" spans="1:7" ht="14.25" customHeight="1" x14ac:dyDescent="0.2"/>
    <row r="3" spans="1:7" ht="14.25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7" ht="14.25" customHeight="1" x14ac:dyDescent="0.25">
      <c r="A4" s="3" t="s">
        <v>7</v>
      </c>
      <c r="B4" s="5">
        <f>SUMIF('Mitglied 1'!$E$6:$E$32,Übersicht!$A4,'Mitglied 1'!$G$6:$G$32)</f>
        <v>0</v>
      </c>
      <c r="C4" s="33">
        <f>SUMIF('Mitglied 2'!$E$5:$E$89,Übersicht!$A4,'Mitglied 2'!$G$5:$G$89)</f>
        <v>0</v>
      </c>
      <c r="D4" s="5">
        <f>SUMIF('Mitglied 3'!$E$5:$E$32,Übersicht!$A4,'Mitglied 3'!$G$5:$G$32)</f>
        <v>0</v>
      </c>
      <c r="E4" s="5">
        <f>SUM(Übersicht!$B4:$D4)</f>
        <v>0</v>
      </c>
    </row>
    <row r="5" spans="1:7" ht="14.25" customHeight="1" x14ac:dyDescent="0.25">
      <c r="A5" s="3" t="s">
        <v>8</v>
      </c>
      <c r="B5" s="5">
        <f>SUMIF('Mitglied 1'!$E$6:$E$32,Übersicht!$A5,'Mitglied 1'!$G$6:$G$32)</f>
        <v>0</v>
      </c>
      <c r="C5" s="33">
        <f>SUMIF('Mitglied 2'!$E$5:$E$89,Übersicht!$A5,'Mitglied 2'!$G$5:$G$89)</f>
        <v>0</v>
      </c>
      <c r="D5" s="5">
        <f>SUMIF('Mitglied 3'!$E$5:$E$32,Übersicht!$A5,'Mitglied 3'!$G$5:$G$32)</f>
        <v>0</v>
      </c>
      <c r="E5" s="5">
        <f>SUM(Übersicht!$B5:$D5)</f>
        <v>0</v>
      </c>
    </row>
    <row r="6" spans="1:7" ht="14.25" customHeight="1" x14ac:dyDescent="0.25">
      <c r="A6" s="3" t="s">
        <v>9</v>
      </c>
      <c r="B6" s="5">
        <f>SUMIF('Mitglied 1'!$E$6:$E$32,Übersicht!$A6,'Mitglied 1'!$G$6:$G$32)</f>
        <v>0</v>
      </c>
      <c r="C6" s="33">
        <f>SUMIF('Mitglied 2'!$E$5:$E$89,Übersicht!$A6,'Mitglied 2'!$G$5:$G$89)</f>
        <v>0</v>
      </c>
      <c r="D6" s="5">
        <f>SUMIF('Mitglied 3'!$E$5:$E$32,Übersicht!$A6,'Mitglied 3'!$G$5:$G$32)</f>
        <v>0</v>
      </c>
      <c r="E6" s="5">
        <f>SUM(Übersicht!$B6:$D6)</f>
        <v>0</v>
      </c>
    </row>
    <row r="7" spans="1:7" ht="14.25" customHeight="1" x14ac:dyDescent="0.25">
      <c r="A7" s="3" t="s">
        <v>10</v>
      </c>
      <c r="B7" s="5">
        <f>SUMIF('Mitglied 1'!$E$6:$E$32,Übersicht!$A7,'Mitglied 1'!$G$6:$G$32)</f>
        <v>0</v>
      </c>
      <c r="C7" s="33">
        <f>SUMIF('Mitglied 2'!$E$5:$E$89,Übersicht!$A7,'Mitglied 2'!$G$5:$G$89)</f>
        <v>0</v>
      </c>
      <c r="D7" s="5">
        <f>SUMIF('Mitglied 3'!$E$5:$E$32,Übersicht!$A7,'Mitglied 3'!$G$5:$G$32)</f>
        <v>0</v>
      </c>
      <c r="E7" s="5">
        <f>SUM(Übersicht!$B7:$D7)</f>
        <v>0</v>
      </c>
    </row>
    <row r="8" spans="1:7" ht="14.25" customHeight="1" x14ac:dyDescent="0.25">
      <c r="A8" s="3" t="s">
        <v>11</v>
      </c>
      <c r="B8" s="33">
        <f>SUMIF('Mitglied 1'!$E$5:$E$60,Übersicht!$A8,'Mitglied 1'!$G$5:$G$60)</f>
        <v>0</v>
      </c>
      <c r="C8" s="33">
        <f>SUMIF('Mitglied 2'!$E$5:$E$89,Übersicht!$A8,'Mitglied 2'!$G$5:$G$89)</f>
        <v>0</v>
      </c>
      <c r="D8" s="5">
        <f>SUMIF('Mitglied 3'!$E$5:$E$32,Übersicht!$A8,'Mitglied 3'!$G$5:$G$32)</f>
        <v>0</v>
      </c>
      <c r="E8" s="5">
        <f>SUM(Übersicht!$B8:$D8)</f>
        <v>0</v>
      </c>
    </row>
    <row r="9" spans="1:7" ht="14.25" customHeight="1" x14ac:dyDescent="0.25">
      <c r="A9" s="3" t="s">
        <v>12</v>
      </c>
      <c r="B9" s="33">
        <f>SUMIF('Mitglied 1'!$E$5:$E$60,Übersicht!$A9,'Mitglied 1'!$G$5:$G$60)</f>
        <v>0</v>
      </c>
      <c r="C9" s="33">
        <f>SUMIF('Mitglied 2'!$E$5:$E$89,Übersicht!$A9,'Mitglied 2'!$G$5:$G$89)</f>
        <v>0</v>
      </c>
      <c r="D9" s="5">
        <f>SUMIF('Mitglied 3'!$E$5:$E$32,Übersicht!$A9,'Mitglied 3'!$G$5:$G$32)</f>
        <v>0</v>
      </c>
      <c r="E9" s="5">
        <f>SUM(Übersicht!$B9:$D9)</f>
        <v>0</v>
      </c>
    </row>
    <row r="10" spans="1:7" ht="14.25" customHeight="1" x14ac:dyDescent="0.25">
      <c r="A10" s="3" t="s">
        <v>13</v>
      </c>
      <c r="B10" s="33">
        <f>SUMIF('Mitglied 1'!$E$5:$E$60,Übersicht!$A10,'Mitglied 1'!$G$5:$G$60)</f>
        <v>0</v>
      </c>
      <c r="C10" s="33">
        <f>SUMIF('Mitglied 2'!$E$5:$E$89,Übersicht!$A10,'Mitglied 2'!$G$5:$G$89)</f>
        <v>0</v>
      </c>
      <c r="D10" s="5">
        <f>SUMIF('Mitglied 3'!$E$5:$E$32,Übersicht!$A10,'Mitglied 3'!$G$5:$G$32)</f>
        <v>0</v>
      </c>
      <c r="E10" s="5">
        <f>SUM(Übersicht!$B10:$D10)</f>
        <v>0</v>
      </c>
    </row>
    <row r="11" spans="1:7" ht="14.25" customHeight="1" x14ac:dyDescent="0.25">
      <c r="A11" s="8" t="s">
        <v>6</v>
      </c>
      <c r="B11" s="9">
        <f>SUM(B4:B10)</f>
        <v>0</v>
      </c>
      <c r="C11" s="9">
        <f>SUM(C4:C10)</f>
        <v>0</v>
      </c>
      <c r="D11" s="9">
        <f>SUM(D4:D10)</f>
        <v>0</v>
      </c>
      <c r="E11" s="9">
        <f>SUM(Übersicht!$B11:$D11)</f>
        <v>0</v>
      </c>
    </row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</sheetData>
  <pageMargins left="0.7" right="0.7" top="0.78740157499999996" bottom="0.78740157499999996" header="0" footer="0"/>
  <pageSetup orientation="landscape"/>
  <ignoredErrors>
    <ignoredError sqref="D1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3"/>
  <sheetViews>
    <sheetView tabSelected="1" topLeftCell="A16" zoomScale="84" zoomScaleNormal="130" workbookViewId="0">
      <selection activeCell="J42" sqref="J42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18.75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15</v>
      </c>
      <c r="D1" s="16" t="s">
        <v>16</v>
      </c>
      <c r="E1" s="4">
        <f>SUM('Mitglied 1'!$G:$G)</f>
        <v>160.70000000000002</v>
      </c>
      <c r="H1" s="34"/>
    </row>
    <row r="2" spans="1:23" ht="14.25" customHeight="1" x14ac:dyDescent="0.25">
      <c r="A2" s="2" t="s">
        <v>17</v>
      </c>
      <c r="B2" s="3" t="s">
        <v>15</v>
      </c>
      <c r="H2" s="34"/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41">
        <v>44474</v>
      </c>
      <c r="B5" s="42">
        <v>0.33333333333333331</v>
      </c>
      <c r="C5" s="42">
        <v>0.4236111111111111</v>
      </c>
      <c r="D5" s="2" t="s">
        <v>209</v>
      </c>
      <c r="E5" s="2"/>
      <c r="F5" s="39">
        <f>'Mitglied 1'!$C5-'Mitglied 1'!$B5</f>
        <v>9.027777777777779E-2</v>
      </c>
      <c r="G5" s="40">
        <f>'Mitglied 1'!$F5*24</f>
        <v>2.166666666666667</v>
      </c>
    </row>
    <row r="6" spans="1:23" ht="14.25" customHeight="1" x14ac:dyDescent="0.25">
      <c r="A6" s="6">
        <v>44477</v>
      </c>
      <c r="B6" s="7">
        <v>0.5</v>
      </c>
      <c r="C6" s="7">
        <v>0.59375</v>
      </c>
      <c r="D6" s="3" t="s">
        <v>24</v>
      </c>
      <c r="E6" s="3"/>
      <c r="F6" s="12">
        <f>'Mitglied 1'!$C6-'Mitglied 1'!$B6</f>
        <v>9.375E-2</v>
      </c>
      <c r="G6" s="17">
        <f>'Mitglied 1'!$F6*24</f>
        <v>2.25</v>
      </c>
    </row>
    <row r="7" spans="1:23" ht="14.25" customHeight="1" x14ac:dyDescent="0.25">
      <c r="A7" s="6">
        <v>44478</v>
      </c>
      <c r="B7" s="7">
        <v>0.58333333333333337</v>
      </c>
      <c r="C7" s="7">
        <v>0.72916666666666663</v>
      </c>
      <c r="D7" s="3" t="s">
        <v>25</v>
      </c>
      <c r="E7" s="3"/>
      <c r="F7" s="12">
        <f>'Mitglied 1'!$C7-'Mitglied 1'!$B7</f>
        <v>0.14583333333333326</v>
      </c>
      <c r="G7" s="17">
        <f>'Mitglied 1'!$F7*24</f>
        <v>3.4999999999999982</v>
      </c>
    </row>
    <row r="8" spans="1:23" ht="14.25" customHeight="1" x14ac:dyDescent="0.25">
      <c r="A8" s="6">
        <v>44479</v>
      </c>
      <c r="B8" s="7">
        <v>0.375</v>
      </c>
      <c r="C8" s="7">
        <v>0.48194444444444445</v>
      </c>
      <c r="D8" s="3" t="s">
        <v>178</v>
      </c>
      <c r="E8" s="3"/>
      <c r="F8" s="12">
        <f>'Mitglied 1'!$C8-'Mitglied 1'!$B8</f>
        <v>0.10694444444444445</v>
      </c>
      <c r="G8" s="17">
        <f>'Mitglied 1'!$F8*24</f>
        <v>2.5666666666666669</v>
      </c>
    </row>
    <row r="9" spans="1:23" ht="14.25" customHeight="1" x14ac:dyDescent="0.25">
      <c r="A9" s="6">
        <v>44493</v>
      </c>
      <c r="B9" s="7">
        <v>0.66666666666666663</v>
      </c>
      <c r="C9" s="7">
        <v>0.78819444444444453</v>
      </c>
      <c r="D9" s="3" t="s">
        <v>179</v>
      </c>
      <c r="E9" s="3"/>
      <c r="F9" s="12">
        <f>'Mitglied 1'!$C9-'Mitglied 1'!$B9</f>
        <v>0.1215277777777779</v>
      </c>
      <c r="G9" s="17">
        <f>'Mitglied 1'!$F9*24</f>
        <v>2.9166666666666696</v>
      </c>
      <c r="Q9" s="3"/>
      <c r="R9" s="10"/>
      <c r="S9" s="11"/>
      <c r="T9" s="11"/>
      <c r="W9" s="3"/>
    </row>
    <row r="10" spans="1:23" ht="14.25" customHeight="1" x14ac:dyDescent="0.25">
      <c r="A10" s="6">
        <v>44496</v>
      </c>
      <c r="B10" s="7">
        <v>0.64583333333333337</v>
      </c>
      <c r="C10" s="7">
        <v>0.70833333333333337</v>
      </c>
      <c r="D10" s="3" t="s">
        <v>179</v>
      </c>
      <c r="E10" s="3"/>
      <c r="F10" s="12">
        <f>'Mitglied 1'!$C10-'Mitglied 1'!$B10</f>
        <v>6.25E-2</v>
      </c>
      <c r="G10" s="17">
        <f>'Mitglied 1'!$F10*24</f>
        <v>1.5</v>
      </c>
      <c r="H10" s="11"/>
    </row>
    <row r="11" spans="1:23" ht="14.25" customHeight="1" x14ac:dyDescent="0.25">
      <c r="A11" s="6">
        <v>44501</v>
      </c>
      <c r="B11" s="7">
        <v>0.5</v>
      </c>
      <c r="C11" s="7">
        <v>0.61458333333333337</v>
      </c>
      <c r="D11" s="3" t="s">
        <v>180</v>
      </c>
      <c r="E11" s="3"/>
      <c r="F11" s="12">
        <f>'Mitglied 1'!$C11-'Mitglied 1'!$B11</f>
        <v>0.11458333333333337</v>
      </c>
      <c r="G11" s="17">
        <f>'Mitglied 1'!$F11*24</f>
        <v>2.7500000000000009</v>
      </c>
    </row>
    <row r="12" spans="1:23" ht="14.25" customHeight="1" x14ac:dyDescent="0.25">
      <c r="A12" s="6">
        <v>44502</v>
      </c>
      <c r="B12" s="7">
        <v>0.45833333333333331</v>
      </c>
      <c r="C12" s="7">
        <v>0.5625</v>
      </c>
      <c r="D12" s="3" t="s">
        <v>180</v>
      </c>
      <c r="E12" s="3"/>
      <c r="F12" s="12">
        <f>'Mitglied 1'!$C12-'Mitglied 1'!$B12</f>
        <v>0.10416666666666669</v>
      </c>
      <c r="G12" s="17">
        <f>'Mitglied 1'!$F12*24</f>
        <v>2.5000000000000004</v>
      </c>
    </row>
    <row r="13" spans="1:23" ht="14.25" customHeight="1" x14ac:dyDescent="0.25">
      <c r="A13" s="6"/>
      <c r="B13" s="7">
        <v>0.58333333333333337</v>
      </c>
      <c r="C13" s="7">
        <v>0.67708333333333337</v>
      </c>
      <c r="D13" s="3" t="s">
        <v>207</v>
      </c>
      <c r="E13" s="3"/>
      <c r="F13" s="12">
        <f>'Mitglied 1'!$C13-'Mitglied 1'!$B13</f>
        <v>9.375E-2</v>
      </c>
      <c r="G13" s="17">
        <f>'Mitglied 1'!$F13*24</f>
        <v>2.25</v>
      </c>
    </row>
    <row r="14" spans="1:23" ht="14.25" customHeight="1" x14ac:dyDescent="0.25">
      <c r="A14" s="6"/>
      <c r="B14" s="7">
        <v>0.33333333333333331</v>
      </c>
      <c r="C14" s="7">
        <v>0.70833333333333337</v>
      </c>
      <c r="D14" s="3" t="s">
        <v>208</v>
      </c>
      <c r="E14" s="3"/>
      <c r="F14" s="12">
        <f>'Mitglied 1'!$C14-'Mitglied 1'!$B14</f>
        <v>0.37500000000000006</v>
      </c>
      <c r="G14" s="17">
        <f>'Mitglied 1'!$F14*24</f>
        <v>9.0000000000000018</v>
      </c>
    </row>
    <row r="15" spans="1:23" ht="14.25" customHeight="1" x14ac:dyDescent="0.25">
      <c r="A15" s="6">
        <v>44500</v>
      </c>
      <c r="B15" s="7">
        <v>0.66666666666666663</v>
      </c>
      <c r="C15" s="7">
        <v>0.77083333333333337</v>
      </c>
      <c r="D15" s="3" t="s">
        <v>181</v>
      </c>
      <c r="E15" s="3"/>
      <c r="F15" s="12">
        <f>'Mitglied 1'!$C15-'Mitglied 1'!$B15</f>
        <v>0.10416666666666674</v>
      </c>
      <c r="G15" s="17">
        <f>'Mitglied 1'!$F15*24</f>
        <v>2.5000000000000018</v>
      </c>
    </row>
    <row r="16" spans="1:23" ht="14.25" customHeight="1" x14ac:dyDescent="0.25">
      <c r="A16" s="6">
        <v>44500</v>
      </c>
      <c r="B16" s="7">
        <v>0.85416666666666663</v>
      </c>
      <c r="C16" s="7">
        <v>0.89583333333333337</v>
      </c>
      <c r="D16" s="3" t="s">
        <v>26</v>
      </c>
      <c r="E16" s="3"/>
      <c r="F16" s="12">
        <f>'Mitglied 1'!$C16-'Mitglied 1'!$B16</f>
        <v>4.1666666666666741E-2</v>
      </c>
      <c r="G16" s="17">
        <f>'Mitglied 1'!$F16*24</f>
        <v>1.0000000000000018</v>
      </c>
      <c r="H16" s="11"/>
      <c r="I16" s="11"/>
      <c r="L16" s="3"/>
      <c r="M16" s="12"/>
      <c r="N16" s="10"/>
      <c r="O16" s="11"/>
      <c r="P16" s="11"/>
      <c r="S16" s="3"/>
      <c r="T16" s="12"/>
      <c r="U16" s="3"/>
      <c r="V16" s="3"/>
      <c r="W16" s="3"/>
    </row>
    <row r="17" spans="1:23" ht="14.25" customHeight="1" x14ac:dyDescent="0.25">
      <c r="A17" s="6">
        <v>44511</v>
      </c>
      <c r="B17" s="7">
        <v>0.42152777777777778</v>
      </c>
      <c r="C17" s="7">
        <v>0.59444444444444444</v>
      </c>
      <c r="D17" s="3" t="s">
        <v>182</v>
      </c>
      <c r="E17" s="3"/>
      <c r="F17" s="12">
        <f>'Mitglied 1'!$C17-'Mitglied 1'!$B17</f>
        <v>0.17291666666666666</v>
      </c>
      <c r="G17" s="17">
        <f>'Mitglied 1'!$F17*24</f>
        <v>4.1500000000000004</v>
      </c>
    </row>
    <row r="18" spans="1:23" ht="14.25" customHeight="1" x14ac:dyDescent="0.25">
      <c r="A18" s="6">
        <v>44511</v>
      </c>
      <c r="B18" s="7">
        <v>0.75</v>
      </c>
      <c r="C18" s="7">
        <v>0.91666666666666663</v>
      </c>
      <c r="D18" s="3" t="s">
        <v>183</v>
      </c>
      <c r="E18" s="3"/>
      <c r="F18" s="12">
        <f>'Mitglied 1'!$C18-'Mitglied 1'!$B18</f>
        <v>0.16666666666666663</v>
      </c>
      <c r="G18" s="17">
        <f>'Mitglied 1'!$F18*24</f>
        <v>3.9999999999999991</v>
      </c>
      <c r="H18" s="11"/>
      <c r="I18" s="11"/>
      <c r="L18" s="3"/>
      <c r="M18" s="12"/>
      <c r="N18" s="10"/>
      <c r="O18" s="11"/>
      <c r="P18" s="11"/>
      <c r="S18" s="3"/>
      <c r="T18" s="12"/>
      <c r="U18" s="3"/>
      <c r="V18" s="3"/>
      <c r="W18" s="3"/>
    </row>
    <row r="19" spans="1:23" ht="14.25" customHeight="1" x14ac:dyDescent="0.25">
      <c r="A19" s="6">
        <v>44513</v>
      </c>
      <c r="B19" s="7">
        <v>0.33333333333333331</v>
      </c>
      <c r="C19" s="7">
        <v>0.41666666666666669</v>
      </c>
      <c r="D19" s="3" t="s">
        <v>199</v>
      </c>
      <c r="E19" s="3"/>
      <c r="F19" s="12">
        <f>'Mitglied 1'!$C19-'Mitglied 1'!$B19</f>
        <v>8.333333333333337E-2</v>
      </c>
      <c r="G19" s="17">
        <f>'Mitglied 1'!$F19*24</f>
        <v>2.0000000000000009</v>
      </c>
      <c r="H19" s="11"/>
      <c r="I19" s="11"/>
      <c r="L19" s="3"/>
      <c r="M19" s="12"/>
      <c r="N19" s="10"/>
      <c r="O19" s="11"/>
      <c r="P19" s="11"/>
      <c r="S19" s="3"/>
      <c r="T19" s="12"/>
      <c r="U19" s="3"/>
      <c r="V19" s="3"/>
      <c r="W19" s="3"/>
    </row>
    <row r="20" spans="1:23" ht="14.25" customHeight="1" x14ac:dyDescent="0.25">
      <c r="A20" s="6">
        <v>44512</v>
      </c>
      <c r="B20" s="7">
        <v>0.375</v>
      </c>
      <c r="C20" s="7">
        <v>0.50972222222222219</v>
      </c>
      <c r="D20" s="3" t="s">
        <v>186</v>
      </c>
      <c r="E20" s="3"/>
      <c r="F20" s="12">
        <f>'Mitglied 1'!$C20-'Mitglied 1'!$B20</f>
        <v>0.13472222222222219</v>
      </c>
      <c r="G20" s="17">
        <f>'Mitglied 1'!$F20*24</f>
        <v>3.2333333333333325</v>
      </c>
    </row>
    <row r="21" spans="1:23" ht="14.25" customHeight="1" x14ac:dyDescent="0.25">
      <c r="A21" s="6">
        <v>44513</v>
      </c>
      <c r="B21" s="7">
        <v>0.75694444444444453</v>
      </c>
      <c r="C21" s="7">
        <v>0.83333333333333337</v>
      </c>
      <c r="D21" s="3" t="s">
        <v>184</v>
      </c>
      <c r="E21" s="3"/>
      <c r="F21" s="12">
        <f>'Mitglied 1'!$C21-'Mitglied 1'!$B21</f>
        <v>7.638888888888884E-2</v>
      </c>
      <c r="G21" s="17">
        <f>'Mitglied 1'!$F21*24</f>
        <v>1.8333333333333321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4.25" customHeight="1" x14ac:dyDescent="0.25">
      <c r="A22" s="6">
        <v>44515</v>
      </c>
      <c r="B22" s="7">
        <v>0.35416666666666669</v>
      </c>
      <c r="C22" s="7">
        <v>0.47916666666666669</v>
      </c>
      <c r="D22" s="3" t="s">
        <v>185</v>
      </c>
      <c r="E22" s="3"/>
      <c r="F22" s="12">
        <f>'Mitglied 1'!$C22-'Mitglied 1'!$B22</f>
        <v>0.125</v>
      </c>
      <c r="G22" s="17">
        <f>'Mitglied 1'!$F22*24</f>
        <v>3</v>
      </c>
    </row>
    <row r="23" spans="1:23" ht="14.25" customHeight="1" x14ac:dyDescent="0.25">
      <c r="A23" s="6">
        <v>44521</v>
      </c>
      <c r="B23" s="7">
        <v>0.38750000000000001</v>
      </c>
      <c r="C23" s="7">
        <v>0.45833333333333331</v>
      </c>
      <c r="D23" s="3" t="s">
        <v>187</v>
      </c>
      <c r="E23" s="3"/>
      <c r="F23" s="12">
        <f>'Mitglied 1'!$C23-'Mitglied 1'!$B23</f>
        <v>7.0833333333333304E-2</v>
      </c>
      <c r="G23" s="17">
        <f>'Mitglied 1'!$F23*24</f>
        <v>1.6999999999999993</v>
      </c>
    </row>
    <row r="24" spans="1:23" ht="14.25" customHeight="1" x14ac:dyDescent="0.25">
      <c r="A24" s="6">
        <v>44524</v>
      </c>
      <c r="B24" s="7">
        <v>0.71527777777777779</v>
      </c>
      <c r="C24" s="7">
        <v>0.72569444444444453</v>
      </c>
      <c r="D24" s="3" t="s">
        <v>188</v>
      </c>
      <c r="E24" s="3"/>
      <c r="F24" s="12">
        <f>'Mitglied 1'!$C24-'Mitglied 1'!$B24</f>
        <v>1.0416666666666741E-2</v>
      </c>
      <c r="G24" s="17">
        <f>'Mitglied 1'!$F24*24</f>
        <v>0.25000000000000178</v>
      </c>
    </row>
    <row r="25" spans="1:23" ht="14.25" customHeight="1" x14ac:dyDescent="0.25">
      <c r="A25" s="6">
        <v>44545</v>
      </c>
      <c r="B25" s="7">
        <v>0.5</v>
      </c>
      <c r="C25" s="7">
        <v>0.60416666666666663</v>
      </c>
      <c r="D25" s="3" t="s">
        <v>189</v>
      </c>
      <c r="E25" s="3"/>
      <c r="F25" s="12">
        <f>'Mitglied 1'!$C25-'Mitglied 1'!$B25</f>
        <v>0.10416666666666663</v>
      </c>
      <c r="G25" s="17">
        <f>'Mitglied 1'!$F25*24</f>
        <v>2.4999999999999991</v>
      </c>
    </row>
    <row r="26" spans="1:23" ht="14.25" customHeight="1" x14ac:dyDescent="0.25">
      <c r="A26" s="6">
        <v>44530</v>
      </c>
      <c r="B26" s="7">
        <v>0.53125</v>
      </c>
      <c r="C26" s="7">
        <v>0.6875</v>
      </c>
      <c r="D26" s="3" t="s">
        <v>190</v>
      </c>
      <c r="E26" s="3"/>
      <c r="F26" s="12">
        <f>'Mitglied 1'!$C26-'Mitglied 1'!$B26</f>
        <v>0.15625</v>
      </c>
      <c r="G26" s="17">
        <f>'Mitglied 1'!$F26*24</f>
        <v>3.75</v>
      </c>
    </row>
    <row r="27" spans="1:23" ht="14.25" customHeight="1" x14ac:dyDescent="0.25">
      <c r="A27" s="6">
        <v>44532</v>
      </c>
      <c r="B27" s="7">
        <v>0.33333333333333331</v>
      </c>
      <c r="C27" s="7">
        <v>0.41666666666666669</v>
      </c>
      <c r="D27" s="3" t="s">
        <v>191</v>
      </c>
      <c r="E27" s="3"/>
      <c r="F27" s="12">
        <f>'Mitglied 1'!$C27-'Mitglied 1'!$B27</f>
        <v>8.333333333333337E-2</v>
      </c>
      <c r="G27" s="17">
        <f>'Mitglied 1'!$F27*24</f>
        <v>2.0000000000000009</v>
      </c>
    </row>
    <row r="28" spans="1:23" ht="14.25" customHeight="1" x14ac:dyDescent="0.25">
      <c r="A28" s="6">
        <v>44545</v>
      </c>
      <c r="B28" s="7">
        <v>0.375</v>
      </c>
      <c r="C28" s="7">
        <v>0.4236111111111111</v>
      </c>
      <c r="D28" s="3" t="s">
        <v>217</v>
      </c>
      <c r="E28" s="3"/>
      <c r="F28" s="12">
        <f>'Mitglied 1'!$C28-'Mitglied 1'!$B28</f>
        <v>4.8611111111111105E-2</v>
      </c>
      <c r="G28" s="17">
        <f>'Mitglied 1'!$F28*24</f>
        <v>1.1666666666666665</v>
      </c>
    </row>
    <row r="29" spans="1:23" ht="14.25" customHeight="1" x14ac:dyDescent="0.25">
      <c r="A29" s="6">
        <v>44558</v>
      </c>
      <c r="B29" s="7">
        <v>0.35416666666666669</v>
      </c>
      <c r="C29" s="7">
        <v>0.625</v>
      </c>
      <c r="D29" s="3" t="s">
        <v>192</v>
      </c>
      <c r="E29" s="3"/>
      <c r="F29" s="12">
        <f>'Mitglied 1'!$C29-'Mitglied 1'!$B29</f>
        <v>0.27083333333333331</v>
      </c>
      <c r="G29" s="17">
        <f>'Mitglied 1'!$F29*24</f>
        <v>6.5</v>
      </c>
    </row>
    <row r="30" spans="1:23" ht="14.25" customHeight="1" x14ac:dyDescent="0.25">
      <c r="A30" s="6">
        <v>44560</v>
      </c>
      <c r="B30" s="7">
        <v>0.53125</v>
      </c>
      <c r="C30" s="7">
        <v>0.625</v>
      </c>
      <c r="D30" s="3" t="s">
        <v>193</v>
      </c>
      <c r="E30" s="3"/>
      <c r="F30" s="12">
        <f>'Mitglied 1'!$C30-'Mitglied 1'!$B30</f>
        <v>9.375E-2</v>
      </c>
      <c r="G30" s="17">
        <f>'Mitglied 1'!$F30*24</f>
        <v>2.25</v>
      </c>
    </row>
    <row r="31" spans="1:23" ht="14.25" customHeight="1" x14ac:dyDescent="0.25">
      <c r="A31" s="13">
        <v>44560</v>
      </c>
      <c r="B31" s="14">
        <v>0.66666666666666663</v>
      </c>
      <c r="C31" s="14">
        <v>0.69791666666666663</v>
      </c>
      <c r="D31" s="15" t="s">
        <v>194</v>
      </c>
      <c r="E31" s="3"/>
      <c r="F31" s="12">
        <f>'Mitglied 1'!$C31-'Mitglied 1'!$B31</f>
        <v>3.125E-2</v>
      </c>
      <c r="G31" s="17">
        <f>'Mitglied 1'!$F31*24</f>
        <v>0.75</v>
      </c>
    </row>
    <row r="32" spans="1:23" ht="14.25" customHeight="1" x14ac:dyDescent="0.25">
      <c r="A32" s="13">
        <v>44561</v>
      </c>
      <c r="B32" s="14">
        <v>0.45833333333333331</v>
      </c>
      <c r="C32" s="14">
        <v>0.55069444444444449</v>
      </c>
      <c r="D32" s="15" t="s">
        <v>195</v>
      </c>
      <c r="E32" s="15"/>
      <c r="F32" s="12">
        <f>'Mitglied 1'!$C32-'Mitglied 1'!$B32</f>
        <v>9.2361111111111172E-2</v>
      </c>
      <c r="G32" s="17">
        <f>'Mitglied 1'!$F32*24</f>
        <v>2.2166666666666681</v>
      </c>
    </row>
    <row r="33" spans="1:7" ht="14.25" customHeight="1" x14ac:dyDescent="0.25">
      <c r="A33" s="10">
        <v>44561</v>
      </c>
      <c r="B33" s="11">
        <v>0.67013888888888884</v>
      </c>
      <c r="C33" s="11">
        <v>0.74722222222222223</v>
      </c>
      <c r="D33" s="18" t="s">
        <v>195</v>
      </c>
      <c r="F33" s="12">
        <f>'Mitglied 1'!$C33-'Mitglied 1'!$B33</f>
        <v>7.7083333333333393E-2</v>
      </c>
      <c r="G33" s="17">
        <f>'Mitglied 1'!$F33*24</f>
        <v>1.8500000000000014</v>
      </c>
    </row>
    <row r="34" spans="1:7" ht="14.25" customHeight="1" x14ac:dyDescent="0.25">
      <c r="A34" s="10">
        <v>44560</v>
      </c>
      <c r="B34" s="11">
        <v>0.375</v>
      </c>
      <c r="C34" s="11">
        <v>0.5</v>
      </c>
      <c r="D34" s="18" t="s">
        <v>196</v>
      </c>
      <c r="F34" s="12">
        <f>'Mitglied 1'!$C34-'Mitglied 1'!$B34</f>
        <v>0.125</v>
      </c>
      <c r="G34" s="17">
        <f>'Mitglied 1'!$F34*24</f>
        <v>3</v>
      </c>
    </row>
    <row r="35" spans="1:7" ht="14.25" customHeight="1" x14ac:dyDescent="0.25">
      <c r="A35" s="13">
        <v>44548</v>
      </c>
      <c r="B35" s="11">
        <v>0.33333333333333331</v>
      </c>
      <c r="C35" s="11">
        <v>0.5</v>
      </c>
      <c r="D35" s="18" t="s">
        <v>27</v>
      </c>
      <c r="F35" s="34">
        <f>'Mitglied 1'!$C35-'Mitglied 1'!$B35</f>
        <v>0.16666666666666669</v>
      </c>
      <c r="G35" s="17">
        <f>'Mitglied 1'!$F35*24</f>
        <v>4</v>
      </c>
    </row>
    <row r="36" spans="1:7" ht="14.25" customHeight="1" x14ac:dyDescent="0.25">
      <c r="A36" s="13">
        <v>44564</v>
      </c>
      <c r="B36" s="11">
        <v>0.70833333333333337</v>
      </c>
      <c r="C36" s="11">
        <v>0.84375</v>
      </c>
      <c r="D36" s="18" t="s">
        <v>197</v>
      </c>
      <c r="F36" s="34">
        <f>'Mitglied 1'!$C36-'Mitglied 1'!$B36</f>
        <v>0.13541666666666663</v>
      </c>
      <c r="G36" s="35">
        <f>'Mitglied 1'!$F36*24</f>
        <v>3.2499999999999991</v>
      </c>
    </row>
    <row r="37" spans="1:7" ht="14.25" customHeight="1" x14ac:dyDescent="0.25">
      <c r="A37" s="13">
        <v>44565</v>
      </c>
      <c r="B37" s="11">
        <v>0.67708333333333337</v>
      </c>
      <c r="C37" s="11">
        <v>0.73958333333333337</v>
      </c>
      <c r="D37" s="18" t="s">
        <v>197</v>
      </c>
      <c r="F37" s="34">
        <f>'Mitglied 1'!$C37-'Mitglied 1'!$B37</f>
        <v>6.25E-2</v>
      </c>
      <c r="G37" s="35">
        <f>'Mitglied 1'!$F37*24</f>
        <v>1.5</v>
      </c>
    </row>
    <row r="38" spans="1:7" ht="14.25" customHeight="1" x14ac:dyDescent="0.25">
      <c r="A38" s="13">
        <v>44566</v>
      </c>
      <c r="B38" s="11">
        <v>0.39583333333333331</v>
      </c>
      <c r="C38" s="11">
        <v>0.5</v>
      </c>
      <c r="D38" s="18" t="s">
        <v>197</v>
      </c>
      <c r="F38" s="34">
        <f>'Mitglied 1'!$C38-'Mitglied 1'!$B38</f>
        <v>0.10416666666666669</v>
      </c>
      <c r="G38" s="35">
        <f>'Mitglied 1'!$F38*24</f>
        <v>2.5000000000000004</v>
      </c>
    </row>
    <row r="39" spans="1:7" ht="14.25" customHeight="1" x14ac:dyDescent="0.25">
      <c r="A39" s="13">
        <v>44567</v>
      </c>
      <c r="B39" s="11">
        <v>0.59027777777777779</v>
      </c>
      <c r="C39" s="11">
        <v>0.70833333333333337</v>
      </c>
      <c r="D39" s="18" t="s">
        <v>198</v>
      </c>
      <c r="F39" s="34">
        <f>'Mitglied 1'!$C39-'Mitglied 1'!$B39</f>
        <v>0.11805555555555558</v>
      </c>
      <c r="G39" s="35">
        <f>'Mitglied 1'!$F39*24</f>
        <v>2.8333333333333339</v>
      </c>
    </row>
    <row r="40" spans="1:7" ht="14.25" customHeight="1" x14ac:dyDescent="0.25">
      <c r="A40" s="13">
        <v>44563</v>
      </c>
      <c r="B40" s="11">
        <v>0.83333333333333337</v>
      </c>
      <c r="C40" s="11">
        <v>0.875</v>
      </c>
      <c r="D40" s="18" t="s">
        <v>28</v>
      </c>
      <c r="F40" s="34">
        <f>'Mitglied 1'!$C40-'Mitglied 1'!$B40</f>
        <v>4.166666666666663E-2</v>
      </c>
      <c r="G40" s="35">
        <f>'Mitglied 1'!$F40*24</f>
        <v>0.99999999999999911</v>
      </c>
    </row>
    <row r="41" spans="1:7" ht="14.25" customHeight="1" x14ac:dyDescent="0.25">
      <c r="A41" s="13">
        <v>44574</v>
      </c>
      <c r="B41" s="11">
        <v>0.65625</v>
      </c>
      <c r="C41" s="11">
        <v>0.72222222222222221</v>
      </c>
      <c r="D41" s="18" t="s">
        <v>213</v>
      </c>
      <c r="F41" s="34">
        <f>'Mitglied 1'!$C41-'Mitglied 1'!$B41</f>
        <v>6.597222222222221E-2</v>
      </c>
      <c r="G41" s="38">
        <f>'Mitglied 1'!$F41*24</f>
        <v>1.583333333333333</v>
      </c>
    </row>
    <row r="42" spans="1:7" ht="14.25" customHeight="1" x14ac:dyDescent="0.25">
      <c r="A42" s="13">
        <v>44574</v>
      </c>
      <c r="B42" s="11">
        <v>0.75</v>
      </c>
      <c r="C42" s="11">
        <v>0.98958333333333337</v>
      </c>
      <c r="D42" s="18" t="s">
        <v>214</v>
      </c>
      <c r="F42" s="34">
        <f>'Mitglied 1'!$C42-'Mitglied 1'!$B42</f>
        <v>0.23958333333333337</v>
      </c>
      <c r="G42" s="38">
        <f>'Mitglied 1'!$F42*24</f>
        <v>5.7500000000000009</v>
      </c>
    </row>
    <row r="43" spans="1:7" ht="14.25" customHeight="1" x14ac:dyDescent="0.25">
      <c r="A43" s="13">
        <v>44575</v>
      </c>
      <c r="B43" s="11">
        <v>0.45833333333333331</v>
      </c>
      <c r="C43" s="11">
        <v>0.58333333333333337</v>
      </c>
      <c r="D43" s="18" t="s">
        <v>29</v>
      </c>
      <c r="F43" s="34">
        <f>'Mitglied 1'!$C43-'Mitglied 1'!$B43</f>
        <v>0.12500000000000006</v>
      </c>
      <c r="G43" s="35">
        <f>'Mitglied 1'!$F43*24</f>
        <v>3.0000000000000013</v>
      </c>
    </row>
    <row r="44" spans="1:7" ht="14.25" customHeight="1" x14ac:dyDescent="0.25">
      <c r="A44" s="13">
        <v>44576</v>
      </c>
      <c r="B44" s="11">
        <v>0.375</v>
      </c>
      <c r="C44" s="11">
        <v>0.58333333333333337</v>
      </c>
      <c r="D44" s="18" t="s">
        <v>205</v>
      </c>
      <c r="F44" s="34">
        <f>'Mitglied 1'!$C44-'Mitglied 1'!$B44</f>
        <v>0.20833333333333337</v>
      </c>
      <c r="G44" s="38">
        <f>'Mitglied 1'!$F44*24</f>
        <v>5.0000000000000009</v>
      </c>
    </row>
    <row r="45" spans="1:7" ht="14.25" customHeight="1" x14ac:dyDescent="0.25">
      <c r="A45" s="13">
        <v>44578</v>
      </c>
      <c r="B45" s="11">
        <v>0.41666666666666669</v>
      </c>
      <c r="C45" s="11">
        <v>0.55208333333333337</v>
      </c>
      <c r="D45" s="18" t="s">
        <v>206</v>
      </c>
      <c r="F45" s="34">
        <f>'Mitglied 1'!$C45-'Mitglied 1'!$B45</f>
        <v>0.13541666666666669</v>
      </c>
      <c r="G45" s="38">
        <f>'Mitglied 1'!$F45*24</f>
        <v>3.2500000000000004</v>
      </c>
    </row>
    <row r="46" spans="1:7" ht="14.25" customHeight="1" x14ac:dyDescent="0.25">
      <c r="A46" s="13">
        <v>44580</v>
      </c>
      <c r="B46" s="11">
        <v>0.66666666666666663</v>
      </c>
      <c r="C46" s="11">
        <v>0.76388888888888884</v>
      </c>
      <c r="D46" s="18" t="s">
        <v>215</v>
      </c>
      <c r="F46" s="34">
        <f>'Mitglied 1'!$C46-'Mitglied 1'!$B46</f>
        <v>9.722222222222221E-2</v>
      </c>
      <c r="G46" s="38">
        <f>'Mitglied 1'!$F46*24</f>
        <v>2.333333333333333</v>
      </c>
    </row>
    <row r="47" spans="1:7" ht="14.25" customHeight="1" x14ac:dyDescent="0.25">
      <c r="A47" s="13">
        <v>44581</v>
      </c>
      <c r="B47" s="11">
        <v>0.375</v>
      </c>
      <c r="C47" s="11">
        <v>0.5</v>
      </c>
      <c r="D47" s="18" t="s">
        <v>212</v>
      </c>
      <c r="F47" s="34">
        <f>'Mitglied 1'!$C47-'Mitglied 1'!$B47</f>
        <v>0.125</v>
      </c>
      <c r="G47" s="38">
        <f>'Mitglied 1'!$F47*24</f>
        <v>3</v>
      </c>
    </row>
    <row r="48" spans="1:7" ht="14.25" customHeight="1" x14ac:dyDescent="0.25">
      <c r="A48" s="13">
        <v>44573</v>
      </c>
      <c r="B48" s="11">
        <v>0.45833333333333331</v>
      </c>
      <c r="C48" s="11">
        <v>0.5</v>
      </c>
      <c r="D48" s="18" t="s">
        <v>200</v>
      </c>
      <c r="F48" s="34">
        <f>'Mitglied 1'!$C48-'Mitglied 1'!$B48</f>
        <v>4.1666666666666685E-2</v>
      </c>
      <c r="G48" s="35">
        <f>'Mitglied 1'!$F48*24</f>
        <v>1.0000000000000004</v>
      </c>
    </row>
    <row r="49" spans="1:7" ht="14.25" customHeight="1" x14ac:dyDescent="0.25">
      <c r="A49" s="13">
        <v>44612</v>
      </c>
      <c r="B49" s="11">
        <v>0.54166666666666663</v>
      </c>
      <c r="C49" s="11">
        <v>0.72222222222222221</v>
      </c>
      <c r="D49" s="18" t="s">
        <v>210</v>
      </c>
      <c r="F49" s="34">
        <f>'Mitglied 1'!$C49-'Mitglied 1'!$B49</f>
        <v>0.18055555555555558</v>
      </c>
      <c r="G49" s="38">
        <f>'Mitglied 1'!$F49*24</f>
        <v>4.3333333333333339</v>
      </c>
    </row>
    <row r="50" spans="1:7" ht="14.25" customHeight="1" x14ac:dyDescent="0.25">
      <c r="A50" s="13">
        <v>44642</v>
      </c>
      <c r="B50" s="11">
        <v>0.79166666666666663</v>
      </c>
      <c r="C50" s="11">
        <v>1</v>
      </c>
      <c r="D50" s="18" t="s">
        <v>216</v>
      </c>
      <c r="F50" s="34">
        <f>'Mitglied 1'!$C50-'Mitglied 1'!$B50</f>
        <v>0.20833333333333337</v>
      </c>
      <c r="G50" s="38">
        <f>'Mitglied 1'!$F50*24</f>
        <v>5.0000000000000009</v>
      </c>
    </row>
    <row r="51" spans="1:7" ht="14.25" customHeight="1" x14ac:dyDescent="0.25">
      <c r="A51" s="13">
        <v>44624</v>
      </c>
      <c r="B51" s="11">
        <v>0.42499999999999999</v>
      </c>
      <c r="C51" s="11">
        <v>0.59375</v>
      </c>
      <c r="D51" s="18" t="s">
        <v>171</v>
      </c>
      <c r="F51" s="34">
        <f>'Mitglied 1'!$C51-'Mitglied 1'!$B51</f>
        <v>0.16875000000000001</v>
      </c>
      <c r="G51" s="38">
        <f>'Mitglied 1'!$F51*24</f>
        <v>4.0500000000000007</v>
      </c>
    </row>
    <row r="52" spans="1:7" ht="14.25" customHeight="1" x14ac:dyDescent="0.25">
      <c r="A52" s="13">
        <v>44628</v>
      </c>
      <c r="B52" s="11">
        <v>0.79166666666666663</v>
      </c>
      <c r="C52" s="11">
        <v>0.89583333333333337</v>
      </c>
      <c r="D52" s="18" t="s">
        <v>30</v>
      </c>
      <c r="F52" s="34">
        <f>'Mitglied 1'!$C52-'Mitglied 1'!$B52</f>
        <v>0.10416666666666674</v>
      </c>
      <c r="G52" s="38">
        <f>'Mitglied 1'!$F52*24</f>
        <v>2.5000000000000018</v>
      </c>
    </row>
    <row r="53" spans="1:7" ht="14.25" customHeight="1" x14ac:dyDescent="0.25">
      <c r="A53" s="13">
        <v>44628</v>
      </c>
      <c r="B53" s="11">
        <v>0.41666666666666669</v>
      </c>
      <c r="C53" s="11">
        <v>0.64583333333333337</v>
      </c>
      <c r="D53" s="18" t="s">
        <v>203</v>
      </c>
      <c r="F53" s="34">
        <f>'Mitglied 1'!$C53-'Mitglied 1'!$B53</f>
        <v>0.22916666666666669</v>
      </c>
      <c r="G53" s="35">
        <f>'Mitglied 1'!$F53*24</f>
        <v>5.5</v>
      </c>
    </row>
    <row r="54" spans="1:7" ht="14.25" customHeight="1" x14ac:dyDescent="0.25">
      <c r="A54" s="13">
        <v>44643</v>
      </c>
      <c r="B54" s="11">
        <v>0.42638888888888887</v>
      </c>
      <c r="C54" s="11">
        <v>0.54861111111111105</v>
      </c>
      <c r="D54" s="18" t="s">
        <v>219</v>
      </c>
      <c r="F54" s="34">
        <f>'Mitglied 1'!$C54-'Mitglied 1'!$B54</f>
        <v>0.12222222222222218</v>
      </c>
      <c r="G54" s="38">
        <f>'Mitglied 1'!$F54*24</f>
        <v>2.9333333333333322</v>
      </c>
    </row>
    <row r="55" spans="1:7" ht="14.25" customHeight="1" x14ac:dyDescent="0.25">
      <c r="A55" s="13">
        <v>44629</v>
      </c>
      <c r="B55" s="37">
        <v>0.58333333333333337</v>
      </c>
      <c r="C55" s="11">
        <v>0.64583333333333337</v>
      </c>
      <c r="D55" s="18" t="s">
        <v>201</v>
      </c>
      <c r="F55" s="34">
        <f>'Mitglied 1'!$C55-'Mitglied 1'!$B55</f>
        <v>6.25E-2</v>
      </c>
      <c r="G55" s="35">
        <f>'Mitglied 1'!$F55*24</f>
        <v>1.5</v>
      </c>
    </row>
    <row r="56" spans="1:7" ht="14.25" customHeight="1" x14ac:dyDescent="0.25">
      <c r="A56" s="13">
        <v>44635</v>
      </c>
      <c r="B56" s="11">
        <v>0.91666666666666663</v>
      </c>
      <c r="C56" s="11">
        <v>1</v>
      </c>
      <c r="D56" s="18" t="s">
        <v>202</v>
      </c>
      <c r="F56" s="34">
        <f>'Mitglied 1'!$C56-'Mitglied 1'!$B56</f>
        <v>8.333333333333337E-2</v>
      </c>
      <c r="G56" s="35">
        <f>'Mitglied 1'!$F56*24</f>
        <v>2.0000000000000009</v>
      </c>
    </row>
    <row r="57" spans="1:7" ht="14.25" customHeight="1" x14ac:dyDescent="0.25">
      <c r="A57" s="10">
        <v>44622</v>
      </c>
      <c r="B57" s="11">
        <v>0.52083333333333337</v>
      </c>
      <c r="C57" s="11">
        <v>0.59722222222222221</v>
      </c>
      <c r="D57" s="18" t="s">
        <v>204</v>
      </c>
      <c r="F57" s="34">
        <f>'Mitglied 1'!$C57-'Mitglied 1'!$B57</f>
        <v>7.638888888888884E-2</v>
      </c>
      <c r="G57" s="35">
        <f>'Mitglied 1'!$F57*24</f>
        <v>1.8333333333333321</v>
      </c>
    </row>
    <row r="58" spans="1:7" ht="14.25" customHeight="1" x14ac:dyDescent="0.25">
      <c r="A58" s="10">
        <v>44677</v>
      </c>
      <c r="B58" s="11">
        <v>0.41666666666666669</v>
      </c>
      <c r="C58" s="11">
        <v>0.625</v>
      </c>
      <c r="D58" s="18" t="s">
        <v>211</v>
      </c>
      <c r="F58" s="34">
        <f>'Mitglied 1'!$C58-'Mitglied 1'!$B58</f>
        <v>0.20833333333333331</v>
      </c>
      <c r="G58" s="35">
        <f>'Mitglied 1'!$F58*24</f>
        <v>5</v>
      </c>
    </row>
    <row r="59" spans="1:7" ht="14.25" customHeight="1" x14ac:dyDescent="0.25">
      <c r="A59" s="10">
        <v>44678</v>
      </c>
      <c r="B59" s="11">
        <v>0.5625</v>
      </c>
      <c r="C59" s="11">
        <v>0.625</v>
      </c>
      <c r="D59" s="18" t="s">
        <v>177</v>
      </c>
      <c r="F59" s="34">
        <f>'Mitglied 1'!$C59-'Mitglied 1'!$B59</f>
        <v>6.25E-2</v>
      </c>
      <c r="G59" s="35">
        <f>'Mitglied 1'!$F59*24</f>
        <v>1.5</v>
      </c>
    </row>
    <row r="60" spans="1:7" ht="14.25" customHeight="1" x14ac:dyDescent="0.25">
      <c r="A60" s="10">
        <v>44744</v>
      </c>
      <c r="B60" s="11">
        <v>0.28125</v>
      </c>
      <c r="C60" s="11">
        <v>0.42708333333333331</v>
      </c>
      <c r="D60" s="18" t="s">
        <v>218</v>
      </c>
      <c r="F60" s="34">
        <f>'Mitglied 1'!$C60-'Mitglied 1'!$B60</f>
        <v>0.14583333333333331</v>
      </c>
      <c r="G60" s="35">
        <f>'Mitglied 1'!$F60*24</f>
        <v>3.4999999999999996</v>
      </c>
    </row>
    <row r="61" spans="1:7" ht="14.25" customHeight="1" x14ac:dyDescent="0.2"/>
    <row r="62" spans="1:7" ht="14.25" customHeight="1" x14ac:dyDescent="0.2"/>
    <row r="63" spans="1:7" ht="14.25" customHeight="1" x14ac:dyDescent="0.2"/>
    <row r="64" spans="1:7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dataValidations count="2">
    <dataValidation type="list" allowBlank="1" showErrorMessage="1" sqref="Q9 W9 L16 S16 L18:L19 S18:S19" xr:uid="{00000000-0002-0000-0100-000000000000}">
      <formula1>"Projektidee,Lernvertrag,Meilenstein 1,Meilenstein 2,Meilenstein 3,Messeunterlagen"</formula1>
    </dataValidation>
    <dataValidation type="list" allowBlank="1" showErrorMessage="1" sqref="E5:E60" xr:uid="{00000000-0002-0000-01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20BF-056A-48B4-9974-588B8B8486F3}">
  <dimension ref="A1:H31"/>
  <sheetViews>
    <sheetView workbookViewId="0">
      <selection activeCell="B39" sqref="B39"/>
    </sheetView>
  </sheetViews>
  <sheetFormatPr baseColWidth="10" defaultColWidth="11" defaultRowHeight="14.25" x14ac:dyDescent="0.2"/>
  <cols>
    <col min="2" max="2" width="24" bestFit="1" customWidth="1"/>
    <col min="5" max="5" width="16" bestFit="1" customWidth="1"/>
    <col min="6" max="6" width="21.875" bestFit="1" customWidth="1"/>
    <col min="7" max="7" width="19.375" bestFit="1" customWidth="1"/>
    <col min="8" max="8" width="19.875" bestFit="1" customWidth="1"/>
  </cols>
  <sheetData>
    <row r="1" spans="1:8" ht="15" x14ac:dyDescent="0.25">
      <c r="A1" s="19"/>
      <c r="B1" s="19"/>
      <c r="C1" s="19"/>
      <c r="D1" s="19"/>
      <c r="E1" s="19"/>
      <c r="F1" s="43" t="s">
        <v>31</v>
      </c>
      <c r="G1" s="44"/>
      <c r="H1" s="44"/>
    </row>
    <row r="2" spans="1:8" ht="15" x14ac:dyDescent="0.25">
      <c r="A2" s="19"/>
      <c r="B2" s="19" t="s">
        <v>32</v>
      </c>
      <c r="C2" s="19" t="s">
        <v>33</v>
      </c>
      <c r="D2" s="19" t="s">
        <v>34</v>
      </c>
      <c r="E2" s="19" t="s">
        <v>35</v>
      </c>
      <c r="F2" s="29" t="s">
        <v>36</v>
      </c>
      <c r="G2" s="29" t="s">
        <v>37</v>
      </c>
      <c r="H2" s="29" t="s">
        <v>38</v>
      </c>
    </row>
    <row r="3" spans="1:8" ht="15" x14ac:dyDescent="0.2">
      <c r="B3" s="20" t="s">
        <v>39</v>
      </c>
    </row>
    <row r="4" spans="1:8" x14ac:dyDescent="0.2">
      <c r="A4" s="18" t="s">
        <v>40</v>
      </c>
      <c r="B4" s="21" t="s">
        <v>41</v>
      </c>
      <c r="C4" s="18" t="s">
        <v>42</v>
      </c>
      <c r="D4" s="18" t="s">
        <v>43</v>
      </c>
      <c r="E4">
        <v>3</v>
      </c>
      <c r="F4">
        <v>6</v>
      </c>
      <c r="G4">
        <v>6</v>
      </c>
      <c r="H4">
        <v>6</v>
      </c>
    </row>
    <row r="5" spans="1:8" x14ac:dyDescent="0.2">
      <c r="A5" s="18" t="s">
        <v>43</v>
      </c>
      <c r="B5" s="21" t="s">
        <v>44</v>
      </c>
      <c r="C5" s="18" t="s">
        <v>40</v>
      </c>
      <c r="D5" s="18" t="s">
        <v>45</v>
      </c>
      <c r="E5">
        <v>10</v>
      </c>
      <c r="F5">
        <v>15</v>
      </c>
      <c r="G5">
        <v>5</v>
      </c>
      <c r="H5">
        <v>5</v>
      </c>
    </row>
    <row r="6" spans="1:8" x14ac:dyDescent="0.2">
      <c r="A6" s="18" t="s">
        <v>43</v>
      </c>
      <c r="B6" s="24" t="s">
        <v>46</v>
      </c>
      <c r="C6" s="18" t="s">
        <v>40</v>
      </c>
      <c r="D6" s="18" t="s">
        <v>45</v>
      </c>
      <c r="E6">
        <v>2</v>
      </c>
      <c r="F6">
        <v>5</v>
      </c>
    </row>
    <row r="7" spans="1:8" ht="15" x14ac:dyDescent="0.2">
      <c r="A7" s="25"/>
      <c r="B7" s="26" t="s">
        <v>47</v>
      </c>
      <c r="C7" s="25"/>
      <c r="D7" s="25"/>
      <c r="E7" s="25"/>
    </row>
    <row r="8" spans="1:8" x14ac:dyDescent="0.2">
      <c r="A8" s="18" t="s">
        <v>45</v>
      </c>
      <c r="B8" s="21" t="s">
        <v>48</v>
      </c>
      <c r="C8" s="18" t="s">
        <v>40</v>
      </c>
      <c r="D8" s="18" t="s">
        <v>49</v>
      </c>
      <c r="E8">
        <v>3</v>
      </c>
      <c r="F8">
        <v>8</v>
      </c>
      <c r="G8">
        <v>8</v>
      </c>
      <c r="H8">
        <v>8</v>
      </c>
    </row>
    <row r="9" spans="1:8" x14ac:dyDescent="0.2">
      <c r="A9" s="18" t="s">
        <v>50</v>
      </c>
      <c r="B9" s="21" t="s">
        <v>51</v>
      </c>
      <c r="C9" s="18" t="s">
        <v>45</v>
      </c>
      <c r="D9" s="18" t="s">
        <v>52</v>
      </c>
      <c r="E9">
        <v>20</v>
      </c>
      <c r="F9">
        <v>0</v>
      </c>
      <c r="G9">
        <v>6</v>
      </c>
      <c r="H9">
        <v>6</v>
      </c>
    </row>
    <row r="10" spans="1:8" x14ac:dyDescent="0.2">
      <c r="A10" s="18" t="s">
        <v>53</v>
      </c>
      <c r="B10" s="21" t="s">
        <v>54</v>
      </c>
      <c r="C10" s="18" t="s">
        <v>50</v>
      </c>
      <c r="D10" s="18" t="s">
        <v>55</v>
      </c>
      <c r="E10">
        <v>4</v>
      </c>
      <c r="F10">
        <v>7</v>
      </c>
      <c r="G10">
        <v>7</v>
      </c>
      <c r="H10">
        <v>7</v>
      </c>
    </row>
    <row r="11" spans="1:8" ht="15" x14ac:dyDescent="0.2">
      <c r="A11" s="25"/>
      <c r="B11" s="26" t="s">
        <v>56</v>
      </c>
      <c r="C11" s="25"/>
      <c r="D11" s="25"/>
      <c r="E11" s="25"/>
    </row>
    <row r="12" spans="1:8" x14ac:dyDescent="0.2">
      <c r="A12" s="23" t="s">
        <v>57</v>
      </c>
      <c r="B12" s="22" t="s">
        <v>58</v>
      </c>
      <c r="C12" s="18" t="s">
        <v>45</v>
      </c>
      <c r="D12" s="18" t="s">
        <v>59</v>
      </c>
      <c r="E12">
        <v>7</v>
      </c>
      <c r="F12">
        <v>20</v>
      </c>
      <c r="G12">
        <v>0</v>
      </c>
      <c r="H12">
        <v>0</v>
      </c>
    </row>
    <row r="13" spans="1:8" x14ac:dyDescent="0.2">
      <c r="A13" s="23" t="s">
        <v>59</v>
      </c>
      <c r="B13" s="22" t="s">
        <v>60</v>
      </c>
      <c r="C13" s="18" t="s">
        <v>57</v>
      </c>
      <c r="D13" s="18" t="s">
        <v>61</v>
      </c>
      <c r="E13">
        <v>7</v>
      </c>
      <c r="F13">
        <v>15</v>
      </c>
      <c r="G13">
        <v>0</v>
      </c>
      <c r="H13">
        <v>0</v>
      </c>
    </row>
    <row r="14" spans="1:8" x14ac:dyDescent="0.2">
      <c r="A14" s="23" t="s">
        <v>61</v>
      </c>
      <c r="B14" s="22" t="s">
        <v>62</v>
      </c>
      <c r="C14" s="18" t="s">
        <v>59</v>
      </c>
      <c r="D14" s="18" t="s">
        <v>63</v>
      </c>
      <c r="E14">
        <v>14</v>
      </c>
      <c r="F14">
        <v>0</v>
      </c>
      <c r="G14">
        <v>9</v>
      </c>
      <c r="H14">
        <v>9</v>
      </c>
    </row>
    <row r="15" spans="1:8" x14ac:dyDescent="0.2">
      <c r="A15" s="23" t="s">
        <v>63</v>
      </c>
      <c r="B15" s="22" t="s">
        <v>64</v>
      </c>
      <c r="C15" s="18" t="s">
        <v>61</v>
      </c>
      <c r="D15" s="18" t="s">
        <v>65</v>
      </c>
      <c r="E15">
        <v>4</v>
      </c>
      <c r="F15">
        <v>5</v>
      </c>
      <c r="G15">
        <v>3</v>
      </c>
      <c r="H15">
        <v>3</v>
      </c>
    </row>
    <row r="16" spans="1:8" x14ac:dyDescent="0.2">
      <c r="A16" s="23" t="s">
        <v>66</v>
      </c>
      <c r="B16" s="22" t="s">
        <v>67</v>
      </c>
      <c r="C16" s="18" t="s">
        <v>50</v>
      </c>
      <c r="D16" s="18" t="s">
        <v>68</v>
      </c>
      <c r="E16">
        <v>5</v>
      </c>
      <c r="F16">
        <v>0</v>
      </c>
      <c r="G16">
        <v>4</v>
      </c>
      <c r="H16">
        <v>0</v>
      </c>
    </row>
    <row r="17" spans="1:8" x14ac:dyDescent="0.2">
      <c r="A17" s="23" t="s">
        <v>68</v>
      </c>
      <c r="B17" s="22" t="s">
        <v>69</v>
      </c>
      <c r="C17" s="18" t="s">
        <v>66</v>
      </c>
      <c r="D17" s="18" t="s">
        <v>70</v>
      </c>
      <c r="E17">
        <v>2</v>
      </c>
      <c r="F17">
        <v>0</v>
      </c>
      <c r="G17">
        <v>5</v>
      </c>
      <c r="H17">
        <v>0</v>
      </c>
    </row>
    <row r="18" spans="1:8" x14ac:dyDescent="0.2">
      <c r="A18" s="23" t="s">
        <v>70</v>
      </c>
      <c r="B18" s="22" t="s">
        <v>71</v>
      </c>
      <c r="C18" s="18" t="s">
        <v>68</v>
      </c>
      <c r="D18" s="18" t="s">
        <v>72</v>
      </c>
      <c r="E18">
        <v>2</v>
      </c>
      <c r="F18">
        <v>5</v>
      </c>
      <c r="G18">
        <v>0</v>
      </c>
      <c r="H18">
        <v>5</v>
      </c>
    </row>
    <row r="19" spans="1:8" x14ac:dyDescent="0.2">
      <c r="A19" s="23" t="s">
        <v>72</v>
      </c>
      <c r="B19" s="22" t="s">
        <v>73</v>
      </c>
      <c r="C19" s="18" t="s">
        <v>70</v>
      </c>
      <c r="D19" s="18" t="s">
        <v>74</v>
      </c>
      <c r="E19">
        <v>1</v>
      </c>
      <c r="F19">
        <v>0</v>
      </c>
      <c r="G19">
        <v>3</v>
      </c>
      <c r="H19">
        <v>3</v>
      </c>
    </row>
    <row r="20" spans="1:8" x14ac:dyDescent="0.2">
      <c r="A20" s="23" t="s">
        <v>55</v>
      </c>
      <c r="B20" s="22" t="s">
        <v>75</v>
      </c>
      <c r="C20" s="18" t="s">
        <v>53</v>
      </c>
      <c r="D20" s="18" t="s">
        <v>76</v>
      </c>
      <c r="E20">
        <v>6</v>
      </c>
      <c r="F20">
        <v>0</v>
      </c>
      <c r="G20">
        <v>0</v>
      </c>
      <c r="H20">
        <v>20</v>
      </c>
    </row>
    <row r="21" spans="1:8" x14ac:dyDescent="0.2">
      <c r="A21" s="23" t="s">
        <v>76</v>
      </c>
      <c r="B21" s="22" t="s">
        <v>77</v>
      </c>
      <c r="C21" s="18" t="s">
        <v>55</v>
      </c>
      <c r="D21" s="18" t="s">
        <v>78</v>
      </c>
      <c r="E21">
        <v>8</v>
      </c>
      <c r="F21">
        <v>0</v>
      </c>
      <c r="G21">
        <v>0</v>
      </c>
      <c r="H21">
        <v>5</v>
      </c>
    </row>
    <row r="22" spans="1:8" x14ac:dyDescent="0.2">
      <c r="A22" s="23" t="s">
        <v>78</v>
      </c>
      <c r="B22" s="22" t="s">
        <v>79</v>
      </c>
      <c r="C22" s="18" t="s">
        <v>76</v>
      </c>
      <c r="D22" s="18" t="s">
        <v>80</v>
      </c>
      <c r="E22">
        <v>3</v>
      </c>
      <c r="F22">
        <v>5</v>
      </c>
      <c r="G22">
        <v>5</v>
      </c>
      <c r="H22">
        <v>0</v>
      </c>
    </row>
    <row r="23" spans="1:8" x14ac:dyDescent="0.2">
      <c r="A23" s="23" t="s">
        <v>80</v>
      </c>
      <c r="B23" s="22" t="s">
        <v>81</v>
      </c>
      <c r="C23" s="18" t="s">
        <v>78</v>
      </c>
      <c r="D23" s="18" t="s">
        <v>82</v>
      </c>
      <c r="E23">
        <v>5</v>
      </c>
      <c r="F23">
        <v>3</v>
      </c>
      <c r="G23">
        <v>3</v>
      </c>
      <c r="H23">
        <v>8</v>
      </c>
    </row>
    <row r="24" spans="1:8" ht="30" x14ac:dyDescent="0.2">
      <c r="A24" s="27"/>
      <c r="B24" s="28" t="s">
        <v>83</v>
      </c>
      <c r="C24" s="25"/>
      <c r="D24" s="25"/>
      <c r="E24" s="25"/>
    </row>
    <row r="25" spans="1:8" x14ac:dyDescent="0.2">
      <c r="A25" s="23" t="s">
        <v>84</v>
      </c>
      <c r="B25" s="22" t="s">
        <v>85</v>
      </c>
      <c r="C25" s="18" t="s">
        <v>43</v>
      </c>
      <c r="D25" s="18" t="s">
        <v>86</v>
      </c>
      <c r="E25">
        <v>4</v>
      </c>
      <c r="F25">
        <v>5</v>
      </c>
      <c r="G25">
        <v>10</v>
      </c>
      <c r="H25">
        <v>0</v>
      </c>
    </row>
    <row r="26" spans="1:8" ht="28.5" x14ac:dyDescent="0.2">
      <c r="A26" s="23" t="s">
        <v>65</v>
      </c>
      <c r="B26" s="22" t="s">
        <v>87</v>
      </c>
      <c r="C26" s="18" t="s">
        <v>88</v>
      </c>
      <c r="D26" s="18" t="s">
        <v>74</v>
      </c>
      <c r="E26">
        <v>18</v>
      </c>
      <c r="F26">
        <v>3</v>
      </c>
      <c r="G26">
        <v>30</v>
      </c>
      <c r="H26">
        <v>3</v>
      </c>
    </row>
    <row r="27" spans="1:8" ht="28.5" x14ac:dyDescent="0.2">
      <c r="A27" s="23" t="s">
        <v>74</v>
      </c>
      <c r="B27" s="22" t="s">
        <v>89</v>
      </c>
      <c r="C27" s="18" t="s">
        <v>90</v>
      </c>
      <c r="D27" s="18" t="s">
        <v>82</v>
      </c>
      <c r="E27">
        <v>4</v>
      </c>
      <c r="F27">
        <v>10</v>
      </c>
      <c r="G27">
        <v>10</v>
      </c>
      <c r="H27">
        <v>0</v>
      </c>
    </row>
    <row r="28" spans="1:8" ht="28.5" x14ac:dyDescent="0.2">
      <c r="A28" s="23" t="s">
        <v>82</v>
      </c>
      <c r="B28" s="22" t="s">
        <v>91</v>
      </c>
      <c r="C28" s="18" t="s">
        <v>92</v>
      </c>
      <c r="D28" s="18" t="s">
        <v>42</v>
      </c>
      <c r="E28">
        <v>6</v>
      </c>
      <c r="F28">
        <v>3</v>
      </c>
      <c r="G28">
        <v>3</v>
      </c>
      <c r="H28">
        <v>30</v>
      </c>
    </row>
    <row r="29" spans="1:8" x14ac:dyDescent="0.2">
      <c r="A29" s="23" t="s">
        <v>93</v>
      </c>
      <c r="B29" s="22" t="s">
        <v>94</v>
      </c>
      <c r="C29" s="18" t="s">
        <v>84</v>
      </c>
      <c r="D29" s="18" t="s">
        <v>82</v>
      </c>
      <c r="E29">
        <v>29</v>
      </c>
    </row>
    <row r="30" spans="1:8" ht="15" x14ac:dyDescent="0.25">
      <c r="F30" s="45" t="s">
        <v>95</v>
      </c>
      <c r="G30" s="46"/>
      <c r="H30" s="47"/>
    </row>
    <row r="31" spans="1:8" x14ac:dyDescent="0.2">
      <c r="F31" s="30">
        <f xml:space="preserve"> SUM(F4:F29)</f>
        <v>115</v>
      </c>
      <c r="G31" s="31">
        <f xml:space="preserve"> SUM(G4:G29)</f>
        <v>117</v>
      </c>
      <c r="H31" s="32">
        <f xml:space="preserve"> SUM(H4:H29)</f>
        <v>118</v>
      </c>
    </row>
  </sheetData>
  <mergeCells count="2">
    <mergeCell ref="F1:H1"/>
    <mergeCell ref="F30:H30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topLeftCell="A17" workbookViewId="0">
      <selection activeCell="D47" sqref="D4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96</v>
      </c>
      <c r="D1" s="16" t="s">
        <v>16</v>
      </c>
      <c r="E1" s="4">
        <f>SUM('Mitglied 2'!$G:$G)</f>
        <v>149.03333333333345</v>
      </c>
    </row>
    <row r="2" spans="1:23" ht="14.25" customHeight="1" x14ac:dyDescent="0.25">
      <c r="A2" s="2" t="s">
        <v>17</v>
      </c>
      <c r="B2" s="3" t="s">
        <v>97</v>
      </c>
      <c r="H2" s="11"/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6">
        <v>44478</v>
      </c>
      <c r="B5" s="7">
        <v>0.5083333333333333</v>
      </c>
      <c r="C5" s="7">
        <v>0.62777777777777777</v>
      </c>
      <c r="D5" s="3" t="s">
        <v>98</v>
      </c>
      <c r="E5" s="3"/>
      <c r="F5" s="7">
        <f>'Mitglied 2'!$C5-'Mitglied 2'!$B5</f>
        <v>0.11944444444444446</v>
      </c>
      <c r="G5" s="17">
        <f>'Mitglied 2'!$F5*24</f>
        <v>2.8666666666666671</v>
      </c>
    </row>
    <row r="6" spans="1:23" ht="14.25" customHeight="1" x14ac:dyDescent="0.25">
      <c r="A6" s="6">
        <v>44480</v>
      </c>
      <c r="B6" s="7">
        <v>0.57500000000000007</v>
      </c>
      <c r="C6" s="7">
        <v>0.65208333333333335</v>
      </c>
      <c r="D6" s="3" t="s">
        <v>99</v>
      </c>
      <c r="E6" s="3"/>
      <c r="F6" s="7">
        <f>'Mitglied 2'!$C6-'Mitglied 2'!$B6</f>
        <v>7.7083333333333282E-2</v>
      </c>
      <c r="G6" s="17">
        <f>'Mitglied 2'!$F6*24</f>
        <v>1.8499999999999988</v>
      </c>
    </row>
    <row r="7" spans="1:23" ht="14.25" customHeight="1" x14ac:dyDescent="0.25">
      <c r="A7" s="6">
        <v>44480</v>
      </c>
      <c r="B7" s="7">
        <v>0.58472222222222225</v>
      </c>
      <c r="C7" s="7">
        <v>0.63541666666666663</v>
      </c>
      <c r="D7" s="3" t="s">
        <v>100</v>
      </c>
      <c r="E7" s="3"/>
      <c r="F7" s="7">
        <f>'Mitglied 2'!$C7-'Mitglied 2'!$B7</f>
        <v>5.0694444444444375E-2</v>
      </c>
      <c r="G7" s="17">
        <f>'Mitglied 2'!$F7*24</f>
        <v>1.216666666666665</v>
      </c>
    </row>
    <row r="8" spans="1:23" ht="14.25" customHeight="1" x14ac:dyDescent="0.25">
      <c r="A8" s="6">
        <v>44482</v>
      </c>
      <c r="B8" s="7">
        <v>0.52916666666666667</v>
      </c>
      <c r="C8" s="7">
        <v>0.6479166666666667</v>
      </c>
      <c r="D8" s="3" t="s">
        <v>101</v>
      </c>
      <c r="E8" s="3"/>
      <c r="F8" s="7">
        <f>'Mitglied 2'!$C8-'Mitglied 2'!$B8</f>
        <v>0.11875000000000002</v>
      </c>
      <c r="G8" s="17">
        <f>'Mitglied 2'!$F8*24</f>
        <v>2.8500000000000005</v>
      </c>
      <c r="Q8" s="3"/>
      <c r="R8" s="10"/>
      <c r="S8" s="11"/>
      <c r="T8" s="11"/>
      <c r="W8" s="3"/>
    </row>
    <row r="9" spans="1:23" ht="14.25" customHeight="1" x14ac:dyDescent="0.25">
      <c r="A9" s="6">
        <v>44484</v>
      </c>
      <c r="B9" s="7">
        <v>0.4201388888888889</v>
      </c>
      <c r="C9" s="7">
        <v>0.50972222222222219</v>
      </c>
      <c r="D9" s="3" t="s">
        <v>102</v>
      </c>
      <c r="E9" s="3"/>
      <c r="F9" s="7">
        <f>'Mitglied 2'!$C9-'Mitglied 2'!$B9</f>
        <v>8.9583333333333293E-2</v>
      </c>
      <c r="G9" s="17">
        <f>'Mitglied 2'!$F9*24</f>
        <v>2.149999999999999</v>
      </c>
      <c r="H9" s="11"/>
    </row>
    <row r="10" spans="1:23" ht="14.25" customHeight="1" x14ac:dyDescent="0.25">
      <c r="A10" s="6">
        <v>44484</v>
      </c>
      <c r="B10" s="7">
        <v>0.45833333333333331</v>
      </c>
      <c r="C10" s="7">
        <v>0.61388888888888882</v>
      </c>
      <c r="D10" s="3" t="s">
        <v>103</v>
      </c>
      <c r="E10" s="3"/>
      <c r="F10" s="7">
        <f>'Mitglied 2'!$C10-'Mitglied 2'!$B10</f>
        <v>0.1555555555555555</v>
      </c>
      <c r="G10" s="17">
        <f>'Mitglied 2'!$F10*24</f>
        <v>3.7333333333333321</v>
      </c>
    </row>
    <row r="11" spans="1:23" ht="14.25" customHeight="1" x14ac:dyDescent="0.25">
      <c r="A11" s="6">
        <v>44484</v>
      </c>
      <c r="B11" s="7">
        <v>0.76736111111111116</v>
      </c>
      <c r="C11" s="7">
        <v>0.84305555555555556</v>
      </c>
      <c r="D11" s="3" t="s">
        <v>104</v>
      </c>
      <c r="E11" s="3"/>
      <c r="F11" s="7">
        <f>'Mitglied 2'!$C11-'Mitglied 2'!$B11</f>
        <v>7.5694444444444398E-2</v>
      </c>
      <c r="G11" s="17">
        <f>'Mitglied 2'!$F11*24</f>
        <v>1.8166666666666655</v>
      </c>
    </row>
    <row r="12" spans="1:23" ht="14.25" customHeight="1" x14ac:dyDescent="0.25">
      <c r="A12" s="6">
        <v>44503</v>
      </c>
      <c r="B12" s="7">
        <v>0.84861111111111109</v>
      </c>
      <c r="C12" s="7">
        <v>0.93819444444444444</v>
      </c>
      <c r="D12" s="3" t="s">
        <v>105</v>
      </c>
      <c r="E12" s="3"/>
      <c r="F12" s="7">
        <f>'Mitglied 2'!$C12-'Mitglied 2'!$B12</f>
        <v>8.9583333333333348E-2</v>
      </c>
      <c r="G12" s="17">
        <f>'Mitglied 2'!$F12*24</f>
        <v>2.1500000000000004</v>
      </c>
    </row>
    <row r="13" spans="1:23" ht="14.25" customHeight="1" x14ac:dyDescent="0.25">
      <c r="A13" s="6">
        <v>44508</v>
      </c>
      <c r="B13" s="7">
        <v>0.42499999999999999</v>
      </c>
      <c r="C13" s="7">
        <v>0.50763888888888886</v>
      </c>
      <c r="D13" s="3" t="s">
        <v>106</v>
      </c>
      <c r="E13" s="3"/>
      <c r="F13" s="7">
        <f>'Mitglied 2'!$C13-'Mitglied 2'!$B13</f>
        <v>8.2638888888888873E-2</v>
      </c>
      <c r="G13" s="17">
        <f>'Mitglied 2'!$F13*24</f>
        <v>1.9833333333333329</v>
      </c>
      <c r="H13" s="11"/>
      <c r="I13" s="11"/>
      <c r="L13" s="3"/>
      <c r="M13" s="12"/>
      <c r="N13" s="10"/>
      <c r="O13" s="11"/>
      <c r="P13" s="11"/>
      <c r="S13" s="3"/>
      <c r="T13" s="12"/>
      <c r="U13" s="3"/>
      <c r="V13" s="3"/>
      <c r="W13" s="3"/>
    </row>
    <row r="14" spans="1:23" ht="14.25" customHeight="1" x14ac:dyDescent="0.25">
      <c r="A14" s="6">
        <v>44508</v>
      </c>
      <c r="B14" s="7">
        <v>0.76111111111111107</v>
      </c>
      <c r="C14" s="7">
        <v>0.83333333333333337</v>
      </c>
      <c r="D14" s="3" t="s">
        <v>107</v>
      </c>
      <c r="E14" s="3"/>
      <c r="F14" s="7">
        <f>'Mitglied 2'!$C14-'Mitglied 2'!$B14</f>
        <v>7.2222222222222299E-2</v>
      </c>
      <c r="G14" s="17">
        <f>'Mitglied 2'!$F14*24</f>
        <v>1.7333333333333352</v>
      </c>
    </row>
    <row r="15" spans="1:23" ht="14.25" customHeight="1" x14ac:dyDescent="0.25">
      <c r="A15" s="6">
        <v>44510</v>
      </c>
      <c r="B15" s="7">
        <v>0.51527777777777783</v>
      </c>
      <c r="C15" s="7">
        <v>0.59166666666666667</v>
      </c>
      <c r="D15" s="3" t="s">
        <v>108</v>
      </c>
      <c r="E15" s="3"/>
      <c r="F15" s="7">
        <f>'Mitglied 2'!$C15-'Mitglied 2'!$B15</f>
        <v>7.638888888888884E-2</v>
      </c>
      <c r="G15" s="17">
        <f>'Mitglied 2'!$F15*24</f>
        <v>1.8333333333333321</v>
      </c>
      <c r="H15" s="11"/>
      <c r="I15" s="11"/>
      <c r="L15" s="3"/>
      <c r="M15" s="12"/>
      <c r="N15" s="10"/>
      <c r="O15" s="11"/>
      <c r="P15" s="11"/>
      <c r="S15" s="3"/>
      <c r="T15" s="12"/>
      <c r="U15" s="3"/>
      <c r="V15" s="3"/>
      <c r="W15" s="3"/>
    </row>
    <row r="16" spans="1:23" ht="14.25" customHeight="1" x14ac:dyDescent="0.25">
      <c r="A16" s="6">
        <v>44523</v>
      </c>
      <c r="B16" s="7">
        <v>0.38680555555555557</v>
      </c>
      <c r="C16" s="7">
        <v>0.47430555555555554</v>
      </c>
      <c r="D16" s="3" t="s">
        <v>109</v>
      </c>
      <c r="E16" s="3"/>
      <c r="F16" s="7">
        <f>'Mitglied 2'!$C16-'Mitglied 2'!$B16</f>
        <v>8.7499999999999967E-2</v>
      </c>
      <c r="G16" s="17">
        <f>'Mitglied 2'!$F16*24</f>
        <v>2.0999999999999992</v>
      </c>
    </row>
    <row r="17" spans="1:23" ht="14.25" customHeight="1" x14ac:dyDescent="0.25">
      <c r="A17" s="6">
        <v>44524</v>
      </c>
      <c r="B17" s="7">
        <v>0.61111111111111105</v>
      </c>
      <c r="C17" s="7">
        <v>0.68958333333333333</v>
      </c>
      <c r="D17" s="3" t="s">
        <v>109</v>
      </c>
      <c r="E17" s="3"/>
      <c r="F17" s="7">
        <f>'Mitglied 2'!$C17-'Mitglied 2'!$B17</f>
        <v>7.8472222222222276E-2</v>
      </c>
      <c r="G17" s="17">
        <f>'Mitglied 2'!$F17*24</f>
        <v>1.8833333333333346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6">
        <v>44524</v>
      </c>
      <c r="B18" s="7">
        <v>0.76736111111111116</v>
      </c>
      <c r="C18" s="7">
        <v>0.87777777777777777</v>
      </c>
      <c r="D18" s="3" t="s">
        <v>110</v>
      </c>
      <c r="F18" s="7">
        <f>'Mitglied 2'!$C18-'Mitglied 2'!$B18</f>
        <v>0.11041666666666661</v>
      </c>
      <c r="G18" s="17">
        <f>'Mitglied 2'!$F22*24</f>
        <v>2.3999999999999995</v>
      </c>
    </row>
    <row r="19" spans="1:23" ht="14.25" customHeight="1" x14ac:dyDescent="0.25">
      <c r="A19" s="6">
        <v>44525</v>
      </c>
      <c r="B19" s="7">
        <v>0.59166666666666667</v>
      </c>
      <c r="C19" s="7">
        <v>0.66597222222222219</v>
      </c>
      <c r="D19" s="3" t="s">
        <v>111</v>
      </c>
      <c r="F19" s="7">
        <f>'Mitglied 2'!$C19-'Mitglied 2'!$B19</f>
        <v>7.4305555555555514E-2</v>
      </c>
      <c r="G19" s="17">
        <f>'Mitglied 2'!$F23*24</f>
        <v>1.5666666666666664</v>
      </c>
    </row>
    <row r="20" spans="1:23" ht="14.25" customHeight="1" x14ac:dyDescent="0.25">
      <c r="A20" s="6">
        <v>44526</v>
      </c>
      <c r="B20" s="7">
        <v>0.51250000000000007</v>
      </c>
      <c r="C20" s="7">
        <v>0.66319444444444442</v>
      </c>
      <c r="D20" s="3" t="s">
        <v>112</v>
      </c>
      <c r="F20" s="7">
        <f>'Mitglied 2'!$C20-'Mitglied 2'!$B20</f>
        <v>0.15069444444444435</v>
      </c>
      <c r="G20" s="17">
        <f>'Mitglied 2'!$F24*24</f>
        <v>1.0333333333333323</v>
      </c>
    </row>
    <row r="21" spans="1:23" ht="14.25" customHeight="1" x14ac:dyDescent="0.25">
      <c r="A21" s="6">
        <v>44527</v>
      </c>
      <c r="B21" s="7">
        <v>0.46597222222222223</v>
      </c>
      <c r="C21" s="7">
        <v>0.54236111111111118</v>
      </c>
      <c r="D21" s="3" t="s">
        <v>113</v>
      </c>
      <c r="F21" s="7">
        <f>'Mitglied 2'!$C21-'Mitglied 2'!$B21</f>
        <v>7.6388888888888951E-2</v>
      </c>
      <c r="G21" s="17">
        <f>'Mitglied 2'!$F25*24</f>
        <v>0.83333333333333437</v>
      </c>
    </row>
    <row r="22" spans="1:23" ht="14.25" customHeight="1" x14ac:dyDescent="0.25">
      <c r="A22" s="6">
        <v>44533</v>
      </c>
      <c r="B22" s="7">
        <v>0.57291666666666663</v>
      </c>
      <c r="C22" s="7">
        <v>0.67291666666666661</v>
      </c>
      <c r="D22" s="3" t="s">
        <v>114</v>
      </c>
      <c r="E22" s="3"/>
      <c r="F22" s="7">
        <f>'Mitglied 2'!$C22-'Mitglied 2'!$B22</f>
        <v>9.9999999999999978E-2</v>
      </c>
      <c r="G22" s="17">
        <f>'Mitglied 2'!$F26*24</f>
        <v>1.2333333333333343</v>
      </c>
    </row>
    <row r="23" spans="1:23" ht="14.25" customHeight="1" x14ac:dyDescent="0.25">
      <c r="A23" s="6">
        <v>44533</v>
      </c>
      <c r="B23" s="7">
        <v>0.73611111111111116</v>
      </c>
      <c r="C23" s="7">
        <v>0.80138888888888893</v>
      </c>
      <c r="D23" s="3" t="s">
        <v>115</v>
      </c>
      <c r="E23" s="3"/>
      <c r="F23" s="7">
        <f>'Mitglied 2'!$C23-'Mitglied 2'!$B23</f>
        <v>6.5277777777777768E-2</v>
      </c>
      <c r="G23" s="17">
        <f>'Mitglied 2'!$F27*24</f>
        <v>1.1666666666666652</v>
      </c>
    </row>
    <row r="24" spans="1:23" ht="14.25" customHeight="1" x14ac:dyDescent="0.25">
      <c r="A24" s="6">
        <v>44539</v>
      </c>
      <c r="B24" s="7">
        <v>0.46597222222222223</v>
      </c>
      <c r="C24" s="7">
        <v>0.50902777777777775</v>
      </c>
      <c r="D24" s="3" t="s">
        <v>116</v>
      </c>
      <c r="E24" s="3"/>
      <c r="F24" s="7">
        <f>'Mitglied 2'!$C24-'Mitglied 2'!$B24</f>
        <v>4.3055555555555514E-2</v>
      </c>
      <c r="G24" s="17">
        <f>'Mitglied 2'!$F28*24</f>
        <v>1.1833333333333318</v>
      </c>
    </row>
    <row r="25" spans="1:23" ht="14.25" customHeight="1" x14ac:dyDescent="0.25">
      <c r="A25" s="6">
        <v>44541</v>
      </c>
      <c r="B25" s="7">
        <v>0.43263888888888885</v>
      </c>
      <c r="C25" s="7">
        <v>0.46736111111111112</v>
      </c>
      <c r="D25" s="3" t="s">
        <v>117</v>
      </c>
      <c r="E25" s="3"/>
      <c r="F25" s="7">
        <f>'Mitglied 2'!$C25-'Mitglied 2'!$B25</f>
        <v>3.4722222222222265E-2</v>
      </c>
      <c r="G25" s="17">
        <f>'Mitglied 2'!$F29*24</f>
        <v>3</v>
      </c>
    </row>
    <row r="26" spans="1:23" ht="14.25" customHeight="1" x14ac:dyDescent="0.25">
      <c r="A26" s="6">
        <v>44545</v>
      </c>
      <c r="B26" s="7">
        <v>0.56319444444444444</v>
      </c>
      <c r="C26" s="7">
        <v>0.61458333333333337</v>
      </c>
      <c r="D26" s="3" t="s">
        <v>118</v>
      </c>
      <c r="E26" s="3"/>
      <c r="F26" s="7">
        <f>'Mitglied 2'!$C26-'Mitglied 2'!$B26</f>
        <v>5.1388888888888928E-2</v>
      </c>
      <c r="G26" s="17">
        <f>'Mitglied 2'!$F30*24</f>
        <v>0.8999999999999968</v>
      </c>
    </row>
    <row r="27" spans="1:23" ht="14.25" customHeight="1" x14ac:dyDescent="0.25">
      <c r="A27" s="6">
        <v>44545</v>
      </c>
      <c r="B27" s="7">
        <v>0.65</v>
      </c>
      <c r="C27" s="7">
        <v>0.69861111111111107</v>
      </c>
      <c r="D27" s="3" t="s">
        <v>119</v>
      </c>
      <c r="E27" s="3"/>
      <c r="F27" s="7">
        <f>'Mitglied 2'!$C27-'Mitglied 2'!$B27</f>
        <v>4.8611111111111049E-2</v>
      </c>
      <c r="G27" s="17">
        <f>'Mitglied 2'!$F31*24</f>
        <v>1.5833333333333304</v>
      </c>
    </row>
    <row r="28" spans="1:23" ht="14.25" customHeight="1" x14ac:dyDescent="0.25">
      <c r="A28" s="6">
        <v>44546</v>
      </c>
      <c r="B28" s="7">
        <v>0.77916666666666667</v>
      </c>
      <c r="C28" s="7">
        <v>0.82847222222222217</v>
      </c>
      <c r="D28" s="3" t="s">
        <v>120</v>
      </c>
      <c r="E28" s="3"/>
      <c r="F28" s="7">
        <f>'Mitglied 2'!$C28-'Mitglied 2'!$B28</f>
        <v>4.9305555555555491E-2</v>
      </c>
      <c r="G28" s="36">
        <f>'Mitglied 2'!$F32*24</f>
        <v>1.0000000000000004</v>
      </c>
    </row>
    <row r="29" spans="1:23" ht="14.25" customHeight="1" x14ac:dyDescent="0.25">
      <c r="A29" s="6">
        <v>44558</v>
      </c>
      <c r="B29" s="7">
        <v>0.35416666666666669</v>
      </c>
      <c r="C29" s="7">
        <v>0.47916666666666669</v>
      </c>
      <c r="D29" s="3" t="s">
        <v>121</v>
      </c>
      <c r="E29" s="3"/>
      <c r="F29" s="7">
        <f>'Mitglied 2'!$C29-'Mitglied 2'!$B29</f>
        <v>0.125</v>
      </c>
      <c r="G29" s="36">
        <f>'Mitglied 2'!$F33*24</f>
        <v>0.78333333333333321</v>
      </c>
    </row>
    <row r="30" spans="1:23" ht="14.25" customHeight="1" x14ac:dyDescent="0.25">
      <c r="A30" s="13">
        <v>44558</v>
      </c>
      <c r="B30" s="14">
        <v>0.54236111111111118</v>
      </c>
      <c r="C30" s="14">
        <v>0.57986111111111105</v>
      </c>
      <c r="D30" s="15" t="s">
        <v>122</v>
      </c>
      <c r="E30" s="3"/>
      <c r="F30" s="7">
        <f>'Mitglied 2'!$C30-'Mitglied 2'!$B30</f>
        <v>3.7499999999999867E-2</v>
      </c>
      <c r="G30" s="36">
        <f>'Mitglied 2'!$F34*24</f>
        <v>1.6333333333333329</v>
      </c>
    </row>
    <row r="31" spans="1:23" ht="14.25" customHeight="1" x14ac:dyDescent="0.25">
      <c r="A31" s="13">
        <v>44559</v>
      </c>
      <c r="B31" s="14">
        <v>0.51250000000000007</v>
      </c>
      <c r="C31" s="14">
        <v>0.57847222222222217</v>
      </c>
      <c r="D31" s="15" t="s">
        <v>123</v>
      </c>
      <c r="E31" s="15"/>
      <c r="F31" s="7">
        <f>'Mitglied 2'!$C31-'Mitglied 2'!$B31</f>
        <v>6.5972222222222099E-2</v>
      </c>
      <c r="G31" s="36">
        <f>'Mitglied 2'!$F35*24</f>
        <v>1.8500000000000014</v>
      </c>
    </row>
    <row r="32" spans="1:23" ht="14.25" customHeight="1" x14ac:dyDescent="0.25">
      <c r="A32" s="6">
        <v>44560</v>
      </c>
      <c r="B32" s="7">
        <v>0.4861111111111111</v>
      </c>
      <c r="C32" s="7">
        <v>0.52777777777777779</v>
      </c>
      <c r="D32" s="3" t="s">
        <v>124</v>
      </c>
      <c r="E32" s="3"/>
      <c r="F32" s="7">
        <f>'Mitglied 2'!$C32-'Mitglied 2'!$B32</f>
        <v>4.1666666666666685E-2</v>
      </c>
      <c r="G32" s="36">
        <f>'Mitglied 2'!$F36*24</f>
        <v>0.41666666666666669</v>
      </c>
    </row>
    <row r="33" spans="1:7" ht="14.25" customHeight="1" x14ac:dyDescent="0.25">
      <c r="A33" s="6">
        <v>44560</v>
      </c>
      <c r="B33" s="7">
        <v>0.53125</v>
      </c>
      <c r="C33" s="7">
        <v>0.56388888888888888</v>
      </c>
      <c r="D33" s="3" t="s">
        <v>125</v>
      </c>
      <c r="E33" s="3"/>
      <c r="F33" s="7">
        <f>'Mitglied 2'!$C33-'Mitglied 2'!$B33</f>
        <v>3.2638888888888884E-2</v>
      </c>
      <c r="G33" s="36">
        <f>'Mitglied 2'!$F37*24</f>
        <v>1.7166666666666672</v>
      </c>
    </row>
    <row r="34" spans="1:7" ht="14.25" customHeight="1" x14ac:dyDescent="0.25">
      <c r="A34" s="6">
        <v>44560</v>
      </c>
      <c r="B34" s="14">
        <v>0.56388888888888888</v>
      </c>
      <c r="C34" s="14">
        <v>0.63194444444444442</v>
      </c>
      <c r="D34" s="15" t="s">
        <v>126</v>
      </c>
      <c r="E34" s="3"/>
      <c r="F34" s="7">
        <f>'Mitglied 2'!$C34-'Mitglied 2'!$B34</f>
        <v>6.8055555555555536E-2</v>
      </c>
      <c r="G34" s="36">
        <f>'Mitglied 2'!$F38*24</f>
        <v>1.9166666666666679</v>
      </c>
    </row>
    <row r="35" spans="1:7" ht="14.25" customHeight="1" x14ac:dyDescent="0.25">
      <c r="A35" s="6">
        <v>44560</v>
      </c>
      <c r="B35" s="14">
        <v>0.91666666666666663</v>
      </c>
      <c r="C35" s="14">
        <v>0.99375000000000002</v>
      </c>
      <c r="D35" t="s">
        <v>127</v>
      </c>
      <c r="E35" s="15"/>
      <c r="F35" s="7">
        <f>'Mitglied 2'!$C35-'Mitglied 2'!$B35</f>
        <v>7.7083333333333393E-2</v>
      </c>
      <c r="G35" s="36">
        <f>'Mitglied 2'!$F39*24</f>
        <v>3.3333333333333321</v>
      </c>
    </row>
    <row r="36" spans="1:7" ht="14.25" customHeight="1" x14ac:dyDescent="0.25">
      <c r="A36" s="6">
        <v>44561</v>
      </c>
      <c r="B36" s="11">
        <v>0</v>
      </c>
      <c r="C36" s="11">
        <v>1.7361111111111112E-2</v>
      </c>
      <c r="D36" t="s">
        <v>128</v>
      </c>
      <c r="F36" s="11">
        <f>'Mitglied 2'!$C36-'Mitglied 2'!$B36</f>
        <v>1.7361111111111112E-2</v>
      </c>
      <c r="G36" s="36">
        <f>'Mitglied 2'!$F40*24</f>
        <v>0.99999999999999911</v>
      </c>
    </row>
    <row r="37" spans="1:7" ht="14.25" customHeight="1" x14ac:dyDescent="0.25">
      <c r="A37" s="6">
        <v>44561</v>
      </c>
      <c r="B37" s="11">
        <v>0.46666666666666662</v>
      </c>
      <c r="C37" s="11">
        <v>0.53819444444444442</v>
      </c>
      <c r="D37" t="s">
        <v>128</v>
      </c>
      <c r="F37" s="11">
        <f>'Mitglied 2'!$C37-'Mitglied 2'!$B37</f>
        <v>7.1527777777777801E-2</v>
      </c>
      <c r="G37" s="36">
        <f>'Mitglied 2'!$F41*24</f>
        <v>2.4666666666666632</v>
      </c>
    </row>
    <row r="38" spans="1:7" ht="14.25" customHeight="1" x14ac:dyDescent="0.25">
      <c r="A38" s="6">
        <v>44561</v>
      </c>
      <c r="B38" s="11">
        <v>0.67499999999999993</v>
      </c>
      <c r="C38" s="11">
        <v>0.75486111111111109</v>
      </c>
      <c r="D38" t="s">
        <v>129</v>
      </c>
      <c r="F38" s="11">
        <f>'Mitglied 2'!$C38-'Mitglied 2'!$B38</f>
        <v>7.986111111111116E-2</v>
      </c>
      <c r="G38" s="36">
        <f>'Mitglied 2'!$F42*24</f>
        <v>1.0333333333333323</v>
      </c>
    </row>
    <row r="39" spans="1:7" ht="14.25" customHeight="1" x14ac:dyDescent="0.25">
      <c r="A39" s="10">
        <v>44563</v>
      </c>
      <c r="B39" s="11">
        <v>0.55902777777777779</v>
      </c>
      <c r="C39" s="11">
        <v>0.69791666666666663</v>
      </c>
      <c r="D39" t="s">
        <v>130</v>
      </c>
      <c r="F39" s="11">
        <f>'Mitglied 2'!$C39-'Mitglied 2'!$B39</f>
        <v>0.13888888888888884</v>
      </c>
      <c r="G39" s="36">
        <f>'Mitglied 2'!$F43*24</f>
        <v>1.0666666666666682</v>
      </c>
    </row>
    <row r="40" spans="1:7" ht="14.25" customHeight="1" x14ac:dyDescent="0.25">
      <c r="A40" s="10">
        <v>44563</v>
      </c>
      <c r="B40" s="11">
        <v>0.83333333333333337</v>
      </c>
      <c r="C40" s="11">
        <v>0.875</v>
      </c>
      <c r="D40" t="s">
        <v>28</v>
      </c>
      <c r="F40" s="11">
        <f>'Mitglied 2'!$C40-'Mitglied 2'!$B40</f>
        <v>4.166666666666663E-2</v>
      </c>
      <c r="G40" s="36">
        <f>'Mitglied 2'!$F44*24</f>
        <v>0.5333333333333341</v>
      </c>
    </row>
    <row r="41" spans="1:7" ht="14.25" customHeight="1" x14ac:dyDescent="0.25">
      <c r="A41" s="10">
        <v>44563</v>
      </c>
      <c r="B41" s="11">
        <v>0.89583333333333337</v>
      </c>
      <c r="C41" s="11">
        <v>0.99861111111111101</v>
      </c>
      <c r="D41" t="s">
        <v>131</v>
      </c>
      <c r="F41" s="11">
        <f>'Mitglied 2'!$C41-'Mitglied 2'!$B41</f>
        <v>0.10277777777777763</v>
      </c>
      <c r="G41" s="36">
        <f>'Mitglied 2'!$F46*24</f>
        <v>1.7499999999999991</v>
      </c>
    </row>
    <row r="42" spans="1:7" ht="14.25" customHeight="1" x14ac:dyDescent="0.25">
      <c r="A42" s="10">
        <v>44564</v>
      </c>
      <c r="B42" s="11">
        <v>0.5</v>
      </c>
      <c r="C42" s="11">
        <v>0.54305555555555551</v>
      </c>
      <c r="D42" t="s">
        <v>132</v>
      </c>
      <c r="F42" s="11">
        <f>'Mitglied 2'!$C42-'Mitglied 2'!$B42</f>
        <v>4.3055555555555514E-2</v>
      </c>
      <c r="G42" s="36">
        <f>'Mitglied 2'!$F47*24</f>
        <v>1.583333333333333</v>
      </c>
    </row>
    <row r="43" spans="1:7" ht="14.25" customHeight="1" x14ac:dyDescent="0.25">
      <c r="A43" s="10">
        <v>44564</v>
      </c>
      <c r="B43" s="11">
        <v>0.5444444444444444</v>
      </c>
      <c r="C43" s="11">
        <v>0.58888888888888891</v>
      </c>
      <c r="D43" t="s">
        <v>133</v>
      </c>
      <c r="F43" s="11">
        <f>'Mitglied 2'!$C43-'Mitglied 2'!$B43</f>
        <v>4.4444444444444509E-2</v>
      </c>
      <c r="G43" s="36">
        <f>'Mitglied 2'!$F48*24</f>
        <v>2.6500000000000012</v>
      </c>
    </row>
    <row r="44" spans="1:7" ht="14.25" customHeight="1" x14ac:dyDescent="0.25">
      <c r="A44" s="10">
        <v>44564</v>
      </c>
      <c r="B44" s="11">
        <v>0.62708333333333333</v>
      </c>
      <c r="C44" s="11">
        <v>0.64930555555555558</v>
      </c>
      <c r="D44" t="s">
        <v>29</v>
      </c>
      <c r="F44" s="11">
        <f>'Mitglied 2'!$C44-'Mitglied 2'!$B44</f>
        <v>2.2222222222222254E-2</v>
      </c>
      <c r="G44" s="36">
        <f>'Mitglied 2'!$F49*24</f>
        <v>1.1666666666666679</v>
      </c>
    </row>
    <row r="45" spans="1:7" ht="14.25" customHeight="1" x14ac:dyDescent="0.25">
      <c r="A45" s="10">
        <v>44573</v>
      </c>
      <c r="B45" s="11">
        <v>0.45833333333333331</v>
      </c>
      <c r="C45" s="11">
        <v>0.5</v>
      </c>
      <c r="D45" t="s">
        <v>134</v>
      </c>
      <c r="F45" s="11">
        <f>'Mitglied 2'!$C45-'Mitglied 2'!$B45</f>
        <v>4.1666666666666685E-2</v>
      </c>
      <c r="G45" s="36">
        <f>'Mitglied 2'!$F50*24</f>
        <v>4.0166666666666684</v>
      </c>
    </row>
    <row r="46" spans="1:7" ht="14.25" customHeight="1" x14ac:dyDescent="0.25">
      <c r="A46" s="10">
        <v>44574</v>
      </c>
      <c r="B46" s="11">
        <v>0.58333333333333337</v>
      </c>
      <c r="C46" s="11">
        <v>0.65625</v>
      </c>
      <c r="D46" t="s">
        <v>135</v>
      </c>
      <c r="F46" s="11">
        <f>'Mitglied 2'!$C46-'Mitglied 2'!$B46</f>
        <v>7.291666666666663E-2</v>
      </c>
      <c r="G46" s="36">
        <f>'Mitglied 2'!$F51*24</f>
        <v>2.4499999999999993</v>
      </c>
    </row>
    <row r="47" spans="1:7" ht="14.25" customHeight="1" x14ac:dyDescent="0.25">
      <c r="A47" s="10">
        <v>44574</v>
      </c>
      <c r="B47" s="11">
        <v>0.65625</v>
      </c>
      <c r="C47" s="11">
        <v>0.72222222222222221</v>
      </c>
      <c r="D47" t="s">
        <v>136</v>
      </c>
      <c r="F47" s="11">
        <f>'Mitglied 2'!$C47-'Mitglied 2'!$B47</f>
        <v>6.597222222222221E-2</v>
      </c>
      <c r="G47" s="36">
        <f>'Mitglied 2'!$F52*24</f>
        <v>1.4833333333333334</v>
      </c>
    </row>
    <row r="48" spans="1:7" ht="14.25" customHeight="1" x14ac:dyDescent="0.25">
      <c r="A48" s="10">
        <v>44574</v>
      </c>
      <c r="B48" s="11">
        <v>0.72222222222222221</v>
      </c>
      <c r="C48" s="11">
        <v>0.83263888888888893</v>
      </c>
      <c r="D48" t="s">
        <v>137</v>
      </c>
      <c r="F48" s="11">
        <f>'Mitglied 2'!$C48-'Mitglied 2'!$B48</f>
        <v>0.11041666666666672</v>
      </c>
      <c r="G48" s="36">
        <f>'Mitglied 2'!$F54*24</f>
        <v>3.650000000000003</v>
      </c>
    </row>
    <row r="49" spans="1:7" ht="14.25" customHeight="1" x14ac:dyDescent="0.25">
      <c r="A49" s="10">
        <v>44577</v>
      </c>
      <c r="B49" s="11">
        <v>0.70138888888888884</v>
      </c>
      <c r="C49" s="11">
        <v>0.75</v>
      </c>
      <c r="D49" t="s">
        <v>138</v>
      </c>
      <c r="F49" s="11">
        <f>'Mitglied 2'!$C49-'Mitglied 2'!$B49</f>
        <v>4.861111111111116E-2</v>
      </c>
      <c r="G49" s="36">
        <f>'Mitglied 2'!$F55*24</f>
        <v>2.2333333333333334</v>
      </c>
    </row>
    <row r="50" spans="1:7" ht="14.25" customHeight="1" x14ac:dyDescent="0.25">
      <c r="A50" s="10">
        <v>44577</v>
      </c>
      <c r="B50" s="11">
        <v>0.83194444444444438</v>
      </c>
      <c r="C50" s="11">
        <v>0.99930555555555556</v>
      </c>
      <c r="D50" t="s">
        <v>139</v>
      </c>
      <c r="F50" s="11">
        <f>'Mitglied 2'!$C50-'Mitglied 2'!$B50</f>
        <v>0.16736111111111118</v>
      </c>
      <c r="G50" s="36">
        <f>'Mitglied 2'!$F56*24</f>
        <v>1.6166666666666663</v>
      </c>
    </row>
    <row r="51" spans="1:7" ht="14.25" customHeight="1" x14ac:dyDescent="0.25">
      <c r="A51" s="10">
        <v>44578</v>
      </c>
      <c r="B51" s="11">
        <v>0.40625</v>
      </c>
      <c r="C51" s="11">
        <v>0.5083333333333333</v>
      </c>
      <c r="D51" t="s">
        <v>140</v>
      </c>
      <c r="F51" s="11">
        <f>'Mitglied 2'!$C51-'Mitglied 2'!$B51</f>
        <v>0.1020833333333333</v>
      </c>
      <c r="G51" s="36">
        <f>'Mitglied 2'!$F57*24</f>
        <v>3.2333333333333325</v>
      </c>
    </row>
    <row r="52" spans="1:7" ht="14.25" customHeight="1" x14ac:dyDescent="0.25">
      <c r="A52" s="10">
        <v>44578</v>
      </c>
      <c r="B52" s="11">
        <v>0.59861111111111109</v>
      </c>
      <c r="C52" s="11">
        <v>0.66041666666666665</v>
      </c>
      <c r="D52" t="s">
        <v>141</v>
      </c>
      <c r="F52" s="11">
        <f>'Mitglied 2'!$C52-'Mitglied 2'!$B52</f>
        <v>6.1805555555555558E-2</v>
      </c>
      <c r="G52" s="36">
        <f>'Mitglied 2'!$F58*24</f>
        <v>3.7166666666666681</v>
      </c>
    </row>
    <row r="53" spans="1:7" ht="14.25" customHeight="1" x14ac:dyDescent="0.25">
      <c r="A53" s="10">
        <v>44578</v>
      </c>
      <c r="B53" s="11">
        <v>0.66666666666666663</v>
      </c>
      <c r="C53" s="11">
        <v>0.75347222222222221</v>
      </c>
      <c r="D53" t="s">
        <v>142</v>
      </c>
      <c r="F53" s="11">
        <f>'Mitglied 2'!$C53-'Mitglied 2'!$B53</f>
        <v>8.680555555555558E-2</v>
      </c>
      <c r="G53" s="36">
        <f>'Mitglied 2'!$F60*24</f>
        <v>2.8166666666666647</v>
      </c>
    </row>
    <row r="54" spans="1:7" ht="14.25" customHeight="1" x14ac:dyDescent="0.25">
      <c r="A54" s="10">
        <v>44579</v>
      </c>
      <c r="B54" s="11">
        <v>0.80555555555555547</v>
      </c>
      <c r="C54" s="11">
        <v>0.95763888888888893</v>
      </c>
      <c r="D54" t="s">
        <v>143</v>
      </c>
      <c r="F54" s="11">
        <f>'Mitglied 2'!$C54-'Mitglied 2'!$B54</f>
        <v>0.15208333333333346</v>
      </c>
      <c r="G54" s="36">
        <f>'Mitglied 2'!$F61*24</f>
        <v>1.5333333333333359</v>
      </c>
    </row>
    <row r="55" spans="1:7" ht="14.25" customHeight="1" x14ac:dyDescent="0.25">
      <c r="A55" s="10">
        <v>44585</v>
      </c>
      <c r="B55" s="11">
        <v>0.4458333333333333</v>
      </c>
      <c r="C55" s="11">
        <v>0.53888888888888886</v>
      </c>
      <c r="D55" t="s">
        <v>144</v>
      </c>
      <c r="F55" s="11">
        <f>'Mitglied 2'!$C55-'Mitglied 2'!$B55</f>
        <v>9.3055555555555558E-2</v>
      </c>
      <c r="G55" s="36">
        <f>'Mitglied 2'!$F62*24</f>
        <v>2.4499999999999993</v>
      </c>
    </row>
    <row r="56" spans="1:7" ht="14.25" customHeight="1" x14ac:dyDescent="0.25">
      <c r="A56" s="10">
        <v>44585</v>
      </c>
      <c r="B56" s="11">
        <v>0.93194444444444446</v>
      </c>
      <c r="C56" s="11">
        <v>0.99930555555555556</v>
      </c>
      <c r="D56" t="s">
        <v>145</v>
      </c>
      <c r="F56" s="11">
        <f>'Mitglied 2'!$C56-'Mitglied 2'!$B56</f>
        <v>6.7361111111111094E-2</v>
      </c>
      <c r="G56" s="36">
        <f>'Mitglied 2'!$F63*24</f>
        <v>1.7666666666666657</v>
      </c>
    </row>
    <row r="57" spans="1:7" ht="14.25" customHeight="1" x14ac:dyDescent="0.25">
      <c r="A57" s="10">
        <v>44592</v>
      </c>
      <c r="B57" s="11">
        <v>0.65555555555555556</v>
      </c>
      <c r="C57" s="11">
        <v>0.79027777777777775</v>
      </c>
      <c r="D57" t="s">
        <v>146</v>
      </c>
      <c r="F57" s="11">
        <f>'Mitglied 2'!$C57-'Mitglied 2'!$B57</f>
        <v>0.13472222222222219</v>
      </c>
      <c r="G57" s="36">
        <f>'Mitglied 2'!$F64*24</f>
        <v>2.3833333333333329</v>
      </c>
    </row>
    <row r="58" spans="1:7" ht="14.25" customHeight="1" x14ac:dyDescent="0.25">
      <c r="A58" s="10">
        <v>44594</v>
      </c>
      <c r="B58" s="11">
        <v>0.46666666666666662</v>
      </c>
      <c r="C58" s="11">
        <v>0.62152777777777779</v>
      </c>
      <c r="D58" t="s">
        <v>147</v>
      </c>
      <c r="F58" s="11">
        <f>'Mitglied 2'!$C58-'Mitglied 2'!$B58</f>
        <v>0.15486111111111117</v>
      </c>
      <c r="G58" s="36">
        <f>'Mitglied 2'!$F65*24</f>
        <v>3.5666666666666673</v>
      </c>
    </row>
    <row r="59" spans="1:7" ht="14.25" customHeight="1" x14ac:dyDescent="0.25">
      <c r="A59" s="10">
        <v>44594</v>
      </c>
      <c r="B59" s="11">
        <v>0.70208333333333339</v>
      </c>
      <c r="C59" s="11">
        <v>0.80069444444444438</v>
      </c>
      <c r="D59" t="s">
        <v>148</v>
      </c>
      <c r="F59" s="11">
        <f>'Mitglied 2'!$C59-'Mitglied 2'!$B59</f>
        <v>9.8611111111110983E-2</v>
      </c>
      <c r="G59" s="36">
        <f>'Mitglied 2'!$F67*24</f>
        <v>2.3666666666666663</v>
      </c>
    </row>
    <row r="60" spans="1:7" ht="14.25" customHeight="1" x14ac:dyDescent="0.25">
      <c r="A60" s="10">
        <v>44595</v>
      </c>
      <c r="B60" s="11">
        <v>0.71666666666666667</v>
      </c>
      <c r="C60" s="11">
        <v>0.8340277777777777</v>
      </c>
      <c r="D60" t="s">
        <v>149</v>
      </c>
      <c r="F60" s="11">
        <f>'Mitglied 2'!$C60-'Mitglied 2'!$B60</f>
        <v>0.11736111111111103</v>
      </c>
      <c r="G60" s="36">
        <f>'Mitglied 2'!$F68*24</f>
        <v>1.3999999999999977</v>
      </c>
    </row>
    <row r="61" spans="1:7" ht="14.25" customHeight="1" x14ac:dyDescent="0.25">
      <c r="A61" s="10">
        <v>44596</v>
      </c>
      <c r="B61" s="11">
        <v>0.6333333333333333</v>
      </c>
      <c r="C61" s="11">
        <v>0.6972222222222223</v>
      </c>
      <c r="D61" t="s">
        <v>149</v>
      </c>
      <c r="F61" s="11">
        <f>'Mitglied 2'!$C61-'Mitglied 2'!$B61</f>
        <v>6.3888888888888995E-2</v>
      </c>
      <c r="G61" s="36">
        <f>'Mitglied 2'!$F69*24</f>
        <v>1.866666666666668</v>
      </c>
    </row>
    <row r="62" spans="1:7" ht="14.25" customHeight="1" x14ac:dyDescent="0.25">
      <c r="A62" s="10">
        <v>44597</v>
      </c>
      <c r="B62" s="11">
        <v>0.51527777777777783</v>
      </c>
      <c r="C62" s="11">
        <v>0.61736111111111114</v>
      </c>
      <c r="D62" t="s">
        <v>150</v>
      </c>
      <c r="F62" s="11">
        <f>'Mitglied 2'!$C62-'Mitglied 2'!$B62</f>
        <v>0.1020833333333333</v>
      </c>
      <c r="G62" s="36">
        <f>'Mitglied 2'!$F70*24</f>
        <v>2.9666666666666655</v>
      </c>
    </row>
    <row r="63" spans="1:7" ht="14.25" customHeight="1" x14ac:dyDescent="0.25">
      <c r="A63" s="10">
        <v>44598</v>
      </c>
      <c r="B63" s="11">
        <v>0.6333333333333333</v>
      </c>
      <c r="C63" s="11">
        <v>0.70694444444444438</v>
      </c>
      <c r="D63" t="s">
        <v>151</v>
      </c>
      <c r="F63" s="11">
        <f>'Mitglied 2'!$C63-'Mitglied 2'!$B63</f>
        <v>7.3611111111111072E-2</v>
      </c>
      <c r="G63" s="36">
        <f>'Mitglied 2'!$F71*24</f>
        <v>1.5666666666666664</v>
      </c>
    </row>
    <row r="64" spans="1:7" ht="14.25" customHeight="1" x14ac:dyDescent="0.25">
      <c r="A64" s="10">
        <v>44599</v>
      </c>
      <c r="B64" s="11">
        <v>0.72222222222222221</v>
      </c>
      <c r="C64" s="11">
        <v>0.82152777777777775</v>
      </c>
      <c r="D64" t="s">
        <v>152</v>
      </c>
      <c r="F64" s="11">
        <f>'Mitglied 2'!$C64-'Mitglied 2'!$B64</f>
        <v>9.9305555555555536E-2</v>
      </c>
      <c r="G64" s="36">
        <f>'Mitglied 2'!$F72*24</f>
        <v>1.2166666666666677</v>
      </c>
    </row>
    <row r="65" spans="1:7" ht="14.25" customHeight="1" x14ac:dyDescent="0.25">
      <c r="A65" s="10">
        <v>44600</v>
      </c>
      <c r="B65" s="11">
        <v>0.51736111111111105</v>
      </c>
      <c r="C65" s="11">
        <v>0.66597222222222219</v>
      </c>
      <c r="D65" t="s">
        <v>153</v>
      </c>
      <c r="F65" s="11">
        <f>'Mitglied 2'!$C65-'Mitglied 2'!$B65</f>
        <v>0.14861111111111114</v>
      </c>
      <c r="G65" s="36">
        <f>'Mitglied 2'!$F73*24</f>
        <v>1.1500000000000039</v>
      </c>
    </row>
    <row r="66" spans="1:7" ht="14.25" customHeight="1" x14ac:dyDescent="0.25">
      <c r="A66" s="10">
        <v>44601</v>
      </c>
      <c r="B66" s="11">
        <v>0.4055555555555555</v>
      </c>
      <c r="C66" s="11">
        <v>0.51041666666666663</v>
      </c>
      <c r="D66" t="s">
        <v>154</v>
      </c>
      <c r="F66" s="11">
        <f>'Mitglied 2'!$C66-'Mitglied 2'!$B66</f>
        <v>0.10486111111111113</v>
      </c>
      <c r="G66" s="36">
        <f>'Mitglied 2'!$F74*24</f>
        <v>2.3833333333333329</v>
      </c>
    </row>
    <row r="67" spans="1:7" ht="14.25" customHeight="1" x14ac:dyDescent="0.25">
      <c r="A67" s="10">
        <v>44602</v>
      </c>
      <c r="B67" s="11">
        <v>0.47569444444444442</v>
      </c>
      <c r="C67" s="11">
        <v>0.57430555555555551</v>
      </c>
      <c r="D67" t="s">
        <v>155</v>
      </c>
      <c r="F67" s="11">
        <f>'Mitglied 2'!$C67-'Mitglied 2'!$B67</f>
        <v>9.8611111111111094E-2</v>
      </c>
      <c r="G67" s="36">
        <f>'Mitglied 2'!$F75*24</f>
        <v>1.5833333333333304</v>
      </c>
    </row>
    <row r="68" spans="1:7" ht="14.25" customHeight="1" x14ac:dyDescent="0.25">
      <c r="A68" s="10">
        <v>44604</v>
      </c>
      <c r="B68" s="11">
        <v>0.54236111111111118</v>
      </c>
      <c r="C68" s="11">
        <v>0.60069444444444442</v>
      </c>
      <c r="D68" t="s">
        <v>156</v>
      </c>
      <c r="F68" s="11">
        <f>'Mitglied 2'!$C68-'Mitglied 2'!$B68</f>
        <v>5.8333333333333237E-2</v>
      </c>
      <c r="G68" s="36">
        <f>'Mitglied 2'!$F76*24</f>
        <v>1.1166666666666654</v>
      </c>
    </row>
    <row r="69" spans="1:7" ht="14.25" customHeight="1" x14ac:dyDescent="0.25">
      <c r="A69" s="10">
        <v>44604</v>
      </c>
      <c r="B69" s="11">
        <v>0.65069444444444446</v>
      </c>
      <c r="C69" s="11">
        <v>0.7284722222222223</v>
      </c>
      <c r="D69" t="s">
        <v>157</v>
      </c>
      <c r="F69" s="11">
        <f>'Mitglied 2'!$C69-'Mitglied 2'!$B69</f>
        <v>7.7777777777777835E-2</v>
      </c>
      <c r="G69" s="36">
        <f>'Mitglied 2'!$F77*24</f>
        <v>1.2666666666666648</v>
      </c>
    </row>
    <row r="70" spans="1:7" ht="14.25" customHeight="1" x14ac:dyDescent="0.25">
      <c r="A70" s="10">
        <v>44612</v>
      </c>
      <c r="B70" s="11">
        <v>0.47500000000000003</v>
      </c>
      <c r="C70" s="11">
        <v>0.59861111111111109</v>
      </c>
      <c r="D70" t="s">
        <v>158</v>
      </c>
      <c r="F70" s="11">
        <f>'Mitglied 2'!$C70-'Mitglied 2'!$B70</f>
        <v>0.12361111111111106</v>
      </c>
      <c r="G70" s="36">
        <f>'Mitglied 2'!$F78*24</f>
        <v>0.56666666666666732</v>
      </c>
    </row>
    <row r="71" spans="1:7" ht="14.25" customHeight="1" x14ac:dyDescent="0.25">
      <c r="A71" s="10">
        <v>44612</v>
      </c>
      <c r="B71" s="11">
        <v>0.76736111111111116</v>
      </c>
      <c r="C71" s="11">
        <v>0.83263888888888893</v>
      </c>
      <c r="D71" t="s">
        <v>159</v>
      </c>
      <c r="F71" s="11">
        <f>'Mitglied 2'!$C71-'Mitglied 2'!$B71</f>
        <v>6.5277777777777768E-2</v>
      </c>
      <c r="G71" s="36">
        <f>'Mitglied 2'!$F85*24</f>
        <v>0.91666666666666874</v>
      </c>
    </row>
    <row r="72" spans="1:7" ht="14.25" customHeight="1" x14ac:dyDescent="0.25">
      <c r="A72" s="10">
        <v>44613</v>
      </c>
      <c r="B72" s="11">
        <v>0.9458333333333333</v>
      </c>
      <c r="C72" s="11">
        <v>0.99652777777777779</v>
      </c>
      <c r="D72" t="s">
        <v>160</v>
      </c>
      <c r="F72" s="11">
        <f>'Mitglied 2'!$C72-'Mitglied 2'!$B72</f>
        <v>5.0694444444444486E-2</v>
      </c>
      <c r="G72" s="36">
        <f>'Mitglied 2'!$F86*24</f>
        <v>2.3166666666666664</v>
      </c>
    </row>
    <row r="73" spans="1:7" ht="14.25" customHeight="1" x14ac:dyDescent="0.25">
      <c r="A73" s="10">
        <v>44614</v>
      </c>
      <c r="B73" s="11">
        <v>0.71180555555555547</v>
      </c>
      <c r="C73" s="11">
        <v>0.7597222222222223</v>
      </c>
      <c r="D73" t="s">
        <v>161</v>
      </c>
      <c r="F73" s="11">
        <f>'Mitglied 2'!$C73-'Mitglied 2'!$B73</f>
        <v>4.7916666666666829E-2</v>
      </c>
      <c r="G73" s="36">
        <f>'Mitglied 2'!$F87*24</f>
        <v>1.1499999999999986</v>
      </c>
    </row>
    <row r="74" spans="1:7" ht="14.25" customHeight="1" x14ac:dyDescent="0.25">
      <c r="A74" s="10">
        <v>44614</v>
      </c>
      <c r="B74" s="11">
        <v>0.79305555555555562</v>
      </c>
      <c r="C74" s="11">
        <v>0.89236111111111116</v>
      </c>
      <c r="D74" t="s">
        <v>162</v>
      </c>
      <c r="F74" s="11">
        <f>'Mitglied 2'!$C74-'Mitglied 2'!$B74</f>
        <v>9.9305555555555536E-2</v>
      </c>
      <c r="G74" s="36">
        <f>'Mitglied 2'!$F88*24</f>
        <v>1.4000000000000004</v>
      </c>
    </row>
    <row r="75" spans="1:7" ht="14.25" customHeight="1" x14ac:dyDescent="0.25">
      <c r="A75" s="10">
        <v>44617</v>
      </c>
      <c r="B75" s="11">
        <v>0.89583333333333337</v>
      </c>
      <c r="C75" s="11">
        <v>0.96180555555555547</v>
      </c>
      <c r="D75" t="s">
        <v>163</v>
      </c>
      <c r="F75" s="11">
        <f>'Mitglied 2'!$C75-'Mitglied 2'!$B75</f>
        <v>6.5972222222222099E-2</v>
      </c>
      <c r="G75" s="36">
        <f>'Mitglied 2'!$F89*24</f>
        <v>0.98333333333333517</v>
      </c>
    </row>
    <row r="76" spans="1:7" ht="14.25" customHeight="1" x14ac:dyDescent="0.25">
      <c r="A76" s="10">
        <v>44617</v>
      </c>
      <c r="B76" s="11">
        <v>0.82777777777777783</v>
      </c>
      <c r="C76" s="11">
        <v>0.87430555555555556</v>
      </c>
      <c r="D76" t="s">
        <v>164</v>
      </c>
      <c r="F76" s="11">
        <f>'Mitglied 2'!$C76-'Mitglied 2'!$B76</f>
        <v>4.6527777777777724E-2</v>
      </c>
      <c r="G76" s="36">
        <f>'Mitglied 2'!$F88*24</f>
        <v>1.4000000000000004</v>
      </c>
    </row>
    <row r="77" spans="1:7" ht="14.25" customHeight="1" x14ac:dyDescent="0.25">
      <c r="A77" s="10">
        <v>44617</v>
      </c>
      <c r="B77" s="11">
        <v>0.87638888888888899</v>
      </c>
      <c r="C77" s="11">
        <v>0.9291666666666667</v>
      </c>
      <c r="D77" t="s">
        <v>165</v>
      </c>
      <c r="F77" s="11">
        <f>'Mitglied 2'!$C77-'Mitglied 2'!$B77</f>
        <v>5.2777777777777701E-2</v>
      </c>
      <c r="G77" s="36">
        <f>'Mitglied 2'!$F89*24</f>
        <v>0.98333333333333517</v>
      </c>
    </row>
    <row r="78" spans="1:7" ht="14.25" customHeight="1" x14ac:dyDescent="0.25">
      <c r="A78" s="10">
        <v>44616</v>
      </c>
      <c r="B78" s="11">
        <v>0.96180555555555547</v>
      </c>
      <c r="C78" s="11">
        <v>0.98541666666666661</v>
      </c>
      <c r="D78" t="s">
        <v>166</v>
      </c>
      <c r="F78" s="11">
        <f>'Mitglied 2'!$C78-'Mitglied 2'!$B78</f>
        <v>2.3611111111111138E-2</v>
      </c>
      <c r="G78" s="36">
        <f>'Mitglied 2'!$F86*24</f>
        <v>2.3166666666666664</v>
      </c>
    </row>
    <row r="79" spans="1:7" ht="14.25" customHeight="1" x14ac:dyDescent="0.25">
      <c r="A79" s="10">
        <v>44617</v>
      </c>
      <c r="B79" s="11">
        <v>0.63194444444444442</v>
      </c>
      <c r="C79" s="11">
        <v>0.7416666666666667</v>
      </c>
      <c r="D79" t="s">
        <v>167</v>
      </c>
      <c r="F79" s="11">
        <f>'Mitglied 2'!$C79-'Mitglied 2'!$B79</f>
        <v>0.10972222222222228</v>
      </c>
      <c r="G79" s="36">
        <f>'Mitglied 2'!$F87*24</f>
        <v>1.1499999999999986</v>
      </c>
    </row>
    <row r="80" spans="1:7" ht="14.25" customHeight="1" x14ac:dyDescent="0.25">
      <c r="A80" s="10">
        <v>44621</v>
      </c>
      <c r="B80" s="11">
        <v>0.43124999999999997</v>
      </c>
      <c r="C80" s="11">
        <v>0.59027777777777779</v>
      </c>
      <c r="D80" t="s">
        <v>168</v>
      </c>
      <c r="F80" s="11">
        <f>'Mitglied 2'!$C80-'Mitglied 2'!$B80</f>
        <v>0.15902777777777782</v>
      </c>
      <c r="G80" s="36">
        <f>'Mitglied 2'!$F88*24</f>
        <v>1.4000000000000004</v>
      </c>
    </row>
    <row r="81" spans="1:7" ht="14.25" customHeight="1" x14ac:dyDescent="0.25">
      <c r="A81" s="10">
        <v>44622</v>
      </c>
      <c r="B81" s="11">
        <v>0.62638888888888888</v>
      </c>
      <c r="C81" s="11">
        <v>0.70624999999999993</v>
      </c>
      <c r="D81" t="s">
        <v>169</v>
      </c>
      <c r="F81" s="11">
        <f>'Mitglied 2'!$C81-'Mitglied 2'!$B81</f>
        <v>7.9861111111111049E-2</v>
      </c>
      <c r="G81" s="36">
        <f>'Mitglied 2'!$F89*24</f>
        <v>0.98333333333333517</v>
      </c>
    </row>
    <row r="82" spans="1:7" ht="14.25" customHeight="1" x14ac:dyDescent="0.25">
      <c r="A82" s="10">
        <v>44623</v>
      </c>
      <c r="B82" s="11">
        <v>0.60625000000000007</v>
      </c>
      <c r="C82" s="11">
        <v>0.66597222222222219</v>
      </c>
      <c r="D82" t="s">
        <v>170</v>
      </c>
      <c r="F82" s="11">
        <f>'Mitglied 2'!$C82-'Mitglied 2'!$B82</f>
        <v>5.9722222222222121E-2</v>
      </c>
      <c r="G82" s="36">
        <f>'Mitglied 2'!$F89*24</f>
        <v>0.98333333333333517</v>
      </c>
    </row>
    <row r="83" spans="1:7" ht="14.25" customHeight="1" x14ac:dyDescent="0.25">
      <c r="A83" s="10">
        <v>44624</v>
      </c>
      <c r="B83" s="11">
        <v>0.42499999999999999</v>
      </c>
      <c r="C83" s="11">
        <v>0.58333333333333337</v>
      </c>
      <c r="D83" t="s">
        <v>171</v>
      </c>
      <c r="F83" s="11">
        <f>'Mitglied 2'!$C83-'Mitglied 2'!$B83</f>
        <v>0.15833333333333338</v>
      </c>
      <c r="G83" s="36">
        <f>'Mitglied 2'!$F88*24</f>
        <v>1.4000000000000004</v>
      </c>
    </row>
    <row r="84" spans="1:7" ht="14.25" customHeight="1" x14ac:dyDescent="0.25">
      <c r="A84" s="10">
        <v>44628</v>
      </c>
      <c r="B84" s="11">
        <v>0.55902777777777779</v>
      </c>
      <c r="C84" s="11">
        <v>0.66597222222222219</v>
      </c>
      <c r="D84" t="s">
        <v>172</v>
      </c>
      <c r="F84" s="11">
        <f>'Mitglied 2'!$C84-'Mitglied 2'!$B84</f>
        <v>0.1069444444444444</v>
      </c>
      <c r="G84" s="36">
        <f>'Mitglied 2'!$F89*24</f>
        <v>0.98333333333333517</v>
      </c>
    </row>
    <row r="85" spans="1:7" ht="14.25" customHeight="1" x14ac:dyDescent="0.25">
      <c r="A85" s="10">
        <v>44676</v>
      </c>
      <c r="B85" s="11">
        <v>0.85416666666666663</v>
      </c>
      <c r="C85" s="11">
        <v>0.89236111111111116</v>
      </c>
      <c r="D85" t="s">
        <v>173</v>
      </c>
      <c r="F85" s="11">
        <f>'Mitglied 2'!$C85-'Mitglied 2'!$B85</f>
        <v>3.8194444444444531E-2</v>
      </c>
      <c r="G85" s="36">
        <f>'Mitglied 2'!$F88*24</f>
        <v>1.4000000000000004</v>
      </c>
    </row>
    <row r="86" spans="1:7" ht="14.25" customHeight="1" x14ac:dyDescent="0.25">
      <c r="A86" s="10">
        <v>44677</v>
      </c>
      <c r="B86" s="11">
        <v>0.58472222222222225</v>
      </c>
      <c r="C86" s="11">
        <v>0.68125000000000002</v>
      </c>
      <c r="D86" t="s">
        <v>174</v>
      </c>
      <c r="F86" s="11">
        <f>'Mitglied 2'!$C86-'Mitglied 2'!$B86</f>
        <v>9.6527777777777768E-2</v>
      </c>
      <c r="G86" s="36">
        <f>'Mitglied 2'!$F89*24</f>
        <v>0.98333333333333517</v>
      </c>
    </row>
    <row r="87" spans="1:7" ht="14.25" customHeight="1" x14ac:dyDescent="0.25">
      <c r="A87" s="10">
        <v>44677</v>
      </c>
      <c r="B87" s="11">
        <v>0.59722222222222221</v>
      </c>
      <c r="C87" s="11">
        <v>0.64513888888888882</v>
      </c>
      <c r="D87" t="s">
        <v>175</v>
      </c>
      <c r="F87" s="11">
        <f>'Mitglied 2'!$C87-'Mitglied 2'!$B87</f>
        <v>4.7916666666666607E-2</v>
      </c>
      <c r="G87" s="36">
        <f>'Mitglied 2'!$F89*24</f>
        <v>0.98333333333333517</v>
      </c>
    </row>
    <row r="88" spans="1:7" ht="14.25" customHeight="1" x14ac:dyDescent="0.25">
      <c r="A88" s="10">
        <v>44677</v>
      </c>
      <c r="B88" s="11">
        <v>0.60833333333333328</v>
      </c>
      <c r="C88" s="11">
        <v>0.66666666666666663</v>
      </c>
      <c r="D88" t="s">
        <v>176</v>
      </c>
      <c r="F88" s="11">
        <f>'Mitglied 2'!$C88-'Mitglied 2'!$B88</f>
        <v>5.8333333333333348E-2</v>
      </c>
      <c r="G88" s="36">
        <f>'Mitglied 2'!$F89*24</f>
        <v>0.98333333333333517</v>
      </c>
    </row>
    <row r="89" spans="1:7" ht="14.25" customHeight="1" x14ac:dyDescent="0.25">
      <c r="A89" s="10">
        <v>44677</v>
      </c>
      <c r="B89" s="11">
        <v>0.79166666666666663</v>
      </c>
      <c r="C89" s="11">
        <v>0.83263888888888893</v>
      </c>
      <c r="D89" t="s">
        <v>177</v>
      </c>
      <c r="F89" s="11">
        <f>'Mitglied 2'!$C89-'Mitglied 2'!$B89</f>
        <v>4.0972222222222299E-2</v>
      </c>
      <c r="G89" s="36">
        <f>'Mitglied 2'!$F89*24</f>
        <v>0.98333333333333517</v>
      </c>
    </row>
    <row r="90" spans="1:7" ht="14.25" customHeight="1" x14ac:dyDescent="0.2"/>
    <row r="91" spans="1:7" ht="14.25" customHeight="1" x14ac:dyDescent="0.2"/>
    <row r="92" spans="1:7" ht="14.25" customHeight="1" x14ac:dyDescent="0.2"/>
    <row r="93" spans="1:7" ht="14.25" customHeight="1" x14ac:dyDescent="0.2"/>
    <row r="94" spans="1:7" ht="14.25" customHeight="1" x14ac:dyDescent="0.2"/>
    <row r="95" spans="1:7" ht="14.25" customHeight="1" x14ac:dyDescent="0.2"/>
    <row r="96" spans="1:7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17 E54:E58 E67:E78 E60:E65 E85:E89 E46:E52 E22:E44" xr:uid="{00000000-0002-0000-0200-000000000000}">
      <formula1>"Projektidee,Lernvertrag,Meilenstein 1,Meilenstein 2,Meilenstein 3,Reflektion,Endabgabe"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D39" sqref="D39"/>
    </sheetView>
  </sheetViews>
  <sheetFormatPr baseColWidth="10" defaultColWidth="12.625" defaultRowHeight="14.25" x14ac:dyDescent="0.2"/>
  <cols>
    <col min="1" max="1" width="14.625" bestFit="1" customWidth="1"/>
    <col min="2" max="2" width="15.375" customWidth="1"/>
    <col min="3" max="3" width="8.875" customWidth="1"/>
    <col min="4" max="4" width="55.25" customWidth="1"/>
    <col min="5" max="5" width="29.625" customWidth="1"/>
    <col min="6" max="6" width="8.875" customWidth="1"/>
    <col min="7" max="7" width="0.25" hidden="1" customWidth="1"/>
    <col min="8" max="25" width="8.875" customWidth="1"/>
  </cols>
  <sheetData>
    <row r="1" spans="1:23" ht="14.25" customHeight="1" x14ac:dyDescent="0.25">
      <c r="A1" s="2" t="s">
        <v>14</v>
      </c>
      <c r="B1" s="3" t="s">
        <v>15</v>
      </c>
      <c r="D1" s="16" t="s">
        <v>16</v>
      </c>
      <c r="E1" s="4">
        <f>SUM('Mitglied 3'!$G:$G)</f>
        <v>0</v>
      </c>
    </row>
    <row r="2" spans="1:23" ht="14.25" customHeight="1" x14ac:dyDescent="0.25">
      <c r="A2" s="2" t="s">
        <v>17</v>
      </c>
      <c r="B2" s="3" t="s">
        <v>15</v>
      </c>
    </row>
    <row r="3" spans="1:23" ht="14.25" customHeight="1" x14ac:dyDescent="0.2"/>
    <row r="4" spans="1:23" ht="14.25" customHeight="1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</v>
      </c>
      <c r="F4" s="2" t="s">
        <v>22</v>
      </c>
      <c r="G4" s="2" t="s">
        <v>23</v>
      </c>
    </row>
    <row r="5" spans="1:23" ht="14.25" customHeight="1" x14ac:dyDescent="0.25">
      <c r="A5" s="6"/>
      <c r="B5" s="7"/>
      <c r="C5" s="7"/>
      <c r="D5" s="3"/>
      <c r="E5" s="3"/>
      <c r="F5" s="7">
        <f>'Mitglied 3'!$C5-'Mitglied 3'!$B5</f>
        <v>0</v>
      </c>
      <c r="G5" s="17">
        <f>'Mitglied 3'!$F5*24</f>
        <v>0</v>
      </c>
    </row>
    <row r="6" spans="1:23" ht="14.25" customHeight="1" x14ac:dyDescent="0.25">
      <c r="A6" s="6"/>
      <c r="B6" s="7"/>
      <c r="C6" s="7"/>
      <c r="D6" s="3"/>
      <c r="E6" s="3"/>
      <c r="F6" s="7">
        <f>'Mitglied 3'!$C6-'Mitglied 3'!$B6</f>
        <v>0</v>
      </c>
      <c r="G6" s="17">
        <f>'Mitglied 3'!$F6*24</f>
        <v>0</v>
      </c>
    </row>
    <row r="7" spans="1:23" ht="14.25" customHeight="1" x14ac:dyDescent="0.25">
      <c r="A7" s="6"/>
      <c r="B7" s="7"/>
      <c r="C7" s="7"/>
      <c r="D7" s="3"/>
      <c r="E7" s="3"/>
      <c r="F7" s="7">
        <f>'Mitglied 3'!$C7-'Mitglied 3'!$B7</f>
        <v>0</v>
      </c>
      <c r="G7" s="17">
        <f>'Mitglied 3'!$F7*24</f>
        <v>0</v>
      </c>
    </row>
    <row r="8" spans="1:23" ht="14.25" customHeight="1" x14ac:dyDescent="0.25">
      <c r="A8" s="6"/>
      <c r="B8" s="7"/>
      <c r="C8" s="7"/>
      <c r="D8" s="3"/>
      <c r="E8" s="3"/>
      <c r="F8" s="7">
        <f>'Mitglied 3'!$C8-'Mitglied 3'!$B8</f>
        <v>0</v>
      </c>
      <c r="G8" s="17">
        <f>'Mitglied 3'!$F8*24</f>
        <v>0</v>
      </c>
      <c r="Q8" s="3"/>
      <c r="R8" s="10"/>
      <c r="S8" s="11"/>
      <c r="T8" s="11"/>
      <c r="W8" s="3"/>
    </row>
    <row r="9" spans="1:23" ht="14.25" customHeight="1" x14ac:dyDescent="0.25">
      <c r="A9" s="6"/>
      <c r="B9" s="7"/>
      <c r="C9" s="7"/>
      <c r="D9" s="3"/>
      <c r="E9" s="3"/>
      <c r="F9" s="7">
        <f>'Mitglied 3'!$C9-'Mitglied 3'!$B9</f>
        <v>0</v>
      </c>
      <c r="G9" s="17">
        <f>'Mitglied 3'!$F9*24</f>
        <v>0</v>
      </c>
      <c r="H9" s="11"/>
    </row>
    <row r="10" spans="1:23" ht="14.25" customHeight="1" x14ac:dyDescent="0.25">
      <c r="A10" s="6"/>
      <c r="B10" s="7"/>
      <c r="C10" s="7"/>
      <c r="D10" s="3"/>
      <c r="E10" s="3"/>
      <c r="F10" s="7">
        <f>'Mitglied 3'!$C10-'Mitglied 3'!$B10</f>
        <v>0</v>
      </c>
      <c r="G10" s="17">
        <f>'Mitglied 3'!$F10*24</f>
        <v>0</v>
      </c>
    </row>
    <row r="11" spans="1:23" ht="14.25" customHeight="1" x14ac:dyDescent="0.25">
      <c r="A11" s="6"/>
      <c r="B11" s="7"/>
      <c r="C11" s="7"/>
      <c r="D11" s="3"/>
      <c r="E11" s="3"/>
      <c r="F11" s="7">
        <f>'Mitglied 3'!$C11-'Mitglied 3'!$B11</f>
        <v>0</v>
      </c>
      <c r="G11" s="17">
        <f>'Mitglied 3'!$F11*24</f>
        <v>0</v>
      </c>
    </row>
    <row r="12" spans="1:23" ht="14.25" customHeight="1" x14ac:dyDescent="0.25">
      <c r="A12" s="6"/>
      <c r="B12" s="7"/>
      <c r="C12" s="7"/>
      <c r="D12" s="3"/>
      <c r="E12" s="3"/>
      <c r="F12" s="7">
        <f>'Mitglied 3'!$C12-'Mitglied 3'!$B12</f>
        <v>0</v>
      </c>
      <c r="G12" s="17">
        <f>'Mitglied 3'!$F12*24</f>
        <v>0</v>
      </c>
    </row>
    <row r="13" spans="1:23" ht="14.25" customHeight="1" x14ac:dyDescent="0.25">
      <c r="A13" s="6"/>
      <c r="B13" s="7"/>
      <c r="C13" s="7"/>
      <c r="D13" s="3"/>
      <c r="E13" s="3"/>
      <c r="F13" s="7">
        <f>'Mitglied 3'!$C13-'Mitglied 3'!$B13</f>
        <v>0</v>
      </c>
      <c r="G13" s="17">
        <f>'Mitglied 3'!$F13*24</f>
        <v>0</v>
      </c>
      <c r="H13" s="11"/>
      <c r="I13" s="11"/>
      <c r="L13" s="3"/>
      <c r="M13" s="12"/>
      <c r="N13" s="10"/>
      <c r="O13" s="11"/>
      <c r="P13" s="11"/>
      <c r="S13" s="3"/>
      <c r="T13" s="12"/>
      <c r="U13" s="3"/>
      <c r="V13" s="3"/>
      <c r="W13" s="3"/>
    </row>
    <row r="14" spans="1:23" ht="14.25" customHeight="1" x14ac:dyDescent="0.25">
      <c r="A14" s="6"/>
      <c r="B14" s="7"/>
      <c r="C14" s="7"/>
      <c r="D14" s="3"/>
      <c r="E14" s="3"/>
      <c r="F14" s="7">
        <f>'Mitglied 3'!$C14-'Mitglied 3'!$B14</f>
        <v>0</v>
      </c>
      <c r="G14" s="17">
        <f>'Mitglied 3'!$F14*24</f>
        <v>0</v>
      </c>
    </row>
    <row r="15" spans="1:23" ht="14.25" customHeight="1" x14ac:dyDescent="0.25">
      <c r="A15" s="6"/>
      <c r="B15" s="7"/>
      <c r="C15" s="7"/>
      <c r="D15" s="3"/>
      <c r="E15" s="3"/>
      <c r="F15" s="7">
        <f>'Mitglied 3'!$C15-'Mitglied 3'!$B15</f>
        <v>0</v>
      </c>
      <c r="G15" s="17">
        <f>'Mitglied 3'!$F15*24</f>
        <v>0</v>
      </c>
      <c r="H15" s="11"/>
      <c r="I15" s="11"/>
      <c r="L15" s="3"/>
      <c r="M15" s="12"/>
      <c r="N15" s="10"/>
      <c r="O15" s="11"/>
      <c r="P15" s="11"/>
      <c r="S15" s="3"/>
      <c r="T15" s="12"/>
      <c r="U15" s="3"/>
      <c r="V15" s="3"/>
      <c r="W15" s="3"/>
    </row>
    <row r="16" spans="1:23" ht="14.25" customHeight="1" x14ac:dyDescent="0.25">
      <c r="A16" s="6"/>
      <c r="B16" s="7"/>
      <c r="C16" s="7"/>
      <c r="D16" s="3"/>
      <c r="E16" s="3"/>
      <c r="F16" s="7">
        <f>'Mitglied 3'!$C16-'Mitglied 3'!$B16</f>
        <v>0</v>
      </c>
      <c r="G16" s="17">
        <f>'Mitglied 3'!$F16*24</f>
        <v>0</v>
      </c>
    </row>
    <row r="17" spans="1:23" ht="14.25" customHeight="1" x14ac:dyDescent="0.25">
      <c r="A17" s="6"/>
      <c r="B17" s="7"/>
      <c r="C17" s="7"/>
      <c r="D17" s="3"/>
      <c r="E17" s="3"/>
      <c r="F17" s="7">
        <f>'Mitglied 3'!$C17-'Mitglied 3'!$B17</f>
        <v>0</v>
      </c>
      <c r="G17" s="17">
        <f>'Mitglied 3'!$F17*24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6"/>
      <c r="B18" s="7"/>
      <c r="C18" s="7"/>
      <c r="D18" s="3"/>
      <c r="E18" s="3"/>
      <c r="F18" s="7">
        <f>'Mitglied 3'!$C18-'Mitglied 3'!$B18</f>
        <v>0</v>
      </c>
      <c r="G18" s="17">
        <f>'Mitglied 3'!$F18*24</f>
        <v>0</v>
      </c>
    </row>
    <row r="19" spans="1:23" ht="14.25" customHeight="1" x14ac:dyDescent="0.25">
      <c r="A19" s="6"/>
      <c r="B19" s="7"/>
      <c r="C19" s="7"/>
      <c r="D19" s="3"/>
      <c r="E19" s="3"/>
      <c r="F19" s="7">
        <f>'Mitglied 3'!$C19-'Mitglied 3'!$B19</f>
        <v>0</v>
      </c>
      <c r="G19" s="17">
        <f>'Mitglied 3'!$F19*24</f>
        <v>0</v>
      </c>
    </row>
    <row r="20" spans="1:23" ht="14.25" customHeight="1" x14ac:dyDescent="0.25">
      <c r="A20" s="6"/>
      <c r="B20" s="7"/>
      <c r="C20" s="7"/>
      <c r="D20" s="3"/>
      <c r="E20" s="3"/>
      <c r="F20" s="7">
        <f>'Mitglied 3'!$C20-'Mitglied 3'!$B20</f>
        <v>0</v>
      </c>
      <c r="G20" s="17">
        <f>'Mitglied 3'!$F20*24</f>
        <v>0</v>
      </c>
    </row>
    <row r="21" spans="1:23" ht="14.25" customHeight="1" x14ac:dyDescent="0.25">
      <c r="A21" s="6"/>
      <c r="B21" s="7"/>
      <c r="C21" s="7"/>
      <c r="D21" s="3"/>
      <c r="E21" s="3"/>
      <c r="F21" s="7">
        <f>'Mitglied 3'!$C21-'Mitglied 3'!$B21</f>
        <v>0</v>
      </c>
      <c r="G21" s="17">
        <f>'Mitglied 3'!$F21*24</f>
        <v>0</v>
      </c>
    </row>
    <row r="22" spans="1:23" ht="14.25" customHeight="1" x14ac:dyDescent="0.25">
      <c r="A22" s="6"/>
      <c r="B22" s="7"/>
      <c r="C22" s="7"/>
      <c r="D22" s="3"/>
      <c r="E22" s="3"/>
      <c r="F22" s="7">
        <f>'Mitglied 3'!$C22-'Mitglied 3'!$B22</f>
        <v>0</v>
      </c>
      <c r="G22" s="17">
        <f>'Mitglied 3'!$F22*24</f>
        <v>0</v>
      </c>
    </row>
    <row r="23" spans="1:23" ht="14.25" customHeight="1" x14ac:dyDescent="0.25">
      <c r="A23" s="6"/>
      <c r="B23" s="7"/>
      <c r="C23" s="7"/>
      <c r="D23" s="3"/>
      <c r="E23" s="3"/>
      <c r="F23" s="7">
        <f>'Mitglied 3'!$C23-'Mitglied 3'!$B23</f>
        <v>0</v>
      </c>
      <c r="G23" s="17">
        <f>'Mitglied 3'!$F23*24</f>
        <v>0</v>
      </c>
    </row>
    <row r="24" spans="1:23" ht="14.25" customHeight="1" x14ac:dyDescent="0.25">
      <c r="A24" s="6"/>
      <c r="B24" s="7"/>
      <c r="C24" s="7"/>
      <c r="D24" s="3"/>
      <c r="E24" s="3"/>
      <c r="F24" s="7">
        <f>'Mitglied 3'!$C24-'Mitglied 3'!$B24</f>
        <v>0</v>
      </c>
      <c r="G24" s="17">
        <f>'Mitglied 3'!$F24*24</f>
        <v>0</v>
      </c>
    </row>
    <row r="25" spans="1:23" ht="14.25" customHeight="1" x14ac:dyDescent="0.25">
      <c r="A25" s="6"/>
      <c r="B25" s="7"/>
      <c r="C25" s="7"/>
      <c r="D25" s="3"/>
      <c r="E25" s="3"/>
      <c r="F25" s="7">
        <f>'Mitglied 3'!$C25-'Mitglied 3'!$B25</f>
        <v>0</v>
      </c>
      <c r="G25" s="17">
        <f>'Mitglied 3'!$F25*24</f>
        <v>0</v>
      </c>
    </row>
    <row r="26" spans="1:23" ht="14.25" customHeight="1" x14ac:dyDescent="0.25">
      <c r="A26" s="13"/>
      <c r="B26" s="14"/>
      <c r="C26" s="14"/>
      <c r="D26" s="15"/>
      <c r="E26" s="3"/>
      <c r="F26" s="7">
        <f>'Mitglied 3'!$C26-'Mitglied 3'!$B26</f>
        <v>0</v>
      </c>
      <c r="G26" s="17">
        <f>'Mitglied 3'!$F26*24</f>
        <v>0</v>
      </c>
    </row>
    <row r="27" spans="1:23" ht="14.25" customHeight="1" x14ac:dyDescent="0.25">
      <c r="A27" s="13"/>
      <c r="B27" s="14"/>
      <c r="C27" s="14"/>
      <c r="D27" s="15"/>
      <c r="E27" s="15"/>
      <c r="F27" s="7">
        <f>'Mitglied 3'!$C27-'Mitglied 3'!$B27</f>
        <v>0</v>
      </c>
      <c r="G27" s="17">
        <f>'Mitglied 3'!$F27*24</f>
        <v>0</v>
      </c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3,Reflektion,Endabgabe"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Mitglied 1</vt:lpstr>
      <vt:lpstr>Tabelle1</vt:lpstr>
      <vt:lpstr>Mitglied 2</vt:lpstr>
      <vt:lpstr>Mitglied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CK</dc:creator>
  <cp:keywords/>
  <dc:description/>
  <cp:lastModifiedBy>Lena Pötzl</cp:lastModifiedBy>
  <cp:revision/>
  <dcterms:created xsi:type="dcterms:W3CDTF">2019-09-30T11:14:28Z</dcterms:created>
  <dcterms:modified xsi:type="dcterms:W3CDTF">2022-07-06T07:53:07Z</dcterms:modified>
  <cp:category/>
  <cp:contentStatus/>
</cp:coreProperties>
</file>