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PivotChartFilter="1" defaultThemeVersion="124226"/>
  <mc:AlternateContent xmlns:mc="http://schemas.openxmlformats.org/markup-compatibility/2006">
    <mc:Choice Requires="x15">
      <x15ac:absPath xmlns:x15ac="http://schemas.microsoft.com/office/spreadsheetml/2010/11/ac" url="D:\Lendi Solutions IT\Crosland\Documentos\Control Medico\"/>
    </mc:Choice>
  </mc:AlternateContent>
  <bookViews>
    <workbookView xWindow="0" yWindow="0" windowWidth="23040" windowHeight="8556" tabRatio="948"/>
  </bookViews>
  <sheets>
    <sheet name="DM" sheetId="71" r:id="rId1"/>
    <sheet name="Gráf - Crosland" sheetId="1" r:id="rId2"/>
    <sheet name="DM Por Contingencia - Crosland" sheetId="72" r:id="rId3"/>
    <sheet name="DM Por Empresa - Crosland" sheetId="109" r:id="rId4"/>
    <sheet name="Dinámica Turismo - Completa" sheetId="107" r:id="rId5"/>
    <sheet name="Atenciones - Crosland" sheetId="74" r:id="rId6"/>
    <sheet name="Atenciones Turismo" sheetId="110" r:id="rId7"/>
    <sheet name="SST Lima" sheetId="75" r:id="rId8"/>
    <sheet name="SST Turismo" sheetId="106" r:id="rId9"/>
  </sheets>
  <definedNames>
    <definedName name="_xlnm._FilterDatabase" localSheetId="5" hidden="1">'Atenciones - Crosland'!$B$3:$J$15</definedName>
    <definedName name="_xlnm._FilterDatabase" localSheetId="6" hidden="1">'Atenciones Turismo'!$B$3:$J$8</definedName>
    <definedName name="_xlnm._FilterDatabase" localSheetId="0" hidden="1">DM!$A$1:$GA$95</definedName>
    <definedName name="_xlnm._FilterDatabase" localSheetId="7" hidden="1">'SST Lima'!$A$2:$Q$26</definedName>
    <definedName name="_xlnm._FilterDatabase" localSheetId="8" hidden="1">'SST Turismo'!$A$2:$H$27</definedName>
  </definedNames>
  <calcPr calcId="152511"/>
  <pivotCaches>
    <pivotCache cacheId="5" r:id="rId10"/>
  </pivotCaches>
</workbook>
</file>

<file path=xl/calcChain.xml><?xml version="1.0" encoding="utf-8"?>
<calcChain xmlns="http://schemas.openxmlformats.org/spreadsheetml/2006/main">
  <c r="D25" i="1" l="1"/>
  <c r="D26" i="1"/>
  <c r="D27" i="1"/>
  <c r="D28" i="1"/>
  <c r="D29" i="1"/>
  <c r="D30" i="1"/>
  <c r="C25" i="1"/>
  <c r="C26" i="1"/>
  <c r="C27" i="1"/>
  <c r="C28" i="1"/>
  <c r="C29" i="1"/>
  <c r="C30" i="1"/>
  <c r="B21" i="1"/>
  <c r="B22" i="1"/>
  <c r="B25" i="1"/>
  <c r="B26" i="1"/>
  <c r="B27" i="1"/>
  <c r="B28" i="1"/>
  <c r="B29" i="1"/>
  <c r="B30" i="1"/>
  <c r="D11" i="1"/>
  <c r="D12" i="1"/>
  <c r="D13" i="1"/>
  <c r="D14" i="1"/>
  <c r="D15" i="1"/>
  <c r="D16" i="1"/>
  <c r="D6" i="1"/>
  <c r="D5" i="1"/>
  <c r="B6" i="1"/>
  <c r="B7" i="1"/>
  <c r="B8" i="1"/>
  <c r="B9" i="1"/>
  <c r="B11" i="1"/>
  <c r="B12" i="1"/>
  <c r="B13" i="1"/>
  <c r="B14" i="1"/>
  <c r="B15" i="1"/>
  <c r="B16" i="1"/>
  <c r="B5" i="1"/>
  <c r="C5" i="1"/>
  <c r="C11" i="1"/>
  <c r="C12" i="1"/>
  <c r="C13" i="1"/>
  <c r="C14" i="1"/>
  <c r="C15" i="1"/>
  <c r="C16" i="1"/>
  <c r="C6" i="1"/>
  <c r="C9" i="1"/>
  <c r="E30" i="1" l="1"/>
  <c r="E26" i="1"/>
  <c r="E28" i="1"/>
  <c r="E5" i="1"/>
  <c r="E29" i="1"/>
  <c r="E25" i="1"/>
  <c r="E6" i="1"/>
  <c r="E27" i="1"/>
  <c r="E15" i="1"/>
  <c r="E11" i="1"/>
  <c r="E14" i="1"/>
  <c r="E13" i="1"/>
  <c r="E16" i="1"/>
  <c r="E12" i="1"/>
  <c r="J47" i="110" l="1"/>
  <c r="J48" i="110"/>
  <c r="J134" i="74"/>
  <c r="J46" i="110"/>
  <c r="D38" i="1"/>
  <c r="J129" i="74"/>
  <c r="J127" i="74"/>
  <c r="J118" i="74" l="1"/>
  <c r="J123" i="74"/>
  <c r="J133" i="74"/>
  <c r="J124" i="74"/>
  <c r="J128" i="74"/>
  <c r="J131" i="74"/>
  <c r="J125" i="74"/>
  <c r="J126" i="74"/>
  <c r="J132" i="74"/>
  <c r="J130" i="74"/>
  <c r="J135" i="74" l="1"/>
  <c r="C10" i="1" l="1"/>
  <c r="B10" i="1" l="1"/>
  <c r="D10" i="1"/>
  <c r="B24" i="1"/>
  <c r="J38" i="110"/>
  <c r="J39" i="110"/>
  <c r="J28" i="110"/>
  <c r="J31" i="110"/>
  <c r="J32" i="110"/>
  <c r="D37" i="1"/>
  <c r="E10" i="1" l="1"/>
  <c r="D24" i="1"/>
  <c r="C24" i="1"/>
  <c r="E24" i="1" s="1"/>
  <c r="B23" i="1"/>
  <c r="C23" i="1" l="1"/>
  <c r="E23" i="1" s="1"/>
  <c r="D23" i="1"/>
  <c r="D9" i="1"/>
  <c r="E9" i="1" s="1"/>
  <c r="D36" i="1"/>
  <c r="J30" i="110"/>
  <c r="J29" i="110"/>
  <c r="J73" i="74"/>
  <c r="J68" i="74"/>
  <c r="J64" i="74"/>
  <c r="J59" i="74"/>
  <c r="J66" i="74"/>
  <c r="J70" i="74"/>
  <c r="J62" i="74"/>
  <c r="J65" i="74"/>
  <c r="J69" i="74"/>
  <c r="J61" i="74"/>
  <c r="J74" i="74"/>
  <c r="J72" i="74"/>
  <c r="J75" i="74"/>
  <c r="J67" i="74"/>
  <c r="J63" i="74"/>
  <c r="J71" i="74"/>
  <c r="J60" i="74"/>
  <c r="D20" i="1" l="1"/>
  <c r="C8" i="1"/>
  <c r="E8" i="1" s="1"/>
  <c r="D22" i="1"/>
  <c r="D8" i="1"/>
  <c r="C22" i="1"/>
  <c r="E22" i="1" s="1"/>
  <c r="J33" i="110"/>
  <c r="J76" i="74"/>
  <c r="J21" i="110" l="1"/>
  <c r="J22" i="110"/>
  <c r="J20" i="110"/>
  <c r="J14" i="110"/>
  <c r="D35" i="1"/>
  <c r="J42" i="74"/>
  <c r="J43" i="74"/>
  <c r="J44" i="74"/>
  <c r="J45" i="74"/>
  <c r="J46" i="74"/>
  <c r="J47" i="74"/>
  <c r="J48" i="74"/>
  <c r="J49" i="74"/>
  <c r="J50" i="74"/>
  <c r="J51" i="74"/>
  <c r="J52" i="74"/>
  <c r="J53" i="74"/>
  <c r="J41" i="74"/>
  <c r="J23" i="110" l="1"/>
  <c r="J54" i="74"/>
  <c r="C7" i="1"/>
  <c r="D7" i="1" l="1"/>
  <c r="E7" i="1" s="1"/>
  <c r="C21" i="1"/>
  <c r="E21" i="1" s="1"/>
  <c r="D21" i="1"/>
  <c r="J13" i="110"/>
  <c r="J7" i="110"/>
  <c r="J6" i="110"/>
  <c r="J5" i="110"/>
  <c r="J4" i="110"/>
  <c r="J8" i="110" l="1"/>
  <c r="J15" i="110"/>
  <c r="D34" i="1" l="1"/>
  <c r="J26" i="74"/>
  <c r="J30" i="74"/>
  <c r="J27" i="74"/>
  <c r="J31" i="74"/>
  <c r="J32" i="74"/>
  <c r="J28" i="74"/>
  <c r="J23" i="74"/>
  <c r="J21" i="74"/>
  <c r="J24" i="74"/>
  <c r="J33" i="74"/>
  <c r="J20" i="74"/>
  <c r="J35" i="74"/>
  <c r="J34" i="74"/>
  <c r="J29" i="74"/>
  <c r="J25" i="74"/>
  <c r="J22" i="74"/>
  <c r="B20" i="1"/>
  <c r="C20" i="1"/>
  <c r="E20" i="1" l="1"/>
  <c r="J36" i="74"/>
  <c r="D33" i="1" l="1"/>
  <c r="J14" i="74"/>
  <c r="J4" i="74"/>
  <c r="J5" i="74"/>
  <c r="J6" i="74"/>
  <c r="J7" i="74"/>
  <c r="J8" i="74"/>
  <c r="J9" i="74"/>
  <c r="J10" i="74"/>
  <c r="J11" i="74"/>
  <c r="J12" i="74"/>
  <c r="J13" i="74"/>
  <c r="J15" i="74" l="1"/>
  <c r="B19" i="1" l="1"/>
  <c r="C19" i="1"/>
  <c r="D19" i="1" l="1"/>
  <c r="E19" i="1" s="1"/>
  <c r="H38" i="75" l="1"/>
  <c r="H37" i="75"/>
  <c r="H36" i="75"/>
  <c r="H35" i="75"/>
  <c r="Q35" i="75" l="1"/>
  <c r="Q36" i="75"/>
  <c r="Q37" i="75"/>
  <c r="Q38" i="75"/>
  <c r="I38" i="75" l="1"/>
  <c r="J38" i="75"/>
  <c r="K38" i="75"/>
  <c r="L38" i="75"/>
  <c r="M38" i="75"/>
  <c r="N38" i="75"/>
  <c r="O38" i="75"/>
  <c r="P38" i="75"/>
  <c r="G38" i="75" l="1"/>
  <c r="F38" i="75"/>
  <c r="G36" i="75" l="1"/>
  <c r="G37" i="75"/>
  <c r="G35" i="75"/>
  <c r="J35" i="75"/>
  <c r="K35" i="75"/>
  <c r="L35" i="75"/>
  <c r="M35" i="75"/>
  <c r="N35" i="75"/>
  <c r="O35" i="75"/>
  <c r="P35" i="75"/>
  <c r="I36" i="75"/>
  <c r="J36" i="75"/>
  <c r="K36" i="75"/>
  <c r="L36" i="75"/>
  <c r="M36" i="75"/>
  <c r="N36" i="75"/>
  <c r="O36" i="75"/>
  <c r="P36" i="75"/>
  <c r="I37" i="75"/>
  <c r="J37" i="75"/>
  <c r="K37" i="75"/>
  <c r="L37" i="75"/>
  <c r="M37" i="75"/>
  <c r="N37" i="75"/>
  <c r="O37" i="75"/>
  <c r="P37" i="75"/>
  <c r="I35" i="75"/>
  <c r="F37" i="75" l="1"/>
  <c r="F35" i="75"/>
  <c r="F36" i="75"/>
</calcChain>
</file>

<file path=xl/comments1.xml><?xml version="1.0" encoding="utf-8"?>
<comments xmlns="http://schemas.openxmlformats.org/spreadsheetml/2006/main">
  <authors>
    <author>Zarella Lizbeth Monteverde Luque</author>
  </authors>
  <commentList>
    <comment ref="B2" authorId="0" shapeId="0">
      <text>
        <r>
          <rPr>
            <b/>
            <sz val="9"/>
            <color indexed="81"/>
            <rFont val="Tahoma"/>
            <family val="2"/>
          </rPr>
          <t>Zarella Lizbeth Monteverde Luque:</t>
        </r>
        <r>
          <rPr>
            <sz val="9"/>
            <color indexed="81"/>
            <rFont val="Tahoma"/>
            <family val="2"/>
          </rPr>
          <t xml:space="preserve">
12-12 al 18-4</t>
        </r>
      </text>
    </comment>
    <comment ref="B11" authorId="0" shapeId="0">
      <text>
        <r>
          <rPr>
            <b/>
            <sz val="9"/>
            <color indexed="81"/>
            <rFont val="Tahoma"/>
            <family val="2"/>
          </rPr>
          <t>Zarella Lizbeth Monteverde Luque:</t>
        </r>
        <r>
          <rPr>
            <sz val="9"/>
            <color indexed="81"/>
            <rFont val="Tahoma"/>
            <family val="2"/>
          </rPr>
          <t xml:space="preserve">
1-01-17 al 8-04-17</t>
        </r>
      </text>
    </comment>
    <comment ref="B22" authorId="0" shapeId="0">
      <text>
        <r>
          <rPr>
            <b/>
            <sz val="9"/>
            <color indexed="81"/>
            <rFont val="Tahoma"/>
            <family val="2"/>
          </rPr>
          <t>Zarella Lizbeth Monteverde Luque:</t>
        </r>
        <r>
          <rPr>
            <sz val="9"/>
            <color indexed="81"/>
            <rFont val="Tahoma"/>
            <family val="2"/>
          </rPr>
          <t xml:space="preserve">
12-12 al 18-4</t>
        </r>
      </text>
    </comment>
    <comment ref="B32" authorId="0" shapeId="0">
      <text>
        <r>
          <rPr>
            <b/>
            <sz val="9"/>
            <color indexed="81"/>
            <rFont val="Tahoma"/>
            <family val="2"/>
          </rPr>
          <t>Zarella Lizbeth Monteverde Luque:</t>
        </r>
        <r>
          <rPr>
            <sz val="9"/>
            <color indexed="81"/>
            <rFont val="Tahoma"/>
            <family val="2"/>
          </rPr>
          <t xml:space="preserve">
1-01-17 al 8-04-17</t>
        </r>
      </text>
    </comment>
    <comment ref="B34" authorId="0" shapeId="0">
      <text>
        <r>
          <rPr>
            <b/>
            <sz val="9"/>
            <color indexed="81"/>
            <rFont val="Tahoma"/>
            <family val="2"/>
          </rPr>
          <t>Zarella Lizbeth Monteverde Luque:</t>
        </r>
        <r>
          <rPr>
            <sz val="9"/>
            <color indexed="81"/>
            <rFont val="Tahoma"/>
            <family val="2"/>
          </rPr>
          <t xml:space="preserve">
1-3-2017 - 4-6-2017</t>
        </r>
      </text>
    </comment>
    <comment ref="B45" authorId="0" shapeId="0">
      <text>
        <r>
          <rPr>
            <b/>
            <sz val="9"/>
            <color indexed="81"/>
            <rFont val="Tahoma"/>
            <family val="2"/>
          </rPr>
          <t>Zarella Lizbeth Monteverde Luque:</t>
        </r>
        <r>
          <rPr>
            <sz val="9"/>
            <color indexed="81"/>
            <rFont val="Tahoma"/>
            <family val="2"/>
          </rPr>
          <t xml:space="preserve">
1-01-17 al 8-04-17</t>
        </r>
      </text>
    </comment>
    <comment ref="B46" authorId="0" shapeId="0">
      <text>
        <r>
          <rPr>
            <b/>
            <sz val="9"/>
            <color indexed="81"/>
            <rFont val="Tahoma"/>
            <family val="2"/>
          </rPr>
          <t>Zarella Lizbeth Monteverde Luque:</t>
        </r>
        <r>
          <rPr>
            <sz val="9"/>
            <color indexed="81"/>
            <rFont val="Tahoma"/>
            <family val="2"/>
          </rPr>
          <t xml:space="preserve">
12-12 al 18-4</t>
        </r>
      </text>
    </comment>
    <comment ref="B57" authorId="0" shapeId="0">
      <text>
        <r>
          <rPr>
            <b/>
            <sz val="9"/>
            <color indexed="81"/>
            <rFont val="Tahoma"/>
            <family val="2"/>
          </rPr>
          <t>Zarella Lizbeth Monteverde Luque:</t>
        </r>
        <r>
          <rPr>
            <sz val="9"/>
            <color indexed="81"/>
            <rFont val="Tahoma"/>
            <family val="2"/>
          </rPr>
          <t xml:space="preserve">
12-12 al 18-4</t>
        </r>
      </text>
    </comment>
    <comment ref="B58" authorId="0" shapeId="0">
      <text>
        <r>
          <rPr>
            <b/>
            <sz val="9"/>
            <color indexed="81"/>
            <rFont val="Tahoma"/>
            <family val="2"/>
          </rPr>
          <t>Zarella Lizbeth Monteverde Luque:</t>
        </r>
        <r>
          <rPr>
            <sz val="9"/>
            <color indexed="81"/>
            <rFont val="Tahoma"/>
            <family val="2"/>
          </rPr>
          <t xml:space="preserve">
1-3-2017 - 4-6-2017</t>
        </r>
      </text>
    </comment>
    <comment ref="B79" authorId="0" shapeId="0">
      <text>
        <r>
          <rPr>
            <b/>
            <sz val="9"/>
            <color indexed="81"/>
            <rFont val="Tahoma"/>
            <family val="2"/>
          </rPr>
          <t>Zarella Lizbeth Monteverde Luque:</t>
        </r>
        <r>
          <rPr>
            <sz val="9"/>
            <color indexed="81"/>
            <rFont val="Tahoma"/>
            <family val="2"/>
          </rPr>
          <t xml:space="preserve">
1-3-2017 - 4-6-2017</t>
        </r>
      </text>
    </comment>
    <comment ref="B83" authorId="0" shapeId="0">
      <text>
        <r>
          <rPr>
            <b/>
            <sz val="9"/>
            <color indexed="81"/>
            <rFont val="Tahoma"/>
            <family val="2"/>
          </rPr>
          <t>Zarella Lizbeth Monteverde Luque:</t>
        </r>
        <r>
          <rPr>
            <sz val="9"/>
            <color indexed="81"/>
            <rFont val="Tahoma"/>
            <family val="2"/>
          </rPr>
          <t xml:space="preserve">
1-6 al 4-09 2017</t>
        </r>
      </text>
    </comment>
    <comment ref="B84" authorId="0" shapeId="0">
      <text>
        <r>
          <rPr>
            <b/>
            <sz val="9"/>
            <color indexed="81"/>
            <rFont val="Tahoma"/>
            <family val="2"/>
          </rPr>
          <t>Zarella Lizbeth Monteverde Luque:</t>
        </r>
        <r>
          <rPr>
            <sz val="9"/>
            <color indexed="81"/>
            <rFont val="Tahoma"/>
            <family val="2"/>
          </rPr>
          <t xml:space="preserve">
1-3-2017 - 4-6-2017</t>
        </r>
      </text>
    </comment>
  </commentList>
</comments>
</file>

<file path=xl/comments2.xml><?xml version="1.0" encoding="utf-8"?>
<comments xmlns="http://schemas.openxmlformats.org/spreadsheetml/2006/main">
  <authors>
    <author>Zarella Lizbeth Monteverde Luque</author>
  </authors>
  <commentList>
    <comment ref="E13" authorId="0" shapeId="0">
      <text>
        <r>
          <rPr>
            <b/>
            <sz val="9"/>
            <color indexed="81"/>
            <rFont val="Tahoma"/>
            <family val="2"/>
          </rPr>
          <t xml:space="preserve">Zarella Lizbeth Monteverde Luque:
</t>
        </r>
        <r>
          <rPr>
            <sz val="9"/>
            <color indexed="81"/>
            <rFont val="Tahoma"/>
            <family val="2"/>
          </rPr>
          <t>Capacitación Lima</t>
        </r>
      </text>
    </comment>
    <comment ref="E24" authorId="0" shapeId="0">
      <text>
        <r>
          <rPr>
            <b/>
            <sz val="9"/>
            <color indexed="81"/>
            <rFont val="Tahoma"/>
            <family val="2"/>
          </rPr>
          <t>Zarella Lizbeth Monteverde Luque:</t>
        </r>
        <r>
          <rPr>
            <sz val="9"/>
            <color indexed="81"/>
            <rFont val="Tahoma"/>
            <family val="2"/>
          </rPr>
          <t xml:space="preserve">
Soporte con el personal de Lima.</t>
        </r>
      </text>
    </comment>
  </commentList>
</comments>
</file>

<file path=xl/sharedStrings.xml><?xml version="1.0" encoding="utf-8"?>
<sst xmlns="http://schemas.openxmlformats.org/spreadsheetml/2006/main" count="928" uniqueCount="286">
  <si>
    <t>Mes</t>
  </si>
  <si>
    <t>Total general</t>
  </si>
  <si>
    <t xml:space="preserve"> </t>
  </si>
  <si>
    <t>KPI</t>
  </si>
  <si>
    <t>Maternidad</t>
  </si>
  <si>
    <t>BENESTAR</t>
  </si>
  <si>
    <t>Ene</t>
  </si>
  <si>
    <t>Feb</t>
  </si>
  <si>
    <t>Mar</t>
  </si>
  <si>
    <t>Abr</t>
  </si>
  <si>
    <t>May</t>
  </si>
  <si>
    <t>Jun</t>
  </si>
  <si>
    <t>Jul</t>
  </si>
  <si>
    <t>Costo</t>
  </si>
  <si>
    <t>Días</t>
  </si>
  <si>
    <t>Ago</t>
  </si>
  <si>
    <t>Set</t>
  </si>
  <si>
    <t>Oct</t>
  </si>
  <si>
    <t>Nov</t>
  </si>
  <si>
    <t>Dic</t>
  </si>
  <si>
    <t>Sep</t>
  </si>
  <si>
    <t>grafico de barras dobles</t>
  </si>
  <si>
    <t>darle el formato que se desea</t>
  </si>
  <si>
    <t>sobre los nuevos datos click derecho: formato de punto de datos: eje secundario</t>
  </si>
  <si>
    <t>agregar datos (costo, otra tabla u otra columna)</t>
  </si>
  <si>
    <t>usar este</t>
  </si>
  <si>
    <t xml:space="preserve">Accidente 
de Trabajo </t>
  </si>
  <si>
    <t>CA</t>
  </si>
  <si>
    <t>CL</t>
  </si>
  <si>
    <t>IR</t>
  </si>
  <si>
    <t>Apellidos y Nombres del Trabajador</t>
  </si>
  <si>
    <t>Cargo</t>
  </si>
  <si>
    <t>Inicio DM</t>
  </si>
  <si>
    <t>Fin DM</t>
  </si>
  <si>
    <t>Horas</t>
  </si>
  <si>
    <t>Sueldo</t>
  </si>
  <si>
    <t>Contingencia</t>
  </si>
  <si>
    <t>Diagnóstico / Procedimiento</t>
  </si>
  <si>
    <t>Centro Médico</t>
  </si>
  <si>
    <t>Condición</t>
  </si>
  <si>
    <t>Contingencias</t>
  </si>
  <si>
    <t>ENTREVISTAS</t>
  </si>
  <si>
    <t>TOTAL</t>
  </si>
  <si>
    <t>Capacitación Comité</t>
  </si>
  <si>
    <t>Inicio</t>
  </si>
  <si>
    <t>En Ejecución</t>
  </si>
  <si>
    <t>ATENCIONES POR CASO MES DE ENERO</t>
  </si>
  <si>
    <t>CONTACTO 
TELEFONICO</t>
  </si>
  <si>
    <t>Visitas por 
Incidente</t>
  </si>
  <si>
    <t>Actividades del Sistema de Gestión - PAS</t>
  </si>
  <si>
    <t>Final</t>
  </si>
  <si>
    <t>Sesiones y Administración de documentos de Gestión</t>
  </si>
  <si>
    <t>TRAMITES LEGALES</t>
  </si>
  <si>
    <t>TRAMITES CLINICAS</t>
  </si>
  <si>
    <t>Observación</t>
  </si>
  <si>
    <t>Documentos de Gestión</t>
  </si>
  <si>
    <t>Vigilancia Médica</t>
  </si>
  <si>
    <t>Comité y Documentos 
de Getsión</t>
  </si>
  <si>
    <t>Rezagado</t>
  </si>
  <si>
    <t>Realizado / Cerrado</t>
  </si>
  <si>
    <t>Enfermedad / Accidentes 
Comunes y Tránsito</t>
  </si>
  <si>
    <t># Casos</t>
  </si>
  <si>
    <t># Atenciones</t>
  </si>
  <si>
    <t>No programado para la fecha</t>
  </si>
  <si>
    <t>EMPO y EMOR Lima y Callao.</t>
  </si>
  <si>
    <t>EMO Lima y Callao.</t>
  </si>
  <si>
    <t>Administración de Resultados: Lectura, archivo, administración de HC.</t>
  </si>
  <si>
    <t>Especificación de riesgos en los Contratos de Trabajo.</t>
  </si>
  <si>
    <t>Mapas de Riesgo.</t>
  </si>
  <si>
    <t>Reglamentos de Seguridad y Salud en el trabajo.</t>
  </si>
  <si>
    <t>Revisión de la Política SST.</t>
  </si>
  <si>
    <t>Elaboración de Procedimientos de Trabajo Seguro.</t>
  </si>
  <si>
    <t>Formación de Brigadas de SST.</t>
  </si>
  <si>
    <t>Mediciones Ambientales.</t>
  </si>
  <si>
    <t>Registros auditables para el MINTRA.</t>
  </si>
  <si>
    <t>Programa de Charlas 5 minutos.</t>
  </si>
  <si>
    <t>Programa de Inspecciones.</t>
  </si>
  <si>
    <t>Implementación de Programa de Reconocimiento al Trabajador Seguro.</t>
  </si>
  <si>
    <t>Programa 5S.</t>
  </si>
  <si>
    <t>Inducción.</t>
  </si>
  <si>
    <t>Capacitación Obligatoria.</t>
  </si>
  <si>
    <t>APELLIDOS Y NOMBRES</t>
  </si>
  <si>
    <t>RS</t>
  </si>
  <si>
    <t>Suma de Horas</t>
  </si>
  <si>
    <t>IPERC.</t>
  </si>
  <si>
    <t>MATERNIDAD</t>
  </si>
  <si>
    <t>CF</t>
  </si>
  <si>
    <t>Diseño e implementación de Programas de Salud.</t>
  </si>
  <si>
    <t>CONTACTO TELEFONICO</t>
  </si>
  <si>
    <t>ENFERMEDAD</t>
  </si>
  <si>
    <t>ENERO</t>
  </si>
  <si>
    <t>Tipo</t>
  </si>
  <si>
    <t>Empresa</t>
  </si>
  <si>
    <t>Mes Contabilizar</t>
  </si>
  <si>
    <t>Día</t>
  </si>
  <si>
    <t>CASTRO ARRASCO JOVER SMIT</t>
  </si>
  <si>
    <t>BAZAN YARANGA CHRISTIAN VICTOR</t>
  </si>
  <si>
    <t>RUIZ FLORES LUZ GISSELLA</t>
  </si>
  <si>
    <t>VEGA HURTADO MAURO</t>
  </si>
  <si>
    <t>PIÑÁN QUISPE DIEGO</t>
  </si>
  <si>
    <t>Se administran las HC desde Lima porque Cusco no cuenta con Médico Ocupacional.</t>
  </si>
  <si>
    <t>Costo por DM</t>
  </si>
  <si>
    <t>Suma de Días</t>
  </si>
  <si>
    <t>ATENCIONES POR CASO MES DE FEBRERO</t>
  </si>
  <si>
    <t>ATENCIONES POR CASO MES DE MARZO</t>
  </si>
  <si>
    <t>ATENCIONES POR CASO MES DE ABRIL</t>
  </si>
  <si>
    <t>N° Casos</t>
  </si>
  <si>
    <t>TRAMITES CLINICAS / ASEGURADORA</t>
  </si>
  <si>
    <t>ALVAREZ BOYER VICTOR SAUL</t>
  </si>
  <si>
    <t>BIROT RODRIGUEZ ROMY ESTEFANÍA</t>
  </si>
  <si>
    <t>CORREA VERGARA MARÍA DEL CARMEN</t>
  </si>
  <si>
    <t>ACCIDENTE DE TRABAJO</t>
  </si>
  <si>
    <t>VEGA FERNÁNDEZ CÉSAR</t>
  </si>
  <si>
    <t>BARRANTES SANTISTEBAN LENNIN HARS</t>
  </si>
  <si>
    <t>QUISPE ROSEL MATEO</t>
  </si>
  <si>
    <t>Desarrolladas de manera regular desde Lima.
Protocolos se coordinan en Lima.</t>
  </si>
  <si>
    <t>SF</t>
  </si>
  <si>
    <t>CUERPO EXTRAÑO EN MUSLO IZQUIERDO</t>
  </si>
  <si>
    <t>ATENCIONES POR CASO  -  MES DE DICIEMBRE 2017</t>
  </si>
  <si>
    <t>ATENCIONES POR CASO  -  MES DE NOVIEMBRE 2017</t>
  </si>
  <si>
    <t>ATENCIONES POR CASO  -  MES DE MAYO 2017</t>
  </si>
  <si>
    <t>ATENCIONES POR CASO  -  MES DE JUNIO 2017</t>
  </si>
  <si>
    <t>ATENCIONES POR CASO  -  MES DE JULIO 2017</t>
  </si>
  <si>
    <t>ATENCIONES POR CASO  -  MES DE AGOSTO 2017</t>
  </si>
  <si>
    <t>ATENCIONES POR CASO  -  MES DE SETIEMBRE 2017</t>
  </si>
  <si>
    <t>ATENCIONES POR CASO  -  MES DE OCTUBRE 2017</t>
  </si>
  <si>
    <t>Responsable</t>
  </si>
  <si>
    <t>Entregados en el 2016.
En caso varíe el IPER, debe haber ajustes.</t>
  </si>
  <si>
    <t>Actualizarán Reglamento SST.</t>
  </si>
  <si>
    <t>Por actualizar.</t>
  </si>
  <si>
    <t>La línea de base debiera renovarse en base a documento actualizado del MINTRA, con el que SUNAFIL realiza sus inspecciones (2017).</t>
  </si>
  <si>
    <t>Actualización de Línea de Base.</t>
  </si>
  <si>
    <t>PAS</t>
  </si>
  <si>
    <t>Plan de Contingencias (Evacuación, Primeros Auxilios y Contra Incendios).</t>
  </si>
  <si>
    <t>Actualizarán Política SSOMA.</t>
  </si>
  <si>
    <t>Por elaborar nuevos.</t>
  </si>
  <si>
    <t>Por actualizar en Lima, Cusco y Ollantaytambo.</t>
  </si>
  <si>
    <t>Por aplicar en el 2017.</t>
  </si>
  <si>
    <t>Protección UV
Pausas Activas - Ergonomía
Conservación Auditiva
Estilos de Vida Saludable
Programas de Bienestar Laboral</t>
  </si>
  <si>
    <t>Soporte</t>
  </si>
  <si>
    <t>SST</t>
  </si>
  <si>
    <t>Se mantiene versión anterior.</t>
  </si>
  <si>
    <t>Se cuenta con los procedimientos de trabajo seguro en archivo.</t>
  </si>
  <si>
    <t>Programa que mantiene ejecución en Ancón y Callao.</t>
  </si>
  <si>
    <t>Programa trimestral.</t>
  </si>
  <si>
    <t>En materia de Seguridad, se realiza el mismo día del ingreso de los trabajadores, junto con la lectura de sus resultados.</t>
  </si>
  <si>
    <t>Se cuenta con los registros de trabajo seguro en archivo.</t>
  </si>
  <si>
    <t>Protección UV (Todos)
Pausas Activas - Ergonomía (Todos)
Conservación Auditiva (Ancón)
Estilos de Vida Saludable (Todos)
Programas de Bienestar Laboral (Todos)</t>
  </si>
  <si>
    <t>EMPO y EMOR Cusco.</t>
  </si>
  <si>
    <t>EMO Cusco.</t>
  </si>
  <si>
    <t xml:space="preserve">RINOFARINGITIS AGUDA </t>
  </si>
  <si>
    <t>FARINGOADMIGDALITIS AGUDA / BRONQUITIS AGUDA</t>
  </si>
  <si>
    <t xml:space="preserve">ASTRALGIA TOBILLO DERECHO </t>
  </si>
  <si>
    <t>REVILLA IGLESIAS KARINA</t>
  </si>
  <si>
    <t xml:space="preserve">MORDEDURA DE PERRO </t>
  </si>
  <si>
    <t>AMIGDALITIS</t>
  </si>
  <si>
    <t>TTITO TAPIA MARILYN STEFANY</t>
  </si>
  <si>
    <t>BUGARÍN MOSQUERA ALEX YAMPIER</t>
  </si>
  <si>
    <t>ORTIZ DE ZEVALLOS DAMMERT GONZALO</t>
  </si>
  <si>
    <t>APOYO DEL CASO</t>
  </si>
  <si>
    <t>MUCHOTRIGO ESCUDERO MIGUEL MARTIN</t>
  </si>
  <si>
    <t>Se cuenta con plan de contingencias (se usará el validado por INDECI).</t>
  </si>
  <si>
    <t>CROSLAND LOGÍSTICA</t>
  </si>
  <si>
    <t>CROSLAND AUTOMOTRIZ</t>
  </si>
  <si>
    <t>INCA RAIL</t>
  </si>
  <si>
    <t>SERVICIOS FERROVIARIOS</t>
  </si>
  <si>
    <t>CROSLAND FINANZAS</t>
  </si>
  <si>
    <t>Detalle</t>
  </si>
  <si>
    <t>Observación de la ejecución - Segumientos</t>
  </si>
  <si>
    <t>FEBRERO</t>
  </si>
  <si>
    <t>HUISA ZUBIAURRE GUSTAVO</t>
  </si>
  <si>
    <t>RAMOS CRUZ JUAN DE DIOS</t>
  </si>
  <si>
    <t xml:space="preserve">LIMAS CRUZ JESUS EDUARDO </t>
  </si>
  <si>
    <t>REYES BENAVIDES MELSI ELIZABETH</t>
  </si>
  <si>
    <t>RIVERA VÁSQUEZ MARTÍN</t>
  </si>
  <si>
    <t>CR</t>
  </si>
  <si>
    <t>Ejecución de sesiones, y entrega de actas.</t>
  </si>
  <si>
    <t>Se entregó según los riesgos.</t>
  </si>
  <si>
    <t>Equipo SSOMA debe comunicar el equipo de brigadistas en Lima para incluir su participación.</t>
  </si>
  <si>
    <t>Ejecutadas en el 2015.
Se cuenta con un Plan de Acción 2015 - 2016.</t>
  </si>
  <si>
    <t>YAÑEZ TAMBRA JULIO DANIEL</t>
  </si>
  <si>
    <t>JUAREZ CRUZ GUSTAVO ERWIN</t>
  </si>
  <si>
    <t>MARZO</t>
  </si>
  <si>
    <t>(Todas)</t>
  </si>
  <si>
    <t>YUPANQUI ALARCÓN FERMÍN</t>
  </si>
  <si>
    <t>SALAS ZÁRATE MARTÍN WILLIAM</t>
  </si>
  <si>
    <t>RAVELLO CUELLAR JORGE LUIS</t>
  </si>
  <si>
    <t>DELFÍN CALDERÓN HERMINIA VICTORIA</t>
  </si>
  <si>
    <t>BIROT RODRÍGUEZ ROMY ESTEFANÍA</t>
  </si>
  <si>
    <t xml:space="preserve">LIMAS CRUZ JESÚS EDUARDO </t>
  </si>
  <si>
    <t>CABANA BUITRÓN WILBER CELEDONIO</t>
  </si>
  <si>
    <t>MESONES HUAMÁN PAULO CESAR</t>
  </si>
  <si>
    <t>TRUJILLO VALERIO JORGE GABRIEL</t>
  </si>
  <si>
    <t>URETA DURAND JUSTO JORGE</t>
  </si>
  <si>
    <t>Se cuenta con Programático.</t>
  </si>
  <si>
    <t>Ejecutadas en el mes de marzo (dos primeros temas de Salud).</t>
  </si>
  <si>
    <r>
      <rPr>
        <b/>
        <sz val="8"/>
        <color theme="1"/>
        <rFont val="Calibri"/>
        <family val="2"/>
        <scheme val="minor"/>
      </rPr>
      <t xml:space="preserve">Enero: </t>
    </r>
    <r>
      <rPr>
        <sz val="8"/>
        <color theme="1"/>
        <rFont val="Calibri"/>
        <family val="2"/>
        <scheme val="minor"/>
      </rPr>
      <t xml:space="preserve">Coordinaciones internas sobre los protocolos.
</t>
    </r>
    <r>
      <rPr>
        <b/>
        <sz val="8"/>
        <color theme="1"/>
        <rFont val="Calibri"/>
        <family val="2"/>
        <scheme val="minor"/>
      </rPr>
      <t xml:space="preserve">Febrero: </t>
    </r>
    <r>
      <rPr>
        <sz val="8"/>
        <color theme="1"/>
        <rFont val="Calibri"/>
        <family val="2"/>
        <scheme val="minor"/>
      </rPr>
      <t xml:space="preserve">Se comunicó a área de RRHH del proceso de campaña para convocatoria, compra de refrigerio, organización de personas por fechas en coodinación con los jefes.
</t>
    </r>
    <r>
      <rPr>
        <b/>
        <sz val="8"/>
        <color theme="1"/>
        <rFont val="Calibri"/>
        <family val="2"/>
        <scheme val="minor"/>
      </rPr>
      <t xml:space="preserve">Marzo: </t>
    </r>
    <r>
      <rPr>
        <sz val="8"/>
        <color theme="1"/>
        <rFont val="Calibri"/>
        <family val="2"/>
        <scheme val="minor"/>
      </rPr>
      <t>Las</t>
    </r>
    <r>
      <rPr>
        <b/>
        <sz val="8"/>
        <color theme="1"/>
        <rFont val="Calibri"/>
        <family val="2"/>
        <scheme val="minor"/>
      </rPr>
      <t xml:space="preserve"> </t>
    </r>
    <r>
      <rPr>
        <sz val="8"/>
        <color theme="1"/>
        <rFont val="Calibri"/>
        <family val="2"/>
        <scheme val="minor"/>
      </rPr>
      <t>EMO fueron reprogramadas para implementar lineamientos para la toma de exámenes toxicológicos.</t>
    </r>
  </si>
  <si>
    <t>Sucursal</t>
  </si>
  <si>
    <t>Categoría de Diagnóstico</t>
  </si>
  <si>
    <t>IL</t>
  </si>
  <si>
    <t>AT</t>
  </si>
  <si>
    <t>RT</t>
  </si>
  <si>
    <t>Impedimento Laboral</t>
  </si>
  <si>
    <t>Accidente de Trabajo</t>
  </si>
  <si>
    <t>Relacionado al Trabajo</t>
  </si>
  <si>
    <t>DESHIDRATACION AGUDA / INFECCIÓN ESTOMACAL</t>
  </si>
  <si>
    <t xml:space="preserve">PERFORACIÓN DE PULMÓN </t>
  </si>
  <si>
    <t xml:space="preserve">CONTUSIÓN EN MANO Y ANTEBRAZO DERECHO </t>
  </si>
  <si>
    <t>ABRIL</t>
  </si>
  <si>
    <t>GALVEZ TAGLE CÉSAR EDMUNDO</t>
  </si>
  <si>
    <t>ANGOLA MIÑANO YOLANDA KATHERINE</t>
  </si>
  <si>
    <t>AGUIRRE DEZA CARMEN ELIZABETH</t>
  </si>
  <si>
    <t>ESCOBEDO SANTA CRUZ HENRRY BRAYAN</t>
  </si>
  <si>
    <t>CONDOR CASTILLO JUAN HARRY</t>
  </si>
  <si>
    <t>CAJUSOL CHAVEZ JOSE LUIS</t>
  </si>
  <si>
    <t>PARIONA ANDRADE JULIO CESAR</t>
  </si>
  <si>
    <t>TRAMITES ESSALUD / EPS</t>
  </si>
  <si>
    <t>DIAZ ARANA CHRISTIAN ALFREDO FERNANDO</t>
  </si>
  <si>
    <t>LUCANO QUIROZ ANTHONY RAFAEL</t>
  </si>
  <si>
    <t>SALVADOR SALVADOR ERIC DEIBY</t>
  </si>
  <si>
    <t>Se actualizará en formato SUNAFIL para el 2018.</t>
  </si>
  <si>
    <t>Los archivos se administran desde el área de Salud Ocupacional de Crosland. Se envían las aptitudes, restricciones u otros según las EMPO.</t>
  </si>
  <si>
    <t>Se apoya con ingresos en Lima, en materia de SST.</t>
  </si>
  <si>
    <t>MAYO</t>
  </si>
  <si>
    <t>PIÑAN QUISPE DIEGO</t>
  </si>
  <si>
    <t>ABSCESO ABDOMINAL</t>
  </si>
  <si>
    <t>ACCIDENTE DE TRÁNSITO</t>
  </si>
  <si>
    <t>POLICONTUSO, VÉRTIGO, CERVICALGIA</t>
  </si>
  <si>
    <t>LUNA CASTILLO MOLLY</t>
  </si>
  <si>
    <t>BARRIENTOS TAPIA LAURA LUCÍA</t>
  </si>
  <si>
    <t>RAMIREZ CARLOS DIANA CAROLINA</t>
  </si>
  <si>
    <t>MARTINEZ SÁNCHEZ FREDDY AUGUSTO</t>
  </si>
  <si>
    <t>LÓPEZ OLARTE DESIRÉ PAULA</t>
  </si>
  <si>
    <t>RODRIGUEZ CONTRERAS CLAUDIA ALEJANDRA</t>
  </si>
  <si>
    <t>RODRIGUEZ REINA ROBERTO MARTÍN</t>
  </si>
  <si>
    <t>MANGIER LIZAMA FRANKLIN ALBERTO</t>
  </si>
  <si>
    <t>VARGAS PACHAS CARLOS EDUARDO</t>
  </si>
  <si>
    <t>LOVEDAY MEJIA CHRISTIAN</t>
  </si>
  <si>
    <t>BALCÁZER LOLI LIBER MARTÍN</t>
  </si>
  <si>
    <t>SANTA CRUZ BARTRA RICARDO</t>
  </si>
  <si>
    <t>VARGAS PEÑA ERICK</t>
  </si>
  <si>
    <t>MARCELO CELEDONIO LUIS CARLOS</t>
  </si>
  <si>
    <t>RODRIGUEZ CARPIO RUTH SELENE</t>
  </si>
  <si>
    <t>MOROTE GAMBOA IVETTE LORENA</t>
  </si>
  <si>
    <t>ALIAGA DUEÑAS GABRIELA SILVIA</t>
  </si>
  <si>
    <t>ANGULO ARISTA SHEYLA JAKELEEN</t>
  </si>
  <si>
    <t>VILCHEZ MENA KATTYA DEL PILAR</t>
  </si>
  <si>
    <t>ESPINOZA LUNA YERKO ALFREDO</t>
  </si>
  <si>
    <t>PUCUHUARANGA CRISTOBAL JOHAN RAUL</t>
  </si>
  <si>
    <t>HIDALGO CHÁVEZ LUIS FELIPE</t>
  </si>
  <si>
    <t>CHAPOÑÁN BANCES WALTER</t>
  </si>
  <si>
    <t>CANAL BACA CESAR AUGUSTO</t>
  </si>
  <si>
    <t>Ergonomía.
De la medición se ha diseñado un plan de acción.</t>
  </si>
  <si>
    <t>A la fecha ya está actualizada y se realizó la difusión en el espacio de capacitaciones obligatorias.</t>
  </si>
  <si>
    <t>Se integrará a nuevo personal por ceses y una gestante.
Capacitación programada para el mes de Junio.</t>
  </si>
  <si>
    <r>
      <t>A inicios de año se coordinó con RRHH la inclusión de las temáticas de Pausas Activas, Estilo de Vida Saludable y otros en su programa de Bienestar. En el año se aprovechará la visita de la médico ocupacional de Crosland para que además de las actividades obligatorias (capacitaciones, EMO), se implementen acciones complementarias.</t>
    </r>
    <r>
      <rPr>
        <b/>
        <sz val="8"/>
        <color theme="1"/>
        <rFont val="Calibri"/>
        <family val="2"/>
        <scheme val="minor"/>
      </rPr>
      <t xml:space="preserve">
Enero:</t>
    </r>
    <r>
      <rPr>
        <sz val="8"/>
        <color theme="1"/>
        <rFont val="Calibri"/>
        <family val="2"/>
        <scheme val="minor"/>
      </rPr>
      <t xml:space="preserve"> Se entregó dispensadores de bloqueador solar para las áreas de Ollantaytambo y Oficina en Cusco.
</t>
    </r>
    <r>
      <rPr>
        <b/>
        <sz val="8"/>
        <color theme="1"/>
        <rFont val="Calibri"/>
        <family val="2"/>
        <scheme val="minor"/>
      </rPr>
      <t>Febrero:</t>
    </r>
    <r>
      <rPr>
        <sz val="8"/>
        <color theme="1"/>
        <rFont val="Calibri"/>
        <family val="2"/>
        <scheme val="minor"/>
      </rPr>
      <t xml:space="preserve"> Planificación desarrollo de charlas relacionadas a la prevención de la TBC y VIH (Programa de Bienestar Laboral). Se incluirá una charla de conservación auditiva.
Mayo: Se brinda información para la implementación de Programas a solicitud del área de RRHH. Se envío información para el desarrollo de una nueva versión del Programa de Conservación Auditiva.</t>
    </r>
  </si>
  <si>
    <t>Se consultó y coordinó con área Legal de IR y RRHH, de acuerdo a los cambios normativos sobre la aplicación de las EMPO, que las EMPO para IR se mantendrían como hasta la fecha. En caso de SF no había cambio por las actividades de riesgo que desarrollan.
Las EMPO se programan desde Lima, se analizan aptitudes e Historias Clínicas para brinar recomendaciones sobre los postulanes al área de RRHH y SSOMA.</t>
  </si>
  <si>
    <r>
      <t xml:space="preserve">Según lo coordinado con equipo SSOMA, tienen pendiente la validación del reglamento interno de SST de SF.
Como se tienen pendientes las validaciones necesarias, se mandó a producir unos pocos ejemplares de reglamentos para SERFER.
</t>
    </r>
    <r>
      <rPr>
        <b/>
        <sz val="8"/>
        <color theme="1"/>
        <rFont val="Calibri"/>
        <family val="2"/>
        <scheme val="minor"/>
      </rPr>
      <t>Mayo:</t>
    </r>
    <r>
      <rPr>
        <sz val="8"/>
        <color theme="1"/>
        <rFont val="Calibri"/>
        <family val="2"/>
        <scheme val="minor"/>
      </rPr>
      <t xml:space="preserve"> Crosland solicitó una reunión de coordinación al equipo SSOMA en Cusco para la planificación de la actualización del Reglamento de SST de IR (revisión documentaria, nuevos lineamientos de su SIG, entre otros).</t>
    </r>
  </si>
  <si>
    <t>JUNIO</t>
  </si>
  <si>
    <t>GASTROENTERITIS AGUDA Y DESHIDRATACION MODERADA</t>
  </si>
  <si>
    <t>GASTROENTERITIS AGUDA</t>
  </si>
  <si>
    <t xml:space="preserve">ESGUINCE DE TOBILLO </t>
  </si>
  <si>
    <t>CONTRACTURA MUSCULAR</t>
  </si>
  <si>
    <t>RINOFARINGITIS AGUDA</t>
  </si>
  <si>
    <t>POLICONTUSO</t>
  </si>
  <si>
    <t>LUMBALGIA</t>
  </si>
  <si>
    <t>VESÍCULA</t>
  </si>
  <si>
    <t>EVENTROPLASTÍA ABDOMINAL</t>
  </si>
  <si>
    <t xml:space="preserve">RECUPERACIÓN POST OPERATORIA Y TERAPIA EN HOMBRO DERECHO </t>
  </si>
  <si>
    <t>LLATAS LLANOS YEIMY</t>
  </si>
  <si>
    <t>OCHOA CHAUCA PABLO</t>
  </si>
  <si>
    <t>VALVERDE CABRERA RAFAEL</t>
  </si>
  <si>
    <t>ORTIZ DE ZEVALLOS GONZALO</t>
  </si>
  <si>
    <t>MEDINA CARPIO CATHERINA</t>
  </si>
  <si>
    <t>LUCANO QUIROZ ANTHONY</t>
  </si>
  <si>
    <t>Mantienen última revisión (para incluir en el Software).</t>
  </si>
  <si>
    <t>Por aplicar en el 2017.
Fue realizada en el mes de Junio.</t>
  </si>
  <si>
    <t>Se ejecutó en el mes de Junio.</t>
  </si>
  <si>
    <t xml:space="preserve">Planificación de actividad para el mes de Febrero. Organización de temas y horarios de capacitaciones. Se dictaron las capacitaciones en Cusco y Ollantaytambo, queda un porcentaje de trabajadores que no asistió (40%). Se invitó al personal de IR Lima a las capacitaciones generales de Salud desarrolladas para CA o CL en San Isidro, para brindar soporte a su gestión de SST. Para el mes de Julio se invitó a los trabajadores de IR y SF a las capacitaciones generales de Seguridad a desarrollarse en las instalaciones de San Isidro.
</t>
  </si>
  <si>
    <t>ACCIDENTE COMÚN</t>
  </si>
  <si>
    <t>JULIO</t>
  </si>
  <si>
    <t>AGOSTO</t>
  </si>
  <si>
    <t>SEPTIEMBRE</t>
  </si>
  <si>
    <t>OCTUBRE</t>
  </si>
  <si>
    <t>NOVIEMBRE</t>
  </si>
  <si>
    <t>DICIEMBRE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</si>
</sst>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 #,##0.00_ ;_ * \-#,##0.00_ ;_ * &quot;-&quot;??_ ;_ @_ "/>
    <numFmt numFmtId="165" formatCode="_ * #,##0_ ;_ * \-#,##0_ ;_ * &quot;-&quot;??_ ;_ @_ "/>
    <numFmt numFmtId="166" formatCode="&quot;S/.&quot;\ #,##0.00"/>
    <numFmt numFmtId="167" formatCode="_ [$S/.-280A]\ * #,##0.00_ ;_ [$S/.-280A]\ * \-#,##0.00_ ;_ [$S/.-280A]\ * &quot;-&quot;??_ ;_ @_ "/>
  </numFmts>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rgb="FFFF0000"/>
      <name val="Calibri"/>
      <family val="2"/>
      <scheme val="minor"/>
    </font>
    <font>
      <b/>
      <sz val="9"/>
      <color rgb="FF000000"/>
      <name val="Calibri"/>
      <family val="2"/>
    </font>
    <font>
      <sz val="9"/>
      <color rgb="FF000000"/>
      <name val="Calibri"/>
      <family val="2"/>
    </font>
    <font>
      <sz val="11"/>
      <name val="Calibri"/>
      <family val="2"/>
      <scheme val="minor"/>
    </font>
    <font>
      <sz val="10"/>
      <name val="Calibri"/>
      <family val="2"/>
      <scheme val="minor"/>
    </font>
    <font>
      <b/>
      <sz val="9"/>
      <color theme="1"/>
      <name val="Calibri"/>
      <family val="2"/>
      <scheme val="minor"/>
    </font>
    <font>
      <b/>
      <sz val="9"/>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FF0000"/>
      <name val="Calibri"/>
      <family val="2"/>
      <scheme val="minor"/>
    </font>
    <font>
      <sz val="11"/>
      <name val="Arial"/>
      <family val="2"/>
    </font>
    <font>
      <sz val="12"/>
      <color theme="1"/>
      <name val="Calibri"/>
      <family val="2"/>
      <scheme val="minor"/>
    </font>
    <font>
      <sz val="11"/>
      <color theme="0"/>
      <name val="Calibri"/>
      <family val="2"/>
      <scheme val="minor"/>
    </font>
    <font>
      <sz val="10"/>
      <name val="Arial"/>
      <family val="2"/>
    </font>
    <font>
      <sz val="10"/>
      <name val="Arial"/>
      <family val="2"/>
    </font>
    <font>
      <sz val="8"/>
      <color theme="1"/>
      <name val="Calibri"/>
      <family val="2"/>
      <scheme val="minor"/>
    </font>
    <font>
      <b/>
      <sz val="8"/>
      <color theme="1"/>
      <name val="Calibri"/>
      <family val="2"/>
      <scheme val="minor"/>
    </font>
    <font>
      <sz val="10"/>
      <color theme="1"/>
      <name val="Calibri"/>
      <family val="2"/>
      <scheme val="minor"/>
    </font>
    <font>
      <b/>
      <sz val="11"/>
      <color rgb="FFFF0000"/>
      <name val="Calibri"/>
      <family val="2"/>
      <scheme val="minor"/>
    </font>
  </fonts>
  <fills count="14">
    <fill>
      <patternFill patternType="none"/>
    </fill>
    <fill>
      <patternFill patternType="gray125"/>
    </fill>
    <fill>
      <patternFill patternType="solid">
        <fgColor rgb="FFC00000"/>
        <bgColor indexed="64"/>
      </patternFill>
    </fill>
    <fill>
      <patternFill patternType="solid">
        <fgColor rgb="FFFFC000"/>
        <bgColor indexed="64"/>
      </patternFill>
    </fill>
    <fill>
      <patternFill patternType="solid">
        <fgColor theme="1" tint="0.34998626667073579"/>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00CC0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5"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0" fontId="18" fillId="0" borderId="0"/>
    <xf numFmtId="0" fontId="19" fillId="0" borderId="0"/>
    <xf numFmtId="0" fontId="18" fillId="0" borderId="0"/>
  </cellStyleXfs>
  <cellXfs count="210">
    <xf numFmtId="0" fontId="0" fillId="0" borderId="0" xfId="0"/>
    <xf numFmtId="0" fontId="3" fillId="0" borderId="0" xfId="0" applyFont="1"/>
    <xf numFmtId="165" fontId="0" fillId="0" borderId="0" xfId="0" applyNumberFormat="1"/>
    <xf numFmtId="0" fontId="0" fillId="0" borderId="0" xfId="0" applyAlignment="1">
      <alignment horizontal="center"/>
    </xf>
    <xf numFmtId="0" fontId="4" fillId="0" borderId="0" xfId="0" applyFont="1"/>
    <xf numFmtId="0" fontId="3" fillId="0" borderId="0" xfId="0" applyFont="1" applyBorder="1" applyAlignment="1">
      <alignment horizontal="center"/>
    </xf>
    <xf numFmtId="0" fontId="0" fillId="0" borderId="0" xfId="0" applyBorder="1"/>
    <xf numFmtId="0" fontId="0" fillId="0" borderId="0" xfId="0" applyBorder="1" applyAlignment="1">
      <alignment horizontal="center"/>
    </xf>
    <xf numFmtId="3" fontId="3" fillId="0" borderId="0" xfId="0" applyNumberFormat="1" applyFont="1"/>
    <xf numFmtId="0" fontId="3" fillId="3" borderId="1" xfId="0" applyFont="1" applyFill="1" applyBorder="1" applyAlignment="1">
      <alignment horizontal="center"/>
    </xf>
    <xf numFmtId="0" fontId="3" fillId="3" borderId="1" xfId="0" applyFont="1" applyFill="1" applyBorder="1" applyAlignment="1">
      <alignment horizontal="center" wrapText="1"/>
    </xf>
    <xf numFmtId="3" fontId="3" fillId="3" borderId="1" xfId="0" applyNumberFormat="1" applyFont="1" applyFill="1" applyBorder="1" applyAlignment="1">
      <alignment horizontal="center" wrapText="1"/>
    </xf>
    <xf numFmtId="3" fontId="3" fillId="3" borderId="1" xfId="0" applyNumberFormat="1" applyFont="1" applyFill="1" applyBorder="1" applyAlignment="1">
      <alignment horizontal="center"/>
    </xf>
    <xf numFmtId="0" fontId="0" fillId="0" borderId="1" xfId="0" applyBorder="1" applyAlignment="1">
      <alignment horizontal="center"/>
    </xf>
    <xf numFmtId="3" fontId="0" fillId="0" borderId="1" xfId="0" applyNumberFormat="1" applyBorder="1" applyAlignment="1">
      <alignment horizontal="center"/>
    </xf>
    <xf numFmtId="3" fontId="0" fillId="0" borderId="1" xfId="1" applyNumberFormat="1" applyFont="1" applyBorder="1" applyAlignment="1">
      <alignment horizontal="center"/>
    </xf>
    <xf numFmtId="0" fontId="5" fillId="0" borderId="0" xfId="0" applyFont="1" applyFill="1" applyBorder="1" applyAlignment="1">
      <alignment horizontal="center" wrapText="1" readingOrder="1"/>
    </xf>
    <xf numFmtId="0" fontId="5" fillId="0" borderId="0" xfId="0" applyFont="1" applyFill="1" applyBorder="1" applyAlignment="1">
      <alignment horizontal="left" wrapText="1" readingOrder="1"/>
    </xf>
    <xf numFmtId="0" fontId="6" fillId="0" borderId="0" xfId="0" applyFont="1" applyFill="1" applyBorder="1" applyAlignment="1">
      <alignment horizontal="center" wrapText="1" readingOrder="1"/>
    </xf>
    <xf numFmtId="0" fontId="0" fillId="0" borderId="0" xfId="0" applyFill="1"/>
    <xf numFmtId="0" fontId="0" fillId="0" borderId="0" xfId="0" applyFill="1" applyBorder="1" applyAlignment="1">
      <alignment horizontal="center" vertical="center"/>
    </xf>
    <xf numFmtId="9" fontId="0" fillId="0" borderId="0" xfId="2" applyFont="1" applyFill="1" applyBorder="1" applyAlignment="1">
      <alignment horizontal="center" vertical="center"/>
    </xf>
    <xf numFmtId="0" fontId="3" fillId="0" borderId="0" xfId="0" applyFont="1" applyFill="1" applyBorder="1" applyAlignment="1">
      <alignment horizontal="center" vertical="center" wrapText="1"/>
    </xf>
    <xf numFmtId="0" fontId="2" fillId="4" borderId="0" xfId="0" applyFont="1" applyFill="1" applyAlignment="1">
      <alignment horizontal="center"/>
    </xf>
    <xf numFmtId="0" fontId="2" fillId="4" borderId="0" xfId="0" applyFont="1" applyFill="1" applyAlignment="1">
      <alignment horizontal="center" wrapText="1"/>
    </xf>
    <xf numFmtId="0" fontId="8" fillId="0" borderId="0" xfId="0" applyFont="1" applyFill="1" applyBorder="1" applyAlignment="1">
      <alignment horizontal="left" vertical="center" wrapText="1"/>
    </xf>
    <xf numFmtId="0" fontId="8" fillId="0" borderId="2" xfId="0" applyFont="1" applyFill="1" applyBorder="1" applyAlignment="1">
      <alignment horizontal="left" vertical="center" wrapText="1"/>
    </xf>
    <xf numFmtId="0" fontId="0" fillId="0" borderId="1" xfId="0" applyFill="1" applyBorder="1" applyAlignment="1">
      <alignment horizontal="center" vertical="center"/>
    </xf>
    <xf numFmtId="0" fontId="7" fillId="0" borderId="0" xfId="0" applyFont="1" applyFill="1" applyBorder="1" applyAlignment="1">
      <alignment horizontal="center" vertical="center" wrapText="1"/>
    </xf>
    <xf numFmtId="0" fontId="0" fillId="0" borderId="1" xfId="0" applyFont="1" applyFill="1" applyBorder="1" applyAlignment="1">
      <alignment horizontal="center"/>
    </xf>
    <xf numFmtId="9" fontId="0" fillId="0" borderId="1" xfId="0" applyNumberFormat="1" applyBorder="1" applyAlignment="1">
      <alignment horizontal="center"/>
    </xf>
    <xf numFmtId="0" fontId="7" fillId="0" borderId="1" xfId="0" applyFont="1" applyFill="1" applyBorder="1" applyAlignment="1">
      <alignment horizontal="center" vertical="center" wrapText="1"/>
    </xf>
    <xf numFmtId="0" fontId="3" fillId="0" borderId="1" xfId="0" applyFont="1" applyBorder="1" applyAlignment="1">
      <alignment horizontal="center"/>
    </xf>
    <xf numFmtId="0" fontId="0" fillId="0" borderId="0" xfId="0" applyBorder="1" applyAlignment="1">
      <alignment horizontal="center" vertical="center"/>
    </xf>
    <xf numFmtId="0" fontId="0" fillId="0" borderId="0" xfId="0" applyAlignment="1">
      <alignment horizontal="center"/>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0" fillId="0" borderId="0" xfId="0" applyAlignment="1">
      <alignment horizontal="center"/>
    </xf>
    <xf numFmtId="0" fontId="3" fillId="5" borderId="4" xfId="0" applyFont="1" applyFill="1" applyBorder="1" applyAlignment="1">
      <alignment horizontal="center" vertical="center" wrapText="1"/>
    </xf>
    <xf numFmtId="0" fontId="3" fillId="0" borderId="0" xfId="0" applyFont="1" applyAlignment="1">
      <alignment horizontal="center"/>
    </xf>
    <xf numFmtId="0" fontId="3" fillId="5" borderId="4" xfId="0" applyFont="1" applyFill="1" applyBorder="1" applyAlignment="1">
      <alignment horizontal="center" vertical="center"/>
    </xf>
    <xf numFmtId="0" fontId="0" fillId="0" borderId="0" xfId="0" applyAlignment="1">
      <alignment horizontal="center"/>
    </xf>
    <xf numFmtId="4" fontId="0" fillId="0" borderId="1" xfId="1" applyNumberFormat="1" applyFont="1" applyBorder="1" applyAlignment="1">
      <alignment horizontal="center"/>
    </xf>
    <xf numFmtId="0" fontId="0" fillId="0" borderId="0" xfId="0"/>
    <xf numFmtId="0" fontId="0" fillId="0" borderId="0" xfId="0" applyAlignment="1">
      <alignment horizontal="left"/>
    </xf>
    <xf numFmtId="0" fontId="0" fillId="0" borderId="0" xfId="0" applyFont="1" applyFill="1" applyAlignment="1">
      <alignment horizontal="center"/>
    </xf>
    <xf numFmtId="165" fontId="0" fillId="3" borderId="1" xfId="1" applyNumberFormat="1" applyFont="1" applyFill="1" applyBorder="1" applyAlignment="1">
      <alignment horizontal="center"/>
    </xf>
    <xf numFmtId="0" fontId="0" fillId="3" borderId="1" xfId="0" applyFill="1" applyBorder="1" applyAlignment="1">
      <alignment horizontal="center" wrapText="1"/>
    </xf>
    <xf numFmtId="0" fontId="0" fillId="0" borderId="0" xfId="0"/>
    <xf numFmtId="0" fontId="0" fillId="0" borderId="0" xfId="0" applyFont="1" applyAlignment="1">
      <alignment horizontal="center"/>
    </xf>
    <xf numFmtId="0" fontId="0" fillId="0" borderId="0" xfId="0" applyFont="1"/>
    <xf numFmtId="0" fontId="0" fillId="0" borderId="1" xfId="0" applyFont="1" applyBorder="1" applyAlignment="1">
      <alignment horizontal="center" vertical="center"/>
    </xf>
    <xf numFmtId="0" fontId="0" fillId="0" borderId="0" xfId="0" applyFont="1" applyBorder="1" applyAlignment="1">
      <alignment horizontal="center"/>
    </xf>
    <xf numFmtId="0" fontId="7"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Fill="1" applyBorder="1" applyAlignment="1">
      <alignment horizontal="center" vertical="center" wrapText="1"/>
    </xf>
    <xf numFmtId="0" fontId="15" fillId="0" borderId="0" xfId="0" applyFont="1" applyFill="1" applyBorder="1" applyAlignment="1">
      <alignment horizontal="center" vertical="center" wrapText="1"/>
    </xf>
    <xf numFmtId="0" fontId="0" fillId="0" borderId="0" xfId="0" applyAlignment="1">
      <alignment horizontal="center"/>
    </xf>
    <xf numFmtId="0" fontId="0" fillId="0" borderId="1" xfId="0" applyFont="1" applyBorder="1" applyAlignment="1">
      <alignment horizontal="center"/>
    </xf>
    <xf numFmtId="0" fontId="16" fillId="7" borderId="1" xfId="0" applyFont="1" applyFill="1" applyBorder="1" applyAlignment="1">
      <alignment horizontal="center"/>
    </xf>
    <xf numFmtId="0" fontId="16" fillId="7" borderId="1" xfId="0" applyFont="1" applyFill="1" applyBorder="1"/>
    <xf numFmtId="0" fontId="0" fillId="7" borderId="1" xfId="0" applyFill="1" applyBorder="1" applyAlignment="1">
      <alignment horizontal="center"/>
    </xf>
    <xf numFmtId="0" fontId="0" fillId="0" borderId="1" xfId="0" applyFill="1" applyBorder="1" applyAlignment="1">
      <alignment horizontal="center"/>
    </xf>
    <xf numFmtId="0" fontId="0" fillId="9" borderId="1" xfId="0" applyFont="1" applyFill="1" applyBorder="1" applyAlignment="1">
      <alignment horizontal="center"/>
    </xf>
    <xf numFmtId="0" fontId="16" fillId="9" borderId="1" xfId="0" applyFont="1" applyFill="1" applyBorder="1"/>
    <xf numFmtId="0" fontId="0" fillId="9" borderId="1" xfId="0" applyFill="1" applyBorder="1" applyAlignment="1">
      <alignment horizontal="center"/>
    </xf>
    <xf numFmtId="166" fontId="2" fillId="4" borderId="0" xfId="0" applyNumberFormat="1" applyFont="1" applyFill="1" applyAlignment="1">
      <alignment horizontal="center"/>
    </xf>
    <xf numFmtId="166" fontId="0" fillId="0" borderId="0" xfId="0" applyNumberFormat="1" applyAlignment="1">
      <alignment horizontal="center"/>
    </xf>
    <xf numFmtId="0" fontId="0" fillId="0" borderId="0" xfId="0" applyAlignment="1">
      <alignment horizontal="center"/>
    </xf>
    <xf numFmtId="0" fontId="16" fillId="9" borderId="1" xfId="0" applyFont="1" applyFill="1" applyBorder="1" applyAlignment="1">
      <alignment horizontal="center"/>
    </xf>
    <xf numFmtId="0" fontId="3" fillId="0" borderId="0" xfId="0" applyFont="1" applyFill="1" applyBorder="1" applyAlignment="1">
      <alignment vertical="center" wrapText="1"/>
    </xf>
    <xf numFmtId="0" fontId="0" fillId="0" borderId="0" xfId="0" applyFill="1" applyAlignment="1">
      <alignment horizontal="center"/>
    </xf>
    <xf numFmtId="0" fontId="0" fillId="0" borderId="0" xfId="0" applyAlignment="1">
      <alignment horizontal="center" vertical="center"/>
    </xf>
    <xf numFmtId="0" fontId="0" fillId="0" borderId="0" xfId="0" applyAlignment="1">
      <alignment horizontal="center"/>
    </xf>
    <xf numFmtId="0" fontId="7" fillId="0" borderId="0" xfId="0" applyFont="1" applyFill="1" applyAlignment="1">
      <alignment horizontal="center" vertical="center"/>
    </xf>
    <xf numFmtId="0" fontId="0" fillId="0" borderId="0" xfId="0" applyAlignment="1">
      <alignment horizontal="center"/>
    </xf>
    <xf numFmtId="166" fontId="3" fillId="0" borderId="0" xfId="0" applyNumberFormat="1" applyFon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2" fillId="8"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8" fillId="10" borderId="1" xfId="0" applyFont="1" applyFill="1" applyBorder="1" applyAlignment="1">
      <alignment horizontal="center" vertical="center" wrapText="1"/>
    </xf>
    <xf numFmtId="14" fontId="7" fillId="0" borderId="0" xfId="0" applyNumberFormat="1" applyFont="1" applyFill="1" applyAlignment="1">
      <alignment horizontal="center" vertical="center"/>
    </xf>
    <xf numFmtId="0" fontId="7" fillId="0" borderId="0" xfId="0" applyFont="1" applyFill="1" applyAlignment="1">
      <alignment horizontal="center" vertical="center" wrapText="1"/>
    </xf>
    <xf numFmtId="0" fontId="17" fillId="0" borderId="0" xfId="0" applyFont="1" applyFill="1" applyAlignment="1">
      <alignment horizontal="center" vertical="center"/>
    </xf>
    <xf numFmtId="0" fontId="17" fillId="0" borderId="0" xfId="0" applyFont="1" applyAlignment="1">
      <alignment horizontal="center" vertical="center"/>
    </xf>
    <xf numFmtId="0" fontId="17" fillId="0" borderId="0" xfId="0" applyFont="1" applyFill="1"/>
    <xf numFmtId="0" fontId="17" fillId="0" borderId="0" xfId="0" applyFont="1"/>
    <xf numFmtId="0" fontId="0" fillId="0" borderId="0" xfId="0" applyFill="1" applyAlignment="1">
      <alignment horizontal="center" vertical="center"/>
    </xf>
    <xf numFmtId="0" fontId="0" fillId="0" borderId="0" xfId="0" applyFill="1" applyAlignment="1">
      <alignment vertical="center"/>
    </xf>
    <xf numFmtId="0" fontId="0" fillId="0" borderId="0" xfId="0" applyAlignment="1">
      <alignment vertical="center"/>
    </xf>
    <xf numFmtId="0" fontId="8" fillId="11" borderId="1" xfId="0" applyFont="1" applyFill="1" applyBorder="1" applyAlignment="1">
      <alignment vertical="center" wrapText="1"/>
    </xf>
    <xf numFmtId="0" fontId="8" fillId="11" borderId="1" xfId="0" applyFont="1" applyFill="1" applyBorder="1" applyAlignment="1">
      <alignment horizontal="center" vertical="center" wrapText="1"/>
    </xf>
    <xf numFmtId="0" fontId="8" fillId="11" borderId="1" xfId="0" applyFont="1" applyFill="1" applyBorder="1" applyAlignment="1">
      <alignment horizontal="left" vertical="center" wrapText="1"/>
    </xf>
    <xf numFmtId="0" fontId="13" fillId="12" borderId="0" xfId="0" applyFont="1" applyFill="1" applyAlignment="1">
      <alignment horizontal="center" vertical="center"/>
    </xf>
    <xf numFmtId="0" fontId="0" fillId="12" borderId="0" xfId="0" applyFill="1" applyAlignment="1">
      <alignment horizontal="center"/>
    </xf>
    <xf numFmtId="14" fontId="0" fillId="12" borderId="0" xfId="0" applyNumberFormat="1" applyFill="1" applyAlignment="1">
      <alignment horizontal="center"/>
    </xf>
    <xf numFmtId="3" fontId="0" fillId="12" borderId="0" xfId="0" applyNumberFormat="1" applyFill="1" applyAlignment="1">
      <alignment horizontal="center"/>
    </xf>
    <xf numFmtId="0" fontId="7" fillId="12" borderId="0" xfId="0" applyFont="1" applyFill="1" applyAlignment="1">
      <alignment horizontal="center"/>
    </xf>
    <xf numFmtId="0" fontId="0" fillId="12" borderId="0" xfId="0" applyFill="1" applyAlignment="1">
      <alignment horizontal="center" vertical="center"/>
    </xf>
    <xf numFmtId="14" fontId="0" fillId="12" borderId="0" xfId="0" applyNumberFormat="1" applyFill="1" applyAlignment="1">
      <alignment horizontal="center" vertical="center"/>
    </xf>
    <xf numFmtId="0" fontId="0" fillId="12" borderId="0" xfId="0" applyFill="1" applyAlignment="1">
      <alignment horizontal="center" vertical="center" wrapText="1"/>
    </xf>
    <xf numFmtId="0" fontId="7" fillId="12" borderId="0" xfId="0" applyFont="1" applyFill="1" applyAlignment="1">
      <alignment horizontal="center" vertical="center"/>
    </xf>
    <xf numFmtId="14" fontId="7" fillId="12" borderId="0" xfId="0" applyNumberFormat="1" applyFont="1" applyFill="1" applyAlignment="1">
      <alignment horizontal="center" vertical="center"/>
    </xf>
    <xf numFmtId="0" fontId="7" fillId="12" borderId="0" xfId="0" applyFont="1" applyFill="1" applyAlignment="1">
      <alignment horizontal="center" vertical="center" wrapText="1"/>
    </xf>
    <xf numFmtId="14" fontId="0" fillId="12" borderId="0" xfId="0" applyNumberFormat="1" applyFont="1" applyFill="1" applyAlignment="1">
      <alignment horizontal="center"/>
    </xf>
    <xf numFmtId="14" fontId="7" fillId="12" borderId="0" xfId="0" applyNumberFormat="1" applyFont="1" applyFill="1" applyAlignment="1">
      <alignment horizontal="center"/>
    </xf>
    <xf numFmtId="0" fontId="7" fillId="12" borderId="0" xfId="0" applyFont="1" applyFill="1" applyAlignment="1">
      <alignment horizontal="center" wrapText="1"/>
    </xf>
    <xf numFmtId="0" fontId="0" fillId="3" borderId="1" xfId="0" applyFont="1" applyFill="1" applyBorder="1" applyAlignment="1">
      <alignment horizontal="center"/>
    </xf>
    <xf numFmtId="0" fontId="2" fillId="8" borderId="1" xfId="0" applyFont="1" applyFill="1"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xf>
    <xf numFmtId="0" fontId="2" fillId="8" borderId="5" xfId="0" applyFont="1" applyFill="1" applyBorder="1" applyAlignment="1">
      <alignment vertical="center" wrapText="1"/>
    </xf>
    <xf numFmtId="0" fontId="2" fillId="8" borderId="5" xfId="0" applyFont="1" applyFill="1" applyBorder="1" applyAlignment="1">
      <alignment horizontal="center" vertical="center" wrapText="1"/>
    </xf>
    <xf numFmtId="0" fontId="0" fillId="12" borderId="0" xfId="0" applyFont="1" applyFill="1" applyAlignment="1">
      <alignment horizontal="center"/>
    </xf>
    <xf numFmtId="0" fontId="0" fillId="12" borderId="0" xfId="0" applyFill="1" applyAlignment="1">
      <alignment horizontal="center" wrapText="1"/>
    </xf>
    <xf numFmtId="0" fontId="20" fillId="11" borderId="1" xfId="0" applyFont="1" applyFill="1" applyBorder="1" applyAlignment="1">
      <alignment horizontal="left" vertical="center" wrapText="1"/>
    </xf>
    <xf numFmtId="0" fontId="20" fillId="11" borderId="1" xfId="0" applyFont="1" applyFill="1" applyBorder="1" applyAlignment="1">
      <alignment horizontal="left" vertical="center"/>
    </xf>
    <xf numFmtId="0" fontId="0" fillId="0" borderId="0" xfId="0" applyAlignment="1">
      <alignment horizontal="center"/>
    </xf>
    <xf numFmtId="0" fontId="3" fillId="0" borderId="0" xfId="0" applyFont="1" applyFill="1" applyAlignment="1">
      <alignment horizontal="center" vertical="center"/>
    </xf>
    <xf numFmtId="4" fontId="0" fillId="12" borderId="0" xfId="0" applyNumberFormat="1" applyFill="1" applyAlignment="1">
      <alignment horizontal="center"/>
    </xf>
    <xf numFmtId="4" fontId="13" fillId="12" borderId="0" xfId="0" applyNumberFormat="1" applyFont="1" applyFill="1" applyAlignment="1">
      <alignment horizontal="center" vertical="center"/>
    </xf>
    <xf numFmtId="4" fontId="14" fillId="12" borderId="0" xfId="0" applyNumberFormat="1" applyFont="1" applyFill="1" applyAlignment="1">
      <alignment horizontal="center" vertical="center"/>
    </xf>
    <xf numFmtId="4" fontId="0" fillId="12" borderId="0" xfId="0" applyNumberFormat="1" applyFill="1" applyAlignment="1">
      <alignment horizontal="center" vertical="center"/>
    </xf>
    <xf numFmtId="4" fontId="7" fillId="12" borderId="0" xfId="0" applyNumberFormat="1" applyFont="1" applyFill="1" applyBorder="1" applyAlignment="1">
      <alignment horizontal="center"/>
    </xf>
    <xf numFmtId="4" fontId="7" fillId="12" borderId="0" xfId="0" applyNumberFormat="1" applyFont="1" applyFill="1" applyAlignment="1">
      <alignment horizontal="center" vertical="center"/>
    </xf>
    <xf numFmtId="4" fontId="0" fillId="0" borderId="0" xfId="0" applyNumberFormat="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9" borderId="1" xfId="0" applyFont="1" applyFill="1" applyBorder="1"/>
    <xf numFmtId="0" fontId="22" fillId="11" borderId="1" xfId="0" applyFont="1" applyFill="1" applyBorder="1" applyAlignment="1">
      <alignment horizontal="left" vertical="center"/>
    </xf>
    <xf numFmtId="0" fontId="22" fillId="11" borderId="1" xfId="0" applyFont="1" applyFill="1" applyBorder="1" applyAlignment="1">
      <alignment horizontal="center" vertical="center"/>
    </xf>
    <xf numFmtId="0" fontId="13" fillId="0" borderId="0" xfId="0" applyFont="1" applyAlignment="1">
      <alignment horizontal="center" vertical="center"/>
    </xf>
    <xf numFmtId="0" fontId="0" fillId="12" borderId="0" xfId="0" applyFont="1" applyFill="1" applyAlignment="1">
      <alignment horizontal="center" vertical="center"/>
    </xf>
    <xf numFmtId="14" fontId="0" fillId="12" borderId="0" xfId="0" applyNumberFormat="1" applyFont="1" applyFill="1" applyAlignment="1">
      <alignment horizontal="center" vertical="center"/>
    </xf>
    <xf numFmtId="0" fontId="0" fillId="12" borderId="0" xfId="0" applyFont="1" applyFill="1" applyAlignment="1">
      <alignment horizontal="center" vertical="center" wrapText="1"/>
    </xf>
    <xf numFmtId="0" fontId="0" fillId="12" borderId="0" xfId="0" applyFont="1" applyFill="1" applyBorder="1" applyAlignment="1">
      <alignment horizontal="center" vertical="center"/>
    </xf>
    <xf numFmtId="14" fontId="0" fillId="12" borderId="0" xfId="0" applyNumberFormat="1" applyFont="1" applyFill="1" applyBorder="1" applyAlignment="1">
      <alignment horizontal="center" vertical="center"/>
    </xf>
    <xf numFmtId="0" fontId="0" fillId="12" borderId="0" xfId="0" applyFont="1" applyFill="1" applyBorder="1" applyAlignment="1">
      <alignment horizontal="center" vertical="center" wrapText="1"/>
    </xf>
    <xf numFmtId="166" fontId="0" fillId="12" borderId="0" xfId="0" applyNumberFormat="1" applyFill="1" applyAlignment="1">
      <alignment horizontal="center"/>
    </xf>
    <xf numFmtId="0" fontId="0" fillId="0" borderId="0" xfId="0" applyAlignment="1">
      <alignment horizontal="center"/>
    </xf>
    <xf numFmtId="0" fontId="0" fillId="0" borderId="0" xfId="0" applyBorder="1" applyAlignment="1">
      <alignment horizontal="center"/>
    </xf>
    <xf numFmtId="0" fontId="14" fillId="0" borderId="0" xfId="0" applyFont="1" applyAlignment="1">
      <alignment horizontal="center" vertical="center"/>
    </xf>
    <xf numFmtId="14" fontId="0" fillId="0" borderId="0" xfId="0" applyNumberFormat="1" applyBorder="1" applyAlignment="1">
      <alignment horizontal="center" vertical="center"/>
    </xf>
    <xf numFmtId="0" fontId="7" fillId="0" borderId="0" xfId="0" applyFont="1" applyFill="1" applyBorder="1" applyAlignment="1">
      <alignment horizontal="center" vertical="center"/>
    </xf>
    <xf numFmtId="14" fontId="0" fillId="0" borderId="0" xfId="0" applyNumberFormat="1" applyBorder="1" applyAlignment="1">
      <alignment horizontal="center"/>
    </xf>
    <xf numFmtId="0" fontId="13" fillId="0" borderId="0" xfId="0" applyFont="1" applyFill="1" applyAlignment="1">
      <alignment horizontal="center" vertical="center"/>
    </xf>
    <xf numFmtId="0" fontId="7" fillId="13" borderId="0" xfId="0" applyFont="1" applyFill="1" applyAlignment="1">
      <alignment horizontal="center" vertical="center"/>
    </xf>
    <xf numFmtId="0" fontId="0" fillId="13" borderId="0" xfId="0" applyFill="1" applyAlignment="1">
      <alignment horizontal="center"/>
    </xf>
    <xf numFmtId="14" fontId="7" fillId="13" borderId="0" xfId="0" applyNumberFormat="1" applyFont="1" applyFill="1" applyAlignment="1">
      <alignment horizontal="center" vertical="center"/>
    </xf>
    <xf numFmtId="0" fontId="7" fillId="13" borderId="0" xfId="0" applyFont="1" applyFill="1" applyAlignment="1">
      <alignment horizontal="center" vertical="center" wrapText="1"/>
    </xf>
    <xf numFmtId="0" fontId="0" fillId="13" borderId="0" xfId="0" applyFill="1" applyAlignment="1">
      <alignment horizontal="center" vertical="center"/>
    </xf>
    <xf numFmtId="0" fontId="13" fillId="13" borderId="0" xfId="0" applyFont="1" applyFill="1" applyAlignment="1">
      <alignment horizontal="center" vertical="center"/>
    </xf>
    <xf numFmtId="0" fontId="0" fillId="0" borderId="0" xfId="0" applyFont="1" applyFill="1" applyBorder="1" applyAlignment="1">
      <alignment horizontal="center"/>
    </xf>
    <xf numFmtId="0" fontId="0" fillId="7" borderId="0" xfId="0" applyFont="1" applyFill="1" applyBorder="1" applyAlignment="1">
      <alignment horizontal="center"/>
    </xf>
    <xf numFmtId="0" fontId="0" fillId="0" borderId="1" xfId="0" applyFont="1" applyFill="1" applyBorder="1" applyAlignment="1">
      <alignment horizontal="center"/>
    </xf>
    <xf numFmtId="0" fontId="3" fillId="5" borderId="4" xfId="0" applyFont="1" applyFill="1" applyBorder="1" applyAlignment="1">
      <alignment horizontal="center" vertical="center" wrapText="1"/>
    </xf>
    <xf numFmtId="0" fontId="3" fillId="0" borderId="0" xfId="0" applyFont="1" applyAlignment="1">
      <alignment horizontal="center"/>
    </xf>
    <xf numFmtId="0" fontId="3" fillId="5" borderId="4" xfId="0" applyFont="1" applyFill="1" applyBorder="1" applyAlignment="1">
      <alignment horizontal="center" vertical="center"/>
    </xf>
    <xf numFmtId="0" fontId="0" fillId="0" borderId="0" xfId="0" applyFont="1" applyAlignment="1">
      <alignment horizontal="center"/>
    </xf>
    <xf numFmtId="0" fontId="0" fillId="0" borderId="0" xfId="0" applyFont="1"/>
    <xf numFmtId="0" fontId="0" fillId="0" borderId="1" xfId="0" applyFont="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0" borderId="0" xfId="0" applyFont="1" applyFill="1"/>
    <xf numFmtId="0" fontId="0" fillId="0" borderId="0" xfId="0"/>
    <xf numFmtId="0" fontId="0" fillId="0" borderId="0" xfId="0" pivotButton="1"/>
    <xf numFmtId="0" fontId="0" fillId="0" borderId="0" xfId="0" applyAlignment="1">
      <alignment horizontal="left" indent="1"/>
    </xf>
    <xf numFmtId="0" fontId="0" fillId="0" borderId="1" xfId="0" applyFont="1" applyFill="1" applyBorder="1" applyAlignment="1">
      <alignment horizontal="center"/>
    </xf>
    <xf numFmtId="0" fontId="8" fillId="0" borderId="1" xfId="0" applyFont="1" applyFill="1" applyBorder="1" applyAlignment="1">
      <alignment vertical="center" wrapText="1"/>
    </xf>
    <xf numFmtId="0" fontId="0" fillId="0" borderId="0" xfId="0" applyAlignment="1">
      <alignment horizontal="left"/>
    </xf>
    <xf numFmtId="0" fontId="0" fillId="0" borderId="0" xfId="0" applyFont="1"/>
    <xf numFmtId="0" fontId="0" fillId="0" borderId="1" xfId="0" applyFont="1" applyBorder="1" applyAlignment="1">
      <alignment horizontal="center" vertical="center"/>
    </xf>
    <xf numFmtId="0" fontId="0" fillId="0" borderId="0" xfId="0" applyFont="1" applyBorder="1" applyAlignment="1">
      <alignment horizontal="center"/>
    </xf>
    <xf numFmtId="0" fontId="0" fillId="0" borderId="1" xfId="0" applyFont="1" applyBorder="1" applyAlignment="1">
      <alignment horizontal="center"/>
    </xf>
    <xf numFmtId="0" fontId="0" fillId="7" borderId="1" xfId="0" applyFill="1" applyBorder="1" applyAlignment="1">
      <alignment horizontal="center"/>
    </xf>
    <xf numFmtId="0" fontId="0" fillId="0" borderId="0" xfId="0" applyAlignment="1">
      <alignment horizontal="center" vertical="center"/>
    </xf>
    <xf numFmtId="0" fontId="0" fillId="0" borderId="0" xfId="0" applyNumberFormat="1" applyAlignment="1">
      <alignment horizontal="center" vertical="center"/>
    </xf>
    <xf numFmtId="167" fontId="0" fillId="0" borderId="0" xfId="0" applyNumberFormat="1" applyAlignment="1">
      <alignment horizontal="center" vertical="center"/>
    </xf>
    <xf numFmtId="0" fontId="0" fillId="0" borderId="0" xfId="0" pivotButton="1" applyAlignment="1">
      <alignment horizontal="center" vertical="center"/>
    </xf>
    <xf numFmtId="0" fontId="0" fillId="0" borderId="0" xfId="0" applyAlignment="1">
      <alignment horizontal="left" indent="2"/>
    </xf>
    <xf numFmtId="0" fontId="0" fillId="0" borderId="0" xfId="0" applyNumberFormat="1" applyFill="1" applyAlignment="1">
      <alignment horizontal="center" vertical="center"/>
    </xf>
    <xf numFmtId="0" fontId="0" fillId="0" borderId="0" xfId="0" applyFill="1" applyAlignment="1">
      <alignment horizontal="left" indent="1"/>
    </xf>
    <xf numFmtId="167" fontId="0" fillId="0" borderId="0" xfId="0" applyNumberFormat="1" applyFill="1" applyAlignment="1">
      <alignment horizontal="center" vertical="center"/>
    </xf>
    <xf numFmtId="0" fontId="0" fillId="7" borderId="1" xfId="0" applyFont="1" applyFill="1" applyBorder="1" applyAlignment="1">
      <alignment horizontal="center"/>
    </xf>
    <xf numFmtId="0" fontId="0" fillId="0" borderId="0" xfId="0" applyFill="1" applyAlignment="1">
      <alignment horizontal="left"/>
    </xf>
    <xf numFmtId="0" fontId="0" fillId="0" borderId="1" xfId="0" applyFont="1" applyFill="1" applyBorder="1" applyAlignment="1">
      <alignment horizontal="center" vertical="center"/>
    </xf>
    <xf numFmtId="0" fontId="0" fillId="10" borderId="1" xfId="0" applyFont="1" applyFill="1" applyBorder="1" applyAlignment="1">
      <alignment horizontal="center"/>
    </xf>
    <xf numFmtId="4" fontId="23" fillId="9" borderId="0" xfId="0" applyNumberFormat="1" applyFont="1" applyFill="1" applyAlignment="1">
      <alignment horizontal="center"/>
    </xf>
    <xf numFmtId="0" fontId="23" fillId="9" borderId="0" xfId="0" applyFont="1" applyFill="1" applyAlignment="1">
      <alignment horizontal="center" wrapText="1"/>
    </xf>
    <xf numFmtId="17" fontId="2" fillId="2" borderId="0" xfId="0" applyNumberFormat="1" applyFont="1" applyFill="1" applyAlignment="1">
      <alignment horizontal="center"/>
    </xf>
    <xf numFmtId="0" fontId="3" fillId="6" borderId="0" xfId="0" applyFont="1" applyFill="1" applyAlignment="1">
      <alignment horizontal="center" vertical="center"/>
    </xf>
    <xf numFmtId="0" fontId="3" fillId="6" borderId="0" xfId="0" applyFont="1" applyFill="1" applyAlignment="1">
      <alignment horizontal="center"/>
    </xf>
    <xf numFmtId="0" fontId="9" fillId="0" borderId="0" xfId="0" applyFont="1" applyFill="1" applyBorder="1" applyAlignment="1">
      <alignment horizontal="right"/>
    </xf>
    <xf numFmtId="0" fontId="9" fillId="0" borderId="3" xfId="0" applyFont="1" applyFill="1" applyBorder="1" applyAlignment="1">
      <alignment horizontal="right"/>
    </xf>
    <xf numFmtId="0" fontId="10" fillId="0" borderId="0" xfId="0" applyFont="1" applyFill="1" applyBorder="1" applyAlignment="1">
      <alignment horizontal="right" vertical="center" wrapText="1"/>
    </xf>
    <xf numFmtId="0" fontId="10" fillId="0" borderId="3" xfId="0" applyFont="1" applyFill="1" applyBorder="1" applyAlignment="1">
      <alignment horizontal="right" vertical="center" wrapText="1"/>
    </xf>
    <xf numFmtId="0" fontId="9" fillId="0" borderId="0" xfId="0" applyFont="1" applyFill="1" applyBorder="1" applyAlignment="1">
      <alignment horizontal="right" wrapText="1"/>
    </xf>
    <xf numFmtId="0" fontId="9" fillId="0" borderId="3" xfId="0" applyFont="1" applyFill="1" applyBorder="1" applyAlignment="1">
      <alignment horizontal="right" wrapText="1"/>
    </xf>
    <xf numFmtId="0" fontId="0" fillId="0" borderId="0" xfId="0" applyAlignment="1">
      <alignment horizontal="center"/>
    </xf>
    <xf numFmtId="0" fontId="0" fillId="0" borderId="0" xfId="0" applyBorder="1" applyAlignment="1">
      <alignment horizontal="center"/>
    </xf>
    <xf numFmtId="0" fontId="3" fillId="0" borderId="1" xfId="0" applyFont="1" applyBorder="1" applyAlignment="1">
      <alignment horizontal="center" vertical="center" textRotation="90"/>
    </xf>
    <xf numFmtId="0" fontId="3" fillId="0" borderId="1" xfId="0" applyFont="1" applyBorder="1" applyAlignment="1">
      <alignment horizontal="center" vertical="center" textRotation="90" wrapText="1"/>
    </xf>
    <xf numFmtId="0" fontId="2" fillId="8" borderId="1" xfId="0" applyFont="1" applyFill="1" applyBorder="1" applyAlignment="1">
      <alignment horizontal="center" vertical="center" wrapText="1"/>
    </xf>
    <xf numFmtId="0" fontId="3" fillId="0" borderId="1" xfId="0" applyFont="1" applyFill="1" applyBorder="1" applyAlignment="1">
      <alignment horizontal="center" vertical="center" textRotation="90" wrapText="1"/>
    </xf>
    <xf numFmtId="0" fontId="3" fillId="0" borderId="1" xfId="0" applyFont="1" applyFill="1" applyBorder="1" applyAlignment="1">
      <alignment horizontal="center" vertical="center" textRotation="90"/>
    </xf>
  </cellXfs>
  <cellStyles count="6">
    <cellStyle name="Millares" xfId="1" builtinId="3"/>
    <cellStyle name="Normal" xfId="0" builtinId="0"/>
    <cellStyle name="Normal 2" xfId="3"/>
    <cellStyle name="Normal 3" xfId="4"/>
    <cellStyle name="Normal 3 2" xfId="5"/>
    <cellStyle name="Porcentaje" xfId="2" builtinId="5"/>
  </cellStyles>
  <dxfs count="44">
    <dxf>
      <fill>
        <patternFill patternType="solid">
          <fgColor rgb="FFEBF1DE"/>
          <bgColor rgb="FF00000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readingOrder="0"/>
    </dxf>
    <dxf>
      <alignment horizontal="center" readingOrder="0"/>
    </dxf>
    <dxf>
      <alignment vertical="center" readingOrder="0"/>
    </dxf>
    <dxf>
      <alignment horizontal="center" readingOrder="0"/>
    </dxf>
    <dxf>
      <alignment vertical="center" readingOrder="0"/>
    </dxf>
    <dxf>
      <alignment vertical="center" readingOrder="0"/>
    </dxf>
    <dxf>
      <numFmt numFmtId="167" formatCode="_ [$S/.-280A]\ * #,##0.00_ ;_ [$S/.-280A]\ * \-#,##0.00_ ;_ [$S/.-280A]\ * &quot;-&quot;??_ ;_ @_ "/>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vertical="center" readingOrder="0"/>
    </dxf>
    <dxf>
      <numFmt numFmtId="167" formatCode="_ [$S/.-280A]\ * #,##0.00_ ;_ [$S/.-280A]\ * \-#,##0.00_ ;_ [$S/.-280A]\ * &quot;-&quot;??_ ;_ @_ "/>
    </dxf>
    <dxf>
      <alignment horizontal="center" readingOrder="0"/>
    </dxf>
    <dxf>
      <alignment horizontal="center" readingOrder="0"/>
    </dxf>
    <dxf>
      <alignment horizontal="center" readingOrder="0"/>
    </dxf>
    <dxf>
      <alignment vertical="center" readingOrder="0"/>
    </dxf>
    <dxf>
      <alignment horizontal="center" readingOrder="0"/>
    </dxf>
    <dxf>
      <alignment vertical="center" readingOrder="0"/>
    </dxf>
    <dxf>
      <alignment horizontal="center" readingOrder="0"/>
    </dxf>
    <dxf>
      <alignment vertical="center" readingOrder="0"/>
    </dxf>
    <dxf>
      <alignment vertical="center" readingOrder="0"/>
    </dxf>
    <dxf>
      <numFmt numFmtId="167" formatCode="_ [$S/.-280A]\ * #,##0.00_ ;_ [$S/.-280A]\ * \-#,##0.00_ ;_ [$S/.-280A]\ * &quot;-&quot;??_ ;_ @_ "/>
    </dxf>
    <dxf>
      <alignment horizontal="center" readingOrder="0"/>
    </dxf>
    <dxf>
      <alignment horizontal="center" readingOrder="0"/>
    </dxf>
  </dxfs>
  <tableStyles count="0" defaultTableStyle="TableStyleMedium9" defaultPivotStyle="PivotStyleLight16"/>
  <colors>
    <mruColors>
      <color rgb="FF00CC00"/>
      <color rgb="FFB2B2B2"/>
      <color rgb="FFF8F8F8"/>
      <color rgb="FFFFD5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PE"/>
              <a:t>Días y costo mensual de descansos médicos</a:t>
            </a:r>
          </a:p>
        </c:rich>
      </c:tx>
      <c:layout>
        <c:manualLayout>
          <c:xMode val="edge"/>
          <c:yMode val="edge"/>
          <c:x val="0.13996980801653405"/>
          <c:y val="2.0363637918483449E-2"/>
        </c:manualLayout>
      </c:layout>
      <c:overlay val="0"/>
    </c:title>
    <c:autoTitleDeleted val="0"/>
    <c:plotArea>
      <c:layout/>
      <c:barChart>
        <c:barDir val="col"/>
        <c:grouping val="stacked"/>
        <c:varyColors val="0"/>
        <c:ser>
          <c:idx val="0"/>
          <c:order val="0"/>
          <c:tx>
            <c:strRef>
              <c:f>'Gráf - Crosland'!$B$4</c:f>
              <c:strCache>
                <c:ptCount val="1"/>
                <c:pt idx="0">
                  <c:v>Accidente 
de Trabajo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 - Crosland'!$A$5:$A$16</c:f>
              <c:strCache>
                <c:ptCount val="6"/>
                <c:pt idx="0">
                  <c:v>ENERO</c:v>
                </c:pt>
                <c:pt idx="1">
                  <c:v>FEBRERO</c:v>
                </c:pt>
                <c:pt idx="2">
                  <c:v>MARZO</c:v>
                </c:pt>
                <c:pt idx="3">
                  <c:v>ABRIL</c:v>
                </c:pt>
                <c:pt idx="4">
                  <c:v>MAYO</c:v>
                </c:pt>
                <c:pt idx="5">
                  <c:v>JUNIO</c:v>
                </c:pt>
              </c:strCache>
            </c:strRef>
          </c:cat>
          <c:val>
            <c:numRef>
              <c:f>'Gráf - Crosland'!$B$5:$B$16</c:f>
              <c:numCache>
                <c:formatCode>#,##0</c:formatCode>
                <c:ptCount val="6"/>
                <c:pt idx="0">
                  <c:v>0</c:v>
                </c:pt>
                <c:pt idx="1">
                  <c:v>0</c:v>
                </c:pt>
                <c:pt idx="2">
                  <c:v>0</c:v>
                </c:pt>
                <c:pt idx="3">
                  <c:v>0</c:v>
                </c:pt>
                <c:pt idx="4">
                  <c:v>0</c:v>
                </c:pt>
                <c:pt idx="5">
                  <c:v>0</c:v>
                </c:pt>
              </c:numCache>
            </c:numRef>
          </c:val>
        </c:ser>
        <c:ser>
          <c:idx val="1"/>
          <c:order val="1"/>
          <c:tx>
            <c:strRef>
              <c:f>'Gráf - Crosland'!$C$4</c:f>
              <c:strCache>
                <c:ptCount val="1"/>
                <c:pt idx="0">
                  <c:v>Enfermedad / Accidentes 
Comunes y Tránsito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 - Crosland'!$A$5:$A$16</c:f>
              <c:strCache>
                <c:ptCount val="6"/>
                <c:pt idx="0">
                  <c:v>ENERO</c:v>
                </c:pt>
                <c:pt idx="1">
                  <c:v>FEBRERO</c:v>
                </c:pt>
                <c:pt idx="2">
                  <c:v>MARZO</c:v>
                </c:pt>
                <c:pt idx="3">
                  <c:v>ABRIL</c:v>
                </c:pt>
                <c:pt idx="4">
                  <c:v>MAYO</c:v>
                </c:pt>
                <c:pt idx="5">
                  <c:v>JUNIO</c:v>
                </c:pt>
              </c:strCache>
            </c:strRef>
          </c:cat>
          <c:val>
            <c:numRef>
              <c:f>'Gráf - Crosland'!$C$5:$C$16</c:f>
              <c:numCache>
                <c:formatCode>#,##0</c:formatCode>
                <c:ptCount val="6"/>
                <c:pt idx="0">
                  <c:v>0</c:v>
                </c:pt>
                <c:pt idx="1">
                  <c:v>0</c:v>
                </c:pt>
                <c:pt idx="2">
                  <c:v>0</c:v>
                </c:pt>
                <c:pt idx="3">
                  <c:v>0</c:v>
                </c:pt>
                <c:pt idx="4">
                  <c:v>0</c:v>
                </c:pt>
                <c:pt idx="5">
                  <c:v>0</c:v>
                </c:pt>
              </c:numCache>
            </c:numRef>
          </c:val>
        </c:ser>
        <c:ser>
          <c:idx val="2"/>
          <c:order val="2"/>
          <c:tx>
            <c:strRef>
              <c:f>'Gráf - Crosland'!$D$4</c:f>
              <c:strCache>
                <c:ptCount val="1"/>
                <c:pt idx="0">
                  <c:v>Maternidad</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'Gráf - Crosland'!$A$5:$A$16</c:f>
              <c:strCache>
                <c:ptCount val="6"/>
                <c:pt idx="0">
                  <c:v>ENERO</c:v>
                </c:pt>
                <c:pt idx="1">
                  <c:v>FEBRERO</c:v>
                </c:pt>
                <c:pt idx="2">
                  <c:v>MARZO</c:v>
                </c:pt>
                <c:pt idx="3">
                  <c:v>ABRIL</c:v>
                </c:pt>
                <c:pt idx="4">
                  <c:v>MAYO</c:v>
                </c:pt>
                <c:pt idx="5">
                  <c:v>JUNIO</c:v>
                </c:pt>
              </c:strCache>
            </c:strRef>
          </c:cat>
          <c:val>
            <c:numRef>
              <c:f>'Gráf - Crosland'!$D$5:$D$16</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75"/>
        <c:overlap val="100"/>
        <c:axId val="379912296"/>
        <c:axId val="379910728"/>
      </c:barChart>
      <c:lineChart>
        <c:grouping val="standard"/>
        <c:varyColors val="0"/>
        <c:ser>
          <c:idx val="3"/>
          <c:order val="3"/>
          <c:tx>
            <c:strRef>
              <c:f>'Gráf - Crosland'!$E$18</c:f>
              <c:strCache>
                <c:ptCount val="1"/>
                <c:pt idx="0">
                  <c:v>Costo</c:v>
                </c:pt>
              </c:strCache>
            </c:strRef>
          </c:tx>
          <c:dLbls>
            <c:dLbl>
              <c:idx val="0"/>
              <c:layout>
                <c:manualLayout>
                  <c:x val="-4.5116269399923317E-2"/>
                  <c:y val="-8.931670965436006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5.4648479408953343E-2"/>
                  <c:y val="-0.11941576876546368"/>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2.4339803479757949E-2"/>
                  <c:y val="-0.15758022229640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3.0096584014748445E-2"/>
                  <c:y val="-0.222084783596144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2.3211816162725427E-2"/>
                  <c:y val="-0.48462138511572145"/>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5.1591358189237879E-2"/>
                  <c:y val="-0.27053824488021444"/>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4.9182227149790599E-2"/>
                  <c:y val="-0.11225596056083381"/>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4.6826629792520967E-2"/>
                  <c:y val="-0.33335240087126361"/>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5.7815238569257403E-2"/>
                  <c:y val="-0.36575256932680356"/>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5.7642221064234118E-2"/>
                  <c:y val="-0.35866132101253539"/>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4.959382706244031E-2"/>
                  <c:y val="-0.27589532371265713"/>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5.1634256452178312E-2"/>
                  <c:y val="-0.17639225664871699"/>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'Gráf - Crosland'!$E$19:$E$30</c:f>
              <c:numCache>
                <c:formatCode>#,##0</c:formatCode>
                <c:ptCount val="6"/>
                <c:pt idx="0">
                  <c:v>0</c:v>
                </c:pt>
                <c:pt idx="1">
                  <c:v>0</c:v>
                </c:pt>
                <c:pt idx="2">
                  <c:v>0</c:v>
                </c:pt>
                <c:pt idx="3">
                  <c:v>0</c:v>
                </c:pt>
                <c:pt idx="4">
                  <c:v>0</c:v>
                </c:pt>
                <c:pt idx="5">
                  <c:v>0</c:v>
                </c:pt>
              </c:numCache>
            </c:numRef>
          </c:val>
          <c:smooth val="0"/>
        </c:ser>
        <c:dLbls>
          <c:showLegendKey val="0"/>
          <c:showVal val="0"/>
          <c:showCatName val="0"/>
          <c:showSerName val="0"/>
          <c:showPercent val="0"/>
          <c:showBubbleSize val="0"/>
        </c:dLbls>
        <c:marker val="1"/>
        <c:smooth val="0"/>
        <c:axId val="340208320"/>
        <c:axId val="379916608"/>
      </c:lineChart>
      <c:catAx>
        <c:axId val="379912296"/>
        <c:scaling>
          <c:orientation val="minMax"/>
        </c:scaling>
        <c:delete val="0"/>
        <c:axPos val="b"/>
        <c:numFmt formatCode="General" sourceLinked="0"/>
        <c:majorTickMark val="none"/>
        <c:minorTickMark val="none"/>
        <c:tickLblPos val="nextTo"/>
        <c:crossAx val="379910728"/>
        <c:crosses val="autoZero"/>
        <c:auto val="1"/>
        <c:lblAlgn val="ctr"/>
        <c:lblOffset val="100"/>
        <c:noMultiLvlLbl val="0"/>
      </c:catAx>
      <c:valAx>
        <c:axId val="379910728"/>
        <c:scaling>
          <c:orientation val="minMax"/>
          <c:max val="170"/>
        </c:scaling>
        <c:delete val="0"/>
        <c:axPos val="l"/>
        <c:numFmt formatCode="#,##0" sourceLinked="1"/>
        <c:majorTickMark val="none"/>
        <c:minorTickMark val="none"/>
        <c:tickLblPos val="nextTo"/>
        <c:crossAx val="379912296"/>
        <c:crosses val="autoZero"/>
        <c:crossBetween val="between"/>
        <c:majorUnit val="10"/>
      </c:valAx>
      <c:valAx>
        <c:axId val="379916608"/>
        <c:scaling>
          <c:orientation val="minMax"/>
          <c:max val="20000"/>
          <c:min val="0"/>
        </c:scaling>
        <c:delete val="0"/>
        <c:axPos val="r"/>
        <c:numFmt formatCode="#,##0" sourceLinked="1"/>
        <c:majorTickMark val="out"/>
        <c:minorTickMark val="none"/>
        <c:tickLblPos val="nextTo"/>
        <c:crossAx val="340208320"/>
        <c:crosses val="max"/>
        <c:crossBetween val="between"/>
        <c:majorUnit val="2000"/>
      </c:valAx>
      <c:catAx>
        <c:axId val="340208320"/>
        <c:scaling>
          <c:orientation val="minMax"/>
        </c:scaling>
        <c:delete val="1"/>
        <c:axPos val="b"/>
        <c:majorTickMark val="out"/>
        <c:minorTickMark val="none"/>
        <c:tickLblPos val="none"/>
        <c:crossAx val="379916608"/>
        <c:crosses val="autoZero"/>
        <c:auto val="1"/>
        <c:lblAlgn val="ctr"/>
        <c:lblOffset val="100"/>
        <c:noMultiLvlLbl val="0"/>
      </c:catAx>
    </c:plotArea>
    <c:legend>
      <c:legendPos val="b"/>
      <c:layout/>
      <c:overlay val="0"/>
    </c:legend>
    <c:plotVisOnly val="1"/>
    <c:dispBlanksAs val="gap"/>
    <c:showDLblsOverMax val="0"/>
  </c:chart>
  <c:printSettings>
    <c:headerFooter/>
    <c:pageMargins b="0.75000000000000089" l="0.70000000000000062" r="0.70000000000000062" t="0.750000000000000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s-PE"/>
              <a:t>Atenciones por incidente</a:t>
            </a:r>
          </a:p>
        </c:rich>
      </c:tx>
      <c:layout>
        <c:manualLayout>
          <c:xMode val="edge"/>
          <c:yMode val="edge"/>
          <c:x val="0.33046674515994018"/>
          <c:y val="1.935416018323996E-2"/>
        </c:manualLayout>
      </c:layout>
      <c:overlay val="0"/>
    </c:title>
    <c:autoTitleDeleted val="0"/>
    <c:plotArea>
      <c:layout>
        <c:manualLayout>
          <c:layoutTarget val="inner"/>
          <c:xMode val="edge"/>
          <c:yMode val="edge"/>
          <c:x val="0.11977226288049515"/>
          <c:y val="0.16527673492188422"/>
          <c:w val="0.79977604642650058"/>
          <c:h val="0.52743728712449645"/>
        </c:manualLayout>
      </c:layout>
      <c:barChart>
        <c:barDir val="col"/>
        <c:grouping val="clustered"/>
        <c:varyColors val="0"/>
        <c:ser>
          <c:idx val="0"/>
          <c:order val="0"/>
          <c:tx>
            <c:strRef>
              <c:f>'Gráf - Crosland'!$B$32</c:f>
              <c:strCache>
                <c:ptCount val="1"/>
                <c:pt idx="0">
                  <c:v># Casos</c:v>
                </c:pt>
              </c:strCache>
            </c:strRef>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 - Crosland'!$A$33:$A$44</c:f>
              <c:strCache>
                <c:ptCount val="6"/>
                <c:pt idx="0">
                  <c:v>Ene</c:v>
                </c:pt>
                <c:pt idx="1">
                  <c:v>Feb</c:v>
                </c:pt>
                <c:pt idx="2">
                  <c:v>Mar</c:v>
                </c:pt>
                <c:pt idx="3">
                  <c:v>Abr</c:v>
                </c:pt>
                <c:pt idx="4">
                  <c:v>May</c:v>
                </c:pt>
                <c:pt idx="5">
                  <c:v>Jun</c:v>
                </c:pt>
              </c:strCache>
            </c:strRef>
          </c:cat>
          <c:val>
            <c:numRef>
              <c:f>'Gráf - Crosland'!$B$33:$B$44</c:f>
              <c:numCache>
                <c:formatCode>#,##0</c:formatCode>
                <c:ptCount val="6"/>
                <c:pt idx="0">
                  <c:v>11</c:v>
                </c:pt>
                <c:pt idx="1">
                  <c:v>16</c:v>
                </c:pt>
                <c:pt idx="2">
                  <c:v>14</c:v>
                </c:pt>
                <c:pt idx="3">
                  <c:v>17</c:v>
                </c:pt>
                <c:pt idx="4">
                  <c:v>37</c:v>
                </c:pt>
                <c:pt idx="5">
                  <c:v>12</c:v>
                </c:pt>
              </c:numCache>
            </c:numRef>
          </c:val>
        </c:ser>
        <c:ser>
          <c:idx val="1"/>
          <c:order val="1"/>
          <c:tx>
            <c:strRef>
              <c:f>'Gráf - Crosland'!$C$32</c:f>
              <c:strCache>
                <c:ptCount val="1"/>
                <c:pt idx="0">
                  <c:v># Atenciones</c:v>
                </c:pt>
              </c:strCache>
            </c:strRef>
          </c:tx>
          <c:invertIfNegative val="0"/>
          <c:dLbls>
            <c:dLbl>
              <c:idx val="2"/>
              <c:layout>
                <c:manualLayout>
                  <c:x val="6.4881073808274064E-4"/>
                  <c:y val="0.1302561466106351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9.0968164866978667E-3"/>
                  <c:y val="0.3279458558678027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 - Crosland'!$A$33:$A$44</c:f>
              <c:strCache>
                <c:ptCount val="6"/>
                <c:pt idx="0">
                  <c:v>Ene</c:v>
                </c:pt>
                <c:pt idx="1">
                  <c:v>Feb</c:v>
                </c:pt>
                <c:pt idx="2">
                  <c:v>Mar</c:v>
                </c:pt>
                <c:pt idx="3">
                  <c:v>Abr</c:v>
                </c:pt>
                <c:pt idx="4">
                  <c:v>May</c:v>
                </c:pt>
                <c:pt idx="5">
                  <c:v>Jun</c:v>
                </c:pt>
              </c:strCache>
            </c:strRef>
          </c:cat>
          <c:val>
            <c:numRef>
              <c:f>'Gráf - Crosland'!$C$33:$C$38</c:f>
              <c:numCache>
                <c:formatCode>#,##0</c:formatCode>
                <c:ptCount val="6"/>
                <c:pt idx="0">
                  <c:v>52</c:v>
                </c:pt>
                <c:pt idx="1">
                  <c:v>80</c:v>
                </c:pt>
                <c:pt idx="2">
                  <c:v>83</c:v>
                </c:pt>
                <c:pt idx="3">
                  <c:v>88</c:v>
                </c:pt>
                <c:pt idx="4">
                  <c:v>198</c:v>
                </c:pt>
                <c:pt idx="5">
                  <c:v>78</c:v>
                </c:pt>
              </c:numCache>
            </c:numRef>
          </c:val>
        </c:ser>
        <c:dLbls>
          <c:showLegendKey val="0"/>
          <c:showVal val="0"/>
          <c:showCatName val="0"/>
          <c:showSerName val="0"/>
          <c:showPercent val="0"/>
          <c:showBubbleSize val="0"/>
        </c:dLbls>
        <c:gapWidth val="79"/>
        <c:axId val="340205184"/>
        <c:axId val="377163800"/>
      </c:barChart>
      <c:lineChart>
        <c:grouping val="stacked"/>
        <c:varyColors val="0"/>
        <c:ser>
          <c:idx val="2"/>
          <c:order val="2"/>
          <c:tx>
            <c:strRef>
              <c:f>'Gráf - Crosland'!$D$32</c:f>
              <c:strCache>
                <c:ptCount val="1"/>
                <c:pt idx="0">
                  <c:v>Visitas por 
Incidente</c:v>
                </c:pt>
              </c:strCache>
            </c:strRef>
          </c:tx>
          <c:dLbls>
            <c:dLbl>
              <c:idx val="0"/>
              <c:layout>
                <c:manualLayout>
                  <c:x val="-5.8054399374378715E-2"/>
                  <c:y val="-0.14232648194970901"/>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5.805422355904389E-2"/>
                  <c:y val="-0.13137829103050064"/>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8.0382771081753082E-2"/>
                  <c:y val="-4.926685913643773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7.5917061577211245E-2"/>
                  <c:y val="-8.7585527353667078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5.1355614862114617E-2"/>
                  <c:y val="-0.10451867418603178"/>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5.4580898920186397E-3"/>
                  <c:y val="-6.2222245448957256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5.3506042005230597E-2"/>
                  <c:y val="-6.0421883155441912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5.2182634277606763E-2"/>
                  <c:y val="-0.18302942965228053"/>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2.0261117312545412E-2"/>
                  <c:y val="-7.119988659546656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8828832918895084E-2"/>
                  <c:y val="-4.1481823591931852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'Gráf - Crosland'!$A$33:$A$44</c:f>
              <c:strCache>
                <c:ptCount val="6"/>
                <c:pt idx="0">
                  <c:v>Ene</c:v>
                </c:pt>
                <c:pt idx="1">
                  <c:v>Feb</c:v>
                </c:pt>
                <c:pt idx="2">
                  <c:v>Mar</c:v>
                </c:pt>
                <c:pt idx="3">
                  <c:v>Abr</c:v>
                </c:pt>
                <c:pt idx="4">
                  <c:v>May</c:v>
                </c:pt>
                <c:pt idx="5">
                  <c:v>Jun</c:v>
                </c:pt>
              </c:strCache>
            </c:strRef>
          </c:cat>
          <c:val>
            <c:numRef>
              <c:f>'Gráf - Crosland'!$D$33:$D$44</c:f>
              <c:numCache>
                <c:formatCode>#,##0.00</c:formatCode>
                <c:ptCount val="6"/>
                <c:pt idx="0">
                  <c:v>4.7272727272727275</c:v>
                </c:pt>
                <c:pt idx="1">
                  <c:v>5</c:v>
                </c:pt>
                <c:pt idx="2">
                  <c:v>5.9285714285714288</c:v>
                </c:pt>
                <c:pt idx="3">
                  <c:v>5.1764705882352944</c:v>
                </c:pt>
                <c:pt idx="4">
                  <c:v>5.3513513513513518</c:v>
                </c:pt>
                <c:pt idx="5">
                  <c:v>6.5</c:v>
                </c:pt>
              </c:numCache>
            </c:numRef>
          </c:val>
          <c:smooth val="0"/>
        </c:ser>
        <c:dLbls>
          <c:showLegendKey val="0"/>
          <c:showVal val="0"/>
          <c:showCatName val="0"/>
          <c:showSerName val="0"/>
          <c:showPercent val="0"/>
          <c:showBubbleSize val="0"/>
        </c:dLbls>
        <c:marker val="1"/>
        <c:smooth val="0"/>
        <c:axId val="491551472"/>
        <c:axId val="377159096"/>
      </c:lineChart>
      <c:catAx>
        <c:axId val="340205184"/>
        <c:scaling>
          <c:orientation val="minMax"/>
        </c:scaling>
        <c:delete val="0"/>
        <c:axPos val="b"/>
        <c:numFmt formatCode="General" sourceLinked="0"/>
        <c:majorTickMark val="none"/>
        <c:minorTickMark val="none"/>
        <c:tickLblPos val="nextTo"/>
        <c:crossAx val="377163800"/>
        <c:crosses val="autoZero"/>
        <c:auto val="1"/>
        <c:lblAlgn val="ctr"/>
        <c:lblOffset val="100"/>
        <c:noMultiLvlLbl val="0"/>
      </c:catAx>
      <c:valAx>
        <c:axId val="377163800"/>
        <c:scaling>
          <c:orientation val="minMax"/>
          <c:max val="180"/>
        </c:scaling>
        <c:delete val="0"/>
        <c:axPos val="l"/>
        <c:title>
          <c:tx>
            <c:rich>
              <a:bodyPr rot="-5400000" vert="horz"/>
              <a:lstStyle/>
              <a:p>
                <a:pPr>
                  <a:defRPr/>
                </a:pPr>
                <a:r>
                  <a:rPr lang="es-PE"/>
                  <a:t>Visitas</a:t>
                </a:r>
              </a:p>
            </c:rich>
          </c:tx>
          <c:layout>
            <c:manualLayout>
              <c:xMode val="edge"/>
              <c:yMode val="edge"/>
              <c:x val="5.2561963218185959E-2"/>
              <c:y val="0.34491178812688505"/>
            </c:manualLayout>
          </c:layout>
          <c:overlay val="0"/>
        </c:title>
        <c:numFmt formatCode="#,##0" sourceLinked="1"/>
        <c:majorTickMark val="none"/>
        <c:minorTickMark val="none"/>
        <c:tickLblPos val="nextTo"/>
        <c:crossAx val="340205184"/>
        <c:crosses val="autoZero"/>
        <c:crossBetween val="between"/>
        <c:majorUnit val="20"/>
        <c:minorUnit val="4"/>
      </c:valAx>
      <c:valAx>
        <c:axId val="377159096"/>
        <c:scaling>
          <c:orientation val="minMax"/>
          <c:max val="10"/>
          <c:min val="0"/>
        </c:scaling>
        <c:delete val="0"/>
        <c:axPos val="r"/>
        <c:title>
          <c:tx>
            <c:rich>
              <a:bodyPr rot="-5400000" vert="horz"/>
              <a:lstStyle/>
              <a:p>
                <a:pPr>
                  <a:defRPr/>
                </a:pPr>
                <a:r>
                  <a:rPr lang="es-PE"/>
                  <a:t>Índice: Atenciones por Accidentes</a:t>
                </a:r>
              </a:p>
            </c:rich>
          </c:tx>
          <c:overlay val="0"/>
        </c:title>
        <c:numFmt formatCode="#,##0.00" sourceLinked="1"/>
        <c:majorTickMark val="out"/>
        <c:minorTickMark val="none"/>
        <c:tickLblPos val="nextTo"/>
        <c:crossAx val="491551472"/>
        <c:crosses val="max"/>
        <c:crossBetween val="between"/>
        <c:majorUnit val="1"/>
        <c:minorUnit val="0.4"/>
      </c:valAx>
      <c:catAx>
        <c:axId val="491551472"/>
        <c:scaling>
          <c:orientation val="minMax"/>
        </c:scaling>
        <c:delete val="1"/>
        <c:axPos val="b"/>
        <c:numFmt formatCode="General" sourceLinked="1"/>
        <c:majorTickMark val="out"/>
        <c:minorTickMark val="none"/>
        <c:tickLblPos val="nextTo"/>
        <c:crossAx val="377159096"/>
        <c:crosses val="autoZero"/>
        <c:auto val="1"/>
        <c:lblAlgn val="ctr"/>
        <c:lblOffset val="100"/>
        <c:noMultiLvlLbl val="0"/>
      </c:catAx>
    </c:plotArea>
    <c:legend>
      <c:legendPos val="b"/>
      <c:overlay val="0"/>
    </c:legend>
    <c:plotVisOnly val="1"/>
    <c:dispBlanksAs val="gap"/>
    <c:showDLblsOverMax val="0"/>
  </c:chart>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PE" sz="1800" b="1" i="0" baseline="0">
                <a:effectLst/>
              </a:rPr>
              <a:t>Avances de Seguridad y Salud en el Trabajo - Acumulado</a:t>
            </a:r>
            <a:endParaRPr lang="es-PE">
              <a:effectLst/>
            </a:endParaRPr>
          </a:p>
        </c:rich>
      </c:tx>
      <c:overlay val="0"/>
    </c:title>
    <c:autoTitleDeleted val="0"/>
    <c:plotArea>
      <c:layout>
        <c:manualLayout>
          <c:layoutTarget val="inner"/>
          <c:xMode val="edge"/>
          <c:yMode val="edge"/>
          <c:x val="8.1056983358923265E-2"/>
          <c:y val="0.19480351414406533"/>
          <c:w val="0.90766835387112288"/>
          <c:h val="0.5777216389617964"/>
        </c:manualLayout>
      </c:layout>
      <c:barChart>
        <c:barDir val="col"/>
        <c:grouping val="stacked"/>
        <c:varyColors val="0"/>
        <c:ser>
          <c:idx val="0"/>
          <c:order val="0"/>
          <c:tx>
            <c:strRef>
              <c:f>'SST Lima'!$B$35</c:f>
              <c:strCache>
                <c:ptCount val="1"/>
                <c:pt idx="0">
                  <c:v>Realizado / Cerrado</c:v>
                </c:pt>
              </c:strCache>
            </c:strRef>
          </c:tx>
          <c:spPr>
            <a:solidFill>
              <a:srgbClr val="00B050"/>
            </a:solidFill>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'SST Lima'!$F$34:$K$34</c:f>
              <c:strCache>
                <c:ptCount val="6"/>
                <c:pt idx="0">
                  <c:v>Ene</c:v>
                </c:pt>
                <c:pt idx="1">
                  <c:v>Feb</c:v>
                </c:pt>
                <c:pt idx="2">
                  <c:v>Mar</c:v>
                </c:pt>
                <c:pt idx="3">
                  <c:v>Abr</c:v>
                </c:pt>
                <c:pt idx="4">
                  <c:v>May</c:v>
                </c:pt>
                <c:pt idx="5">
                  <c:v>Jun</c:v>
                </c:pt>
              </c:strCache>
            </c:strRef>
          </c:cat>
          <c:val>
            <c:numRef>
              <c:f>'SST Lima'!$F$35:$K$35</c:f>
              <c:numCache>
                <c:formatCode>0%</c:formatCode>
                <c:ptCount val="6"/>
                <c:pt idx="0">
                  <c:v>0.95652173913043481</c:v>
                </c:pt>
                <c:pt idx="1">
                  <c:v>1</c:v>
                </c:pt>
                <c:pt idx="2">
                  <c:v>1</c:v>
                </c:pt>
                <c:pt idx="3">
                  <c:v>0.95652173913043481</c:v>
                </c:pt>
                <c:pt idx="4">
                  <c:v>0.95652173913043481</c:v>
                </c:pt>
                <c:pt idx="5">
                  <c:v>1</c:v>
                </c:pt>
              </c:numCache>
            </c:numRef>
          </c:val>
        </c:ser>
        <c:ser>
          <c:idx val="1"/>
          <c:order val="1"/>
          <c:tx>
            <c:strRef>
              <c:f>'SST Lima'!$B$36</c:f>
              <c:strCache>
                <c:ptCount val="1"/>
                <c:pt idx="0">
                  <c:v>En Ejecución</c:v>
                </c:pt>
              </c:strCache>
            </c:strRef>
          </c:tx>
          <c:spPr>
            <a:solidFill>
              <a:srgbClr val="FFFF00"/>
            </a:solidFill>
          </c:spPr>
          <c:invertIfNegative val="0"/>
          <c:dLbls>
            <c:dLbl>
              <c:idx val="0"/>
              <c:layout>
                <c:manualLayout>
                  <c:x val="3.655193245318007E-3"/>
                  <c:y val="0"/>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4.6296296296296294E-3"/>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1.3402220409238869E-16"/>
                  <c:y val="1.8518518518518476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3402220409238869E-16"/>
                  <c:y val="-2.7777777777777801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2.5759039012280443E-4"/>
                  <c:y val="-3.6453776611256925E-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'SST Lima'!$F$34:$K$34</c:f>
              <c:strCache>
                <c:ptCount val="6"/>
                <c:pt idx="0">
                  <c:v>Ene</c:v>
                </c:pt>
                <c:pt idx="1">
                  <c:v>Feb</c:v>
                </c:pt>
                <c:pt idx="2">
                  <c:v>Mar</c:v>
                </c:pt>
                <c:pt idx="3">
                  <c:v>Abr</c:v>
                </c:pt>
                <c:pt idx="4">
                  <c:v>May</c:v>
                </c:pt>
                <c:pt idx="5">
                  <c:v>Jun</c:v>
                </c:pt>
              </c:strCache>
            </c:strRef>
          </c:cat>
          <c:val>
            <c:numRef>
              <c:f>'SST Lima'!$F$36:$K$36</c:f>
              <c:numCache>
                <c:formatCode>0%</c:formatCode>
                <c:ptCount val="6"/>
                <c:pt idx="0">
                  <c:v>4.3478260869565216E-2</c:v>
                </c:pt>
                <c:pt idx="1">
                  <c:v>0</c:v>
                </c:pt>
                <c:pt idx="2">
                  <c:v>0</c:v>
                </c:pt>
                <c:pt idx="3">
                  <c:v>4.3478260869565216E-2</c:v>
                </c:pt>
                <c:pt idx="4">
                  <c:v>4.3478260869565216E-2</c:v>
                </c:pt>
                <c:pt idx="5">
                  <c:v>0</c:v>
                </c:pt>
              </c:numCache>
            </c:numRef>
          </c:val>
        </c:ser>
        <c:ser>
          <c:idx val="2"/>
          <c:order val="2"/>
          <c:tx>
            <c:strRef>
              <c:f>'SST Lima'!$B$37</c:f>
              <c:strCache>
                <c:ptCount val="1"/>
                <c:pt idx="0">
                  <c:v>Rezagado</c:v>
                </c:pt>
              </c:strCache>
            </c:strRef>
          </c:tx>
          <c:spPr>
            <a:solidFill>
              <a:srgbClr val="FF0000"/>
            </a:solidFill>
            <a:effectLst>
              <a:outerShdw blurRad="50800" dist="50800" dir="5400000" algn="ctr" rotWithShape="0">
                <a:srgbClr val="F8F8F8"/>
              </a:outerShdw>
            </a:effectLst>
          </c:spPr>
          <c:invertIfNegative val="0"/>
          <c:dLbls>
            <c:dLbl>
              <c:idx val="0"/>
              <c:layout>
                <c:manualLayout>
                  <c:x val="2.7413805434639171E-2"/>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7413949339885051E-2"/>
                  <c:y val="-1.3888888888888888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2.3758756094567079E-2"/>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2.1931159471908043E-2"/>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2.5586352717226049E-2"/>
                  <c:y val="-2.3148148148148147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0"/>
                  <c:y val="-2.3148148148148168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8275966226591375E-3"/>
                  <c:y val="4.6295931758530182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4.6366270222104796E-4"/>
                  <c:y val="9.259259259259258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'SST Lima'!$F$34:$K$34</c:f>
              <c:strCache>
                <c:ptCount val="6"/>
                <c:pt idx="0">
                  <c:v>Ene</c:v>
                </c:pt>
                <c:pt idx="1">
                  <c:v>Feb</c:v>
                </c:pt>
                <c:pt idx="2">
                  <c:v>Mar</c:v>
                </c:pt>
                <c:pt idx="3">
                  <c:v>Abr</c:v>
                </c:pt>
                <c:pt idx="4">
                  <c:v>May</c:v>
                </c:pt>
                <c:pt idx="5">
                  <c:v>Jun</c:v>
                </c:pt>
              </c:strCache>
            </c:strRef>
          </c:cat>
          <c:val>
            <c:numRef>
              <c:f>'SST Lima'!$F$37:$K$37</c:f>
              <c:numCache>
                <c:formatCode>0%</c:formatCode>
                <c:ptCount val="6"/>
                <c:pt idx="0">
                  <c:v>0</c:v>
                </c:pt>
                <c:pt idx="1">
                  <c:v>0</c:v>
                </c:pt>
                <c:pt idx="2">
                  <c:v>0</c:v>
                </c:pt>
                <c:pt idx="3">
                  <c:v>0</c:v>
                </c:pt>
                <c:pt idx="4">
                  <c:v>0</c:v>
                </c:pt>
                <c:pt idx="5">
                  <c:v>0</c:v>
                </c:pt>
              </c:numCache>
            </c:numRef>
          </c:val>
        </c:ser>
        <c:ser>
          <c:idx val="3"/>
          <c:order val="3"/>
          <c:tx>
            <c:strRef>
              <c:f>'SST Lima'!$B$38</c:f>
              <c:strCache>
                <c:ptCount val="1"/>
                <c:pt idx="0">
                  <c:v>No programado para la fecha</c:v>
                </c:pt>
              </c:strCache>
            </c:strRef>
          </c:tx>
          <c:spPr>
            <a:solidFill>
              <a:schemeClr val="bg1">
                <a:lumMod val="50000"/>
              </a:schemeClr>
            </a:solidFill>
          </c:spPr>
          <c:invertIfNegative val="0"/>
          <c:dLbls>
            <c:dLbl>
              <c:idx val="0"/>
              <c:layout>
                <c:manualLayout>
                  <c:x val="-3.655193245318007E-3"/>
                  <c:y val="-3.7037037037037014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3505551023097172E-17"/>
                  <c:y val="-3.2407407407407406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5.4827898679770106E-3"/>
                  <c:y val="-3.7037037037037035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0"/>
                  <c:y val="-3.2407407407407385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6551932453180737E-3"/>
                  <c:y val="-3.2407407407407406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6.7011102046194343E-17"/>
                  <c:y val="-2.3148148148148168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0"/>
                  <c:y val="-4.6296296296296315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0"/>
                  <c:y val="-5.0925925925925944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0"/>
                  <c:y val="-4.1666666666666664E-2"/>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1.3402220409238869E-16"/>
                  <c:y val="-4.6296296296296315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1.8275966226590035E-3"/>
                  <c:y val="-4.6296296296296315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0"/>
                  <c:y val="-4.629629629629631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'SST Lima'!$F$34:$K$34</c:f>
              <c:strCache>
                <c:ptCount val="6"/>
                <c:pt idx="0">
                  <c:v>Ene</c:v>
                </c:pt>
                <c:pt idx="1">
                  <c:v>Feb</c:v>
                </c:pt>
                <c:pt idx="2">
                  <c:v>Mar</c:v>
                </c:pt>
                <c:pt idx="3">
                  <c:v>Abr</c:v>
                </c:pt>
                <c:pt idx="4">
                  <c:v>May</c:v>
                </c:pt>
                <c:pt idx="5">
                  <c:v>Jun</c:v>
                </c:pt>
              </c:strCache>
            </c:strRef>
          </c:cat>
          <c:val>
            <c:numRef>
              <c:f>'SST Lima'!$F$38:$K$38</c:f>
              <c:numCache>
                <c:formatCode>0%</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75"/>
        <c:overlap val="100"/>
        <c:axId val="491556568"/>
        <c:axId val="491552648"/>
      </c:barChart>
      <c:catAx>
        <c:axId val="491556568"/>
        <c:scaling>
          <c:orientation val="minMax"/>
        </c:scaling>
        <c:delete val="0"/>
        <c:axPos val="b"/>
        <c:numFmt formatCode="General" sourceLinked="0"/>
        <c:majorTickMark val="none"/>
        <c:minorTickMark val="none"/>
        <c:tickLblPos val="nextTo"/>
        <c:crossAx val="491552648"/>
        <c:crosses val="autoZero"/>
        <c:auto val="1"/>
        <c:lblAlgn val="ctr"/>
        <c:lblOffset val="100"/>
        <c:noMultiLvlLbl val="0"/>
      </c:catAx>
      <c:valAx>
        <c:axId val="491552648"/>
        <c:scaling>
          <c:orientation val="minMax"/>
          <c:max val="1"/>
          <c:min val="0.1"/>
        </c:scaling>
        <c:delete val="0"/>
        <c:axPos val="l"/>
        <c:numFmt formatCode="0%" sourceLinked="1"/>
        <c:majorTickMark val="none"/>
        <c:minorTickMark val="none"/>
        <c:tickLblPos val="nextTo"/>
        <c:spPr>
          <a:ln w="9525">
            <a:noFill/>
          </a:ln>
          <a:effectLst/>
        </c:spPr>
        <c:crossAx val="491556568"/>
        <c:crosses val="autoZero"/>
        <c:crossBetween val="between"/>
        <c:majorUnit val="0.1"/>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190500</xdr:colOff>
      <xdr:row>2</xdr:row>
      <xdr:rowOff>258535</xdr:rowOff>
    </xdr:from>
    <xdr:to>
      <xdr:col>14</xdr:col>
      <xdr:colOff>612321</xdr:colOff>
      <xdr:row>7</xdr:row>
      <xdr:rowOff>0</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46</xdr:row>
      <xdr:rowOff>13608</xdr:rowOff>
    </xdr:from>
    <xdr:to>
      <xdr:col>5</xdr:col>
      <xdr:colOff>911678</xdr:colOff>
      <xdr:row>62</xdr:row>
      <xdr:rowOff>27214</xdr:rowOff>
    </xdr:to>
    <xdr:graphicFrame macro="">
      <xdr:nvGraphicFramePr>
        <xdr:cNvPr id="10" name="9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533400</xdr:colOff>
      <xdr:row>39</xdr:row>
      <xdr:rowOff>42862</xdr:rowOff>
    </xdr:from>
    <xdr:to>
      <xdr:col>7</xdr:col>
      <xdr:colOff>190500</xdr:colOff>
      <xdr:row>53</xdr:row>
      <xdr:rowOff>119062</xdr:rowOff>
    </xdr:to>
    <xdr:graphicFrame macro="">
      <xdr:nvGraphicFramePr>
        <xdr:cNvPr id="5" name="4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rella Lizbeth Monteverde Luque" refreshedDate="42923.717064930555" createdVersion="4" refreshedVersion="4" minRefreshableVersion="3" recordCount="95">
  <cacheSource type="worksheet">
    <worksheetSource ref="A1:Q1048576" sheet="DM"/>
  </cacheSource>
  <cacheFields count="17">
    <cacheField name="Empresa" numFmtId="0">
      <sharedItems containsBlank="1" count="7">
        <s v="CROSLAND LOGÍSTICA"/>
        <s v="CROSLAND AUTOMOTRIZ"/>
        <s v="CROSLAND REPUESTOS"/>
        <s v="INCA RAIL"/>
        <s v="SERVICIOS FERROVIARIOS"/>
        <s v="CROSLAND FINANZAS"/>
        <m/>
      </sharedItems>
    </cacheField>
    <cacheField name="Apellidos y Nombres del Trabajador" numFmtId="0">
      <sharedItems containsBlank="1"/>
    </cacheField>
    <cacheField name="Cargo" numFmtId="0">
      <sharedItems containsBlank="1"/>
    </cacheField>
    <cacheField name="Sucursal" numFmtId="0">
      <sharedItems containsBlank="1"/>
    </cacheField>
    <cacheField name="Tipo" numFmtId="0">
      <sharedItems containsBlank="1"/>
    </cacheField>
    <cacheField name="Inicio DM" numFmtId="0">
      <sharedItems containsNonDate="0" containsDate="1" containsString="0" containsBlank="1" minDate="2016-02-17T00:00:00" maxDate="2017-06-21T00:00:00"/>
    </cacheField>
    <cacheField name="Fin DM" numFmtId="0">
      <sharedItems containsNonDate="0" containsDate="1" containsString="0" containsBlank="1" minDate="2016-02-18T00:00:00" maxDate="2017-07-01T00:00:00"/>
    </cacheField>
    <cacheField name="Mes Contabilizar" numFmtId="0">
      <sharedItems containsBlank="1" count="7">
        <s v="ENERO"/>
        <s v="FEBRERO"/>
        <s v="MARZO"/>
        <s v="ABRIL"/>
        <s v="MAYO"/>
        <s v="JUNIO"/>
        <m/>
      </sharedItems>
    </cacheField>
    <cacheField name="Día" numFmtId="0">
      <sharedItems containsString="0" containsBlank="1" containsNumber="1" containsInteger="1" minValue="1" maxValue="31"/>
    </cacheField>
    <cacheField name="Horas" numFmtId="0">
      <sharedItems containsString="0" containsBlank="1" containsNumber="1" containsInteger="1" minValue="8" maxValue="248"/>
    </cacheField>
    <cacheField name="Sueldo" numFmtId="0">
      <sharedItems containsString="0" containsBlank="1" containsNumber="1" containsInteger="1" minValue="850" maxValue="18000"/>
    </cacheField>
    <cacheField name="KPI" numFmtId="0">
      <sharedItems containsString="0" containsBlank="1" containsNumber="1" minValue="28.333333333333332" maxValue="9816.6666666666679"/>
    </cacheField>
    <cacheField name="Contingencia" numFmtId="0">
      <sharedItems containsBlank="1" count="7">
        <s v="MATERNIDAD"/>
        <s v="ENFERMEDAD"/>
        <s v="ACCIDENTE DE TRABAJO"/>
        <s v="ACCIDENTE COMÚN"/>
        <s v="ACCIDENTE DE TRÁNSITO"/>
        <m/>
        <s v="ACCIDENTE DE TRABAJO " u="1"/>
      </sharedItems>
    </cacheField>
    <cacheField name="Diagnóstico / Procedimiento" numFmtId="0">
      <sharedItems containsBlank="1" count="49">
        <s v="MATERNIDAD"/>
        <s v="RINOFARINGITIS AGUDA "/>
        <s v="FARINGOADMIGDALITIS AGUDA / BRONQUITIS AGUDA"/>
        <s v="ENFERMEDAD"/>
        <s v="ASTRALGIA TOBILLO DERECHO "/>
        <s v="DESHIDRATACION AGUDA / INFECCIÓN ESTOMACAL"/>
        <s v="MORDEDURA DE PERRO "/>
        <s v="AMIGDALITIS"/>
        <s v="CONTUSIÓN EN MANO Y ANTEBRAZO DERECHO "/>
        <s v="PERFORACIÓN DE PULMÓN "/>
        <s v="CUERPO EXTRAÑO EN MUSLO IZQUIERDO"/>
        <s v="GASTRITIS"/>
        <s v="GASTROENTEROCOLITIS"/>
        <s v="CONTUSIÓN EN DEDO MEÑIQUE "/>
        <s v="APENDICITIS"/>
        <s v="AMENAZA DE ABORTO"/>
        <s v="GASTROENTEROCOLITIS AGUDA "/>
        <s v="DOLOR ABDOMINAL"/>
        <s v="LUMBOCIÁTICA AGUDA "/>
        <s v="FRACTURA DE CODO"/>
        <s v="CEVICALGIA"/>
        <s v="CEFALGIA MECÁNICA / CONTUNSIONES MUSCULARES"/>
        <s v="DESHIDRATACIÓN"/>
        <s v="ACCIDENTE COMÚN "/>
        <s v="MIGRAÑA"/>
        <s v="BRONQUITIS AGUDA / BRONCOESPASMO "/>
        <s v="NEMUSIS PULPAR PIEZA 38"/>
        <s v="EXTRACCIÓN DE VESÍCULA"/>
        <s v="HERIDA PUNZOCORTANTE EN RODILLA IZQUIERDA"/>
        <s v="INFECCIONES INTESTINALES "/>
        <s v="POLICONTUSO, VÉRTIGO, CERVICALGIA"/>
        <s v="CONJUNTIVITIS BACTERIANA"/>
        <s v="CÁLCULO VESICULAR"/>
        <s v="HÍGADO GRASO"/>
        <s v="CONTUSIÓN COSTAL Y TENDINITIS BICIPITAL"/>
        <s v="ABSCESO ABDOMINAL"/>
        <s v="BRONCOESPASMO / FARINGITIS AGUDA "/>
        <s v="HOSPITALIZACIÓN / ENFERMEDAD"/>
        <s v="GASTROENTERITIS AGUDA Y DESHIDRATACION MODERADA"/>
        <s v="VESÍCULA"/>
        <s v="GASTROENTERITIS AGUDA"/>
        <s v="ESGUINCE DE TOBILLO "/>
        <s v="CONTRACTURA MUSCULAR"/>
        <s v="EVENTROPLASTÍA ABDOMINAL"/>
        <s v="RINOFARINGITIS AGUDA"/>
        <s v="POLICONTUSO"/>
        <s v="LUMBALGIA"/>
        <s v="RECUPERACIÓN POST OPERATORIA Y TERAPIA EN HOMBRO DERECHO "/>
        <m/>
      </sharedItems>
    </cacheField>
    <cacheField name="Centro Médico" numFmtId="0">
      <sharedItems containsBlank="1"/>
    </cacheField>
    <cacheField name="Categoría de Diagnóstico" numFmtId="0">
      <sharedItems containsBlank="1"/>
    </cacheField>
    <cacheField name="Condició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5">
  <r>
    <x v="0"/>
    <s v="CORREA VERGARA MARIA DEL CARMEN"/>
    <s v="JEFE DE LEGAL"/>
    <s v="SAN ISIDRO"/>
    <s v="MATERNIDAD"/>
    <d v="2017-01-01T00:00:00"/>
    <d v="2017-01-31T00:00:00"/>
    <x v="0"/>
    <n v="31"/>
    <n v="248"/>
    <n v="9500"/>
    <n v="9816.6666666666679"/>
    <x v="0"/>
    <x v="0"/>
    <s v="PARTICULAR"/>
    <s v="IL"/>
    <s v="DM"/>
  </r>
  <r>
    <x v="0"/>
    <s v="PERICHE HUALLIPA MARIA ELIZABETH "/>
    <s v="COORDINADORA DE ATRACCION Y DESARROLLO"/>
    <s v="SAN ISIDRO"/>
    <s v="DM"/>
    <d v="2017-01-04T00:00:00"/>
    <d v="2017-01-05T00:00:00"/>
    <x v="0"/>
    <n v="2"/>
    <n v="16"/>
    <n v="6300"/>
    <n v="420"/>
    <x v="1"/>
    <x v="1"/>
    <s v="PARTICULAR "/>
    <s v="IL"/>
    <s v="ACTIVO"/>
  </r>
  <r>
    <x v="1"/>
    <s v="GUERRA MEDINA LUIS"/>
    <s v="ANALISTA DE OPERACIONES"/>
    <s v="CALLAO"/>
    <s v="DM"/>
    <d v="2017-01-30T00:00:00"/>
    <d v="2017-01-30T00:00:00"/>
    <x v="0"/>
    <n v="1"/>
    <n v="8"/>
    <n v="2500"/>
    <n v="83.333333333333329"/>
    <x v="1"/>
    <x v="2"/>
    <s v="PARTICULAR"/>
    <s v="IL"/>
    <s v="ACTIVO "/>
  </r>
  <r>
    <x v="1"/>
    <s v="NOLAZCO PONCE IGOR MIJAEL "/>
    <s v="AUXILIAR DE ENSAMBLAJE"/>
    <s v="ANCÓN"/>
    <s v="DM"/>
    <d v="2017-01-03T00:00:00"/>
    <d v="2017-01-04T00:00:00"/>
    <x v="0"/>
    <n v="2"/>
    <n v="16"/>
    <n v="1000"/>
    <n v="66.666666666666671"/>
    <x v="1"/>
    <x v="3"/>
    <s v="ESSALUD"/>
    <s v="IL"/>
    <s v="ACTIVO "/>
  </r>
  <r>
    <x v="2"/>
    <s v="REYES BENAVIDES MELSI "/>
    <s v="COORDINADOR DE REPUESTOS RETAIL"/>
    <s v="SAN ISIDRO"/>
    <s v="DM"/>
    <d v="2017-01-02T00:00:00"/>
    <d v="2017-01-03T00:00:00"/>
    <x v="0"/>
    <n v="2"/>
    <n v="16"/>
    <n v="900"/>
    <n v="60"/>
    <x v="1"/>
    <x v="4"/>
    <s v="PARTICULAR"/>
    <s v="IL"/>
    <s v="ACTIVO"/>
  </r>
  <r>
    <x v="3"/>
    <s v="SILVA ALCA CARMEN "/>
    <s v="EJECUTIVO DE CALL CENTER"/>
    <s v="SAN ISIDRO"/>
    <s v="DM"/>
    <d v="2017-01-31T00:00:00"/>
    <d v="2017-01-31T00:00:00"/>
    <x v="0"/>
    <n v="1"/>
    <n v="8"/>
    <n v="1800"/>
    <n v="60"/>
    <x v="1"/>
    <x v="5"/>
    <s v="PARTICULAR"/>
    <s v="IL"/>
    <s v="ACTIVO"/>
  </r>
  <r>
    <x v="3"/>
    <s v="REVILLA IGLESIAS KARINA"/>
    <s v="SUB GERENTE DE VENTAS"/>
    <s v="SAN ISIDRO"/>
    <s v="DM"/>
    <d v="2017-01-26T00:00:00"/>
    <d v="2017-01-29T00:00:00"/>
    <x v="0"/>
    <n v="4"/>
    <n v="32"/>
    <n v="9350"/>
    <n v="1246.6666666666667"/>
    <x v="1"/>
    <x v="6"/>
    <s v="PARTICULAR"/>
    <s v="IL"/>
    <s v="ACTIVO"/>
  </r>
  <r>
    <x v="3"/>
    <s v="REVILLA IGLESIAS KARINA"/>
    <s v="SUB GERENTE DE VENTAS"/>
    <s v="SAN ISIDRO"/>
    <s v="DM"/>
    <d v="2017-01-23T00:00:00"/>
    <d v="2017-01-25T00:00:00"/>
    <x v="0"/>
    <n v="3"/>
    <n v="24"/>
    <n v="9350"/>
    <n v="935"/>
    <x v="1"/>
    <x v="6"/>
    <s v="PARTICULAR"/>
    <s v="IL"/>
    <s v="ACTIVO"/>
  </r>
  <r>
    <x v="3"/>
    <s v="MINAYA BORDA INGRITH SOJAYRA"/>
    <s v="EJECUTIVO DE SERVICIO A BORDO"/>
    <s v="OLLANTAYTAMBO"/>
    <s v="DM"/>
    <d v="2017-01-03T00:00:00"/>
    <d v="2017-01-04T00:00:00"/>
    <x v="0"/>
    <n v="2"/>
    <n v="16"/>
    <n v="1200"/>
    <n v="80"/>
    <x v="1"/>
    <x v="7"/>
    <s v="ESSALUD"/>
    <s v="IL"/>
    <s v="ACTIVO"/>
  </r>
  <r>
    <x v="3"/>
    <s v="CARREÑO TORRES MAGALY NOEMI"/>
    <s v="SUPERVISOR DE SERVICIO A BORDO"/>
    <s v="OLLANTAYTAMBO"/>
    <s v="MATERNIDAD"/>
    <d v="2017-01-01T00:00:00"/>
    <d v="2017-01-31T00:00:00"/>
    <x v="0"/>
    <n v="31"/>
    <n v="248"/>
    <n v="1800"/>
    <n v="1860"/>
    <x v="0"/>
    <x v="0"/>
    <s v="ESSALUD"/>
    <s v="IL"/>
    <s v="DM"/>
  </r>
  <r>
    <x v="3"/>
    <s v="TTITO TAPIA MARILYN STEFANY"/>
    <s v="EJECUTIVO DE SERVICIO A BORDO"/>
    <s v="OLLANTAYTAMBO"/>
    <s v="DM"/>
    <d v="2017-01-19T00:00:00"/>
    <d v="2017-01-28T00:00:00"/>
    <x v="0"/>
    <n v="10"/>
    <n v="80"/>
    <n v="1200"/>
    <n v="400"/>
    <x v="2"/>
    <x v="8"/>
    <s v="PARTICULAR"/>
    <s v="IL"/>
    <s v="ACTIVO"/>
  </r>
  <r>
    <x v="3"/>
    <s v="TTITO TAPIA MARILYN STEFANY"/>
    <s v="EJECUTIVO DE SERVICIO A BORDO"/>
    <s v="OLLANTAYTAMBO"/>
    <s v="DM"/>
    <d v="2017-01-12T00:00:00"/>
    <d v="2017-01-18T00:00:00"/>
    <x v="0"/>
    <n v="7"/>
    <n v="56"/>
    <n v="1200"/>
    <n v="280"/>
    <x v="2"/>
    <x v="8"/>
    <s v="PARTICULAR"/>
    <s v="IL"/>
    <s v="ACTIVO"/>
  </r>
  <r>
    <x v="3"/>
    <s v="MINAYA BORDA INGRITH SOJAYRA"/>
    <s v="EJECUTIVO DE SERVICIO A BORDO"/>
    <s v="OLLANTAYTAMBO"/>
    <s v="DM"/>
    <d v="2017-01-03T00:00:00"/>
    <d v="2017-01-04T00:00:00"/>
    <x v="0"/>
    <n v="2"/>
    <n v="16"/>
    <n v="1200"/>
    <n v="80"/>
    <x v="1"/>
    <x v="7"/>
    <s v="ESSALUD"/>
    <s v="IL"/>
    <s v="ACTIVO"/>
  </r>
  <r>
    <x v="3"/>
    <s v="ROSEL QUISPE MATEO JUAN"/>
    <s v="AUXILIAR DE SERVICIOS GENERALES"/>
    <s v="OLLANTAYTAMBO"/>
    <s v="DM"/>
    <d v="2017-01-01T00:00:00"/>
    <d v="2017-01-01T00:00:00"/>
    <x v="0"/>
    <n v="2"/>
    <n v="16"/>
    <n v="950"/>
    <n v="63.333333333333336"/>
    <x v="2"/>
    <x v="9"/>
    <s v="PARTICULAR"/>
    <s v="AT"/>
    <s v="ACTIVO"/>
  </r>
  <r>
    <x v="4"/>
    <s v="ALVAREZ BOYER VICTOR SAUL "/>
    <s v="TÉCNICO MECANICO A"/>
    <s v="OLLANTAYTAMBO"/>
    <s v="DM"/>
    <d v="2017-01-31T00:00:00"/>
    <d v="2017-01-31T00:00:00"/>
    <x v="0"/>
    <n v="1"/>
    <n v="8"/>
    <n v="2400"/>
    <n v="80"/>
    <x v="2"/>
    <x v="10"/>
    <s v="PARTICULAR"/>
    <s v="AT"/>
    <s v="ACTIVO"/>
  </r>
  <r>
    <x v="4"/>
    <s v="ALVAREZ BOYER VICTOR SAUL "/>
    <s v="TÉCNICO MECANICO A"/>
    <s v="OLLANTAYTAMBO"/>
    <s v="DM"/>
    <d v="2017-01-24T00:00:00"/>
    <d v="2017-01-30T00:00:00"/>
    <x v="0"/>
    <n v="7"/>
    <n v="56"/>
    <n v="2400"/>
    <n v="560"/>
    <x v="2"/>
    <x v="10"/>
    <s v="PARTICULAR"/>
    <s v="AT"/>
    <s v="ACTIVO"/>
  </r>
  <r>
    <x v="4"/>
    <s v="ALVAREZ BOYER VICTOR SAUL "/>
    <s v="TÉCNICO MECANICO A"/>
    <s v="OLLANTAYTAMBO"/>
    <s v="DM"/>
    <d v="2017-01-14T00:00:00"/>
    <d v="2017-01-23T00:00:00"/>
    <x v="0"/>
    <n v="10"/>
    <n v="80"/>
    <n v="2400"/>
    <n v="800"/>
    <x v="2"/>
    <x v="10"/>
    <s v="PARTICULAR"/>
    <s v="AT"/>
    <s v="ACTIVO"/>
  </r>
  <r>
    <x v="4"/>
    <s v="ALVAREZ BOYER VICTOR SAUL "/>
    <s v="TÉCNICO MECANICO A"/>
    <s v="OLLANTAYTAMBO"/>
    <s v="DM"/>
    <d v="2017-01-10T00:00:00"/>
    <d v="2017-01-13T00:00:00"/>
    <x v="0"/>
    <n v="4"/>
    <n v="32"/>
    <n v="2400"/>
    <n v="320"/>
    <x v="2"/>
    <x v="10"/>
    <s v="PARTICULAR"/>
    <s v="AT"/>
    <s v="ACTIVO"/>
  </r>
  <r>
    <x v="4"/>
    <s v="ALVAREZ BOYER VICTOR SAUL "/>
    <s v="TÉCNICO MECANICO A"/>
    <s v="OLLANTAYTAMBO"/>
    <s v="DM"/>
    <d v="2017-01-03T00:00:00"/>
    <d v="2017-01-09T00:00:00"/>
    <x v="0"/>
    <n v="7"/>
    <n v="56"/>
    <n v="2400"/>
    <n v="560"/>
    <x v="2"/>
    <x v="10"/>
    <s v="PARTICULAR"/>
    <s v="AT"/>
    <s v="ACTIVO"/>
  </r>
  <r>
    <x v="5"/>
    <s v="CASTRO ARRASCO JOVER SMIT "/>
    <s v="AUXILIAR DE ALMACÉN"/>
    <s v="CALLAO"/>
    <s v="DM"/>
    <d v="2017-01-04T00:00:00"/>
    <d v="2017-01-04T00:00:00"/>
    <x v="0"/>
    <n v="1"/>
    <n v="8"/>
    <n v="1000"/>
    <n v="33.333333333333336"/>
    <x v="1"/>
    <x v="3"/>
    <s v="ESSALUD"/>
    <s v="IL"/>
    <s v="ACTIVO"/>
  </r>
  <r>
    <x v="0"/>
    <s v="CORREA VERGARA MARIA DEL CARMEN"/>
    <s v="JEFE DE LEGAL"/>
    <s v="SAN ISIDRO"/>
    <s v="MATERNIDAD"/>
    <d v="2017-02-01T00:00:00"/>
    <d v="2017-02-23T00:00:00"/>
    <x v="1"/>
    <n v="28"/>
    <n v="224"/>
    <n v="9500"/>
    <n v="8866.6666666666679"/>
    <x v="0"/>
    <x v="0"/>
    <s v="PARTICULAR"/>
    <s v="IL"/>
    <s v="DM"/>
  </r>
  <r>
    <x v="0"/>
    <s v="MALCA RAMIREZ LUZ MARINA"/>
    <s v="CONTROLLER"/>
    <s v="SAN ISIDRO"/>
    <s v="DM"/>
    <d v="2017-02-02T00:00:00"/>
    <d v="2017-02-03T00:00:00"/>
    <x v="1"/>
    <n v="3"/>
    <n v="16"/>
    <n v="18000"/>
    <n v="1800"/>
    <x v="1"/>
    <x v="1"/>
    <s v="PARTICULAR"/>
    <s v="IL"/>
    <s v="ACTIVO"/>
  </r>
  <r>
    <x v="1"/>
    <s v="CAJES PINTADO PATRICIA "/>
    <s v="ASISTENTE ADMINISTRATIVO"/>
    <s v="SAN ISIDRO"/>
    <s v="DM"/>
    <d v="2017-02-24T00:00:00"/>
    <d v="2017-02-25T00:00:00"/>
    <x v="1"/>
    <n v="2"/>
    <n v="16"/>
    <n v="1950"/>
    <n v="130"/>
    <x v="1"/>
    <x v="11"/>
    <s v="PARTICULAR"/>
    <s v="IL"/>
    <s v="ACTIVO "/>
  </r>
  <r>
    <x v="3"/>
    <s v="CERVANTES CUSTODIO MILAGRO DE MARIA"/>
    <s v="RECEPCIONISTA"/>
    <s v="SAN ISIDRO"/>
    <s v="DM"/>
    <d v="2017-02-13T00:00:00"/>
    <d v="2017-02-13T00:00:00"/>
    <x v="1"/>
    <n v="1"/>
    <n v="8"/>
    <n v="2000"/>
    <n v="66.666666666666671"/>
    <x v="1"/>
    <x v="12"/>
    <s v="ESSALUD"/>
    <s v="IL"/>
    <s v="ACTIVO"/>
  </r>
  <r>
    <x v="3"/>
    <s v="AGUILAR LAURA EDWAR"/>
    <s v="ASISTENTE DE ALIMENTOS Y BEBIDAS"/>
    <s v="OLLANTAYTAMBO"/>
    <s v="DM"/>
    <d v="2017-02-15T00:00:00"/>
    <d v="2017-02-18T00:00:00"/>
    <x v="1"/>
    <n v="4"/>
    <n v="32"/>
    <n v="1500"/>
    <n v="200"/>
    <x v="1"/>
    <x v="13"/>
    <s v="ESSALUD"/>
    <s v="IL"/>
    <s v="ACTIVO"/>
  </r>
  <r>
    <x v="3"/>
    <s v="JORDAN PAUCAR WILFREDO"/>
    <s v="AUXILIAR DE ALIMENTOS Y BEBIDAS"/>
    <s v="OLLANTAYTAMBO"/>
    <s v="DM "/>
    <d v="2017-02-06T00:00:00"/>
    <d v="2017-02-16T00:00:00"/>
    <x v="1"/>
    <n v="11"/>
    <n v="88"/>
    <n v="850"/>
    <n v="311.66666666666663"/>
    <x v="1"/>
    <x v="14"/>
    <s v="ESSALUD"/>
    <s v="IL"/>
    <s v="ACTIVO"/>
  </r>
  <r>
    <x v="3"/>
    <s v="FERRO MONTEAGUDO GERALDINE GUADALUPE"/>
    <s v="EJECUTIVO DE VENTAS"/>
    <s v="CUSCO"/>
    <s v="DM"/>
    <d v="2017-02-11T00:00:00"/>
    <d v="2017-02-16T00:00:00"/>
    <x v="1"/>
    <n v="6"/>
    <n v="48"/>
    <n v="1200"/>
    <n v="240"/>
    <x v="1"/>
    <x v="15"/>
    <s v="ESSALUD"/>
    <s v="IL"/>
    <s v="ACTIVO"/>
  </r>
  <r>
    <x v="4"/>
    <s v="ALVAREZ BOYER VICTOR SAUL "/>
    <s v="TÉCNICO MECANICO A"/>
    <s v="OLLANTAYTAMBO"/>
    <s v="DM"/>
    <d v="2017-02-01T00:00:00"/>
    <d v="2017-02-14T00:00:00"/>
    <x v="1"/>
    <n v="14"/>
    <n v="112"/>
    <n v="2400"/>
    <n v="1120"/>
    <x v="2"/>
    <x v="10"/>
    <s v="PARTICULAR"/>
    <s v="AT"/>
    <s v="ACTIVO"/>
  </r>
  <r>
    <x v="5"/>
    <s v="BASTIDAS ORELLANA EDWIN YOEL"/>
    <s v="AUXILIAR DE ALMACÉN"/>
    <s v="CALLAO"/>
    <s v="DM"/>
    <d v="2016-02-17T00:00:00"/>
    <d v="2016-02-18T00:00:00"/>
    <x v="1"/>
    <n v="2"/>
    <n v="16"/>
    <n v="1000"/>
    <n v="66.666666666666671"/>
    <x v="1"/>
    <x v="3"/>
    <s v="ESSALUD"/>
    <s v="IL"/>
    <s v="ACTIVO"/>
  </r>
  <r>
    <x v="5"/>
    <s v="LLATAS LLANOS YEYMY WILSON"/>
    <s v="AUXILIAR DE ALMACÉN"/>
    <s v="CALLAO"/>
    <s v="DM"/>
    <d v="2017-02-08T00:00:00"/>
    <d v="2017-02-09T00:00:00"/>
    <x v="1"/>
    <n v="2"/>
    <n v="16"/>
    <n v="1000"/>
    <n v="66.666666666666671"/>
    <x v="1"/>
    <x v="16"/>
    <s v="MINSA"/>
    <s v="IL"/>
    <s v="ACTIVO"/>
  </r>
  <r>
    <x v="3"/>
    <s v="CARREÑO TORRES MAGALY NOEMI"/>
    <s v="SUPERVISOR DE SERVICIO A BORDO"/>
    <s v="OLLANTAYTAMBO"/>
    <s v="MATERNIDAD"/>
    <d v="2017-02-01T00:00:00"/>
    <d v="2017-02-28T00:00:00"/>
    <x v="1"/>
    <n v="28"/>
    <n v="224"/>
    <n v="1800"/>
    <n v="1680"/>
    <x v="0"/>
    <x v="0"/>
    <s v="ESSALUD"/>
    <s v="IL"/>
    <s v="DM"/>
  </r>
  <r>
    <x v="0"/>
    <s v="REYES GUTIERREZ CATHERIN LISBETH"/>
    <s v="ANALISTA DE ATRACCION Y DESARROLLO"/>
    <s v="SAN ISIDRO"/>
    <s v="DM"/>
    <d v="2017-03-14T00:00:00"/>
    <d v="2017-03-14T00:00:00"/>
    <x v="2"/>
    <n v="1"/>
    <n v="8"/>
    <n v="3500"/>
    <n v="116.66666666666667"/>
    <x v="1"/>
    <x v="17"/>
    <s v="PARTICULAR"/>
    <s v="IL"/>
    <s v="DM "/>
  </r>
  <r>
    <x v="0"/>
    <s v="CAMARGO SALVADOR JANNET VICTORIA "/>
    <s v="ASISTENTE DE TESORERIA"/>
    <s v="SAN ISIDRO"/>
    <s v="MATERNIDAD"/>
    <d v="2017-03-01T00:00:00"/>
    <d v="2017-03-31T00:00:00"/>
    <x v="2"/>
    <n v="31"/>
    <n v="248"/>
    <n v="1800"/>
    <n v="1860"/>
    <x v="0"/>
    <x v="0"/>
    <s v="ESSALUD "/>
    <s v="IL"/>
    <s v="DM"/>
  </r>
  <r>
    <x v="1"/>
    <s v="CEVALLOS PALOMINO MAX "/>
    <s v="TÉCNICO DE ENSAMBLAJE"/>
    <s v="ANCÓN"/>
    <s v="DM"/>
    <d v="2017-03-20T00:00:00"/>
    <d v="2017-03-21T00:00:00"/>
    <x v="2"/>
    <n v="2"/>
    <n v="16"/>
    <n v="850"/>
    <n v="56.666666666666664"/>
    <x v="1"/>
    <x v="16"/>
    <s v="PARTICULAR"/>
    <s v="IL"/>
    <s v="ACTIVO "/>
  </r>
  <r>
    <x v="1"/>
    <s v="DIAZ TEJADA ELIANA "/>
    <s v="REPRESENTANTE DE VENTAS MAYORISTA SENIOR"/>
    <s v="SAN ISIDRO"/>
    <s v="DM"/>
    <d v="2017-03-13T00:00:00"/>
    <d v="2017-03-17T00:00:00"/>
    <x v="2"/>
    <n v="5"/>
    <n v="40"/>
    <n v="1200"/>
    <n v="200"/>
    <x v="1"/>
    <x v="18"/>
    <s v="PARTICULAR"/>
    <s v="IL"/>
    <s v="DM "/>
  </r>
  <r>
    <x v="1"/>
    <s v="MESONES HUAMAN PAULO CESAR"/>
    <s v="FACTURADOR A"/>
    <s v="SAN ISIDRO"/>
    <s v="DM"/>
    <d v="2017-03-20T00:00:00"/>
    <d v="2017-03-31T00:00:00"/>
    <x v="2"/>
    <n v="12"/>
    <n v="96"/>
    <n v="1300"/>
    <n v="520"/>
    <x v="3"/>
    <x v="19"/>
    <s v="ESSALUD"/>
    <s v="IL"/>
    <s v="DM "/>
  </r>
  <r>
    <x v="1"/>
    <s v="MESONES HUAMAN PAULO CESAR"/>
    <s v="FACTURADOR A"/>
    <s v="SAN ISIDRO"/>
    <s v="DM"/>
    <d v="2017-03-09T00:00:00"/>
    <d v="2017-03-18T00:00:00"/>
    <x v="2"/>
    <n v="10"/>
    <n v="80"/>
    <n v="1300"/>
    <n v="433.33333333333337"/>
    <x v="3"/>
    <x v="19"/>
    <s v="ESSALUD"/>
    <s v="IL"/>
    <s v="DM "/>
  </r>
  <r>
    <x v="1"/>
    <s v="MESONES HUAMAN PAULO CESAR"/>
    <s v="FACTURADOR A"/>
    <s v="SAN ISIDRO"/>
    <s v="DM"/>
    <d v="2017-03-04T00:00:00"/>
    <d v="2017-03-08T00:00:00"/>
    <x v="2"/>
    <n v="5"/>
    <n v="40"/>
    <n v="1300"/>
    <n v="216.66666666666669"/>
    <x v="3"/>
    <x v="19"/>
    <s v="ESSALUD"/>
    <s v="IL"/>
    <s v="DM "/>
  </r>
  <r>
    <x v="3"/>
    <s v="FUENTES NEGRON HUGO MARIO"/>
    <s v="SUPERVISOR DE SERVICIO A BORDO"/>
    <s v="SAN ISIDRO"/>
    <s v="DM"/>
    <d v="2017-03-20T00:00:00"/>
    <d v="2017-03-20T00:00:00"/>
    <x v="2"/>
    <n v="1"/>
    <n v="8"/>
    <n v="2000"/>
    <n v="66.666666666666671"/>
    <x v="1"/>
    <x v="17"/>
    <s v="ESSALUD"/>
    <s v="IL"/>
    <s v="ACTIVO"/>
  </r>
  <r>
    <x v="5"/>
    <s v="VEGA FERNANDEZ CESAR ERNESTO "/>
    <s v="AUXILIAR DE ALMACÉN"/>
    <s v="CALLAO"/>
    <s v="DM"/>
    <d v="2017-03-21T00:00:00"/>
    <d v="2017-03-21T00:00:00"/>
    <x v="2"/>
    <n v="1"/>
    <n v="8"/>
    <n v="1000"/>
    <n v="33.333333333333336"/>
    <x v="1"/>
    <x v="3"/>
    <s v="ESSALUD"/>
    <s v="IL"/>
    <s v="ACTIVO"/>
  </r>
  <r>
    <x v="5"/>
    <s v="LIMAS CRUZ JESUS EDUARDO"/>
    <s v="ASISTENTE ADMINISTRATIVO"/>
    <s v="CALLAO"/>
    <s v="DM"/>
    <d v="2017-03-13T00:00:00"/>
    <d v="2017-03-16T00:00:00"/>
    <x v="2"/>
    <n v="4"/>
    <n v="32"/>
    <n v="1950"/>
    <n v="260"/>
    <x v="1"/>
    <x v="20"/>
    <s v="PARTICULAR"/>
    <s v="IL"/>
    <s v="DM"/>
  </r>
  <r>
    <x v="5"/>
    <s v="LIMAS CRUZ JESUS EDUARDO"/>
    <s v="ASISTENTE ADMINISTRATIVO"/>
    <s v="CALLAO"/>
    <s v="DM"/>
    <d v="2017-03-02T00:00:00"/>
    <d v="2017-03-04T00:00:00"/>
    <x v="2"/>
    <n v="3"/>
    <n v="24"/>
    <n v="1950"/>
    <n v="195"/>
    <x v="1"/>
    <x v="21"/>
    <s v="PARTICULAR"/>
    <s v="IL"/>
    <s v="ACTIVO"/>
  </r>
  <r>
    <x v="5"/>
    <s v="VEGA FERNANDEZ CESAR ERNESTO "/>
    <s v="AUXILIAR DE ALMACÉN"/>
    <s v="CALLAO"/>
    <s v="DM"/>
    <d v="2017-03-21T00:00:00"/>
    <d v="2017-03-21T00:00:00"/>
    <x v="2"/>
    <n v="1"/>
    <n v="8"/>
    <n v="1000"/>
    <n v="33.333333333333336"/>
    <x v="1"/>
    <x v="3"/>
    <s v="ESSALUD"/>
    <s v="IL"/>
    <s v="ACTIVO"/>
  </r>
  <r>
    <x v="3"/>
    <s v="CARREÑO TORRES MAGALY NOEMI"/>
    <s v="SUPERVISOR DE SERVICIO A BORDO"/>
    <s v="OLLANTAYTAMBO"/>
    <s v="MATERNIDAD"/>
    <d v="2017-03-01T00:00:00"/>
    <d v="2017-03-31T00:00:00"/>
    <x v="2"/>
    <n v="31"/>
    <n v="248"/>
    <n v="1800"/>
    <n v="1860"/>
    <x v="0"/>
    <x v="0"/>
    <s v="ESSALUD"/>
    <s v="IL"/>
    <s v="DM"/>
  </r>
  <r>
    <x v="0"/>
    <s v="CORREA VERGARA MARIA DEL CARMEN"/>
    <s v="JEFE DE LEGAL"/>
    <s v="SAN ISIDRO"/>
    <s v="MATERNIDAD"/>
    <d v="2017-03-01T00:00:00"/>
    <d v="2017-03-31T00:00:00"/>
    <x v="2"/>
    <n v="31"/>
    <n v="248"/>
    <n v="9500"/>
    <n v="9816.6666666666679"/>
    <x v="0"/>
    <x v="0"/>
    <s v="PARTICULAR"/>
    <s v="IL"/>
    <s v="DM"/>
  </r>
  <r>
    <x v="1"/>
    <s v="MEDRANO NECOCHEA VICTOR JAVIER "/>
    <s v="COORDINADOR DE PLANEAMIENTO COMERCIAL"/>
    <s v="SAN ISIDRO"/>
    <s v="DM"/>
    <d v="2017-04-20T00:00:00"/>
    <d v="2017-04-20T00:00:00"/>
    <x v="3"/>
    <n v="1"/>
    <n v="8"/>
    <n v="8500"/>
    <n v="283.33333333333331"/>
    <x v="1"/>
    <x v="22"/>
    <s v="PARTICULAR"/>
    <s v="IL"/>
    <s v="ACTIVO "/>
  </r>
  <r>
    <x v="1"/>
    <s v="HUAMANI SALGUERON ESTEBAN"/>
    <s v="TÉCNICO DE ENSAMBLAJE"/>
    <s v="ANCÓN"/>
    <s v="DM"/>
    <d v="2017-04-05T00:00:00"/>
    <d v="2017-04-05T00:00:00"/>
    <x v="3"/>
    <n v="1"/>
    <n v="8"/>
    <n v="850"/>
    <n v="28.333333333333332"/>
    <x v="1"/>
    <x v="3"/>
    <s v="ESSALUD"/>
    <s v="IL"/>
    <s v="ACTIVO "/>
  </r>
  <r>
    <x v="1"/>
    <s v="MESONES HUAMAN PAULO CESAR"/>
    <s v="FACTURADOR A"/>
    <s v="ANCÓN"/>
    <s v="DM"/>
    <d v="2017-04-03T00:00:00"/>
    <d v="2017-04-09T00:00:00"/>
    <x v="3"/>
    <n v="7"/>
    <n v="56"/>
    <n v="1300"/>
    <n v="303.33333333333337"/>
    <x v="3"/>
    <x v="23"/>
    <s v="ESSALUD"/>
    <s v="IL"/>
    <s v="ACTIVO"/>
  </r>
  <r>
    <x v="1"/>
    <s v="DIAZ CAMPOS ARTURO "/>
    <s v="FACTURADOR A"/>
    <s v="ANCÓN"/>
    <s v="DM"/>
    <d v="2017-04-06T00:00:00"/>
    <d v="2017-04-08T00:00:00"/>
    <x v="3"/>
    <n v="3"/>
    <n v="24"/>
    <n v="1100"/>
    <n v="110"/>
    <x v="1"/>
    <x v="24"/>
    <s v="PARTICULAR"/>
    <s v="IL"/>
    <s v="ACTIVO"/>
  </r>
  <r>
    <x v="1"/>
    <s v="MESONES HUAMAN PAULO CESAR"/>
    <s v="FACTURADOR A"/>
    <s v="ANCÓN"/>
    <s v="DM"/>
    <d v="2017-04-01T00:00:00"/>
    <d v="2017-04-02T00:00:00"/>
    <x v="3"/>
    <n v="2"/>
    <n v="16"/>
    <n v="1300"/>
    <n v="86.666666666666671"/>
    <x v="3"/>
    <x v="23"/>
    <s v="ESSALUD"/>
    <s v="IL"/>
    <s v="ACTIVO"/>
  </r>
  <r>
    <x v="5"/>
    <s v="CISNEROS CRISANTO MIGUEL ANGEL "/>
    <s v="AUXILIAR DE ALMACÉN"/>
    <s v="CALLAO"/>
    <s v="DM"/>
    <d v="2017-04-21T00:00:00"/>
    <d v="2017-04-21T00:00:00"/>
    <x v="3"/>
    <n v="1"/>
    <n v="8"/>
    <n v="1000"/>
    <n v="33.333333333333336"/>
    <x v="1"/>
    <x v="3"/>
    <s v="ESSALUD"/>
    <s v="IL"/>
    <s v="ACTIVO"/>
  </r>
  <r>
    <x v="5"/>
    <s v="ESCOBEDO SANTA CRUZ HENRRY BRAYAN "/>
    <s v="AUXILIAR DE ALMACÉN"/>
    <s v="ANCÓN"/>
    <s v="DM"/>
    <d v="2017-04-20T00:00:00"/>
    <d v="2017-04-22T00:00:00"/>
    <x v="3"/>
    <n v="3"/>
    <n v="24"/>
    <n v="850"/>
    <n v="85"/>
    <x v="1"/>
    <x v="25"/>
    <s v="PARTICULAR"/>
    <s v="IL"/>
    <s v="ACTIVO"/>
  </r>
  <r>
    <x v="5"/>
    <s v="CASTRO ARRASCO JOVER SMIT "/>
    <s v="AUXILIAR DE ALMACÉN"/>
    <s v="CALLAO"/>
    <s v="DM"/>
    <d v="2017-04-07T00:00:00"/>
    <d v="2017-04-07T00:00:00"/>
    <x v="3"/>
    <n v="1"/>
    <n v="8"/>
    <n v="1000"/>
    <n v="33.333333333333336"/>
    <x v="1"/>
    <x v="3"/>
    <s v="ESSALUD"/>
    <s v="IL"/>
    <s v="ACTIVO"/>
  </r>
  <r>
    <x v="5"/>
    <s v="LIMAS CRUZ JESUS EDUARDO"/>
    <s v="ASISTENTE ADMINISTRATIVO"/>
    <s v="CALLAO"/>
    <s v="DM"/>
    <d v="2017-04-03T00:00:00"/>
    <d v="2017-04-04T00:00:00"/>
    <x v="3"/>
    <n v="2"/>
    <n v="16"/>
    <n v="1950"/>
    <n v="130"/>
    <x v="1"/>
    <x v="26"/>
    <s v="PARTICULAR"/>
    <s v="IL"/>
    <s v="ACTIVO"/>
  </r>
  <r>
    <x v="3"/>
    <s v="HUAMAN GUERRA ELVIRA"/>
    <s v="EJECUTIVO DE SERVICIO A BORDO"/>
    <s v="OLLANTAYTAMBO"/>
    <s v="DM"/>
    <d v="2017-04-24T00:00:00"/>
    <d v="2017-04-27T00:00:00"/>
    <x v="3"/>
    <n v="4"/>
    <n v="32"/>
    <n v="1200"/>
    <n v="160"/>
    <x v="1"/>
    <x v="3"/>
    <s v="ESSALUD"/>
    <s v="IL"/>
    <s v="ACTIVO"/>
  </r>
  <r>
    <x v="0"/>
    <s v="CORREA VERGARA MARIA DEL CARMEN"/>
    <s v="JEFE DE LEGAL"/>
    <s v="SAN ISIDRO"/>
    <s v="MATERNIDAD"/>
    <d v="2017-04-01T00:00:00"/>
    <d v="2017-04-18T00:00:00"/>
    <x v="3"/>
    <n v="18"/>
    <n v="144"/>
    <n v="9500"/>
    <n v="5700"/>
    <x v="0"/>
    <x v="0"/>
    <s v="PARTICULAR"/>
    <s v="IL"/>
    <s v="VACACIONES"/>
  </r>
  <r>
    <x v="0"/>
    <s v="CAMARGO SALVADOR JANNET VICTORIA "/>
    <s v="ASISTENTE DE TESORERIA"/>
    <s v="SAN ISIDRO"/>
    <s v="MATERNIDAD"/>
    <d v="2017-04-01T00:00:00"/>
    <d v="2017-04-30T00:00:00"/>
    <x v="3"/>
    <n v="30"/>
    <n v="240"/>
    <n v="1800"/>
    <n v="1800"/>
    <x v="0"/>
    <x v="0"/>
    <s v="ESSALUD "/>
    <s v="IL"/>
    <s v="DM"/>
  </r>
  <r>
    <x v="0"/>
    <s v="OCHOA CHAUCA PABLO CESAR"/>
    <s v="CHOFER"/>
    <s v="SAN ISIDRO"/>
    <s v="DM"/>
    <d v="2017-05-22T00:00:00"/>
    <d v="2017-05-27T00:00:00"/>
    <x v="4"/>
    <n v="5"/>
    <n v="40"/>
    <n v="1598"/>
    <n v="266.33333333333331"/>
    <x v="1"/>
    <x v="27"/>
    <s v="ESSALUD "/>
    <s v="IL"/>
    <s v="DM"/>
  </r>
  <r>
    <x v="0"/>
    <s v="OCHOA CHAUCA PABLO CESAR"/>
    <s v="CHOFER"/>
    <s v="SAN ISIDRO"/>
    <s v="DM"/>
    <d v="2017-05-19T00:00:00"/>
    <d v="2017-05-20T00:00:00"/>
    <x v="4"/>
    <n v="2"/>
    <n v="16"/>
    <n v="1598"/>
    <n v="106.53333333333333"/>
    <x v="1"/>
    <x v="27"/>
    <s v="ESSALUD "/>
    <s v="IL"/>
    <s v="DM"/>
  </r>
  <r>
    <x v="0"/>
    <s v="CAJUSOL CHAVEZ JOSE LUIS "/>
    <s v="SUPERVISOR DE NOMINAS"/>
    <s v="SAN ISIDRO"/>
    <s v="DM"/>
    <d v="2017-05-04T00:00:00"/>
    <d v="2017-05-05T00:00:00"/>
    <x v="4"/>
    <n v="2"/>
    <n v="16"/>
    <n v="4500"/>
    <n v="300"/>
    <x v="3"/>
    <x v="28"/>
    <s v="PARTICULAR"/>
    <s v="IL"/>
    <s v="ACTIVO"/>
  </r>
  <r>
    <x v="1"/>
    <s v="GARCIA AGUILAR LILIANA"/>
    <s v="AUXILIAR ADMINISTRATIVO"/>
    <s v="SAN ISIDRO"/>
    <s v="DM "/>
    <d v="2017-05-16T00:00:00"/>
    <d v="2017-05-17T00:00:00"/>
    <x v="4"/>
    <n v="2"/>
    <n v="16"/>
    <n v="1500"/>
    <n v="100"/>
    <x v="1"/>
    <x v="29"/>
    <s v="PARTICULAR"/>
    <s v="IL"/>
    <s v="ACTIVO "/>
  </r>
  <r>
    <x v="1"/>
    <s v="GARCIA AGUILAR LILIANA"/>
    <s v="AUXILIAR ADMINISTRATIVO"/>
    <s v="SAN ISIDRO"/>
    <s v="DM"/>
    <d v="2017-05-12T00:00:00"/>
    <d v="2017-05-12T00:00:00"/>
    <x v="4"/>
    <n v="1"/>
    <n v="8"/>
    <n v="1500"/>
    <n v="50"/>
    <x v="1"/>
    <x v="16"/>
    <s v="PARTICULAR"/>
    <s v="IL"/>
    <s v="ACTIVO "/>
  </r>
  <r>
    <x v="3"/>
    <s v="MINAYA BORDA INGRITH SOJAYRA"/>
    <s v="EJECUTIVO DE SERVICIO A BORDO"/>
    <s v="OLLANTAYTAMBO"/>
    <s v="DM"/>
    <d v="2017-05-17T00:00:00"/>
    <d v="2017-05-20T00:00:00"/>
    <x v="4"/>
    <n v="4"/>
    <n v="32"/>
    <n v="1200"/>
    <n v="160"/>
    <x v="4"/>
    <x v="30"/>
    <s v="PARTICULAR"/>
    <s v="IL"/>
    <s v="ACTIVO"/>
  </r>
  <r>
    <x v="3"/>
    <s v="MIRANDA CANO ROMEL AMERICO"/>
    <s v="CONDUCTOR CAMIONETA"/>
    <s v="OLLANTAYTAMBO"/>
    <s v="DM"/>
    <d v="2017-05-13T00:00:00"/>
    <d v="2017-05-14T00:00:00"/>
    <x v="4"/>
    <n v="2"/>
    <n v="8"/>
    <n v="1800"/>
    <n v="60"/>
    <x v="1"/>
    <x v="12"/>
    <s v="PARTICULAR"/>
    <s v="IL"/>
    <s v="ACTIVO"/>
  </r>
  <r>
    <x v="3"/>
    <s v="CHACON MUÑIZ VANESSA FABIOLA"/>
    <s v="SUPERVISOR DE ADMINISTRACION DE VENTAS"/>
    <s v="CUSCO"/>
    <s v="DM"/>
    <d v="2017-05-03T00:00:00"/>
    <d v="2017-05-05T00:00:00"/>
    <x v="4"/>
    <n v="3"/>
    <n v="24"/>
    <n v="1900"/>
    <n v="190"/>
    <x v="1"/>
    <x v="31"/>
    <s v="CLINICA SANTA ÚRSULA"/>
    <s v="IL"/>
    <s v="ACTIVO"/>
  </r>
  <r>
    <x v="3"/>
    <s v="HUAMAN GUERRA ELVIRA"/>
    <s v="EJECUTIVO DE VENTAS"/>
    <s v="CUSCO"/>
    <s v="DM"/>
    <d v="2017-05-15T00:00:00"/>
    <d v="2017-05-18T00:00:00"/>
    <x v="4"/>
    <n v="4"/>
    <n v="32"/>
    <n v="1400"/>
    <n v="186.66666666666666"/>
    <x v="1"/>
    <x v="32"/>
    <s v="PARTICULAR"/>
    <s v="IL"/>
    <s v="ACTIVO"/>
  </r>
  <r>
    <x v="3"/>
    <s v="HUAMAN GUERRA ELVIRA"/>
    <s v="EJECUTIVO DE VENTAS"/>
    <s v="CUSCO"/>
    <s v="DM"/>
    <d v="2017-05-12T00:00:00"/>
    <d v="2017-05-14T00:00:00"/>
    <x v="4"/>
    <n v="3"/>
    <n v="24"/>
    <n v="1400"/>
    <n v="140"/>
    <x v="1"/>
    <x v="33"/>
    <s v="PARTICULAR"/>
    <s v="IL"/>
    <s v="ACTIVO"/>
  </r>
  <r>
    <x v="5"/>
    <s v="PARIONA ANDRADE JULIO CESAR"/>
    <s v="AUXILIAR DE ALMACÉN"/>
    <s v="CALLAO"/>
    <s v="DM"/>
    <d v="2017-05-21T00:00:00"/>
    <d v="2017-05-31T00:00:00"/>
    <x v="4"/>
    <n v="11"/>
    <n v="88"/>
    <n v="1100"/>
    <n v="403.33333333333331"/>
    <x v="2"/>
    <x v="34"/>
    <s v="PARTICULAR"/>
    <s v="AT"/>
    <s v="DM"/>
  </r>
  <r>
    <x v="5"/>
    <s v="PIÑAN QUISPE DIEGO"/>
    <s v="CHOFER"/>
    <s v="CALLAO"/>
    <s v="DM"/>
    <d v="2017-05-18T00:00:00"/>
    <d v="2017-05-24T00:00:00"/>
    <x v="4"/>
    <n v="7"/>
    <n v="56"/>
    <n v="1550"/>
    <n v="361.66666666666663"/>
    <x v="1"/>
    <x v="35"/>
    <s v="HOSPITAL MILITAR"/>
    <s v="IL"/>
    <s v="DM"/>
  </r>
  <r>
    <x v="5"/>
    <s v="VEGA HURTADO MAURO CESAR"/>
    <s v="AUXILIAR DE ALMACÉN"/>
    <s v="CALLAO"/>
    <s v="DM"/>
    <d v="2017-05-16T00:00:00"/>
    <d v="2017-05-18T00:00:00"/>
    <x v="4"/>
    <n v="3"/>
    <n v="24"/>
    <n v="1000"/>
    <n v="100"/>
    <x v="1"/>
    <x v="3"/>
    <s v="ESSALUD"/>
    <s v="IL"/>
    <s v="ACTIVO"/>
  </r>
  <r>
    <x v="5"/>
    <s v="PARIONA ANDRADE JULIO CESAR"/>
    <s v="AUXILIAR DE ALMACÉN"/>
    <s v="CALLAO"/>
    <s v="DM"/>
    <d v="2017-05-16T00:00:00"/>
    <d v="2017-05-20T00:00:00"/>
    <x v="4"/>
    <n v="5"/>
    <n v="40"/>
    <n v="1100"/>
    <n v="183.33333333333331"/>
    <x v="1"/>
    <x v="34"/>
    <s v="ESSALUD"/>
    <s v="AT"/>
    <s v="ACTIVO"/>
  </r>
  <r>
    <x v="5"/>
    <s v="CASTRO ARRASCO JOVER SMIT"/>
    <s v="AUXILIAR DE ALMACÉN"/>
    <s v="CALLAO"/>
    <s v="DM"/>
    <d v="2017-05-12T00:00:00"/>
    <d v="2017-05-12T00:00:00"/>
    <x v="4"/>
    <n v="1"/>
    <n v="8"/>
    <n v="1000"/>
    <n v="33.333333333333336"/>
    <x v="1"/>
    <x v="3"/>
    <s v="ESSALUD"/>
    <s v="IL"/>
    <s v="ACTIVO"/>
  </r>
  <r>
    <x v="5"/>
    <s v="BASTIDAS ORELLANA EDWIN YOEL"/>
    <s v="AUXILIAR DE ALMACÉN"/>
    <s v="CALLAO"/>
    <s v="DM"/>
    <d v="2017-05-12T00:00:00"/>
    <d v="2017-05-13T00:00:00"/>
    <x v="4"/>
    <n v="2"/>
    <n v="16"/>
    <n v="1000"/>
    <n v="66.666666666666671"/>
    <x v="1"/>
    <x v="3"/>
    <s v="ESSALUD"/>
    <s v="IL"/>
    <s v="ACTIVO"/>
  </r>
  <r>
    <x v="5"/>
    <s v="VEGA HURTADO MAURO CESAR"/>
    <s v="AUXILIAR DE ALMACÉN"/>
    <s v="CALLAO"/>
    <s v="DM"/>
    <d v="2017-05-09T00:00:00"/>
    <d v="2017-05-09T00:00:00"/>
    <x v="4"/>
    <n v="1"/>
    <n v="8"/>
    <n v="1000"/>
    <n v="33.333333333333336"/>
    <x v="1"/>
    <x v="3"/>
    <s v="ESSALUD"/>
    <s v="IL"/>
    <s v="ACTIVO"/>
  </r>
  <r>
    <x v="5"/>
    <s v="PARIONA ANDRADE JULIO CESAR"/>
    <s v="AUXILIAR DE ALMACÉN"/>
    <s v="CALLAO"/>
    <s v="DM"/>
    <d v="2017-05-11T00:00:00"/>
    <d v="2017-05-13T00:00:00"/>
    <x v="4"/>
    <n v="3"/>
    <n v="24"/>
    <n v="1100"/>
    <n v="110"/>
    <x v="2"/>
    <x v="34"/>
    <s v="PARTICULAR"/>
    <s v="AT"/>
    <s v="DM "/>
  </r>
  <r>
    <x v="5"/>
    <s v="AYLAS HILARIO DIEGO "/>
    <s v="AUXILIAR DE ALMACÉN"/>
    <s v="CALLAO"/>
    <s v="DM"/>
    <d v="2017-05-09T00:00:00"/>
    <d v="2017-05-10T00:00:00"/>
    <x v="4"/>
    <n v="2"/>
    <n v="16"/>
    <n v="850"/>
    <n v="56.666666666666664"/>
    <x v="1"/>
    <x v="36"/>
    <s v="MINSA"/>
    <s v="IL"/>
    <s v="CESADO"/>
  </r>
  <r>
    <x v="5"/>
    <s v="MELGAREJO HIDALGO JUAN MANUEL"/>
    <s v="SUPERVISOR DE RECLAMOS Y AUDITORIAS"/>
    <s v="CALLAO"/>
    <s v="DM"/>
    <d v="2017-05-02T00:00:00"/>
    <d v="2017-05-13T00:00:00"/>
    <x v="4"/>
    <n v="12"/>
    <n v="96"/>
    <n v="1800"/>
    <n v="720"/>
    <x v="1"/>
    <x v="37"/>
    <s v="ESSALUD"/>
    <s v="IL"/>
    <s v="DM"/>
  </r>
  <r>
    <x v="0"/>
    <s v="CAMARGO SALVADOR JANNET VICTORIA "/>
    <s v="ASISTENTE DE TESORERIA"/>
    <s v="SAN ISIDRO"/>
    <s v="MATERNIDAD"/>
    <d v="2017-05-01T00:00:00"/>
    <d v="2017-05-31T00:00:00"/>
    <x v="4"/>
    <n v="31"/>
    <n v="248"/>
    <n v="1800"/>
    <n v="1860"/>
    <x v="0"/>
    <x v="0"/>
    <s v="ESSALUD "/>
    <s v="IL"/>
    <s v="DM"/>
  </r>
  <r>
    <x v="0"/>
    <s v="CHAVEZ OTINIANO LORENA JHAZMIN"/>
    <s v="ASISTENTE CONTABLE"/>
    <s v="SAN ISIDRO"/>
    <s v="DM"/>
    <d v="2017-06-20T00:00:00"/>
    <d v="2017-06-20T00:00:00"/>
    <x v="5"/>
    <n v="1"/>
    <n v="8"/>
    <n v="1500"/>
    <n v="50"/>
    <x v="1"/>
    <x v="38"/>
    <s v="PARTICULAR"/>
    <s v="IL"/>
    <s v="ACTIVO"/>
  </r>
  <r>
    <x v="0"/>
    <s v="OCHOA CHAUCA PABLO CESAR"/>
    <s v="CHOFER"/>
    <s v="SAN ISIDRO"/>
    <s v="DM"/>
    <d v="2017-06-01T00:00:00"/>
    <d v="2017-06-21T00:00:00"/>
    <x v="5"/>
    <n v="21"/>
    <n v="168"/>
    <n v="1598"/>
    <n v="1118.5999999999999"/>
    <x v="1"/>
    <x v="39"/>
    <s v="ESSALUD "/>
    <s v="IL"/>
    <s v="DM"/>
  </r>
  <r>
    <x v="0"/>
    <s v="ABURTO SALAZAR FLOR ROSSEMARY"/>
    <s v="AUXILIAR DE TESORERIA"/>
    <s v="SAN ISIDRO"/>
    <s v="DM"/>
    <d v="2017-06-19T00:00:00"/>
    <d v="2017-06-20T00:00:00"/>
    <x v="5"/>
    <n v="2"/>
    <n v="16"/>
    <n v="1500"/>
    <n v="100"/>
    <x v="1"/>
    <x v="40"/>
    <s v="PARTICULAR"/>
    <s v="IL"/>
    <s v="DM"/>
  </r>
  <r>
    <x v="0"/>
    <s v="DE LA CRUZ PAUCAR LUZ JUDITH"/>
    <s v="ANALISTA DE TESORERIA SENIOR"/>
    <s v="SAN ISIDRO"/>
    <s v="SUBSIDIO MATERNIDAD "/>
    <d v="2017-06-01T00:00:00"/>
    <d v="2017-06-30T00:00:00"/>
    <x v="5"/>
    <n v="30"/>
    <n v="240"/>
    <n v="5400"/>
    <n v="5400"/>
    <x v="0"/>
    <x v="0"/>
    <s v="PARTICULAR"/>
    <s v="IL"/>
    <s v="DM"/>
  </r>
  <r>
    <x v="0"/>
    <s v="CAMARGO SALVADOR JANNET VICTORIA "/>
    <s v="ASISTENTE DE TESORERIA"/>
    <s v="SAN ISIDRO"/>
    <s v="MATERNIDAD"/>
    <d v="2017-06-01T00:00:00"/>
    <d v="2017-06-04T00:00:00"/>
    <x v="5"/>
    <n v="4"/>
    <n v="32"/>
    <n v="1800"/>
    <n v="240"/>
    <x v="0"/>
    <x v="0"/>
    <s v="ESSALUD "/>
    <s v="IL"/>
    <s v="DM"/>
  </r>
  <r>
    <x v="1"/>
    <s v="GARCIA TORRES ALEXIS ROBERTO"/>
    <s v="GESTOR MAYORISTA"/>
    <s v="SAN ISIDRO"/>
    <s v="DM"/>
    <d v="2017-06-13T00:00:00"/>
    <d v="2017-06-30T00:00:00"/>
    <x v="5"/>
    <n v="18"/>
    <n v="144"/>
    <n v="2000"/>
    <n v="1200"/>
    <x v="1"/>
    <x v="41"/>
    <s v="ESSALUD"/>
    <s v="IL"/>
    <s v="DM "/>
  </r>
  <r>
    <x v="3"/>
    <s v="MINAYA BORDA INGRITH SOJAYRA"/>
    <s v="EJECUTIVO DE SERVICIO A BORDO"/>
    <s v="OLLANTAYTAMBO"/>
    <s v="DM"/>
    <d v="2017-06-08T00:00:00"/>
    <d v="2017-06-11T00:00:00"/>
    <x v="5"/>
    <n v="4"/>
    <n v="32"/>
    <n v="1200"/>
    <n v="160"/>
    <x v="1"/>
    <x v="42"/>
    <s v="ESSALUD"/>
    <s v="IL"/>
    <s v="ACTIVO"/>
  </r>
  <r>
    <x v="3"/>
    <s v="MINAYA BORDA INGRITH SOJAYRA"/>
    <s v="EJECUTIVO DE SERVICIO A BORDO"/>
    <s v="OLLANTAYTAMBO"/>
    <s v="DM"/>
    <d v="2017-06-01T00:00:00"/>
    <d v="2017-06-04T00:00:00"/>
    <x v="5"/>
    <n v="4"/>
    <n v="32"/>
    <n v="1200"/>
    <n v="160"/>
    <x v="4"/>
    <x v="30"/>
    <s v="PARTICULAR"/>
    <s v="IL"/>
    <s v="ACTIVO"/>
  </r>
  <r>
    <x v="3"/>
    <s v="CANAL BACA CESAR AUGUSTO"/>
    <s v="BREQUERO B"/>
    <s v="OLLANTAYTAMBO"/>
    <s v="DM"/>
    <d v="2017-06-01T00:00:00"/>
    <d v="2017-06-20T00:00:00"/>
    <x v="5"/>
    <n v="20"/>
    <n v="160"/>
    <n v="2070"/>
    <n v="1380"/>
    <x v="1"/>
    <x v="43"/>
    <s v="PARTICULAR"/>
    <s v="IL"/>
    <s v="ACTIVO"/>
  </r>
  <r>
    <x v="3"/>
    <s v="RAMIREZ BROWN ARIANNA PATRICIA"/>
    <s v="COORDINADOR E-COMMERCE"/>
    <s v="SAN ISIDRO"/>
    <s v="DM"/>
    <d v="2017-06-13T00:00:00"/>
    <d v="2017-06-14T00:00:00"/>
    <x v="5"/>
    <n v="2"/>
    <n v="16"/>
    <n v="4000"/>
    <n v="266.66666666666669"/>
    <x v="1"/>
    <x v="44"/>
    <s v="PARTICULAR"/>
    <s v="IL"/>
    <s v="ACTIVO"/>
  </r>
  <r>
    <x v="4"/>
    <s v="TAPARA ZAPATA WENCESLAO"/>
    <s v="MECANICO DE VIA"/>
    <s v="OLLANTAYTAMBO"/>
    <s v="DM"/>
    <d v="2017-06-01T00:00:00"/>
    <d v="2017-06-04T00:00:00"/>
    <x v="5"/>
    <n v="4"/>
    <n v="32"/>
    <n v="1550"/>
    <n v="206.66666666666666"/>
    <x v="3"/>
    <x v="45"/>
    <s v="PARTICULAR"/>
    <s v="IL"/>
    <s v="ACTIVO"/>
  </r>
  <r>
    <x v="5"/>
    <s v="PIÑAN QUISPE DIEGO"/>
    <s v="CHOFER"/>
    <s v="CALLAO"/>
    <s v="DM"/>
    <d v="2017-06-14T00:00:00"/>
    <d v="2017-06-30T00:00:00"/>
    <x v="5"/>
    <n v="17"/>
    <n v="136"/>
    <n v="1550"/>
    <n v="878.33333333333326"/>
    <x v="1"/>
    <x v="35"/>
    <s v="HOSPITAL MILITAR"/>
    <s v="IL"/>
    <s v="DM"/>
  </r>
  <r>
    <x v="5"/>
    <s v="CARRASCO CASTILLO GIOVANNI"/>
    <s v="AUXILIAR DE ALMACÉN"/>
    <s v="CALLAO"/>
    <s v="DM"/>
    <d v="2017-06-13T00:00:00"/>
    <d v="2017-06-15T00:00:00"/>
    <x v="5"/>
    <n v="3"/>
    <n v="24"/>
    <n v="850"/>
    <n v="85"/>
    <x v="1"/>
    <x v="46"/>
    <s v="PARTICULAR"/>
    <s v="IL"/>
    <s v="DM"/>
  </r>
  <r>
    <x v="5"/>
    <s v="PARIONA ANDRADE JULIO CESAR"/>
    <s v="AUXILIAR DE ALMACÉN"/>
    <s v="CALLAO"/>
    <s v="DM"/>
    <d v="2017-06-02T00:00:00"/>
    <d v="2017-06-30T00:00:00"/>
    <x v="5"/>
    <n v="29"/>
    <n v="232"/>
    <n v="1100"/>
    <n v="1063.3333333333333"/>
    <x v="2"/>
    <x v="47"/>
    <s v="PARTICULAR"/>
    <s v="AT"/>
    <s v="DM"/>
  </r>
  <r>
    <x v="5"/>
    <s v="PIÑAN QUISPE DIEGO"/>
    <s v="CHOFER"/>
    <s v="CALLAO"/>
    <s v="DM"/>
    <d v="2017-06-07T00:00:00"/>
    <d v="2017-06-13T00:00:00"/>
    <x v="5"/>
    <n v="7"/>
    <n v="56"/>
    <n v="1550"/>
    <n v="361.66666666666663"/>
    <x v="1"/>
    <x v="35"/>
    <s v="HOSPITAL MILITAR"/>
    <s v="IL"/>
    <s v="DM"/>
  </r>
  <r>
    <x v="5"/>
    <s v="PIÑAN QUISPE DIEGO"/>
    <s v="CHOFER"/>
    <s v="CALLAO"/>
    <s v="DM"/>
    <d v="2017-06-01T00:00:00"/>
    <d v="2017-06-06T00:00:00"/>
    <x v="5"/>
    <n v="6"/>
    <n v="48"/>
    <n v="1550"/>
    <n v="310"/>
    <x v="1"/>
    <x v="35"/>
    <s v="HOSPITAL MILITAR"/>
    <s v="IL"/>
    <s v="DM"/>
  </r>
  <r>
    <x v="6"/>
    <m/>
    <m/>
    <m/>
    <m/>
    <m/>
    <m/>
    <x v="6"/>
    <m/>
    <m/>
    <m/>
    <m/>
    <x v="5"/>
    <x v="48"/>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Contingencias">
  <location ref="A4:D19" firstHeaderRow="0" firstDataRow="1" firstDataCol="1" rowPageCount="2" colPageCount="1"/>
  <pivotFields count="17">
    <pivotField axis="axisPage" multipleItemSelectionAllowed="1" showAll="0">
      <items count="8">
        <item x="1"/>
        <item x="5"/>
        <item x="0"/>
        <item x="2"/>
        <item x="3"/>
        <item x="4"/>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4" multipleItemSelectionAllowed="1" showAll="0">
      <extLst>
        <ext xmlns:x14="http://schemas.microsoft.com/office/spreadsheetml/2009/9/main" uri="{2946ED86-A175-432a-8AC1-64E0C546D7DE}">
          <x14:pivotField fillDownLabels="1"/>
        </ext>
      </extLst>
    </pivotField>
    <pivotField numFmtId="14" showAll="0">
      <extLst>
        <ext xmlns:x14="http://schemas.microsoft.com/office/spreadsheetml/2009/9/main" uri="{2946ED86-A175-432a-8AC1-64E0C546D7DE}">
          <x14:pivotField fillDownLabels="1"/>
        </ext>
      </extLst>
    </pivotField>
    <pivotField axis="axisPage" multipleItemSelectionAllowed="1" showAll="0">
      <items count="8">
        <item x="0"/>
        <item h="1" x="1"/>
        <item h="1" x="2"/>
        <item h="1" x="3"/>
        <item h="1" x="4"/>
        <item h="1" x="5"/>
        <item h="1" x="6"/>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dataField="1" multipleItemSelectionAllowed="1" showAll="0">
      <items count="8">
        <item x="1"/>
        <item x="0"/>
        <item x="2"/>
        <item x="4"/>
        <item x="3"/>
        <item m="1" x="6"/>
        <item x="5"/>
        <item t="default"/>
      </items>
      <extLst>
        <ext xmlns:x14="http://schemas.microsoft.com/office/spreadsheetml/2009/9/main" uri="{2946ED86-A175-432a-8AC1-64E0C546D7DE}">
          <x14:pivotField fillDownLabels="1"/>
        </ext>
      </extLst>
    </pivotField>
    <pivotField axis="axisRow" showAll="0">
      <items count="50">
        <item x="3"/>
        <item x="0"/>
        <item x="10"/>
        <item x="1"/>
        <item x="2"/>
        <item x="4"/>
        <item x="6"/>
        <item x="7"/>
        <item x="11"/>
        <item x="12"/>
        <item x="14"/>
        <item x="15"/>
        <item x="16"/>
        <item x="13"/>
        <item x="17"/>
        <item x="20"/>
        <item x="21"/>
        <item x="19"/>
        <item x="18"/>
        <item x="5"/>
        <item x="8"/>
        <item x="9"/>
        <item x="22"/>
        <item x="24"/>
        <item x="25"/>
        <item x="26"/>
        <item x="23"/>
        <item x="28"/>
        <item x="29"/>
        <item x="31"/>
        <item x="32"/>
        <item x="33"/>
        <item x="34"/>
        <item x="35"/>
        <item x="36"/>
        <item x="27"/>
        <item x="30"/>
        <item x="37"/>
        <item x="38"/>
        <item x="40"/>
        <item x="41"/>
        <item x="42"/>
        <item x="44"/>
        <item x="45"/>
        <item x="46"/>
        <item x="39"/>
        <item x="43"/>
        <item x="47"/>
        <item x="48"/>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2">
    <field x="12"/>
    <field x="13"/>
  </rowFields>
  <rowItems count="15">
    <i>
      <x/>
    </i>
    <i r="1">
      <x/>
    </i>
    <i r="1">
      <x v="3"/>
    </i>
    <i r="1">
      <x v="4"/>
    </i>
    <i r="1">
      <x v="5"/>
    </i>
    <i r="1">
      <x v="6"/>
    </i>
    <i r="1">
      <x v="7"/>
    </i>
    <i r="1">
      <x v="19"/>
    </i>
    <i>
      <x v="1"/>
    </i>
    <i r="1">
      <x v="1"/>
    </i>
    <i>
      <x v="2"/>
    </i>
    <i r="1">
      <x v="2"/>
    </i>
    <i r="1">
      <x v="20"/>
    </i>
    <i r="1">
      <x v="21"/>
    </i>
    <i t="grand">
      <x/>
    </i>
  </rowItems>
  <colFields count="1">
    <field x="-2"/>
  </colFields>
  <colItems count="3">
    <i>
      <x/>
    </i>
    <i i="1">
      <x v="1"/>
    </i>
    <i i="2">
      <x v="2"/>
    </i>
  </colItems>
  <pageFields count="2">
    <pageField fld="7" hier="-1"/>
    <pageField fld="0" hier="-1"/>
  </pageFields>
  <dataFields count="3">
    <dataField name="Suma de Días" fld="8" baseField="0" baseItem="0"/>
    <dataField name="Costo por DM" fld="11" baseField="0" baseItem="0" numFmtId="167"/>
    <dataField name="N° Casos" fld="12" subtotal="count" baseField="0" baseItem="0"/>
  </dataFields>
  <formats count="10">
    <format dxfId="43">
      <pivotArea outline="0" collapsedLevelsAreSubtotals="1" fieldPosition="0"/>
    </format>
    <format dxfId="42">
      <pivotArea dataOnly="0" labelOnly="1" outline="0" fieldPosition="0">
        <references count="1">
          <reference field="4294967294" count="2">
            <x v="0"/>
            <x v="1"/>
          </reference>
        </references>
      </pivotArea>
    </format>
    <format dxfId="41">
      <pivotArea outline="0" collapsedLevelsAreSubtotals="1" fieldPosition="0">
        <references count="1">
          <reference field="4294967294" count="1" selected="0">
            <x v="1"/>
          </reference>
        </references>
      </pivotArea>
    </format>
    <format dxfId="40">
      <pivotArea outline="0" collapsedLevelsAreSubtotals="1" fieldPosition="0"/>
    </format>
    <format dxfId="39">
      <pivotArea dataOnly="0" labelOnly="1" outline="0" fieldPosition="0">
        <references count="1">
          <reference field="4294967294" count="2">
            <x v="0"/>
            <x v="1"/>
          </reference>
        </references>
      </pivotArea>
    </format>
    <format dxfId="38">
      <pivotArea field="12" type="button" dataOnly="0" labelOnly="1" outline="0" axis="axisRow" fieldPosition="0"/>
    </format>
    <format dxfId="37">
      <pivotArea field="12" type="button" dataOnly="0" labelOnly="1" outline="0" axis="axisRow" fieldPosition="0"/>
    </format>
    <format dxfId="36">
      <pivotArea dataOnly="0" labelOnly="1" outline="0" fieldPosition="0">
        <references count="1">
          <reference field="4294967294" count="1">
            <x v="2"/>
          </reference>
        </references>
      </pivotArea>
    </format>
    <format dxfId="35">
      <pivotArea dataOnly="0" labelOnly="1" outline="0" fieldPosition="0">
        <references count="1">
          <reference field="4294967294" count="1">
            <x v="2"/>
          </reference>
        </references>
      </pivotArea>
    </format>
    <format dxfId="34">
      <pivotArea outline="0" collapsedLevelsAreSubtotals="1" fieldPosition="0">
        <references count="1">
          <reference field="4294967294" count="1" selected="0">
            <x v="1"/>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2.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Contingencias">
  <location ref="A4:D31" firstHeaderRow="0" firstDataRow="1" firstDataCol="1" rowPageCount="1" colPageCount="1"/>
  <pivotFields count="17">
    <pivotField axis="axisRow" multipleItemSelectionAllowed="1" showAll="0">
      <items count="8">
        <item x="0"/>
        <item x="1"/>
        <item x="2"/>
        <item x="3"/>
        <item x="4"/>
        <item x="5"/>
        <item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4" multipleItemSelectionAllowed="1" showAll="0">
      <extLst>
        <ext xmlns:x14="http://schemas.microsoft.com/office/spreadsheetml/2009/9/main" uri="{2946ED86-A175-432a-8AC1-64E0C546D7DE}">
          <x14:pivotField fillDownLabels="1"/>
        </ext>
      </extLst>
    </pivotField>
    <pivotField numFmtId="14" showAll="0">
      <extLst>
        <ext xmlns:x14="http://schemas.microsoft.com/office/spreadsheetml/2009/9/main" uri="{2946ED86-A175-432a-8AC1-64E0C546D7DE}">
          <x14:pivotField fillDownLabels="1"/>
        </ext>
      </extLst>
    </pivotField>
    <pivotField axis="axisPage" multipleItemSelectionAllowed="1" showAll="0">
      <items count="8">
        <item h="1" x="0"/>
        <item h="1" x="1"/>
        <item h="1" x="2"/>
        <item h="1" x="3"/>
        <item h="1" x="4"/>
        <item x="5"/>
        <item h="1" x="6"/>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dataField="1" multipleItemSelectionAllowed="1" showAll="0">
      <items count="8">
        <item x="1"/>
        <item x="0"/>
        <item x="2"/>
        <item x="4"/>
        <item m="1" x="6"/>
        <item x="3"/>
        <item x="5"/>
        <item t="default"/>
      </items>
      <extLst>
        <ext xmlns:x14="http://schemas.microsoft.com/office/spreadsheetml/2009/9/main" uri="{2946ED86-A175-432a-8AC1-64E0C546D7DE}">
          <x14:pivotField fillDownLabels="1"/>
        </ext>
      </extLst>
    </pivotField>
    <pivotField axis="axisRow" showAll="0">
      <items count="50">
        <item x="3"/>
        <item x="0"/>
        <item x="10"/>
        <item x="1"/>
        <item x="2"/>
        <item x="4"/>
        <item x="6"/>
        <item x="7"/>
        <item x="11"/>
        <item x="12"/>
        <item x="14"/>
        <item x="15"/>
        <item x="16"/>
        <item x="13"/>
        <item x="17"/>
        <item x="18"/>
        <item x="19"/>
        <item x="20"/>
        <item x="21"/>
        <item x="23"/>
        <item x="5"/>
        <item x="8"/>
        <item x="9"/>
        <item x="22"/>
        <item x="24"/>
        <item x="25"/>
        <item x="26"/>
        <item x="27"/>
        <item x="28"/>
        <item x="29"/>
        <item x="31"/>
        <item x="32"/>
        <item x="33"/>
        <item x="34"/>
        <item x="35"/>
        <item x="36"/>
        <item x="39"/>
        <item x="30"/>
        <item x="37"/>
        <item x="38"/>
        <item x="40"/>
        <item x="41"/>
        <item x="42"/>
        <item x="43"/>
        <item x="44"/>
        <item x="45"/>
        <item x="46"/>
        <item x="47"/>
        <item x="48"/>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3">
    <field x="0"/>
    <field x="12"/>
    <field x="13"/>
  </rowFields>
  <rowItems count="27">
    <i>
      <x/>
    </i>
    <i r="1">
      <x/>
    </i>
    <i r="2">
      <x v="36"/>
    </i>
    <i r="2">
      <x v="39"/>
    </i>
    <i r="2">
      <x v="40"/>
    </i>
    <i r="1">
      <x v="1"/>
    </i>
    <i r="2">
      <x v="1"/>
    </i>
    <i>
      <x v="1"/>
    </i>
    <i r="1">
      <x/>
    </i>
    <i r="2">
      <x v="41"/>
    </i>
    <i>
      <x v="3"/>
    </i>
    <i r="1">
      <x/>
    </i>
    <i r="2">
      <x v="42"/>
    </i>
    <i r="2">
      <x v="43"/>
    </i>
    <i r="2">
      <x v="44"/>
    </i>
    <i r="1">
      <x v="3"/>
    </i>
    <i r="2">
      <x v="37"/>
    </i>
    <i>
      <x v="4"/>
    </i>
    <i r="1">
      <x v="5"/>
    </i>
    <i r="2">
      <x v="45"/>
    </i>
    <i>
      <x v="5"/>
    </i>
    <i r="1">
      <x/>
    </i>
    <i r="2">
      <x v="34"/>
    </i>
    <i r="2">
      <x v="46"/>
    </i>
    <i r="1">
      <x v="2"/>
    </i>
    <i r="2">
      <x v="47"/>
    </i>
    <i t="grand">
      <x/>
    </i>
  </rowItems>
  <colFields count="1">
    <field x="-2"/>
  </colFields>
  <colItems count="3">
    <i>
      <x/>
    </i>
    <i i="1">
      <x v="1"/>
    </i>
    <i i="2">
      <x v="2"/>
    </i>
  </colItems>
  <pageFields count="1">
    <pageField fld="7" hier="-1"/>
  </pageFields>
  <dataFields count="3">
    <dataField name="Suma de Días" fld="8" baseField="0" baseItem="0"/>
    <dataField name="Costo por DM" fld="11" baseField="0" baseItem="0" numFmtId="167"/>
    <dataField name="N° Casos" fld="12" subtotal="count" baseField="0" baseItem="0"/>
  </dataFields>
  <formats count="10">
    <format dxfId="33">
      <pivotArea outline="0" collapsedLevelsAreSubtotals="1" fieldPosition="0"/>
    </format>
    <format dxfId="32">
      <pivotArea dataOnly="0" labelOnly="1" outline="0" fieldPosition="0">
        <references count="1">
          <reference field="4294967294" count="2">
            <x v="0"/>
            <x v="1"/>
          </reference>
        </references>
      </pivotArea>
    </format>
    <format dxfId="31">
      <pivotArea outline="0" collapsedLevelsAreSubtotals="1" fieldPosition="0">
        <references count="1">
          <reference field="4294967294" count="1" selected="0">
            <x v="1"/>
          </reference>
        </references>
      </pivotArea>
    </format>
    <format dxfId="30">
      <pivotArea outline="0" collapsedLevelsAreSubtotals="1" fieldPosition="0"/>
    </format>
    <format dxfId="29">
      <pivotArea dataOnly="0" labelOnly="1" outline="0" fieldPosition="0">
        <references count="1">
          <reference field="4294967294" count="2">
            <x v="0"/>
            <x v="1"/>
          </reference>
        </references>
      </pivotArea>
    </format>
    <format dxfId="28">
      <pivotArea field="12" type="button" dataOnly="0" labelOnly="1" outline="0" axis="axisRow" fieldPosition="1"/>
    </format>
    <format dxfId="27">
      <pivotArea field="12" type="button" dataOnly="0" labelOnly="1" outline="0" axis="axisRow" fieldPosition="1"/>
    </format>
    <format dxfId="26">
      <pivotArea dataOnly="0" labelOnly="1" outline="0" fieldPosition="0">
        <references count="1">
          <reference field="4294967294" count="1">
            <x v="2"/>
          </reference>
        </references>
      </pivotArea>
    </format>
    <format dxfId="25">
      <pivotArea dataOnly="0" labelOnly="1" outline="0" fieldPosition="0">
        <references count="1">
          <reference field="4294967294" count="1">
            <x v="2"/>
          </reference>
        </references>
      </pivotArea>
    </format>
    <format dxfId="24">
      <pivotArea outline="0" collapsedLevelsAreSubtotals="1" fieldPosition="0">
        <references count="1">
          <reference field="4294967294" count="1" selected="0">
            <x v="1"/>
          </reference>
        </references>
      </pivotArea>
    </format>
  </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Tabla dinámica1" cacheId="5" applyNumberFormats="0" applyBorderFormats="0" applyFontFormats="0" applyPatternFormats="0" applyAlignmentFormats="0" applyWidthHeightFormats="1" dataCaption="Valores" updatedVersion="4" minRefreshableVersion="3" useAutoFormatting="1" itemPrintTitles="1" createdVersion="4" indent="0" outline="1" outlineData="1" multipleFieldFilters="0" rowHeaderCaption="Contingencias">
  <location ref="A4:D15" firstHeaderRow="0" firstDataRow="1" firstDataCol="1" rowPageCount="1" colPageCount="1"/>
  <pivotFields count="17">
    <pivotField axis="axisRow" multipleItemSelectionAllowed="1" showAll="0">
      <items count="8">
        <item h="1" x="0"/>
        <item h="1" x="1"/>
        <item h="1" x="2"/>
        <item x="3"/>
        <item x="4"/>
        <item h="1" x="5"/>
        <item h="1" x="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multipleItemSelectionAllowed="1"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14" multipleItemSelectionAllowed="1" showAll="0">
      <extLst>
        <ext xmlns:x14="http://schemas.microsoft.com/office/spreadsheetml/2009/9/main" uri="{2946ED86-A175-432a-8AC1-64E0C546D7DE}">
          <x14:pivotField fillDownLabels="1"/>
        </ext>
      </extLst>
    </pivotField>
    <pivotField numFmtId="14" showAll="0">
      <extLst>
        <ext xmlns:x14="http://schemas.microsoft.com/office/spreadsheetml/2009/9/main" uri="{2946ED86-A175-432a-8AC1-64E0C546D7DE}">
          <x14:pivotField fillDownLabels="1"/>
        </ext>
      </extLst>
    </pivotField>
    <pivotField axis="axisPage" multipleItemSelectionAllowed="1" showAll="0">
      <items count="8">
        <item h="1" x="0"/>
        <item h="1" x="1"/>
        <item h="1" x="2"/>
        <item h="1" x="3"/>
        <item h="1" x="4"/>
        <item x="5"/>
        <item h="1" x="6"/>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8">
        <item x="1"/>
        <item x="0"/>
        <item x="2"/>
        <item x="4"/>
        <item m="1" x="6"/>
        <item x="3"/>
        <item x="5"/>
        <item t="default"/>
      </items>
      <extLst>
        <ext xmlns:x14="http://schemas.microsoft.com/office/spreadsheetml/2009/9/main" uri="{2946ED86-A175-432a-8AC1-64E0C546D7DE}">
          <x14:pivotField fillDownLabels="1"/>
        </ext>
      </extLst>
    </pivotField>
    <pivotField axis="axisRow" showAll="0">
      <items count="50">
        <item x="3"/>
        <item x="0"/>
        <item x="10"/>
        <item x="1"/>
        <item x="2"/>
        <item x="4"/>
        <item x="6"/>
        <item x="7"/>
        <item x="11"/>
        <item x="12"/>
        <item x="14"/>
        <item x="15"/>
        <item x="16"/>
        <item x="13"/>
        <item x="17"/>
        <item x="18"/>
        <item x="19"/>
        <item x="20"/>
        <item x="21"/>
        <item x="23"/>
        <item x="5"/>
        <item x="8"/>
        <item x="9"/>
        <item x="22"/>
        <item x="24"/>
        <item x="25"/>
        <item x="26"/>
        <item x="27"/>
        <item x="28"/>
        <item x="29"/>
        <item x="30"/>
        <item x="31"/>
        <item x="32"/>
        <item x="33"/>
        <item x="34"/>
        <item x="35"/>
        <item x="36"/>
        <item x="39"/>
        <item x="37"/>
        <item x="38"/>
        <item x="40"/>
        <item x="41"/>
        <item x="42"/>
        <item x="43"/>
        <item x="44"/>
        <item x="45"/>
        <item x="46"/>
        <item x="47"/>
        <item x="48"/>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s>
  <rowFields count="3">
    <field x="0"/>
    <field x="12"/>
    <field x="13"/>
  </rowFields>
  <rowItems count="11">
    <i>
      <x v="3"/>
    </i>
    <i r="1">
      <x/>
    </i>
    <i r="2">
      <x v="42"/>
    </i>
    <i r="2">
      <x v="43"/>
    </i>
    <i r="2">
      <x v="44"/>
    </i>
    <i r="1">
      <x v="3"/>
    </i>
    <i r="2">
      <x v="30"/>
    </i>
    <i>
      <x v="4"/>
    </i>
    <i r="1">
      <x v="5"/>
    </i>
    <i r="2">
      <x v="45"/>
    </i>
    <i t="grand">
      <x/>
    </i>
  </rowItems>
  <colFields count="1">
    <field x="-2"/>
  </colFields>
  <colItems count="3">
    <i>
      <x/>
    </i>
    <i i="1">
      <x v="1"/>
    </i>
    <i i="2">
      <x v="2"/>
    </i>
  </colItems>
  <pageFields count="1">
    <pageField fld="7" hier="-1"/>
  </pageFields>
  <dataFields count="3">
    <dataField name="Suma de Días" fld="8" baseField="0" baseItem="5"/>
    <dataField name="Costo por DM" fld="11" baseField="0" baseItem="0" numFmtId="167"/>
    <dataField name="Suma de Horas" fld="9" baseField="0" baseItem="0"/>
  </dataFields>
  <formats count="23">
    <format dxfId="23">
      <pivotArea outline="0" collapsedLevelsAreSubtotals="1" fieldPosition="0"/>
    </format>
    <format dxfId="22">
      <pivotArea dataOnly="0" labelOnly="1" outline="0" fieldPosition="0">
        <references count="1">
          <reference field="4294967294" count="2">
            <x v="0"/>
            <x v="1"/>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format>
    <format dxfId="19">
      <pivotArea dataOnly="0" labelOnly="1" outline="0" fieldPosition="0">
        <references count="1">
          <reference field="4294967294" count="2">
            <x v="0"/>
            <x v="1"/>
          </reference>
        </references>
      </pivotArea>
    </format>
    <format dxfId="18">
      <pivotArea field="12" type="button" dataOnly="0" labelOnly="1" outline="0" axis="axisRow" fieldPosition="1"/>
    </format>
    <format dxfId="17">
      <pivotArea field="12" type="button" dataOnly="0" labelOnly="1" outline="0" axis="axisRow" fieldPosition="1"/>
    </format>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collapsedLevelsAreSubtotals="1" fieldPosition="0">
        <references count="3">
          <reference field="4294967294" count="1" selected="0">
            <x v="2"/>
          </reference>
          <reference field="12" count="1" selected="0">
            <x v="2"/>
          </reference>
          <reference field="13" count="1">
            <x v="2"/>
          </reference>
        </references>
      </pivotArea>
    </format>
    <format dxfId="13">
      <pivotArea collapsedLevelsAreSubtotals="1" fieldPosition="0">
        <references count="3">
          <reference field="4294967294" count="1" selected="0">
            <x v="2"/>
          </reference>
          <reference field="12" count="1" selected="0">
            <x v="0"/>
          </reference>
          <reference field="13" count="1">
            <x v="7"/>
          </reference>
        </references>
      </pivotArea>
    </format>
    <format dxfId="12">
      <pivotArea collapsedLevelsAreSubtotals="1" fieldPosition="0">
        <references count="3">
          <reference field="4294967294" count="1" selected="0">
            <x v="2"/>
          </reference>
          <reference field="12" count="1" selected="0">
            <x v="0"/>
          </reference>
          <reference field="13" count="1">
            <x v="6"/>
          </reference>
        </references>
      </pivotArea>
    </format>
    <format dxfId="11">
      <pivotArea collapsedLevelsAreSubtotals="1" fieldPosition="0">
        <references count="2">
          <reference field="0" count="1" selected="0">
            <x v="3"/>
          </reference>
          <reference field="12" count="1">
            <x v="0"/>
          </reference>
        </references>
      </pivotArea>
    </format>
    <format dxfId="10">
      <pivotArea collapsedLevelsAreSubtotals="1" fieldPosition="0">
        <references count="3">
          <reference field="0" count="1" selected="0">
            <x v="3"/>
          </reference>
          <reference field="12" count="1" selected="0">
            <x v="0"/>
          </reference>
          <reference field="13" count="7">
            <x v="6"/>
            <x v="7"/>
            <x v="9"/>
            <x v="10"/>
            <x v="11"/>
            <x v="13"/>
            <x v="14"/>
          </reference>
        </references>
      </pivotArea>
    </format>
    <format dxfId="9">
      <pivotArea collapsedLevelsAreSubtotals="1" fieldPosition="0">
        <references count="2">
          <reference field="0" count="1" selected="0">
            <x v="3"/>
          </reference>
          <reference field="12" count="1">
            <x v="1"/>
          </reference>
        </references>
      </pivotArea>
    </format>
    <format dxfId="8">
      <pivotArea collapsedLevelsAreSubtotals="1" fieldPosition="0">
        <references count="3">
          <reference field="0" count="1" selected="0">
            <x v="3"/>
          </reference>
          <reference field="12" count="1" selected="0">
            <x v="1"/>
          </reference>
          <reference field="13" count="1">
            <x v="1"/>
          </reference>
        </references>
      </pivotArea>
    </format>
    <format dxfId="7">
      <pivotArea collapsedLevelsAreSubtotals="1" fieldPosition="0">
        <references count="2">
          <reference field="0" count="1" selected="0">
            <x v="3"/>
          </reference>
          <reference field="12" count="1">
            <x v="2"/>
          </reference>
        </references>
      </pivotArea>
    </format>
    <format dxfId="6">
      <pivotArea collapsedLevelsAreSubtotals="1" fieldPosition="0">
        <references count="1">
          <reference field="0" count="1">
            <x v="4"/>
          </reference>
        </references>
      </pivotArea>
    </format>
    <format dxfId="5">
      <pivotArea collapsedLevelsAreSubtotals="1" fieldPosition="0">
        <references count="2">
          <reference field="0" count="1" selected="0">
            <x v="4"/>
          </reference>
          <reference field="12" count="1">
            <x v="2"/>
          </reference>
        </references>
      </pivotArea>
    </format>
    <format dxfId="4">
      <pivotArea collapsedLevelsAreSubtotals="1" fieldPosition="0">
        <references count="3">
          <reference field="0" count="1" selected="0">
            <x v="4"/>
          </reference>
          <reference field="12" count="1" selected="0">
            <x v="2"/>
          </reference>
          <reference field="13" count="1">
            <x v="2"/>
          </reference>
        </references>
      </pivotArea>
    </format>
    <format dxfId="3">
      <pivotArea dataOnly="0" labelOnly="1" fieldPosition="0">
        <references count="1">
          <reference field="0" count="1">
            <x v="4"/>
          </reference>
        </references>
      </pivotArea>
    </format>
    <format dxfId="2">
      <pivotArea dataOnly="0" labelOnly="1" fieldPosition="0">
        <references count="2">
          <reference field="0" count="1" selected="0">
            <x v="3"/>
          </reference>
          <reference field="12" count="3">
            <x v="0"/>
            <x v="1"/>
            <x v="2"/>
          </reference>
        </references>
      </pivotArea>
    </format>
    <format dxfId="1">
      <pivotArea dataOnly="0" labelOnly="1" fieldPosition="0">
        <references count="3">
          <reference field="0" count="1" selected="0">
            <x v="3"/>
          </reference>
          <reference field="12" count="1" selected="0">
            <x v="0"/>
          </reference>
          <reference field="13" count="9">
            <x v="1"/>
            <x v="2"/>
            <x v="6"/>
            <x v="7"/>
            <x v="9"/>
            <x v="10"/>
            <x v="11"/>
            <x v="13"/>
            <x v="14"/>
          </reference>
        </references>
      </pivotArea>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D95"/>
  <sheetViews>
    <sheetView tabSelected="1" zoomScale="80" zoomScaleNormal="80"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4.4" x14ac:dyDescent="0.3"/>
  <cols>
    <col min="1" max="1" width="35.109375" style="73" customWidth="1"/>
    <col min="2" max="2" width="55.6640625" style="75" bestFit="1" customWidth="1"/>
    <col min="3" max="3" width="59.109375" style="77" bestFit="1" customWidth="1"/>
    <col min="4" max="4" width="34.88671875" style="122" customWidth="1"/>
    <col min="5" max="5" width="23.88671875" style="77" bestFit="1" customWidth="1"/>
    <col min="6" max="6" width="15.33203125" style="77" bestFit="1" customWidth="1"/>
    <col min="7" max="7" width="18.44140625" style="77" customWidth="1"/>
    <col min="8" max="8" width="21.5546875" style="77" bestFit="1" customWidth="1"/>
    <col min="9" max="10" width="11.44140625" style="77" customWidth="1"/>
    <col min="11" max="11" width="11.44140625" style="67" customWidth="1"/>
    <col min="12" max="12" width="14.6640625" style="130" bestFit="1" customWidth="1"/>
    <col min="13" max="13" width="44.44140625" style="75" customWidth="1"/>
    <col min="14" max="14" width="76.5546875" style="75" bestFit="1" customWidth="1"/>
    <col min="15" max="15" width="40.109375" style="75" bestFit="1" customWidth="1"/>
    <col min="16" max="16" width="29.33203125" style="122" bestFit="1" customWidth="1"/>
    <col min="17" max="17" width="21.88671875" style="77" bestFit="1" customWidth="1"/>
    <col min="20" max="20" width="26.109375" customWidth="1"/>
  </cols>
  <sheetData>
    <row r="1" spans="1:186" ht="17.25" customHeight="1" x14ac:dyDescent="0.3">
      <c r="A1" s="23" t="s">
        <v>92</v>
      </c>
      <c r="B1" s="23" t="s">
        <v>30</v>
      </c>
      <c r="C1" s="23" t="s">
        <v>31</v>
      </c>
      <c r="D1" s="23" t="s">
        <v>197</v>
      </c>
      <c r="E1" s="23" t="s">
        <v>91</v>
      </c>
      <c r="F1" s="23" t="s">
        <v>32</v>
      </c>
      <c r="G1" s="23" t="s">
        <v>33</v>
      </c>
      <c r="H1" s="24" t="s">
        <v>93</v>
      </c>
      <c r="I1" s="193" t="s">
        <v>94</v>
      </c>
      <c r="J1" s="23" t="s">
        <v>34</v>
      </c>
      <c r="K1" s="66" t="s">
        <v>35</v>
      </c>
      <c r="L1" s="192" t="s">
        <v>3</v>
      </c>
      <c r="M1" s="23" t="s">
        <v>36</v>
      </c>
      <c r="N1" s="23" t="s">
        <v>37</v>
      </c>
      <c r="O1" s="23" t="s">
        <v>38</v>
      </c>
      <c r="P1" s="23" t="s">
        <v>198</v>
      </c>
      <c r="Q1" s="23" t="s">
        <v>39</v>
      </c>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9"/>
      <c r="DF1" s="19"/>
      <c r="DG1" s="19"/>
      <c r="DH1" s="19"/>
      <c r="DI1" s="19"/>
      <c r="DJ1" s="19"/>
      <c r="DK1" s="19"/>
      <c r="DL1" s="19"/>
      <c r="DM1" s="19"/>
      <c r="DN1" s="19"/>
      <c r="DO1" s="19"/>
      <c r="DP1" s="19"/>
      <c r="DQ1" s="19"/>
      <c r="DR1" s="19"/>
      <c r="DS1" s="19"/>
      <c r="DT1" s="19"/>
      <c r="DU1" s="19"/>
      <c r="DV1" s="19"/>
      <c r="DW1" s="19"/>
      <c r="DX1" s="19"/>
      <c r="DY1" s="19"/>
      <c r="DZ1" s="19"/>
      <c r="EA1" s="19"/>
      <c r="EB1" s="19"/>
      <c r="EC1" s="19"/>
      <c r="ED1" s="19"/>
      <c r="EE1" s="19"/>
      <c r="EF1" s="19"/>
      <c r="EG1" s="19"/>
      <c r="EH1" s="19"/>
      <c r="EI1" s="19"/>
      <c r="EJ1" s="19"/>
      <c r="EK1" s="19"/>
      <c r="EL1" s="19"/>
      <c r="EM1" s="19"/>
      <c r="EN1" s="19"/>
      <c r="EO1" s="19"/>
      <c r="EP1" s="19"/>
      <c r="EQ1" s="19"/>
      <c r="ER1" s="19"/>
      <c r="ES1" s="19"/>
      <c r="ET1" s="19"/>
      <c r="EU1" s="19"/>
      <c r="EV1" s="19"/>
      <c r="EW1" s="19"/>
      <c r="EX1" s="19"/>
      <c r="EY1" s="19"/>
      <c r="EZ1" s="19"/>
      <c r="FA1" s="19"/>
      <c r="FB1" s="19"/>
      <c r="FC1" s="19"/>
      <c r="FD1" s="19"/>
      <c r="FE1" s="19"/>
      <c r="FF1" s="19"/>
      <c r="FG1" s="19"/>
      <c r="FH1" s="19"/>
      <c r="FI1" s="19"/>
      <c r="FJ1" s="19"/>
      <c r="FK1" s="19"/>
      <c r="FL1" s="19"/>
      <c r="FM1" s="19"/>
      <c r="FN1" s="19"/>
      <c r="FO1" s="19"/>
      <c r="FP1" s="19"/>
      <c r="FQ1" s="19"/>
      <c r="FR1" s="19"/>
      <c r="FS1" s="19"/>
      <c r="FT1" s="19"/>
      <c r="FU1" s="19"/>
      <c r="FV1" s="19"/>
      <c r="FW1" s="19"/>
      <c r="FX1" s="19"/>
      <c r="FY1" s="19"/>
      <c r="FZ1" s="19"/>
      <c r="GA1" s="19"/>
    </row>
    <row r="2" spans="1:186" x14ac:dyDescent="0.3">
      <c r="A2" s="97"/>
      <c r="B2" s="98"/>
      <c r="C2" s="98"/>
      <c r="D2" s="98"/>
      <c r="E2" s="98"/>
      <c r="F2" s="99"/>
      <c r="G2" s="99"/>
      <c r="H2" s="98"/>
      <c r="I2" s="98"/>
      <c r="J2" s="98"/>
      <c r="K2" s="100"/>
      <c r="L2" s="124"/>
      <c r="M2" s="98"/>
      <c r="N2" s="97"/>
      <c r="O2" s="97"/>
      <c r="P2" s="97"/>
      <c r="Q2" s="101"/>
    </row>
    <row r="3" spans="1:186" x14ac:dyDescent="0.3">
      <c r="A3" s="97"/>
      <c r="B3" s="102"/>
      <c r="C3" s="102"/>
      <c r="D3" s="102"/>
      <c r="E3" s="102"/>
      <c r="F3" s="103"/>
      <c r="G3" s="103"/>
      <c r="H3" s="98"/>
      <c r="I3" s="104"/>
      <c r="J3" s="102"/>
      <c r="K3" s="102"/>
      <c r="L3" s="125"/>
      <c r="M3" s="102"/>
      <c r="N3" s="102"/>
      <c r="O3" s="102"/>
      <c r="P3" s="102"/>
      <c r="Q3" s="102"/>
      <c r="S3" s="123" t="s">
        <v>199</v>
      </c>
      <c r="T3" s="91" t="s">
        <v>202</v>
      </c>
    </row>
    <row r="4" spans="1:186" s="88" customFormat="1" ht="16.5" customHeight="1" x14ac:dyDescent="0.3">
      <c r="A4" s="102"/>
      <c r="B4" s="105"/>
      <c r="C4" s="105"/>
      <c r="D4" s="105"/>
      <c r="E4" s="105"/>
      <c r="F4" s="106"/>
      <c r="G4" s="106"/>
      <c r="H4" s="98"/>
      <c r="I4" s="107"/>
      <c r="J4" s="105"/>
      <c r="K4" s="105"/>
      <c r="L4" s="126"/>
      <c r="M4" s="105"/>
      <c r="N4" s="105"/>
      <c r="O4" s="105"/>
      <c r="P4" s="105"/>
      <c r="Q4" s="105"/>
      <c r="R4" s="87"/>
      <c r="S4" s="123" t="s">
        <v>200</v>
      </c>
      <c r="T4" s="91" t="s">
        <v>203</v>
      </c>
      <c r="U4" s="87"/>
      <c r="V4" s="87"/>
      <c r="W4" s="87"/>
      <c r="X4" s="87"/>
      <c r="Y4" s="87"/>
      <c r="Z4" s="87"/>
      <c r="AA4" s="87"/>
      <c r="AB4" s="87"/>
      <c r="AC4" s="87"/>
      <c r="AD4" s="87"/>
      <c r="AE4" s="87"/>
      <c r="AF4" s="87"/>
      <c r="AG4" s="87"/>
      <c r="AH4" s="87"/>
      <c r="AI4" s="87"/>
      <c r="AJ4" s="87"/>
      <c r="AK4" s="87"/>
      <c r="AL4" s="87"/>
      <c r="AM4" s="87"/>
      <c r="AN4" s="87"/>
      <c r="AO4" s="87"/>
      <c r="AP4" s="87"/>
      <c r="AQ4" s="87"/>
      <c r="AR4" s="87"/>
      <c r="AS4" s="87"/>
      <c r="AT4" s="87"/>
      <c r="AU4" s="87"/>
      <c r="AV4" s="87"/>
      <c r="AW4" s="87"/>
      <c r="AX4" s="87"/>
      <c r="AY4" s="87"/>
      <c r="AZ4" s="87"/>
      <c r="BA4" s="87"/>
      <c r="BB4" s="87"/>
      <c r="BC4" s="87"/>
      <c r="BD4" s="87"/>
      <c r="BE4" s="87"/>
      <c r="BF4" s="87"/>
      <c r="BG4" s="87"/>
      <c r="BH4" s="87"/>
      <c r="BI4" s="87"/>
      <c r="BJ4" s="87"/>
      <c r="BK4" s="87"/>
      <c r="BL4" s="87"/>
      <c r="BM4" s="87"/>
      <c r="BN4" s="87"/>
      <c r="BO4" s="87"/>
      <c r="BP4" s="87"/>
      <c r="BQ4" s="87"/>
      <c r="BR4" s="87"/>
      <c r="BS4" s="87"/>
      <c r="BT4" s="87"/>
      <c r="BU4" s="87"/>
      <c r="BV4" s="87"/>
      <c r="BW4" s="87"/>
      <c r="BX4" s="87"/>
      <c r="BY4" s="87"/>
      <c r="BZ4" s="87"/>
      <c r="CA4" s="87"/>
      <c r="CB4" s="87"/>
      <c r="CC4" s="87"/>
      <c r="CD4" s="87"/>
      <c r="CE4" s="87"/>
      <c r="CF4" s="87"/>
      <c r="CG4" s="87"/>
      <c r="CH4" s="87"/>
      <c r="CI4" s="87"/>
      <c r="CJ4" s="87"/>
      <c r="CK4" s="87"/>
      <c r="CL4" s="87"/>
      <c r="CM4" s="87"/>
      <c r="CN4" s="87"/>
      <c r="CO4" s="87"/>
      <c r="CP4" s="87"/>
      <c r="CQ4" s="87"/>
      <c r="CR4" s="87"/>
      <c r="CS4" s="87"/>
      <c r="CT4" s="87"/>
      <c r="CU4" s="87"/>
      <c r="CV4" s="87"/>
      <c r="CW4" s="87"/>
      <c r="CX4" s="87"/>
      <c r="CY4" s="87"/>
      <c r="CZ4" s="87"/>
      <c r="DA4" s="87"/>
      <c r="DB4" s="87"/>
      <c r="DC4" s="87"/>
      <c r="DD4" s="87"/>
      <c r="DE4" s="87"/>
      <c r="DF4" s="87"/>
      <c r="DG4" s="87"/>
      <c r="DH4" s="87"/>
      <c r="DI4" s="87"/>
      <c r="DJ4" s="87"/>
      <c r="DK4" s="87"/>
      <c r="DL4" s="87"/>
      <c r="DM4" s="87"/>
      <c r="DN4" s="87"/>
      <c r="DO4" s="87"/>
      <c r="DP4" s="87"/>
      <c r="DQ4" s="87"/>
      <c r="DR4" s="87"/>
      <c r="DS4" s="87"/>
      <c r="DT4" s="87"/>
      <c r="DU4" s="87"/>
      <c r="DV4" s="87"/>
      <c r="DW4" s="87"/>
      <c r="DX4" s="87"/>
      <c r="DY4" s="87"/>
      <c r="DZ4" s="87"/>
      <c r="EA4" s="87"/>
      <c r="EB4" s="87"/>
      <c r="EC4" s="87"/>
      <c r="ED4" s="87"/>
      <c r="EE4" s="87"/>
      <c r="EF4" s="87"/>
      <c r="EG4" s="87"/>
      <c r="EH4" s="87"/>
      <c r="EI4" s="87"/>
      <c r="EJ4" s="87"/>
      <c r="EK4" s="87"/>
      <c r="EL4" s="87"/>
      <c r="EM4" s="87"/>
      <c r="EN4" s="87"/>
      <c r="EO4" s="87"/>
      <c r="EP4" s="87"/>
      <c r="EQ4" s="87"/>
      <c r="ER4" s="87"/>
      <c r="ES4" s="87"/>
      <c r="ET4" s="87"/>
      <c r="EU4" s="87"/>
      <c r="EV4" s="87"/>
      <c r="EW4" s="87"/>
      <c r="EX4" s="87"/>
      <c r="EY4" s="87"/>
      <c r="EZ4" s="87"/>
      <c r="FA4" s="87"/>
      <c r="FB4" s="87"/>
      <c r="FC4" s="87"/>
      <c r="FD4" s="87"/>
      <c r="FE4" s="87"/>
      <c r="FF4" s="87"/>
      <c r="FG4" s="87"/>
      <c r="FH4" s="87"/>
      <c r="FI4" s="87"/>
      <c r="FJ4" s="87"/>
      <c r="FK4" s="87"/>
      <c r="FL4" s="87"/>
      <c r="FM4" s="87"/>
      <c r="FN4" s="87"/>
      <c r="FO4" s="87"/>
      <c r="FP4" s="87"/>
      <c r="FQ4" s="87"/>
      <c r="FR4" s="87"/>
    </row>
    <row r="5" spans="1:186" s="90" customFormat="1" ht="18.75" customHeight="1" x14ac:dyDescent="0.3">
      <c r="A5" s="102"/>
      <c r="B5" s="102"/>
      <c r="C5" s="102"/>
      <c r="D5" s="102"/>
      <c r="E5" s="102"/>
      <c r="F5" s="103"/>
      <c r="G5" s="103"/>
      <c r="H5" s="98"/>
      <c r="I5" s="104"/>
      <c r="J5" s="105"/>
      <c r="K5" s="102"/>
      <c r="L5" s="126"/>
      <c r="M5" s="102"/>
      <c r="N5" s="102"/>
      <c r="O5" s="102"/>
      <c r="P5" s="102"/>
      <c r="Q5" s="102"/>
      <c r="R5" s="89"/>
      <c r="S5" s="123" t="s">
        <v>201</v>
      </c>
      <c r="T5" s="91" t="s">
        <v>204</v>
      </c>
      <c r="U5" s="89"/>
      <c r="V5" s="89"/>
      <c r="W5" s="89"/>
      <c r="X5" s="89"/>
      <c r="Y5" s="89"/>
      <c r="Z5" s="89"/>
      <c r="AA5" s="89"/>
      <c r="AB5" s="89"/>
      <c r="AC5" s="89"/>
      <c r="AD5" s="89"/>
      <c r="AE5" s="89"/>
      <c r="AF5" s="89"/>
      <c r="AG5" s="89"/>
      <c r="AH5" s="89"/>
      <c r="AI5" s="89"/>
      <c r="AJ5" s="89"/>
      <c r="AK5" s="89"/>
      <c r="AL5" s="89"/>
      <c r="AM5" s="89"/>
      <c r="AN5" s="89"/>
      <c r="AO5" s="89"/>
      <c r="AP5" s="89"/>
      <c r="AQ5" s="89"/>
      <c r="AR5" s="89"/>
      <c r="AS5" s="89"/>
      <c r="AT5" s="89"/>
      <c r="AU5" s="89"/>
      <c r="AV5" s="89"/>
      <c r="AW5" s="89"/>
      <c r="AX5" s="89"/>
      <c r="AY5" s="89"/>
      <c r="AZ5" s="89"/>
      <c r="BA5" s="89"/>
      <c r="BB5" s="89"/>
      <c r="BC5" s="89"/>
      <c r="BD5" s="89"/>
      <c r="BE5" s="89"/>
      <c r="BF5" s="89"/>
      <c r="BG5" s="89"/>
      <c r="BH5" s="89"/>
      <c r="BI5" s="89"/>
      <c r="BJ5" s="89"/>
      <c r="BK5" s="89"/>
      <c r="BL5" s="89"/>
      <c r="BM5" s="89"/>
      <c r="BN5" s="89"/>
      <c r="BO5" s="89"/>
      <c r="BP5" s="89"/>
      <c r="BQ5" s="89"/>
      <c r="BR5" s="89"/>
      <c r="BS5" s="89"/>
      <c r="BT5" s="89"/>
      <c r="BU5" s="89"/>
      <c r="BV5" s="89"/>
      <c r="BW5" s="89"/>
      <c r="BX5" s="89"/>
      <c r="BY5" s="89"/>
      <c r="BZ5" s="89"/>
      <c r="CA5" s="89"/>
      <c r="CB5" s="89"/>
      <c r="CC5" s="89"/>
      <c r="CD5" s="89"/>
      <c r="CE5" s="89"/>
      <c r="CF5" s="89"/>
      <c r="CG5" s="89"/>
      <c r="CH5" s="89"/>
      <c r="CI5" s="89"/>
      <c r="CJ5" s="89"/>
      <c r="CK5" s="89"/>
      <c r="CL5" s="89"/>
      <c r="CM5" s="89"/>
      <c r="CN5" s="89"/>
      <c r="CO5" s="89"/>
      <c r="CP5" s="89"/>
      <c r="CQ5" s="89"/>
      <c r="CR5" s="89"/>
      <c r="CS5" s="89"/>
      <c r="CT5" s="89"/>
      <c r="CU5" s="89"/>
      <c r="CV5" s="89"/>
      <c r="CW5" s="89"/>
      <c r="CX5" s="89"/>
      <c r="CY5" s="89"/>
      <c r="CZ5" s="89"/>
      <c r="DA5" s="89"/>
      <c r="DB5" s="89"/>
      <c r="DC5" s="89"/>
      <c r="DD5" s="89"/>
      <c r="DE5" s="89"/>
      <c r="DF5" s="89"/>
      <c r="DG5" s="89"/>
      <c r="DH5" s="89"/>
      <c r="DI5" s="89"/>
      <c r="DJ5" s="89"/>
      <c r="DK5" s="89"/>
      <c r="DL5" s="89"/>
      <c r="DM5" s="89"/>
      <c r="DN5" s="89"/>
      <c r="DO5" s="89"/>
      <c r="DP5" s="89"/>
      <c r="DQ5" s="89"/>
      <c r="DR5" s="89"/>
      <c r="DS5" s="89"/>
      <c r="DT5" s="89"/>
      <c r="DU5" s="89"/>
      <c r="DV5" s="89"/>
      <c r="DW5" s="89"/>
      <c r="DX5" s="89"/>
      <c r="DY5" s="89"/>
      <c r="DZ5" s="89"/>
      <c r="EA5" s="89"/>
      <c r="EB5" s="89"/>
      <c r="EC5" s="89"/>
      <c r="ED5" s="89"/>
      <c r="EE5" s="89"/>
      <c r="EF5" s="89"/>
      <c r="EG5" s="89"/>
      <c r="EH5" s="89"/>
      <c r="EI5" s="89"/>
      <c r="EJ5" s="89"/>
      <c r="EK5" s="89"/>
      <c r="EL5" s="89"/>
      <c r="EM5" s="89"/>
      <c r="EN5" s="89"/>
      <c r="EO5" s="89"/>
      <c r="EP5" s="89"/>
      <c r="EQ5" s="89"/>
      <c r="ER5" s="89"/>
      <c r="ES5" s="89"/>
      <c r="ET5" s="89"/>
      <c r="EU5" s="89"/>
      <c r="EV5" s="89"/>
      <c r="EW5" s="89"/>
      <c r="EX5" s="89"/>
      <c r="EY5" s="89"/>
      <c r="EZ5" s="89"/>
      <c r="FA5" s="89"/>
      <c r="FB5" s="89"/>
      <c r="FC5" s="89"/>
      <c r="FD5" s="89"/>
      <c r="FE5" s="89"/>
      <c r="FF5" s="89"/>
      <c r="FG5" s="89"/>
      <c r="FH5" s="89"/>
      <c r="FI5" s="89"/>
      <c r="FJ5" s="89"/>
      <c r="FK5" s="89"/>
      <c r="FL5" s="89"/>
      <c r="FM5" s="89"/>
      <c r="FN5" s="89"/>
      <c r="FO5" s="89"/>
      <c r="FP5" s="89"/>
      <c r="FQ5" s="89"/>
      <c r="FR5" s="89"/>
    </row>
    <row r="6" spans="1:186" s="90" customFormat="1" x14ac:dyDescent="0.3">
      <c r="A6" s="97"/>
      <c r="B6" s="102"/>
      <c r="C6" s="102"/>
      <c r="D6" s="102"/>
      <c r="E6" s="102"/>
      <c r="F6" s="103"/>
      <c r="G6" s="103"/>
      <c r="H6" s="98"/>
      <c r="I6" s="104"/>
      <c r="J6" s="97"/>
      <c r="K6" s="102"/>
      <c r="L6" s="127"/>
      <c r="M6" s="102"/>
      <c r="N6" s="102"/>
      <c r="O6" s="102"/>
      <c r="P6" s="102"/>
      <c r="Q6" s="102"/>
      <c r="R6" s="89"/>
      <c r="S6" s="91"/>
      <c r="T6" s="89"/>
      <c r="U6" s="89"/>
      <c r="V6" s="89"/>
      <c r="W6" s="89"/>
      <c r="X6" s="89"/>
      <c r="Y6" s="89"/>
      <c r="Z6" s="89"/>
      <c r="AA6" s="89"/>
      <c r="AB6" s="89"/>
      <c r="AC6" s="89"/>
      <c r="AD6" s="89"/>
      <c r="AE6" s="89"/>
      <c r="AF6" s="89"/>
      <c r="AG6" s="89"/>
      <c r="AH6" s="89"/>
      <c r="AI6" s="89"/>
      <c r="AJ6" s="89"/>
      <c r="AK6" s="89"/>
      <c r="AL6" s="89"/>
      <c r="AM6" s="89"/>
      <c r="AN6" s="89"/>
      <c r="AO6" s="89"/>
      <c r="AP6" s="89"/>
      <c r="AQ6" s="89"/>
      <c r="AR6" s="89"/>
      <c r="AS6" s="89"/>
      <c r="AT6" s="89"/>
      <c r="AU6" s="89"/>
      <c r="AV6" s="89"/>
      <c r="AW6" s="89"/>
      <c r="AX6" s="89"/>
      <c r="AY6" s="89"/>
      <c r="AZ6" s="89"/>
      <c r="BA6" s="89"/>
      <c r="BB6" s="89"/>
      <c r="BC6" s="89"/>
      <c r="BD6" s="89"/>
      <c r="BE6" s="89"/>
      <c r="BF6" s="89"/>
      <c r="BG6" s="89"/>
      <c r="BH6" s="89"/>
      <c r="BI6" s="89"/>
      <c r="BJ6" s="89"/>
      <c r="BK6" s="89"/>
      <c r="BL6" s="89"/>
      <c r="BM6" s="89"/>
      <c r="BN6" s="89"/>
      <c r="BO6" s="89"/>
      <c r="BP6" s="89"/>
      <c r="BQ6" s="89"/>
      <c r="BR6" s="89"/>
      <c r="BS6" s="89"/>
      <c r="BT6" s="89"/>
      <c r="BU6" s="89"/>
      <c r="BV6" s="89"/>
      <c r="BW6" s="89"/>
      <c r="BX6" s="89"/>
      <c r="BY6" s="89"/>
      <c r="BZ6" s="89"/>
      <c r="CA6" s="89"/>
      <c r="CB6" s="89"/>
      <c r="CC6" s="89"/>
      <c r="CD6" s="89"/>
      <c r="CE6" s="89"/>
      <c r="CF6" s="89"/>
      <c r="CG6" s="89"/>
      <c r="CH6" s="89"/>
      <c r="CI6" s="89"/>
      <c r="CJ6" s="89"/>
      <c r="CK6" s="89"/>
      <c r="CL6" s="89"/>
      <c r="CM6" s="89"/>
      <c r="CN6" s="89"/>
      <c r="CO6" s="89"/>
      <c r="CP6" s="89"/>
      <c r="CQ6" s="89"/>
      <c r="CR6" s="89"/>
      <c r="CS6" s="89"/>
      <c r="CT6" s="89"/>
      <c r="CU6" s="89"/>
      <c r="CV6" s="89"/>
      <c r="CW6" s="89"/>
      <c r="CX6" s="89"/>
      <c r="CY6" s="89"/>
      <c r="CZ6" s="89"/>
      <c r="DA6" s="89"/>
      <c r="DB6" s="89"/>
      <c r="DC6" s="89"/>
      <c r="DD6" s="89"/>
      <c r="DE6" s="89"/>
      <c r="DF6" s="89"/>
      <c r="DG6" s="89"/>
      <c r="DH6" s="89"/>
      <c r="DI6" s="89"/>
      <c r="DJ6" s="89"/>
      <c r="DK6" s="89"/>
      <c r="DL6" s="89"/>
      <c r="DM6" s="89"/>
      <c r="DN6" s="89"/>
      <c r="DO6" s="89"/>
      <c r="DP6" s="89"/>
      <c r="DQ6" s="89"/>
      <c r="DR6" s="89"/>
      <c r="DS6" s="89"/>
      <c r="DT6" s="89"/>
      <c r="DU6" s="89"/>
      <c r="DV6" s="89"/>
      <c r="DW6" s="89"/>
      <c r="DX6" s="89"/>
      <c r="DY6" s="89"/>
      <c r="DZ6" s="89"/>
      <c r="EA6" s="89"/>
      <c r="EB6" s="89"/>
      <c r="EC6" s="89"/>
      <c r="ED6" s="89"/>
      <c r="EE6" s="89"/>
      <c r="EF6" s="89"/>
      <c r="EG6" s="89"/>
      <c r="EH6" s="89"/>
      <c r="EI6" s="89"/>
      <c r="EJ6" s="89"/>
      <c r="EK6" s="89"/>
      <c r="EL6" s="89"/>
      <c r="EM6" s="89"/>
      <c r="EN6" s="89"/>
      <c r="EO6" s="89"/>
      <c r="EP6" s="89"/>
      <c r="EQ6" s="89"/>
      <c r="ER6" s="89"/>
      <c r="ES6" s="89"/>
      <c r="ET6" s="89"/>
      <c r="EU6" s="89"/>
      <c r="EV6" s="89"/>
      <c r="EW6" s="89"/>
      <c r="EX6" s="89"/>
      <c r="EY6" s="89"/>
      <c r="EZ6" s="89"/>
      <c r="FA6" s="89"/>
      <c r="FB6" s="89"/>
      <c r="FC6" s="89"/>
      <c r="FD6" s="89"/>
      <c r="FE6" s="89"/>
      <c r="FF6" s="89"/>
      <c r="FG6" s="89"/>
      <c r="FH6" s="89"/>
      <c r="FI6" s="89"/>
      <c r="FJ6" s="89"/>
      <c r="FK6" s="89"/>
      <c r="FL6" s="89"/>
      <c r="FM6" s="89"/>
      <c r="FN6" s="89"/>
      <c r="FO6" s="89"/>
      <c r="FP6" s="89"/>
      <c r="FQ6" s="89"/>
      <c r="FR6" s="89"/>
    </row>
    <row r="7" spans="1:186" s="72" customFormat="1" ht="16.5" customHeight="1" x14ac:dyDescent="0.3">
      <c r="A7" s="102"/>
      <c r="B7" s="105"/>
      <c r="C7" s="105"/>
      <c r="D7" s="105"/>
      <c r="E7" s="105"/>
      <c r="F7" s="106"/>
      <c r="G7" s="106"/>
      <c r="H7" s="98"/>
      <c r="I7" s="107"/>
      <c r="J7" s="98"/>
      <c r="K7" s="105"/>
      <c r="L7" s="128"/>
      <c r="M7" s="105"/>
      <c r="N7" s="105"/>
      <c r="O7" s="105"/>
      <c r="P7" s="105"/>
      <c r="Q7" s="105"/>
      <c r="R7" s="91"/>
      <c r="S7" s="91"/>
      <c r="T7" s="91"/>
      <c r="U7" s="91"/>
      <c r="V7" s="91"/>
      <c r="W7" s="91"/>
      <c r="X7" s="91"/>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c r="BN7" s="91"/>
      <c r="BO7" s="91"/>
      <c r="BP7" s="91"/>
      <c r="BQ7" s="91"/>
      <c r="BR7" s="91"/>
      <c r="BS7" s="91"/>
      <c r="BT7" s="91"/>
      <c r="BU7" s="91"/>
      <c r="BV7" s="91"/>
      <c r="BW7" s="91"/>
      <c r="BX7" s="91"/>
      <c r="BY7" s="91"/>
      <c r="BZ7" s="91"/>
      <c r="CA7" s="91"/>
      <c r="CB7" s="91"/>
      <c r="CC7" s="91"/>
      <c r="CD7" s="91"/>
      <c r="CE7" s="91"/>
      <c r="CF7" s="91"/>
      <c r="CG7" s="91"/>
      <c r="CH7" s="91"/>
      <c r="CI7" s="91"/>
      <c r="CJ7" s="91"/>
      <c r="CK7" s="91"/>
      <c r="CL7" s="91"/>
      <c r="CM7" s="91"/>
    </row>
    <row r="8" spans="1:186" s="72" customFormat="1" ht="18.75" customHeight="1" x14ac:dyDescent="0.3">
      <c r="A8" s="102"/>
      <c r="B8" s="105"/>
      <c r="C8" s="105"/>
      <c r="D8" s="105"/>
      <c r="E8" s="105"/>
      <c r="F8" s="106"/>
      <c r="G8" s="106"/>
      <c r="H8" s="98"/>
      <c r="I8" s="107"/>
      <c r="J8" s="98"/>
      <c r="K8" s="105"/>
      <c r="L8" s="128"/>
      <c r="M8" s="105"/>
      <c r="N8" s="105"/>
      <c r="O8" s="105"/>
      <c r="P8" s="105"/>
      <c r="Q8" s="105"/>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I8" s="91"/>
      <c r="BJ8" s="91"/>
      <c r="BK8" s="91"/>
      <c r="BL8" s="91"/>
      <c r="BM8" s="91"/>
      <c r="BN8" s="91"/>
      <c r="BO8" s="91"/>
      <c r="BP8" s="91"/>
      <c r="BQ8" s="91"/>
      <c r="BR8" s="91"/>
      <c r="BS8" s="91"/>
      <c r="BT8" s="91"/>
      <c r="BU8" s="91"/>
      <c r="BV8" s="91"/>
      <c r="BW8" s="91"/>
      <c r="BX8" s="91"/>
      <c r="BY8" s="91"/>
      <c r="BZ8" s="91"/>
      <c r="CA8" s="91"/>
      <c r="CB8" s="91"/>
      <c r="CC8" s="91"/>
      <c r="CD8" s="91"/>
      <c r="CE8" s="91"/>
      <c r="CF8" s="91"/>
      <c r="CG8" s="91"/>
      <c r="CH8" s="91"/>
      <c r="CI8" s="91"/>
      <c r="CJ8" s="91"/>
      <c r="CK8" s="91"/>
      <c r="CL8" s="91"/>
      <c r="CM8" s="91"/>
    </row>
    <row r="9" spans="1:186" s="72" customFormat="1" ht="18.75" customHeight="1" x14ac:dyDescent="0.3">
      <c r="A9" s="102"/>
      <c r="B9" s="105"/>
      <c r="C9" s="105"/>
      <c r="D9" s="105"/>
      <c r="E9" s="105"/>
      <c r="F9" s="106"/>
      <c r="G9" s="106"/>
      <c r="H9" s="98"/>
      <c r="I9" s="107"/>
      <c r="J9" s="98"/>
      <c r="K9" s="105"/>
      <c r="L9" s="128"/>
      <c r="M9" s="105"/>
      <c r="N9" s="105"/>
      <c r="O9" s="105"/>
      <c r="P9" s="105"/>
      <c r="Q9" s="105"/>
      <c r="R9" s="91"/>
      <c r="S9" s="91"/>
      <c r="T9" s="91"/>
      <c r="U9" s="91"/>
      <c r="V9" s="91"/>
      <c r="W9" s="91"/>
      <c r="X9" s="91"/>
      <c r="Y9" s="91"/>
      <c r="Z9" s="91"/>
      <c r="AA9" s="91"/>
      <c r="AB9" s="91"/>
      <c r="AC9" s="91"/>
      <c r="AD9" s="91"/>
      <c r="AE9" s="91"/>
      <c r="AF9" s="91"/>
      <c r="AG9" s="91"/>
      <c r="AH9" s="91"/>
      <c r="AI9" s="91"/>
      <c r="AJ9" s="91"/>
      <c r="AK9" s="91"/>
      <c r="AL9" s="91"/>
      <c r="AM9" s="91"/>
      <c r="AN9" s="91"/>
      <c r="AO9" s="91"/>
      <c r="AP9" s="91"/>
      <c r="AQ9" s="91"/>
      <c r="AR9" s="91"/>
      <c r="AS9" s="91"/>
      <c r="AT9" s="91"/>
      <c r="AU9" s="91"/>
      <c r="AV9" s="91"/>
      <c r="AW9" s="91"/>
      <c r="AX9" s="91"/>
      <c r="AY9" s="91"/>
      <c r="AZ9" s="91"/>
      <c r="BA9" s="91"/>
      <c r="BB9" s="91"/>
      <c r="BC9" s="91"/>
      <c r="BD9" s="91"/>
      <c r="BE9" s="91"/>
      <c r="BF9" s="91"/>
      <c r="BG9" s="91"/>
      <c r="BH9" s="91"/>
      <c r="BI9" s="91"/>
      <c r="BJ9" s="91"/>
      <c r="BK9" s="91"/>
      <c r="BL9" s="91"/>
      <c r="BM9" s="91"/>
      <c r="BN9" s="91"/>
      <c r="BO9" s="91"/>
      <c r="BP9" s="91"/>
      <c r="BQ9" s="91"/>
      <c r="BR9" s="91"/>
      <c r="BS9" s="91"/>
      <c r="BT9" s="91"/>
      <c r="BU9" s="91"/>
      <c r="BV9" s="91"/>
      <c r="BW9" s="91"/>
      <c r="BX9" s="91"/>
      <c r="BY9" s="91"/>
      <c r="BZ9" s="91"/>
      <c r="CA9" s="91"/>
      <c r="CB9" s="91"/>
      <c r="CC9" s="91"/>
      <c r="CD9" s="91"/>
      <c r="CE9" s="91"/>
      <c r="CF9" s="91"/>
      <c r="CG9" s="91"/>
      <c r="CH9" s="91"/>
      <c r="CI9" s="91"/>
      <c r="CJ9" s="91"/>
      <c r="CK9" s="91"/>
      <c r="CL9" s="91"/>
      <c r="CM9" s="91"/>
    </row>
    <row r="10" spans="1:186" s="72" customFormat="1" ht="16.5" customHeight="1" x14ac:dyDescent="0.3">
      <c r="A10" s="102"/>
      <c r="B10" s="105"/>
      <c r="C10" s="98"/>
      <c r="D10" s="98"/>
      <c r="E10" s="105"/>
      <c r="F10" s="99"/>
      <c r="G10" s="99"/>
      <c r="H10" s="98"/>
      <c r="I10" s="107"/>
      <c r="J10" s="98"/>
      <c r="K10" s="105"/>
      <c r="L10" s="128"/>
      <c r="M10" s="105"/>
      <c r="N10" s="105"/>
      <c r="O10" s="105"/>
      <c r="P10" s="105"/>
      <c r="Q10" s="105"/>
      <c r="R10" s="91"/>
      <c r="S10" s="91"/>
      <c r="T10" s="91"/>
      <c r="U10" s="91"/>
      <c r="V10" s="91"/>
      <c r="W10" s="91"/>
      <c r="X10" s="91"/>
      <c r="Y10" s="91"/>
      <c r="Z10" s="91"/>
      <c r="AA10" s="91"/>
      <c r="AB10" s="91"/>
      <c r="AC10" s="91"/>
      <c r="AD10" s="91"/>
      <c r="AE10" s="91"/>
      <c r="AF10" s="91"/>
      <c r="AG10" s="91"/>
      <c r="AH10" s="91"/>
      <c r="AI10" s="91"/>
      <c r="AJ10" s="91"/>
      <c r="AK10" s="91"/>
      <c r="AL10" s="91"/>
      <c r="AM10" s="91"/>
      <c r="AN10" s="91"/>
      <c r="AO10" s="91"/>
      <c r="AP10" s="91"/>
      <c r="AQ10" s="91"/>
      <c r="AR10" s="91"/>
      <c r="AS10" s="91"/>
      <c r="AT10" s="91"/>
      <c r="AU10" s="91"/>
      <c r="AV10" s="91"/>
      <c r="AW10" s="91"/>
      <c r="AX10" s="91"/>
      <c r="AY10" s="91"/>
      <c r="AZ10" s="91"/>
      <c r="BA10" s="91"/>
      <c r="BB10" s="91"/>
      <c r="BC10" s="91"/>
      <c r="BD10" s="91"/>
      <c r="BE10" s="91"/>
      <c r="BF10" s="91"/>
      <c r="BG10" s="91"/>
      <c r="BH10" s="91"/>
      <c r="BI10" s="91"/>
      <c r="BJ10" s="91"/>
      <c r="BK10" s="91"/>
      <c r="BL10" s="91"/>
      <c r="BM10" s="91"/>
      <c r="BN10" s="91"/>
      <c r="BO10" s="91"/>
      <c r="BP10" s="91"/>
      <c r="BQ10" s="91"/>
      <c r="BR10" s="91"/>
      <c r="BS10" s="91"/>
      <c r="BT10" s="91"/>
      <c r="BU10" s="91"/>
      <c r="BV10" s="91"/>
      <c r="BW10" s="91"/>
      <c r="BX10" s="91"/>
      <c r="BY10" s="91"/>
      <c r="BZ10" s="91"/>
      <c r="CA10" s="91"/>
      <c r="CB10" s="91"/>
      <c r="CC10" s="91"/>
      <c r="CD10" s="91"/>
      <c r="CE10" s="91"/>
      <c r="CF10" s="91"/>
      <c r="CG10" s="91"/>
      <c r="CH10" s="91"/>
      <c r="CI10" s="91"/>
      <c r="CJ10" s="91"/>
      <c r="CK10" s="91"/>
      <c r="CL10" s="91"/>
      <c r="CM10" s="91"/>
    </row>
    <row r="11" spans="1:186" s="72" customFormat="1" ht="17.25" customHeight="1" x14ac:dyDescent="0.3">
      <c r="A11" s="102"/>
      <c r="B11" s="105"/>
      <c r="C11" s="105"/>
      <c r="D11" s="105"/>
      <c r="E11" s="105"/>
      <c r="F11" s="108"/>
      <c r="G11" s="108"/>
      <c r="H11" s="98"/>
      <c r="I11" s="107"/>
      <c r="J11" s="98"/>
      <c r="K11" s="105"/>
      <c r="L11" s="128"/>
      <c r="M11" s="105"/>
      <c r="N11" s="105"/>
      <c r="O11" s="105"/>
      <c r="P11" s="105"/>
      <c r="Q11" s="105"/>
      <c r="R11" s="91"/>
      <c r="S11" s="91"/>
      <c r="T11" s="91"/>
      <c r="U11" s="91"/>
      <c r="V11" s="91"/>
      <c r="W11" s="91"/>
      <c r="X11" s="91"/>
      <c r="Y11" s="91"/>
      <c r="Z11" s="91"/>
      <c r="AA11" s="91"/>
      <c r="AB11" s="91"/>
      <c r="AC11" s="91"/>
      <c r="AD11" s="91"/>
      <c r="AE11" s="91"/>
      <c r="AF11" s="91"/>
      <c r="AG11" s="91"/>
      <c r="AH11" s="91"/>
      <c r="AI11" s="91"/>
      <c r="AJ11" s="91"/>
      <c r="AK11" s="91"/>
      <c r="AL11" s="91"/>
      <c r="AM11" s="91"/>
      <c r="AN11" s="91"/>
      <c r="AO11" s="91"/>
      <c r="AP11" s="91"/>
      <c r="AQ11" s="91"/>
      <c r="AR11" s="91"/>
      <c r="AS11" s="91"/>
      <c r="AT11" s="91"/>
      <c r="AU11" s="91"/>
      <c r="AV11" s="91"/>
      <c r="AW11" s="91"/>
      <c r="AX11" s="91"/>
      <c r="AY11" s="91"/>
      <c r="AZ11" s="91"/>
      <c r="BA11" s="91"/>
      <c r="BB11" s="91"/>
      <c r="BC11" s="91"/>
      <c r="BD11" s="91"/>
      <c r="BE11" s="91"/>
      <c r="BF11" s="91"/>
      <c r="BG11" s="91"/>
      <c r="BH11" s="91"/>
      <c r="BI11" s="91"/>
      <c r="BJ11" s="91"/>
      <c r="BK11" s="91"/>
      <c r="BL11" s="91"/>
      <c r="BM11" s="91"/>
      <c r="BN11" s="91"/>
      <c r="BO11" s="91"/>
      <c r="BP11" s="91"/>
      <c r="BQ11" s="91"/>
      <c r="BR11" s="91"/>
      <c r="BS11" s="91"/>
      <c r="BT11" s="91"/>
      <c r="BU11" s="91"/>
      <c r="BV11" s="91"/>
      <c r="BW11" s="91"/>
      <c r="BX11" s="91"/>
      <c r="BY11" s="91"/>
      <c r="BZ11" s="91"/>
      <c r="CA11" s="91"/>
      <c r="CB11" s="91"/>
      <c r="CC11" s="91"/>
      <c r="CD11" s="91"/>
      <c r="CE11" s="91"/>
      <c r="CF11" s="91"/>
      <c r="CG11" s="91"/>
      <c r="CH11" s="91"/>
      <c r="CI11" s="91"/>
      <c r="CJ11" s="91"/>
      <c r="CK11" s="91"/>
      <c r="CL11" s="91"/>
      <c r="CM11" s="91"/>
    </row>
    <row r="12" spans="1:186" s="72" customFormat="1" ht="16.5" customHeight="1" x14ac:dyDescent="0.3">
      <c r="A12" s="102"/>
      <c r="B12" s="105"/>
      <c r="C12" s="105"/>
      <c r="D12" s="105"/>
      <c r="E12" s="105"/>
      <c r="F12" s="106"/>
      <c r="G12" s="106"/>
      <c r="H12" s="98"/>
      <c r="I12" s="107"/>
      <c r="J12" s="98"/>
      <c r="K12" s="101"/>
      <c r="L12" s="128"/>
      <c r="M12" s="105"/>
      <c r="N12" s="105"/>
      <c r="O12" s="105"/>
      <c r="P12" s="105"/>
      <c r="Q12" s="105"/>
      <c r="R12" s="91"/>
      <c r="S12" s="91"/>
      <c r="T12" s="91"/>
      <c r="U12" s="91"/>
      <c r="V12" s="91"/>
      <c r="W12" s="91"/>
      <c r="X12" s="91"/>
      <c r="Y12" s="91"/>
      <c r="Z12" s="91"/>
      <c r="AA12" s="91"/>
      <c r="AB12" s="91"/>
      <c r="AC12" s="91"/>
      <c r="AD12" s="91"/>
      <c r="AE12" s="91"/>
      <c r="AF12" s="91"/>
      <c r="AG12" s="91"/>
      <c r="AH12" s="91"/>
      <c r="AI12" s="91"/>
      <c r="AJ12" s="91"/>
      <c r="AK12" s="91"/>
      <c r="AL12" s="91"/>
      <c r="AM12" s="91"/>
      <c r="AN12" s="91"/>
      <c r="AO12" s="91"/>
      <c r="AP12" s="91"/>
      <c r="AQ12" s="91"/>
      <c r="AR12" s="91"/>
      <c r="AS12" s="91"/>
      <c r="AT12" s="91"/>
      <c r="AU12" s="91"/>
      <c r="AV12" s="91"/>
      <c r="AW12" s="91"/>
      <c r="AX12" s="91"/>
      <c r="AY12" s="91"/>
      <c r="AZ12" s="91"/>
      <c r="BA12" s="91"/>
      <c r="BB12" s="91"/>
      <c r="BC12" s="91"/>
      <c r="BD12" s="91"/>
      <c r="BE12" s="91"/>
      <c r="BF12" s="91"/>
      <c r="BG12" s="91"/>
      <c r="BH12" s="91"/>
      <c r="BI12" s="91"/>
      <c r="BJ12" s="91"/>
      <c r="BK12" s="91"/>
      <c r="BL12" s="91"/>
      <c r="BM12" s="91"/>
      <c r="BN12" s="91"/>
      <c r="BO12" s="91"/>
      <c r="BP12" s="91"/>
      <c r="BQ12" s="91"/>
      <c r="BR12" s="91"/>
      <c r="BS12" s="91"/>
      <c r="BT12" s="91"/>
      <c r="BU12" s="91"/>
      <c r="BV12" s="91"/>
      <c r="BW12" s="91"/>
      <c r="BX12" s="91"/>
      <c r="BY12" s="91"/>
      <c r="BZ12" s="91"/>
      <c r="CA12" s="91"/>
      <c r="CB12" s="91"/>
      <c r="CC12" s="91"/>
      <c r="CD12" s="91"/>
      <c r="CE12" s="91"/>
      <c r="CF12" s="91"/>
      <c r="CG12" s="91"/>
      <c r="CH12" s="91"/>
      <c r="CI12" s="91"/>
      <c r="CJ12" s="91"/>
      <c r="CK12" s="91"/>
      <c r="CL12" s="91"/>
      <c r="CM12" s="91"/>
    </row>
    <row r="13" spans="1:186" s="72" customFormat="1" x14ac:dyDescent="0.3">
      <c r="A13" s="102"/>
      <c r="B13" s="105"/>
      <c r="C13" s="105"/>
      <c r="D13" s="105"/>
      <c r="E13" s="105"/>
      <c r="F13" s="106"/>
      <c r="G13" s="106"/>
      <c r="H13" s="98"/>
      <c r="I13" s="107"/>
      <c r="J13" s="98"/>
      <c r="K13" s="101"/>
      <c r="L13" s="128"/>
      <c r="M13" s="102"/>
      <c r="N13" s="105"/>
      <c r="O13" s="105"/>
      <c r="P13" s="105"/>
      <c r="Q13" s="105"/>
      <c r="R13" s="91"/>
      <c r="S13" s="91"/>
      <c r="T13" s="91"/>
      <c r="U13" s="91"/>
      <c r="V13" s="91"/>
      <c r="W13" s="91"/>
      <c r="X13" s="91"/>
      <c r="Y13" s="91"/>
      <c r="Z13" s="91"/>
      <c r="AA13" s="91"/>
      <c r="AB13" s="91"/>
      <c r="AC13" s="91"/>
      <c r="AD13" s="91"/>
      <c r="AE13" s="91"/>
      <c r="AF13" s="91"/>
      <c r="AG13" s="91"/>
      <c r="AH13" s="91"/>
      <c r="AI13" s="91"/>
      <c r="AJ13" s="91"/>
      <c r="AK13" s="91"/>
      <c r="AL13" s="91"/>
      <c r="AM13" s="91"/>
      <c r="AN13" s="91"/>
      <c r="AO13" s="91"/>
      <c r="AP13" s="91"/>
      <c r="AQ13" s="91"/>
      <c r="AR13" s="91"/>
      <c r="AS13" s="91"/>
      <c r="AT13" s="91"/>
      <c r="AU13" s="91"/>
      <c r="AV13" s="91"/>
      <c r="AW13" s="91"/>
      <c r="AX13" s="91"/>
      <c r="AY13" s="91"/>
      <c r="AZ13" s="91"/>
      <c r="BA13" s="91"/>
      <c r="BB13" s="91"/>
      <c r="BC13" s="91"/>
      <c r="BD13" s="91"/>
      <c r="BE13" s="91"/>
      <c r="BF13" s="91"/>
      <c r="BG13" s="91"/>
      <c r="BH13" s="91"/>
      <c r="BI13" s="91"/>
      <c r="BJ13" s="91"/>
      <c r="BK13" s="91"/>
      <c r="BL13" s="91"/>
      <c r="BM13" s="91"/>
      <c r="BN13" s="91"/>
      <c r="BO13" s="91"/>
      <c r="BP13" s="91"/>
      <c r="BQ13" s="91"/>
      <c r="BR13" s="91"/>
      <c r="BS13" s="91"/>
      <c r="BT13" s="91"/>
      <c r="BU13" s="91"/>
      <c r="BV13" s="91"/>
      <c r="BW13" s="91"/>
      <c r="BX13" s="91"/>
      <c r="BY13" s="91"/>
      <c r="BZ13" s="91"/>
      <c r="CA13" s="91"/>
      <c r="CB13" s="91"/>
      <c r="CC13" s="91"/>
      <c r="CD13" s="91"/>
      <c r="CE13" s="91"/>
      <c r="CF13" s="91"/>
      <c r="CG13" s="91"/>
      <c r="CH13" s="91"/>
      <c r="CI13" s="91"/>
      <c r="CJ13" s="91"/>
      <c r="CK13" s="91"/>
      <c r="CL13" s="91"/>
      <c r="CM13" s="91"/>
    </row>
    <row r="14" spans="1:186" s="72" customFormat="1" x14ac:dyDescent="0.3">
      <c r="A14" s="102"/>
      <c r="B14" s="101"/>
      <c r="C14" s="101"/>
      <c r="D14" s="101"/>
      <c r="E14" s="101"/>
      <c r="F14" s="109"/>
      <c r="G14" s="109"/>
      <c r="H14" s="98"/>
      <c r="I14" s="110"/>
      <c r="J14" s="98"/>
      <c r="K14" s="101"/>
      <c r="L14" s="128"/>
      <c r="M14" s="102"/>
      <c r="N14" s="102"/>
      <c r="O14" s="102"/>
      <c r="P14" s="102"/>
      <c r="Q14" s="102"/>
      <c r="R14" s="91"/>
      <c r="S14" s="91"/>
      <c r="T14" s="91"/>
      <c r="U14" s="91"/>
      <c r="V14" s="91"/>
      <c r="W14" s="91"/>
      <c r="X14" s="91"/>
      <c r="Y14" s="91"/>
      <c r="Z14" s="91"/>
      <c r="AA14" s="91"/>
      <c r="AB14" s="91"/>
      <c r="AC14" s="91"/>
      <c r="AD14" s="91"/>
      <c r="AE14" s="91"/>
      <c r="AF14" s="91"/>
      <c r="AG14" s="91"/>
      <c r="AH14" s="91"/>
      <c r="AI14" s="91"/>
      <c r="AJ14" s="91"/>
      <c r="AK14" s="91"/>
      <c r="AL14" s="91"/>
      <c r="AM14" s="91"/>
      <c r="AN14" s="91"/>
      <c r="AO14" s="91"/>
      <c r="AP14" s="91"/>
      <c r="AQ14" s="91"/>
      <c r="AR14" s="91"/>
      <c r="AS14" s="91"/>
      <c r="AT14" s="91"/>
      <c r="AU14" s="91"/>
      <c r="AV14" s="91"/>
      <c r="AW14" s="91"/>
      <c r="AX14" s="91"/>
      <c r="AY14" s="91"/>
      <c r="AZ14" s="91"/>
      <c r="BA14" s="91"/>
      <c r="BB14" s="91"/>
      <c r="BC14" s="91"/>
      <c r="BD14" s="91"/>
      <c r="BE14" s="91"/>
      <c r="BF14" s="91"/>
      <c r="BG14" s="91"/>
      <c r="BH14" s="91"/>
      <c r="BI14" s="91"/>
      <c r="BJ14" s="91"/>
      <c r="BK14" s="91"/>
      <c r="BL14" s="91"/>
      <c r="BM14" s="91"/>
      <c r="BN14" s="91"/>
      <c r="BO14" s="91"/>
      <c r="BP14" s="91"/>
      <c r="BQ14" s="91"/>
      <c r="BR14" s="91"/>
      <c r="BS14" s="91"/>
      <c r="BT14" s="91"/>
      <c r="BU14" s="91"/>
      <c r="BV14" s="91"/>
      <c r="BW14" s="91"/>
      <c r="BX14" s="91"/>
      <c r="BY14" s="91"/>
      <c r="BZ14" s="91"/>
      <c r="CA14" s="91"/>
      <c r="CB14" s="91"/>
      <c r="CC14" s="91"/>
      <c r="CD14" s="91"/>
      <c r="CE14" s="91"/>
      <c r="CF14" s="91"/>
      <c r="CG14" s="91"/>
      <c r="CH14" s="91"/>
      <c r="CI14" s="91"/>
      <c r="CJ14" s="91"/>
      <c r="CK14" s="91"/>
      <c r="CL14" s="91"/>
      <c r="CM14" s="91"/>
    </row>
    <row r="15" spans="1:186" s="78" customFormat="1" ht="18.75" customHeight="1" x14ac:dyDescent="0.3">
      <c r="A15" s="102"/>
      <c r="B15" s="101"/>
      <c r="C15" s="101"/>
      <c r="D15" s="101"/>
      <c r="E15" s="101"/>
      <c r="F15" s="109"/>
      <c r="G15" s="109"/>
      <c r="H15" s="98"/>
      <c r="I15" s="110"/>
      <c r="J15" s="98"/>
      <c r="K15" s="101"/>
      <c r="L15" s="128"/>
      <c r="M15" s="102"/>
      <c r="N15" s="102"/>
      <c r="O15" s="102"/>
      <c r="P15" s="102"/>
      <c r="Q15" s="102"/>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row>
    <row r="16" spans="1:186" s="72" customFormat="1" ht="17.25" customHeight="1" x14ac:dyDescent="0.3">
      <c r="A16" s="102"/>
      <c r="B16" s="105"/>
      <c r="C16" s="105"/>
      <c r="D16" s="105"/>
      <c r="E16" s="105"/>
      <c r="F16" s="106"/>
      <c r="G16" s="106"/>
      <c r="H16" s="98"/>
      <c r="I16" s="107"/>
      <c r="J16" s="105"/>
      <c r="K16" s="105"/>
      <c r="L16" s="129"/>
      <c r="M16" s="102"/>
      <c r="N16" s="105"/>
      <c r="O16" s="105"/>
      <c r="P16" s="105"/>
      <c r="Q16" s="102"/>
      <c r="R16" s="91"/>
      <c r="S16" s="91"/>
      <c r="T16" s="91"/>
      <c r="U16" s="91"/>
      <c r="V16" s="91"/>
      <c r="W16" s="91"/>
      <c r="X16" s="91"/>
      <c r="Y16" s="91"/>
      <c r="Z16" s="91"/>
      <c r="AA16" s="91"/>
      <c r="AB16" s="91"/>
      <c r="AC16" s="91"/>
      <c r="AD16" s="91"/>
      <c r="AE16" s="91"/>
      <c r="AF16" s="91"/>
      <c r="AG16" s="91"/>
      <c r="AH16" s="91"/>
      <c r="AI16" s="91"/>
      <c r="AJ16" s="91"/>
      <c r="AK16" s="91"/>
      <c r="AL16" s="91"/>
      <c r="AM16" s="91"/>
      <c r="AN16" s="91"/>
      <c r="AO16" s="91"/>
      <c r="AP16" s="91"/>
      <c r="AQ16" s="91"/>
      <c r="AR16" s="91"/>
      <c r="AS16" s="91"/>
      <c r="AT16" s="91"/>
      <c r="AU16" s="91"/>
      <c r="AV16" s="91"/>
      <c r="AW16" s="91"/>
      <c r="AX16" s="91"/>
      <c r="AY16" s="91"/>
      <c r="AZ16" s="91"/>
      <c r="BA16" s="91"/>
      <c r="BB16" s="91"/>
      <c r="BC16" s="91"/>
      <c r="BD16" s="91"/>
      <c r="BE16" s="91"/>
      <c r="BF16" s="91"/>
      <c r="BG16" s="91"/>
      <c r="BH16" s="91"/>
      <c r="BI16" s="91"/>
      <c r="BJ16" s="91"/>
      <c r="BK16" s="91"/>
      <c r="BL16" s="91"/>
      <c r="BM16" s="91"/>
      <c r="BN16" s="91"/>
      <c r="BO16" s="91"/>
      <c r="BP16" s="91"/>
      <c r="BQ16" s="91"/>
      <c r="BR16" s="91"/>
      <c r="BS16" s="91"/>
      <c r="BT16" s="91"/>
      <c r="BU16" s="91"/>
      <c r="BV16" s="91"/>
      <c r="BW16" s="91"/>
      <c r="BX16" s="91"/>
      <c r="BY16" s="91"/>
      <c r="BZ16" s="91"/>
      <c r="CA16" s="91"/>
      <c r="CB16" s="91"/>
      <c r="CC16" s="91"/>
      <c r="CD16" s="91"/>
      <c r="CE16" s="91"/>
      <c r="CF16" s="91"/>
      <c r="CG16" s="91"/>
      <c r="CH16" s="91"/>
      <c r="CI16" s="91"/>
      <c r="CJ16" s="91"/>
      <c r="CK16" s="91"/>
      <c r="CL16" s="91"/>
      <c r="CM16" s="91"/>
      <c r="CN16" s="91"/>
      <c r="CO16" s="91"/>
      <c r="CP16" s="91"/>
      <c r="CQ16" s="91"/>
      <c r="CR16" s="91"/>
      <c r="CS16" s="91"/>
      <c r="CT16" s="91"/>
      <c r="CU16" s="91"/>
      <c r="CV16" s="91"/>
      <c r="CW16" s="91"/>
      <c r="CX16" s="91"/>
      <c r="CY16" s="91"/>
      <c r="CZ16" s="91"/>
      <c r="DA16" s="91"/>
      <c r="DB16" s="91"/>
      <c r="DC16" s="91"/>
      <c r="DD16" s="91"/>
      <c r="DE16" s="91"/>
      <c r="DF16" s="91"/>
      <c r="DG16" s="91"/>
      <c r="DH16" s="91"/>
      <c r="DI16" s="91"/>
      <c r="DJ16" s="91"/>
      <c r="DK16" s="91"/>
      <c r="DL16" s="91"/>
      <c r="DM16" s="91"/>
      <c r="DN16" s="91"/>
      <c r="DO16" s="91"/>
      <c r="DP16" s="91"/>
      <c r="DQ16" s="91"/>
      <c r="DR16" s="91"/>
      <c r="DS16" s="91"/>
      <c r="DT16" s="91"/>
      <c r="DU16" s="91"/>
      <c r="DV16" s="91"/>
      <c r="DW16" s="91"/>
      <c r="DX16" s="91"/>
      <c r="DY16" s="91"/>
      <c r="DZ16" s="91"/>
      <c r="EA16" s="91"/>
      <c r="EB16" s="91"/>
      <c r="EC16" s="91"/>
      <c r="ED16" s="91"/>
      <c r="EE16" s="91"/>
      <c r="EF16" s="91"/>
      <c r="EG16" s="91"/>
      <c r="EH16" s="91"/>
      <c r="EI16" s="91"/>
      <c r="EJ16" s="91"/>
      <c r="EK16" s="91"/>
      <c r="EL16" s="91"/>
      <c r="EM16" s="91"/>
      <c r="EN16" s="91"/>
      <c r="EO16" s="91"/>
      <c r="EP16" s="91"/>
      <c r="EQ16" s="91"/>
      <c r="ER16" s="91"/>
      <c r="ES16" s="91"/>
      <c r="ET16" s="91"/>
      <c r="EU16" s="91"/>
      <c r="EV16" s="91"/>
      <c r="EW16" s="91"/>
      <c r="EX16" s="91"/>
      <c r="EY16" s="91"/>
      <c r="EZ16" s="91"/>
      <c r="FA16" s="91"/>
      <c r="FB16" s="91"/>
      <c r="FC16" s="91"/>
      <c r="FD16" s="91"/>
      <c r="FE16" s="91"/>
      <c r="FF16" s="91"/>
      <c r="FG16" s="91"/>
      <c r="FH16" s="91"/>
      <c r="FI16" s="91"/>
      <c r="FJ16" s="91"/>
      <c r="FK16" s="91"/>
      <c r="FL16" s="91"/>
      <c r="FM16" s="91"/>
      <c r="FN16" s="91"/>
      <c r="FO16" s="91"/>
      <c r="FP16" s="91"/>
      <c r="FQ16" s="91"/>
      <c r="FR16" s="91"/>
      <c r="FS16" s="91"/>
      <c r="FT16" s="91"/>
      <c r="FU16" s="91"/>
      <c r="FV16" s="91"/>
      <c r="FW16" s="91"/>
      <c r="FX16" s="91"/>
      <c r="FY16" s="91"/>
      <c r="FZ16" s="91"/>
      <c r="GA16" s="91"/>
      <c r="GB16" s="91"/>
      <c r="GC16" s="91"/>
      <c r="GD16" s="91"/>
    </row>
    <row r="17" spans="1:186" s="93" customFormat="1" ht="18" customHeight="1" x14ac:dyDescent="0.3">
      <c r="A17" s="102"/>
      <c r="B17" s="105"/>
      <c r="C17" s="105"/>
      <c r="D17" s="105"/>
      <c r="E17" s="105"/>
      <c r="F17" s="106"/>
      <c r="G17" s="106"/>
      <c r="H17" s="98"/>
      <c r="I17" s="107"/>
      <c r="J17" s="105"/>
      <c r="K17" s="105"/>
      <c r="L17" s="129"/>
      <c r="M17" s="102"/>
      <c r="N17" s="105"/>
      <c r="O17" s="105"/>
      <c r="P17" s="105"/>
      <c r="Q17" s="10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c r="CT17" s="92"/>
      <c r="CU17" s="92"/>
      <c r="CV17" s="92"/>
      <c r="CW17" s="92"/>
      <c r="CX17" s="92"/>
      <c r="CY17" s="92"/>
      <c r="CZ17" s="92"/>
      <c r="DA17" s="92"/>
      <c r="DB17" s="92"/>
      <c r="DC17" s="92"/>
      <c r="DD17" s="92"/>
      <c r="DE17" s="92"/>
      <c r="DF17" s="92"/>
      <c r="DG17" s="92"/>
      <c r="DH17" s="92"/>
      <c r="DI17" s="92"/>
      <c r="DJ17" s="92"/>
      <c r="DK17" s="92"/>
      <c r="DL17" s="92"/>
      <c r="DM17" s="92"/>
      <c r="DN17" s="92"/>
      <c r="DO17" s="92"/>
      <c r="DP17" s="92"/>
      <c r="DQ17" s="92"/>
      <c r="DR17" s="92"/>
      <c r="DS17" s="92"/>
      <c r="DT17" s="92"/>
      <c r="DU17" s="92"/>
      <c r="DV17" s="92"/>
      <c r="DW17" s="92"/>
      <c r="DX17" s="92"/>
      <c r="DY17" s="92"/>
      <c r="DZ17" s="92"/>
      <c r="EA17" s="92"/>
      <c r="EB17" s="92"/>
      <c r="EC17" s="92"/>
      <c r="ED17" s="92"/>
      <c r="EE17" s="92"/>
      <c r="EF17" s="92"/>
      <c r="EG17" s="92"/>
      <c r="EH17" s="92"/>
      <c r="EI17" s="92"/>
      <c r="EJ17" s="92"/>
      <c r="EK17" s="92"/>
      <c r="EL17" s="92"/>
      <c r="EM17" s="92"/>
      <c r="EN17" s="92"/>
      <c r="EO17" s="92"/>
      <c r="EP17" s="92"/>
      <c r="EQ17" s="92"/>
      <c r="ER17" s="92"/>
      <c r="ES17" s="92"/>
      <c r="ET17" s="92"/>
      <c r="EU17" s="92"/>
      <c r="EV17" s="92"/>
      <c r="EW17" s="92"/>
      <c r="EX17" s="92"/>
      <c r="EY17" s="92"/>
      <c r="EZ17" s="92"/>
      <c r="FA17" s="92"/>
      <c r="FB17" s="92"/>
      <c r="FC17" s="92"/>
      <c r="FD17" s="92"/>
      <c r="FE17" s="92"/>
      <c r="FF17" s="92"/>
      <c r="FG17" s="92"/>
      <c r="FH17" s="92"/>
      <c r="FI17" s="92"/>
      <c r="FJ17" s="92"/>
      <c r="FK17" s="92"/>
      <c r="FL17" s="92"/>
      <c r="FM17" s="92"/>
      <c r="FN17" s="92"/>
      <c r="FO17" s="92"/>
      <c r="FP17" s="92"/>
      <c r="FQ17" s="92"/>
      <c r="FR17" s="92"/>
      <c r="FS17" s="92"/>
      <c r="FT17" s="92"/>
      <c r="FU17" s="92"/>
      <c r="FV17" s="92"/>
      <c r="FW17" s="92"/>
      <c r="FX17" s="92"/>
      <c r="FY17" s="92"/>
      <c r="FZ17" s="92"/>
      <c r="GA17" s="92"/>
      <c r="GB17" s="92"/>
      <c r="GC17" s="92"/>
      <c r="GD17" s="92"/>
    </row>
    <row r="18" spans="1:186" s="72" customFormat="1" ht="18" customHeight="1" x14ac:dyDescent="0.3">
      <c r="A18" s="102"/>
      <c r="B18" s="102"/>
      <c r="C18" s="102"/>
      <c r="D18" s="102"/>
      <c r="E18" s="105"/>
      <c r="F18" s="106"/>
      <c r="G18" s="106"/>
      <c r="H18" s="98"/>
      <c r="I18" s="107"/>
      <c r="J18" s="105"/>
      <c r="K18" s="105"/>
      <c r="L18" s="129"/>
      <c r="M18" s="102"/>
      <c r="N18" s="105"/>
      <c r="O18" s="105"/>
      <c r="P18" s="105"/>
      <c r="Q18" s="102"/>
      <c r="R18" s="91"/>
      <c r="S18" s="91"/>
      <c r="T18" s="91"/>
      <c r="U18" s="91"/>
      <c r="V18" s="91"/>
      <c r="W18" s="91"/>
      <c r="X18" s="91"/>
      <c r="Y18" s="91"/>
      <c r="Z18" s="91"/>
      <c r="AA18" s="91"/>
      <c r="AB18" s="91"/>
      <c r="AC18" s="91"/>
      <c r="AD18" s="91"/>
      <c r="AE18" s="91"/>
      <c r="AF18" s="91"/>
      <c r="AG18" s="91"/>
      <c r="AH18" s="91"/>
      <c r="AI18" s="91"/>
      <c r="AJ18" s="91"/>
      <c r="AK18" s="91"/>
      <c r="AL18" s="91"/>
      <c r="AM18" s="91"/>
      <c r="AN18" s="91"/>
      <c r="AO18" s="91"/>
      <c r="AP18" s="91"/>
      <c r="AQ18" s="91"/>
      <c r="AR18" s="91"/>
      <c r="AS18" s="91"/>
      <c r="AT18" s="91"/>
      <c r="AU18" s="91"/>
      <c r="AV18" s="91"/>
      <c r="AW18" s="91"/>
      <c r="AX18" s="91"/>
      <c r="AY18" s="91"/>
      <c r="AZ18" s="91"/>
      <c r="BA18" s="91"/>
      <c r="BB18" s="91"/>
      <c r="BC18" s="91"/>
      <c r="BD18" s="91"/>
      <c r="BE18" s="91"/>
      <c r="BF18" s="91"/>
      <c r="BG18" s="91"/>
      <c r="BH18" s="91"/>
      <c r="BI18" s="91"/>
      <c r="BJ18" s="91"/>
      <c r="BK18" s="91"/>
      <c r="BL18" s="91"/>
      <c r="BM18" s="91"/>
      <c r="BN18" s="91"/>
      <c r="BO18" s="91"/>
      <c r="BP18" s="91"/>
      <c r="BQ18" s="91"/>
      <c r="BR18" s="91"/>
      <c r="BS18" s="91"/>
      <c r="BT18" s="91"/>
      <c r="BU18" s="91"/>
      <c r="BV18" s="91"/>
      <c r="BW18" s="91"/>
      <c r="BX18" s="91"/>
      <c r="BY18" s="91"/>
      <c r="BZ18" s="91"/>
      <c r="CA18" s="91"/>
      <c r="CB18" s="91"/>
      <c r="CC18" s="91"/>
      <c r="CD18" s="91"/>
      <c r="CE18" s="91"/>
      <c r="CF18" s="91"/>
      <c r="CG18" s="91"/>
      <c r="CH18" s="91"/>
      <c r="CI18" s="91"/>
      <c r="CJ18" s="91"/>
      <c r="CK18" s="91"/>
      <c r="CL18" s="91"/>
      <c r="CM18" s="91"/>
      <c r="CN18" s="91"/>
      <c r="CO18" s="91"/>
      <c r="CP18" s="91"/>
      <c r="CQ18" s="91"/>
      <c r="CR18" s="91"/>
      <c r="CS18" s="91"/>
      <c r="CT18" s="91"/>
      <c r="CU18" s="91"/>
      <c r="CV18" s="91"/>
      <c r="CW18" s="91"/>
      <c r="CX18" s="91"/>
      <c r="CY18" s="91"/>
      <c r="CZ18" s="91"/>
      <c r="DA18" s="91"/>
      <c r="DB18" s="91"/>
      <c r="DC18" s="91"/>
      <c r="DD18" s="91"/>
      <c r="DE18" s="91"/>
      <c r="DF18" s="91"/>
      <c r="DG18" s="91"/>
      <c r="DH18" s="91"/>
      <c r="DI18" s="91"/>
      <c r="DJ18" s="91"/>
      <c r="DK18" s="91"/>
      <c r="DL18" s="91"/>
      <c r="DM18" s="91"/>
      <c r="DN18" s="91"/>
      <c r="DO18" s="91"/>
      <c r="DP18" s="91"/>
      <c r="DQ18" s="91"/>
      <c r="DR18" s="91"/>
      <c r="DS18" s="91"/>
      <c r="DT18" s="91"/>
      <c r="DU18" s="91"/>
      <c r="DV18" s="91"/>
      <c r="DW18" s="91"/>
      <c r="DX18" s="91"/>
      <c r="DY18" s="91"/>
      <c r="DZ18" s="91"/>
      <c r="EA18" s="91"/>
      <c r="EB18" s="91"/>
      <c r="EC18" s="91"/>
      <c r="ED18" s="91"/>
      <c r="EE18" s="91"/>
      <c r="EF18" s="91"/>
      <c r="EG18" s="91"/>
      <c r="EH18" s="91"/>
      <c r="EI18" s="91"/>
      <c r="EJ18" s="91"/>
      <c r="EK18" s="91"/>
      <c r="EL18" s="91"/>
      <c r="EM18" s="91"/>
      <c r="EN18" s="91"/>
      <c r="EO18" s="91"/>
      <c r="EP18" s="91"/>
      <c r="EQ18" s="91"/>
      <c r="ER18" s="91"/>
      <c r="ES18" s="91"/>
      <c r="ET18" s="91"/>
      <c r="EU18" s="91"/>
      <c r="EV18" s="91"/>
      <c r="EW18" s="91"/>
      <c r="EX18" s="91"/>
      <c r="EY18" s="91"/>
      <c r="EZ18" s="91"/>
      <c r="FA18" s="91"/>
      <c r="FB18" s="91"/>
      <c r="FC18" s="91"/>
      <c r="FD18" s="91"/>
      <c r="FE18" s="91"/>
      <c r="FF18" s="91"/>
      <c r="FG18" s="91"/>
      <c r="FH18" s="91"/>
      <c r="FI18" s="91"/>
      <c r="FJ18" s="91"/>
      <c r="FK18" s="91"/>
      <c r="FL18" s="91"/>
      <c r="FM18" s="91"/>
      <c r="FN18" s="91"/>
      <c r="FO18" s="91"/>
      <c r="FP18" s="91"/>
      <c r="FQ18" s="91"/>
      <c r="FR18" s="91"/>
      <c r="FS18" s="91"/>
      <c r="FT18" s="91"/>
      <c r="FU18" s="91"/>
      <c r="FV18" s="91"/>
      <c r="FW18" s="91"/>
      <c r="FX18" s="91"/>
      <c r="FY18" s="91"/>
      <c r="FZ18" s="91"/>
      <c r="GA18" s="91"/>
      <c r="GB18" s="91"/>
      <c r="GC18" s="91"/>
      <c r="GD18" s="91"/>
    </row>
    <row r="19" spans="1:186" s="48" customFormat="1" x14ac:dyDescent="0.3">
      <c r="A19" s="97"/>
      <c r="B19" s="102"/>
      <c r="C19" s="102"/>
      <c r="D19" s="102"/>
      <c r="E19" s="102"/>
      <c r="F19" s="103"/>
      <c r="G19" s="103"/>
      <c r="H19" s="98"/>
      <c r="I19" s="104"/>
      <c r="J19" s="105"/>
      <c r="K19" s="102"/>
      <c r="L19" s="129"/>
      <c r="M19" s="102"/>
      <c r="N19" s="102"/>
      <c r="O19" s="102"/>
      <c r="P19" s="102"/>
      <c r="Q19" s="102"/>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row>
    <row r="20" spans="1:186" s="19" customFormat="1" x14ac:dyDescent="0.3">
      <c r="A20" s="97"/>
      <c r="B20" s="102"/>
      <c r="C20" s="102"/>
      <c r="D20" s="102"/>
      <c r="E20" s="102"/>
      <c r="F20" s="103"/>
      <c r="G20" s="103"/>
      <c r="H20" s="98"/>
      <c r="I20" s="104"/>
      <c r="J20" s="105"/>
      <c r="K20" s="102"/>
      <c r="L20" s="129"/>
      <c r="M20" s="102"/>
      <c r="N20" s="102"/>
      <c r="O20" s="102"/>
      <c r="P20" s="102"/>
      <c r="Q20" s="102"/>
    </row>
    <row r="21" spans="1:186" s="48" customFormat="1" x14ac:dyDescent="0.3">
      <c r="A21" s="97"/>
      <c r="B21" s="102"/>
      <c r="C21" s="102"/>
      <c r="D21" s="102"/>
      <c r="E21" s="102"/>
      <c r="F21" s="103"/>
      <c r="G21" s="103"/>
      <c r="H21" s="98"/>
      <c r="I21" s="104"/>
      <c r="J21" s="102"/>
      <c r="K21" s="102"/>
      <c r="L21" s="125"/>
      <c r="M21" s="102"/>
      <c r="N21" s="102"/>
      <c r="O21" s="102"/>
      <c r="P21" s="102"/>
      <c r="Q21" s="102"/>
    </row>
    <row r="22" spans="1:186" x14ac:dyDescent="0.3">
      <c r="A22" s="97"/>
      <c r="B22" s="98"/>
      <c r="C22" s="98"/>
      <c r="D22" s="98"/>
      <c r="E22" s="98"/>
      <c r="F22" s="99"/>
      <c r="G22" s="99"/>
      <c r="H22" s="98"/>
      <c r="I22" s="98"/>
      <c r="J22" s="98"/>
      <c r="K22" s="100"/>
      <c r="L22" s="125"/>
      <c r="M22" s="98"/>
      <c r="N22" s="97"/>
      <c r="O22" s="97"/>
      <c r="P22" s="97"/>
      <c r="Q22" s="102"/>
    </row>
    <row r="23" spans="1:186" x14ac:dyDescent="0.3">
      <c r="A23" s="97"/>
      <c r="B23" s="102"/>
      <c r="C23" s="102"/>
      <c r="D23" s="102"/>
      <c r="E23" s="102"/>
      <c r="F23" s="103"/>
      <c r="G23" s="103"/>
      <c r="H23" s="104"/>
      <c r="I23" s="104"/>
      <c r="J23" s="102"/>
      <c r="K23" s="102"/>
      <c r="L23" s="125"/>
      <c r="M23" s="102"/>
      <c r="N23" s="102"/>
      <c r="O23" s="102"/>
      <c r="P23" s="102"/>
      <c r="Q23" s="102"/>
    </row>
    <row r="24" spans="1:186" x14ac:dyDescent="0.3">
      <c r="A24" s="105"/>
      <c r="B24" s="105"/>
      <c r="C24" s="105"/>
      <c r="D24" s="105"/>
      <c r="E24" s="105"/>
      <c r="F24" s="106"/>
      <c r="G24" s="106"/>
      <c r="H24" s="107"/>
      <c r="I24" s="107"/>
      <c r="J24" s="105"/>
      <c r="K24" s="105"/>
      <c r="L24" s="126"/>
      <c r="M24" s="105"/>
      <c r="N24" s="105"/>
      <c r="O24" s="105"/>
      <c r="P24" s="105"/>
      <c r="Q24" s="105"/>
    </row>
    <row r="25" spans="1:186" x14ac:dyDescent="0.3">
      <c r="A25" s="105"/>
      <c r="B25" s="105"/>
      <c r="C25" s="98"/>
      <c r="D25" s="98"/>
      <c r="E25" s="118"/>
      <c r="F25" s="99"/>
      <c r="G25" s="99"/>
      <c r="H25" s="98"/>
      <c r="I25" s="98"/>
      <c r="J25" s="98"/>
      <c r="K25" s="105"/>
      <c r="L25" s="128"/>
      <c r="M25" s="105"/>
      <c r="N25" s="105"/>
      <c r="O25" s="105"/>
      <c r="P25" s="105"/>
      <c r="Q25" s="105"/>
    </row>
    <row r="26" spans="1:186" x14ac:dyDescent="0.3">
      <c r="A26" s="105"/>
      <c r="B26" s="105"/>
      <c r="C26" s="105"/>
      <c r="D26" s="105"/>
      <c r="E26" s="105"/>
      <c r="F26" s="99"/>
      <c r="G26" s="99"/>
      <c r="H26" s="107"/>
      <c r="I26" s="107"/>
      <c r="J26" s="98"/>
      <c r="K26" s="105"/>
      <c r="L26" s="128"/>
      <c r="M26" s="105"/>
      <c r="N26" s="105"/>
      <c r="O26" s="105"/>
      <c r="P26" s="105"/>
      <c r="Q26" s="105"/>
    </row>
    <row r="27" spans="1:186" x14ac:dyDescent="0.3">
      <c r="A27" s="105"/>
      <c r="B27" s="105"/>
      <c r="C27" s="105"/>
      <c r="D27" s="105"/>
      <c r="E27" s="105"/>
      <c r="F27" s="99"/>
      <c r="G27" s="99"/>
      <c r="H27" s="107"/>
      <c r="I27" s="107"/>
      <c r="J27" s="98"/>
      <c r="K27" s="105"/>
      <c r="L27" s="128"/>
      <c r="M27" s="105"/>
      <c r="N27" s="105"/>
      <c r="O27" s="105"/>
      <c r="P27" s="105"/>
      <c r="Q27" s="105"/>
    </row>
    <row r="28" spans="1:186" x14ac:dyDescent="0.3">
      <c r="A28" s="105"/>
      <c r="B28" s="105"/>
      <c r="C28" s="105"/>
      <c r="D28" s="105"/>
      <c r="E28" s="105"/>
      <c r="F28" s="106"/>
      <c r="G28" s="106"/>
      <c r="H28" s="107"/>
      <c r="I28" s="107"/>
      <c r="J28" s="98"/>
      <c r="K28" s="105"/>
      <c r="L28" s="128"/>
      <c r="M28" s="105"/>
      <c r="N28" s="105"/>
      <c r="O28" s="105"/>
      <c r="P28" s="105"/>
      <c r="Q28" s="105"/>
    </row>
    <row r="29" spans="1:186" x14ac:dyDescent="0.3">
      <c r="A29" s="105"/>
      <c r="B29" s="105"/>
      <c r="C29" s="105"/>
      <c r="D29" s="105"/>
      <c r="E29" s="105"/>
      <c r="F29" s="106"/>
      <c r="G29" s="106"/>
      <c r="H29" s="107"/>
      <c r="I29" s="107"/>
      <c r="J29" s="105"/>
      <c r="K29" s="105"/>
      <c r="L29" s="129"/>
      <c r="M29" s="105"/>
      <c r="N29" s="105"/>
      <c r="O29" s="105"/>
      <c r="P29" s="105"/>
      <c r="Q29" s="105"/>
    </row>
    <row r="30" spans="1:186" x14ac:dyDescent="0.3">
      <c r="A30" s="105"/>
      <c r="B30" s="105"/>
      <c r="C30" s="105"/>
      <c r="D30" s="105"/>
      <c r="E30" s="105"/>
      <c r="F30" s="106"/>
      <c r="G30" s="106"/>
      <c r="H30" s="107"/>
      <c r="I30" s="107"/>
      <c r="J30" s="102"/>
      <c r="K30" s="105"/>
      <c r="L30" s="125"/>
      <c r="M30" s="105"/>
      <c r="N30" s="105"/>
      <c r="O30" s="105"/>
      <c r="P30" s="105"/>
      <c r="Q30" s="105"/>
    </row>
    <row r="31" spans="1:186" x14ac:dyDescent="0.3">
      <c r="A31" s="105"/>
      <c r="B31" s="98"/>
      <c r="C31" s="98"/>
      <c r="D31" s="98"/>
      <c r="E31" s="98"/>
      <c r="F31" s="99"/>
      <c r="G31" s="99"/>
      <c r="H31" s="119"/>
      <c r="I31" s="119"/>
      <c r="J31" s="102"/>
      <c r="K31" s="98"/>
      <c r="L31" s="125"/>
      <c r="M31" s="98"/>
      <c r="N31" s="98"/>
      <c r="O31" s="98"/>
      <c r="P31" s="98"/>
      <c r="Q31" s="98"/>
    </row>
    <row r="32" spans="1:186" x14ac:dyDescent="0.3">
      <c r="A32" s="102"/>
      <c r="B32" s="105"/>
      <c r="C32" s="105"/>
      <c r="D32" s="105"/>
      <c r="E32" s="105"/>
      <c r="F32" s="108"/>
      <c r="G32" s="108"/>
      <c r="H32" s="107"/>
      <c r="I32" s="107"/>
      <c r="J32" s="98"/>
      <c r="K32" s="105"/>
      <c r="L32" s="125"/>
      <c r="M32" s="105"/>
      <c r="N32" s="105"/>
      <c r="O32" s="105"/>
      <c r="P32" s="105"/>
      <c r="Q32" s="105"/>
    </row>
    <row r="33" spans="1:18" x14ac:dyDescent="0.3">
      <c r="A33" s="105"/>
      <c r="B33" s="105"/>
      <c r="C33" s="105"/>
      <c r="D33" s="105"/>
      <c r="E33" s="105"/>
      <c r="F33" s="106"/>
      <c r="G33" s="106"/>
      <c r="H33" s="107"/>
      <c r="I33" s="107"/>
      <c r="J33" s="102"/>
      <c r="K33" s="105"/>
      <c r="L33" s="125"/>
      <c r="M33" s="105"/>
      <c r="N33" s="105"/>
      <c r="O33" s="105"/>
      <c r="P33" s="105"/>
      <c r="Q33" s="105"/>
    </row>
    <row r="34" spans="1:18" x14ac:dyDescent="0.3">
      <c r="A34" s="105"/>
      <c r="B34" s="105"/>
      <c r="C34" s="105"/>
      <c r="D34" s="105"/>
      <c r="E34" s="102"/>
      <c r="F34" s="106"/>
      <c r="G34" s="108"/>
      <c r="H34" s="107"/>
      <c r="I34" s="107"/>
      <c r="J34" s="102"/>
      <c r="K34" s="105"/>
      <c r="L34" s="125"/>
      <c r="M34" s="105"/>
      <c r="N34" s="105"/>
      <c r="O34" s="105"/>
      <c r="P34" s="105"/>
      <c r="Q34" s="105"/>
    </row>
    <row r="35" spans="1:18" x14ac:dyDescent="0.3">
      <c r="A35" s="105"/>
      <c r="B35" s="105"/>
      <c r="C35" s="105"/>
      <c r="D35" s="105"/>
      <c r="E35" s="105"/>
      <c r="F35" s="106"/>
      <c r="G35" s="106"/>
      <c r="H35" s="107"/>
      <c r="I35" s="107"/>
      <c r="J35" s="105"/>
      <c r="K35" s="105"/>
      <c r="L35" s="126"/>
      <c r="M35" s="105"/>
      <c r="N35" s="105"/>
      <c r="O35" s="105"/>
      <c r="P35" s="105"/>
      <c r="Q35" s="105"/>
    </row>
    <row r="36" spans="1:18" x14ac:dyDescent="0.3">
      <c r="A36" s="105"/>
      <c r="B36" s="105"/>
      <c r="C36" s="105"/>
      <c r="D36" s="105"/>
      <c r="E36" s="105"/>
      <c r="F36" s="106"/>
      <c r="G36" s="106"/>
      <c r="H36" s="107"/>
      <c r="I36" s="107"/>
      <c r="J36" s="105"/>
      <c r="K36" s="105"/>
      <c r="L36" s="126"/>
      <c r="M36" s="105"/>
      <c r="N36" s="105"/>
      <c r="O36" s="105"/>
      <c r="P36" s="105"/>
      <c r="Q36" s="105"/>
    </row>
    <row r="37" spans="1:18" x14ac:dyDescent="0.3">
      <c r="A37" s="105"/>
      <c r="B37" s="105"/>
      <c r="C37" s="105"/>
      <c r="D37" s="105"/>
      <c r="E37" s="105"/>
      <c r="F37" s="106"/>
      <c r="G37" s="106"/>
      <c r="H37" s="107"/>
      <c r="I37" s="107"/>
      <c r="J37" s="105"/>
      <c r="K37" s="105"/>
      <c r="L37" s="126"/>
      <c r="M37" s="105"/>
      <c r="N37" s="98"/>
      <c r="O37" s="105"/>
      <c r="P37" s="105"/>
      <c r="Q37" s="105"/>
    </row>
    <row r="38" spans="1:18" x14ac:dyDescent="0.3">
      <c r="A38" s="105"/>
      <c r="B38" s="105"/>
      <c r="C38" s="105"/>
      <c r="D38" s="105"/>
      <c r="E38" s="105"/>
      <c r="F38" s="106"/>
      <c r="G38" s="106"/>
      <c r="H38" s="107"/>
      <c r="I38" s="107"/>
      <c r="J38" s="105"/>
      <c r="K38" s="105"/>
      <c r="L38" s="126"/>
      <c r="M38" s="105"/>
      <c r="N38" s="98"/>
      <c r="O38" s="105"/>
      <c r="P38" s="105"/>
      <c r="Q38" s="105"/>
    </row>
    <row r="39" spans="1:18" x14ac:dyDescent="0.3">
      <c r="A39" s="105"/>
      <c r="B39" s="105"/>
      <c r="C39" s="105"/>
      <c r="D39" s="105"/>
      <c r="E39" s="105"/>
      <c r="F39" s="106"/>
      <c r="G39" s="106"/>
      <c r="H39" s="107"/>
      <c r="I39" s="107"/>
      <c r="J39" s="105"/>
      <c r="K39" s="105"/>
      <c r="L39" s="126"/>
      <c r="M39" s="105"/>
      <c r="N39" s="98"/>
      <c r="O39" s="105"/>
      <c r="P39" s="105"/>
      <c r="Q39" s="105"/>
    </row>
    <row r="40" spans="1:18" x14ac:dyDescent="0.3">
      <c r="A40" s="98"/>
      <c r="B40" s="98"/>
      <c r="C40" s="98"/>
      <c r="D40" s="98"/>
      <c r="E40" s="118"/>
      <c r="F40" s="99"/>
      <c r="G40" s="99"/>
      <c r="H40" s="98"/>
      <c r="I40" s="107"/>
      <c r="J40" s="98"/>
      <c r="K40" s="98"/>
      <c r="L40" s="125"/>
      <c r="M40" s="98"/>
      <c r="N40" s="118"/>
      <c r="O40" s="118"/>
      <c r="P40" s="118"/>
      <c r="Q40" s="98"/>
    </row>
    <row r="41" spans="1:18" x14ac:dyDescent="0.3">
      <c r="A41" s="105"/>
      <c r="B41" s="105"/>
      <c r="C41" s="105"/>
      <c r="D41" s="105"/>
      <c r="E41" s="105"/>
      <c r="F41" s="106"/>
      <c r="G41" s="106"/>
      <c r="H41" s="107"/>
      <c r="I41" s="107"/>
      <c r="J41" s="102"/>
      <c r="K41" s="105"/>
      <c r="L41" s="125"/>
      <c r="M41" s="105"/>
      <c r="N41" s="105"/>
      <c r="O41" s="105"/>
      <c r="P41" s="105"/>
      <c r="Q41" s="105"/>
    </row>
    <row r="42" spans="1:18" x14ac:dyDescent="0.3">
      <c r="A42" s="105"/>
      <c r="B42" s="105"/>
      <c r="C42" s="105"/>
      <c r="D42" s="105"/>
      <c r="E42" s="105"/>
      <c r="F42" s="106"/>
      <c r="G42" s="106"/>
      <c r="H42" s="107"/>
      <c r="I42" s="107"/>
      <c r="J42" s="102"/>
      <c r="K42" s="105"/>
      <c r="L42" s="125"/>
      <c r="M42" s="105"/>
      <c r="N42" s="105"/>
      <c r="O42" s="105"/>
      <c r="P42" s="105"/>
      <c r="Q42" s="105"/>
    </row>
    <row r="43" spans="1:18" x14ac:dyDescent="0.3">
      <c r="A43" s="105"/>
      <c r="B43" s="105"/>
      <c r="C43" s="105"/>
      <c r="D43" s="105"/>
      <c r="E43" s="105"/>
      <c r="F43" s="106"/>
      <c r="G43" s="106"/>
      <c r="H43" s="107"/>
      <c r="I43" s="107"/>
      <c r="J43" s="102"/>
      <c r="K43" s="105"/>
      <c r="L43" s="125"/>
      <c r="M43" s="105"/>
      <c r="N43" s="105"/>
      <c r="O43" s="105"/>
      <c r="P43" s="105"/>
      <c r="Q43" s="105"/>
    </row>
    <row r="44" spans="1:18" x14ac:dyDescent="0.3">
      <c r="A44" s="105"/>
      <c r="B44" s="105"/>
      <c r="C44" s="105"/>
      <c r="D44" s="105"/>
      <c r="E44" s="105"/>
      <c r="F44" s="106"/>
      <c r="G44" s="106"/>
      <c r="H44" s="107"/>
      <c r="I44" s="107"/>
      <c r="J44" s="102"/>
      <c r="K44" s="105"/>
      <c r="L44" s="125"/>
      <c r="M44" s="105"/>
      <c r="N44" s="105"/>
      <c r="O44" s="105"/>
      <c r="P44" s="105"/>
      <c r="Q44" s="105"/>
    </row>
    <row r="45" spans="1:18" s="48" customFormat="1" x14ac:dyDescent="0.3">
      <c r="A45" s="102"/>
      <c r="B45" s="105"/>
      <c r="C45" s="105"/>
      <c r="D45" s="105"/>
      <c r="E45" s="105"/>
      <c r="F45" s="108"/>
      <c r="G45" s="108"/>
      <c r="H45" s="107"/>
      <c r="I45" s="107"/>
      <c r="J45" s="98"/>
      <c r="K45" s="105"/>
      <c r="L45" s="128"/>
      <c r="M45" s="105"/>
      <c r="N45" s="105"/>
      <c r="O45" s="105"/>
      <c r="P45" s="105"/>
      <c r="Q45" s="105"/>
    </row>
    <row r="46" spans="1:18" s="48" customFormat="1" x14ac:dyDescent="0.3">
      <c r="A46" s="97"/>
      <c r="B46" s="98"/>
      <c r="C46" s="98"/>
      <c r="D46" s="98"/>
      <c r="E46" s="98"/>
      <c r="F46" s="108"/>
      <c r="G46" s="108"/>
      <c r="H46" s="98"/>
      <c r="I46" s="107"/>
      <c r="J46" s="98"/>
      <c r="K46" s="100"/>
      <c r="L46" s="124"/>
      <c r="M46" s="98"/>
      <c r="N46" s="97"/>
      <c r="O46" s="97"/>
      <c r="P46" s="97"/>
      <c r="Q46" s="101"/>
    </row>
    <row r="47" spans="1:18" x14ac:dyDescent="0.3">
      <c r="A47" s="105"/>
      <c r="B47" s="105"/>
      <c r="C47" s="105"/>
      <c r="D47" s="98"/>
      <c r="E47" s="105"/>
      <c r="F47" s="106"/>
      <c r="G47" s="106"/>
      <c r="H47" s="107"/>
      <c r="I47" s="107"/>
      <c r="J47" s="105"/>
      <c r="K47" s="105"/>
      <c r="L47" s="126"/>
      <c r="M47" s="105"/>
      <c r="N47" s="105"/>
      <c r="O47" s="105"/>
      <c r="P47" s="98"/>
      <c r="Q47" s="105"/>
      <c r="R47" s="71"/>
    </row>
    <row r="48" spans="1:18" x14ac:dyDescent="0.3">
      <c r="A48" s="105"/>
      <c r="B48" s="105"/>
      <c r="C48" s="105"/>
      <c r="D48" s="98"/>
      <c r="E48" s="105"/>
      <c r="F48" s="106"/>
      <c r="G48" s="106"/>
      <c r="H48" s="107"/>
      <c r="I48" s="107"/>
      <c r="J48" s="105"/>
      <c r="K48" s="105"/>
      <c r="L48" s="126"/>
      <c r="M48" s="105"/>
      <c r="N48" s="105"/>
      <c r="O48" s="105"/>
      <c r="P48" s="98"/>
      <c r="Q48" s="105"/>
      <c r="R48" s="71"/>
    </row>
    <row r="49" spans="1:18" x14ac:dyDescent="0.3">
      <c r="A49" s="105"/>
      <c r="B49" s="137"/>
      <c r="C49" s="137"/>
      <c r="D49" s="98"/>
      <c r="E49" s="137"/>
      <c r="F49" s="138"/>
      <c r="G49" s="138"/>
      <c r="H49" s="139"/>
      <c r="I49" s="107"/>
      <c r="J49" s="105"/>
      <c r="K49" s="137"/>
      <c r="L49" s="126"/>
      <c r="M49" s="105"/>
      <c r="N49" s="105"/>
      <c r="O49" s="137"/>
      <c r="P49" s="98"/>
      <c r="Q49" s="137"/>
      <c r="R49" s="71"/>
    </row>
    <row r="50" spans="1:18" x14ac:dyDescent="0.3">
      <c r="A50" s="105"/>
      <c r="B50" s="140"/>
      <c r="C50" s="140"/>
      <c r="D50" s="98"/>
      <c r="E50" s="140"/>
      <c r="F50" s="141"/>
      <c r="G50" s="141"/>
      <c r="H50" s="142"/>
      <c r="I50" s="107"/>
      <c r="J50" s="105"/>
      <c r="K50" s="140"/>
      <c r="L50" s="126"/>
      <c r="M50" s="140"/>
      <c r="N50" s="140"/>
      <c r="O50" s="140"/>
      <c r="P50" s="98"/>
      <c r="Q50" s="137"/>
      <c r="R50" s="71"/>
    </row>
    <row r="51" spans="1:18" x14ac:dyDescent="0.3">
      <c r="A51" s="105"/>
      <c r="B51" s="105"/>
      <c r="C51" s="105"/>
      <c r="D51" s="98"/>
      <c r="E51" s="105"/>
      <c r="F51" s="106"/>
      <c r="G51" s="106"/>
      <c r="H51" s="107"/>
      <c r="I51" s="107"/>
      <c r="J51" s="105"/>
      <c r="K51" s="105"/>
      <c r="L51" s="126"/>
      <c r="M51" s="105"/>
      <c r="N51" s="105"/>
      <c r="O51" s="105"/>
      <c r="P51" s="98"/>
      <c r="Q51" s="137"/>
      <c r="R51" s="71"/>
    </row>
    <row r="52" spans="1:18" x14ac:dyDescent="0.3">
      <c r="A52" s="105"/>
      <c r="B52" s="105"/>
      <c r="C52" s="105"/>
      <c r="D52" s="98"/>
      <c r="E52" s="105"/>
      <c r="F52" s="106"/>
      <c r="G52" s="106"/>
      <c r="H52" s="107"/>
      <c r="I52" s="107"/>
      <c r="J52" s="102"/>
      <c r="K52" s="105"/>
      <c r="L52" s="125"/>
      <c r="M52" s="105"/>
      <c r="N52" s="105"/>
      <c r="O52" s="105"/>
      <c r="P52" s="98"/>
      <c r="Q52" s="105"/>
      <c r="R52" s="71"/>
    </row>
    <row r="53" spans="1:18" x14ac:dyDescent="0.3">
      <c r="A53" s="105"/>
      <c r="B53" s="105"/>
      <c r="C53" s="105"/>
      <c r="D53" s="98"/>
      <c r="E53" s="105"/>
      <c r="F53" s="106"/>
      <c r="G53" s="106"/>
      <c r="H53" s="107"/>
      <c r="I53" s="107"/>
      <c r="J53" s="102"/>
      <c r="K53" s="105"/>
      <c r="L53" s="125"/>
      <c r="M53" s="105"/>
      <c r="N53" s="105"/>
      <c r="O53" s="105"/>
      <c r="P53" s="98"/>
      <c r="Q53" s="137"/>
      <c r="R53" s="71"/>
    </row>
    <row r="54" spans="1:18" x14ac:dyDescent="0.3">
      <c r="A54" s="105"/>
      <c r="B54" s="105"/>
      <c r="C54" s="105"/>
      <c r="D54" s="98"/>
      <c r="E54" s="105"/>
      <c r="F54" s="106"/>
      <c r="G54" s="106"/>
      <c r="H54" s="107"/>
      <c r="I54" s="107"/>
      <c r="J54" s="102"/>
      <c r="K54" s="105"/>
      <c r="L54" s="125"/>
      <c r="M54" s="105"/>
      <c r="N54" s="105"/>
      <c r="O54" s="105"/>
      <c r="P54" s="98"/>
      <c r="Q54" s="105"/>
      <c r="R54" s="71"/>
    </row>
    <row r="55" spans="1:18" x14ac:dyDescent="0.3">
      <c r="A55" s="105"/>
      <c r="B55" s="105"/>
      <c r="C55" s="105"/>
      <c r="D55" s="98"/>
      <c r="E55" s="105"/>
      <c r="F55" s="106"/>
      <c r="G55" s="106"/>
      <c r="H55" s="107"/>
      <c r="I55" s="107"/>
      <c r="J55" s="102"/>
      <c r="K55" s="105"/>
      <c r="L55" s="125"/>
      <c r="M55" s="105"/>
      <c r="N55" s="105"/>
      <c r="O55" s="105"/>
      <c r="P55" s="98"/>
      <c r="Q55" s="105"/>
      <c r="R55" s="71"/>
    </row>
    <row r="56" spans="1:18" x14ac:dyDescent="0.3">
      <c r="A56" s="102"/>
      <c r="B56" s="98"/>
      <c r="C56" s="98"/>
      <c r="D56" s="98"/>
      <c r="E56" s="98"/>
      <c r="F56" s="99"/>
      <c r="G56" s="99"/>
      <c r="H56" s="98"/>
      <c r="I56" s="107"/>
      <c r="J56" s="98"/>
      <c r="K56" s="98"/>
      <c r="L56" s="124"/>
      <c r="M56" s="143"/>
      <c r="N56" s="98"/>
      <c r="O56" s="98"/>
      <c r="P56" s="98"/>
      <c r="Q56" s="98"/>
      <c r="R56" s="71"/>
    </row>
    <row r="57" spans="1:18" x14ac:dyDescent="0.3">
      <c r="A57" s="97"/>
      <c r="B57" s="98"/>
      <c r="C57" s="98"/>
      <c r="D57" s="98"/>
      <c r="E57" s="98"/>
      <c r="F57" s="108"/>
      <c r="G57" s="108"/>
      <c r="H57" s="98"/>
      <c r="I57" s="107"/>
      <c r="J57" s="98"/>
      <c r="K57" s="100"/>
      <c r="L57" s="124"/>
      <c r="M57" s="98"/>
      <c r="N57" s="97"/>
      <c r="O57" s="97"/>
      <c r="P57" s="97"/>
      <c r="Q57" s="101"/>
    </row>
    <row r="58" spans="1:18" x14ac:dyDescent="0.3">
      <c r="A58" s="105"/>
      <c r="B58" s="105"/>
      <c r="C58" s="105"/>
      <c r="D58" s="105"/>
      <c r="E58" s="102"/>
      <c r="F58" s="106"/>
      <c r="G58" s="108"/>
      <c r="H58" s="107"/>
      <c r="I58" s="107"/>
      <c r="J58" s="102"/>
      <c r="K58" s="105"/>
      <c r="L58" s="124"/>
      <c r="M58" s="105"/>
      <c r="N58" s="105"/>
      <c r="O58" s="105"/>
      <c r="P58" s="105"/>
      <c r="Q58" s="105"/>
    </row>
    <row r="59" spans="1:18" x14ac:dyDescent="0.3">
      <c r="A59" s="105"/>
      <c r="B59" s="105"/>
      <c r="C59" s="105"/>
      <c r="D59" s="98"/>
      <c r="E59" s="105"/>
      <c r="F59" s="106"/>
      <c r="G59" s="106"/>
      <c r="H59" s="107"/>
      <c r="I59" s="107"/>
      <c r="J59" s="102"/>
      <c r="K59" s="105"/>
      <c r="L59" s="97"/>
      <c r="M59" s="105"/>
      <c r="N59" s="105"/>
      <c r="O59" s="105"/>
      <c r="P59" s="98"/>
      <c r="Q59" s="105"/>
    </row>
    <row r="60" spans="1:18" s="48" customFormat="1" x14ac:dyDescent="0.3">
      <c r="A60" s="105"/>
      <c r="B60" s="105"/>
      <c r="C60" s="105"/>
      <c r="D60" s="98"/>
      <c r="E60" s="105"/>
      <c r="F60" s="106"/>
      <c r="G60" s="106"/>
      <c r="H60" s="107"/>
      <c r="I60" s="107"/>
      <c r="J60" s="102"/>
      <c r="K60" s="105"/>
      <c r="L60" s="97"/>
      <c r="M60" s="105"/>
      <c r="N60" s="105"/>
      <c r="O60" s="105"/>
      <c r="P60" s="98"/>
      <c r="Q60" s="105"/>
    </row>
    <row r="61" spans="1:18" s="48" customFormat="1" x14ac:dyDescent="0.3">
      <c r="A61" s="105"/>
      <c r="B61" s="105"/>
      <c r="C61" s="105"/>
      <c r="D61" s="98"/>
      <c r="E61" s="105"/>
      <c r="F61" s="106"/>
      <c r="G61" s="106"/>
      <c r="H61" s="107"/>
      <c r="I61" s="107"/>
      <c r="J61" s="102"/>
      <c r="K61" s="105"/>
      <c r="L61" s="97"/>
      <c r="M61" s="105"/>
      <c r="N61" s="105"/>
      <c r="O61" s="105"/>
      <c r="P61" s="98"/>
      <c r="Q61" s="105"/>
    </row>
    <row r="62" spans="1:18" s="48" customFormat="1" x14ac:dyDescent="0.3">
      <c r="A62" s="105"/>
      <c r="B62" s="105"/>
      <c r="C62" s="105"/>
      <c r="D62" s="98"/>
      <c r="E62" s="105"/>
      <c r="F62" s="106"/>
      <c r="G62" s="106"/>
      <c r="H62" s="107"/>
      <c r="I62" s="107"/>
      <c r="J62" s="102"/>
      <c r="K62" s="105"/>
      <c r="L62" s="97"/>
      <c r="M62" s="105"/>
      <c r="N62" s="105"/>
      <c r="O62" s="105"/>
      <c r="P62" s="98"/>
      <c r="Q62" s="105"/>
    </row>
    <row r="63" spans="1:18" s="48" customFormat="1" x14ac:dyDescent="0.3">
      <c r="A63" s="105"/>
      <c r="B63" s="105"/>
      <c r="C63" s="105"/>
      <c r="D63" s="98"/>
      <c r="E63" s="105"/>
      <c r="F63" s="106"/>
      <c r="G63" s="106"/>
      <c r="H63" s="107"/>
      <c r="I63" s="107"/>
      <c r="J63" s="102"/>
      <c r="K63" s="105"/>
      <c r="L63" s="97"/>
      <c r="M63" s="105"/>
      <c r="N63" s="105"/>
      <c r="O63" s="105"/>
      <c r="P63" s="98"/>
      <c r="Q63" s="105"/>
    </row>
    <row r="64" spans="1:18" s="48" customFormat="1" x14ac:dyDescent="0.3">
      <c r="A64" s="105"/>
      <c r="B64" s="105"/>
      <c r="C64" s="105"/>
      <c r="D64" s="98"/>
      <c r="E64" s="105"/>
      <c r="F64" s="106"/>
      <c r="G64" s="106"/>
      <c r="H64" s="107"/>
      <c r="I64" s="107"/>
      <c r="J64" s="102"/>
      <c r="K64" s="105"/>
      <c r="L64" s="97"/>
      <c r="M64" s="105"/>
      <c r="N64" s="105"/>
      <c r="O64" s="105"/>
      <c r="P64" s="98"/>
      <c r="Q64" s="105"/>
    </row>
    <row r="65" spans="1:18" s="48" customFormat="1" x14ac:dyDescent="0.3">
      <c r="A65" s="105"/>
      <c r="B65" s="105"/>
      <c r="C65" s="105"/>
      <c r="D65" s="98"/>
      <c r="E65" s="105"/>
      <c r="F65" s="106"/>
      <c r="G65" s="106"/>
      <c r="H65" s="107"/>
      <c r="I65" s="107"/>
      <c r="J65" s="102"/>
      <c r="K65" s="105"/>
      <c r="L65" s="97"/>
      <c r="M65" s="105"/>
      <c r="N65" s="105"/>
      <c r="O65" s="105"/>
      <c r="P65" s="98"/>
      <c r="Q65" s="105"/>
    </row>
    <row r="66" spans="1:18" s="48" customFormat="1" x14ac:dyDescent="0.3">
      <c r="A66" s="105"/>
      <c r="B66" s="105"/>
      <c r="C66" s="105"/>
      <c r="D66" s="98"/>
      <c r="E66" s="105"/>
      <c r="F66" s="106"/>
      <c r="G66" s="106"/>
      <c r="H66" s="107"/>
      <c r="I66" s="107"/>
      <c r="J66" s="102"/>
      <c r="K66" s="105"/>
      <c r="L66" s="97"/>
      <c r="M66" s="105"/>
      <c r="N66" s="105"/>
      <c r="O66" s="105"/>
      <c r="P66" s="98"/>
      <c r="Q66" s="105"/>
    </row>
    <row r="67" spans="1:18" s="48" customFormat="1" x14ac:dyDescent="0.3">
      <c r="A67" s="105"/>
      <c r="B67" s="105"/>
      <c r="C67" s="105"/>
      <c r="D67" s="98"/>
      <c r="E67" s="105"/>
      <c r="F67" s="106"/>
      <c r="G67" s="106"/>
      <c r="H67" s="107"/>
      <c r="I67" s="107"/>
      <c r="J67" s="102"/>
      <c r="K67" s="105"/>
      <c r="L67" s="97"/>
      <c r="M67" s="105"/>
      <c r="N67" s="105"/>
      <c r="O67" s="105"/>
      <c r="P67" s="98"/>
      <c r="Q67" s="105"/>
    </row>
    <row r="68" spans="1:18" s="48" customFormat="1" x14ac:dyDescent="0.3">
      <c r="A68" s="105"/>
      <c r="B68" s="105"/>
      <c r="C68" s="105"/>
      <c r="D68" s="98"/>
      <c r="E68" s="105"/>
      <c r="F68" s="106"/>
      <c r="G68" s="106"/>
      <c r="H68" s="107"/>
      <c r="I68" s="107"/>
      <c r="J68" s="102"/>
      <c r="K68" s="105"/>
      <c r="L68" s="97"/>
      <c r="M68" s="105"/>
      <c r="N68" s="105"/>
      <c r="O68" s="105"/>
      <c r="P68" s="98"/>
      <c r="Q68" s="105"/>
    </row>
    <row r="69" spans="1:18" s="48" customFormat="1" x14ac:dyDescent="0.3">
      <c r="A69" s="105"/>
      <c r="B69" s="105"/>
      <c r="C69" s="105"/>
      <c r="D69" s="98"/>
      <c r="E69" s="105"/>
      <c r="F69" s="106"/>
      <c r="G69" s="106"/>
      <c r="H69" s="107"/>
      <c r="I69" s="107"/>
      <c r="J69" s="102"/>
      <c r="K69" s="105"/>
      <c r="L69" s="97"/>
      <c r="M69" s="105"/>
      <c r="N69" s="105"/>
      <c r="O69" s="105"/>
      <c r="P69" s="98"/>
      <c r="Q69" s="105"/>
    </row>
    <row r="70" spans="1:18" s="48" customFormat="1" x14ac:dyDescent="0.3">
      <c r="A70" s="105"/>
      <c r="B70" s="105"/>
      <c r="C70" s="105"/>
      <c r="D70" s="98"/>
      <c r="E70" s="105"/>
      <c r="F70" s="106"/>
      <c r="G70" s="106"/>
      <c r="H70" s="107"/>
      <c r="I70" s="107"/>
      <c r="J70" s="102"/>
      <c r="K70" s="105"/>
      <c r="L70" s="97"/>
      <c r="M70" s="105"/>
      <c r="N70" s="105"/>
      <c r="O70" s="105"/>
      <c r="P70" s="98"/>
      <c r="Q70" s="105"/>
    </row>
    <row r="71" spans="1:18" s="48" customFormat="1" x14ac:dyDescent="0.3">
      <c r="A71" s="105"/>
      <c r="B71" s="105"/>
      <c r="C71" s="105"/>
      <c r="D71" s="98"/>
      <c r="E71" s="105"/>
      <c r="F71" s="106"/>
      <c r="G71" s="106"/>
      <c r="H71" s="107"/>
      <c r="I71" s="107"/>
      <c r="J71" s="102"/>
      <c r="K71" s="105"/>
      <c r="L71" s="97"/>
      <c r="M71" s="105"/>
      <c r="N71" s="105"/>
      <c r="O71" s="105"/>
      <c r="P71" s="98"/>
      <c r="Q71" s="105"/>
    </row>
    <row r="72" spans="1:18" s="48" customFormat="1" x14ac:dyDescent="0.3">
      <c r="A72" s="105"/>
      <c r="B72" s="105"/>
      <c r="C72" s="105"/>
      <c r="D72" s="98"/>
      <c r="E72" s="105"/>
      <c r="F72" s="106"/>
      <c r="G72" s="106"/>
      <c r="H72" s="107"/>
      <c r="I72" s="107"/>
      <c r="J72" s="102"/>
      <c r="K72" s="105"/>
      <c r="L72" s="97"/>
      <c r="M72" s="105"/>
      <c r="N72" s="105"/>
      <c r="O72" s="105"/>
      <c r="P72" s="98"/>
      <c r="Q72" s="105"/>
    </row>
    <row r="73" spans="1:18" s="48" customFormat="1" x14ac:dyDescent="0.3">
      <c r="A73" s="105"/>
      <c r="B73" s="105"/>
      <c r="C73" s="105"/>
      <c r="D73" s="98"/>
      <c r="E73" s="105"/>
      <c r="F73" s="106"/>
      <c r="G73" s="106"/>
      <c r="H73" s="107"/>
      <c r="I73" s="107"/>
      <c r="J73" s="102"/>
      <c r="K73" s="105"/>
      <c r="L73" s="97"/>
      <c r="M73" s="105"/>
      <c r="N73" s="105"/>
      <c r="O73" s="105"/>
      <c r="P73" s="98"/>
      <c r="Q73" s="105"/>
    </row>
    <row r="74" spans="1:18" s="48" customFormat="1" x14ac:dyDescent="0.3">
      <c r="A74" s="105"/>
      <c r="B74" s="105"/>
      <c r="C74" s="105"/>
      <c r="D74" s="98"/>
      <c r="E74" s="105"/>
      <c r="F74" s="106"/>
      <c r="G74" s="106"/>
      <c r="H74" s="107"/>
      <c r="I74" s="107"/>
      <c r="J74" s="102"/>
      <c r="K74" s="105"/>
      <c r="L74" s="97"/>
      <c r="M74" s="105"/>
      <c r="N74" s="105"/>
      <c r="O74" s="105"/>
      <c r="P74" s="98"/>
      <c r="Q74" s="105"/>
    </row>
    <row r="75" spans="1:18" s="48" customFormat="1" x14ac:dyDescent="0.3">
      <c r="A75" s="105"/>
      <c r="B75" s="105"/>
      <c r="C75" s="105"/>
      <c r="D75" s="98"/>
      <c r="E75" s="105"/>
      <c r="F75" s="106"/>
      <c r="G75" s="106"/>
      <c r="H75" s="107"/>
      <c r="I75" s="107"/>
      <c r="J75" s="102"/>
      <c r="K75" s="105"/>
      <c r="L75" s="97"/>
      <c r="M75" s="105"/>
      <c r="N75" s="105"/>
      <c r="O75" s="105"/>
      <c r="P75" s="98"/>
      <c r="Q75" s="105"/>
    </row>
    <row r="76" spans="1:18" s="48" customFormat="1" x14ac:dyDescent="0.3">
      <c r="A76" s="105"/>
      <c r="B76" s="105"/>
      <c r="C76" s="105"/>
      <c r="D76" s="98"/>
      <c r="E76" s="105"/>
      <c r="F76" s="106"/>
      <c r="G76" s="106"/>
      <c r="H76" s="107"/>
      <c r="I76" s="107"/>
      <c r="J76" s="102"/>
      <c r="K76" s="105"/>
      <c r="L76" s="97"/>
      <c r="M76" s="105"/>
      <c r="N76" s="105"/>
      <c r="O76" s="105"/>
      <c r="P76" s="98"/>
      <c r="Q76" s="105"/>
    </row>
    <row r="77" spans="1:18" s="48" customFormat="1" x14ac:dyDescent="0.3">
      <c r="A77" s="105"/>
      <c r="B77" s="105"/>
      <c r="C77" s="105"/>
      <c r="D77" s="98"/>
      <c r="E77" s="105"/>
      <c r="F77" s="106"/>
      <c r="G77" s="106"/>
      <c r="H77" s="107"/>
      <c r="I77" s="107"/>
      <c r="J77" s="102"/>
      <c r="K77" s="105"/>
      <c r="L77" s="97"/>
      <c r="M77" s="105"/>
      <c r="N77" s="105"/>
      <c r="O77" s="105"/>
      <c r="P77" s="98"/>
      <c r="Q77" s="105"/>
    </row>
    <row r="78" spans="1:18" s="48" customFormat="1" x14ac:dyDescent="0.3">
      <c r="A78" s="105"/>
      <c r="B78" s="105"/>
      <c r="C78" s="105"/>
      <c r="D78" s="98"/>
      <c r="E78" s="105"/>
      <c r="F78" s="106"/>
      <c r="G78" s="106"/>
      <c r="H78" s="107"/>
      <c r="I78" s="107"/>
      <c r="J78" s="102"/>
      <c r="K78" s="105"/>
      <c r="L78" s="97"/>
      <c r="M78" s="105"/>
      <c r="N78" s="105"/>
      <c r="O78" s="105"/>
      <c r="P78" s="98"/>
      <c r="Q78" s="105"/>
    </row>
    <row r="79" spans="1:18" s="48" customFormat="1" x14ac:dyDescent="0.3">
      <c r="A79" s="105"/>
      <c r="B79" s="105"/>
      <c r="C79" s="105"/>
      <c r="D79" s="98"/>
      <c r="E79" s="105"/>
      <c r="F79" s="106"/>
      <c r="G79" s="106"/>
      <c r="H79" s="107"/>
      <c r="I79" s="107"/>
      <c r="J79" s="102"/>
      <c r="K79" s="105"/>
      <c r="L79" s="97"/>
      <c r="M79" s="105"/>
      <c r="N79" s="105"/>
      <c r="O79" s="105"/>
      <c r="P79" s="98"/>
      <c r="Q79" s="105"/>
    </row>
    <row r="80" spans="1:18" x14ac:dyDescent="0.3">
      <c r="A80" s="74"/>
      <c r="B80" s="74"/>
      <c r="C80" s="74"/>
      <c r="E80" s="74"/>
      <c r="F80" s="85"/>
      <c r="G80" s="85"/>
      <c r="H80" s="86"/>
      <c r="I80" s="86"/>
      <c r="J80" s="72"/>
      <c r="K80" s="74"/>
      <c r="L80" s="136"/>
      <c r="M80" s="74"/>
      <c r="N80" s="74"/>
      <c r="O80" s="74"/>
      <c r="Q80" s="74"/>
      <c r="R80" s="71"/>
    </row>
    <row r="81" spans="1:18" x14ac:dyDescent="0.3">
      <c r="A81" s="74"/>
      <c r="B81" s="74"/>
      <c r="C81" s="74"/>
      <c r="E81" s="74"/>
      <c r="F81" s="85"/>
      <c r="G81" s="85"/>
      <c r="H81" s="86"/>
      <c r="I81" s="86"/>
      <c r="J81" s="72"/>
      <c r="K81" s="74"/>
      <c r="L81" s="136"/>
      <c r="M81" s="74"/>
      <c r="N81" s="74"/>
      <c r="O81" s="74"/>
      <c r="Q81" s="74"/>
      <c r="R81" s="77"/>
    </row>
    <row r="82" spans="1:18" x14ac:dyDescent="0.3">
      <c r="A82" s="74"/>
      <c r="B82" s="74"/>
      <c r="C82" s="74"/>
      <c r="E82" s="74"/>
      <c r="F82" s="85"/>
      <c r="G82" s="85"/>
      <c r="H82" s="86"/>
      <c r="I82" s="86"/>
      <c r="J82" s="72"/>
      <c r="K82" s="74"/>
      <c r="L82" s="136"/>
      <c r="M82" s="74"/>
      <c r="N82" s="74"/>
      <c r="O82" s="74"/>
      <c r="Q82" s="74"/>
      <c r="R82" s="77"/>
    </row>
    <row r="83" spans="1:18" x14ac:dyDescent="0.3">
      <c r="A83" s="151"/>
      <c r="B83" s="151"/>
      <c r="C83" s="151"/>
      <c r="D83" s="152"/>
      <c r="E83" s="151"/>
      <c r="F83" s="153"/>
      <c r="G83" s="153"/>
      <c r="H83" s="154"/>
      <c r="I83" s="154"/>
      <c r="J83" s="155"/>
      <c r="K83" s="151"/>
      <c r="L83" s="156"/>
      <c r="M83" s="151"/>
      <c r="N83" s="151"/>
      <c r="O83" s="151"/>
      <c r="P83" s="152"/>
      <c r="Q83" s="151"/>
      <c r="R83" s="77"/>
    </row>
    <row r="84" spans="1:18" s="48" customFormat="1" x14ac:dyDescent="0.3">
      <c r="A84" s="74"/>
      <c r="B84" s="74"/>
      <c r="C84" s="74"/>
      <c r="D84" s="71"/>
      <c r="E84" s="74"/>
      <c r="F84" s="85"/>
      <c r="G84" s="85"/>
      <c r="H84" s="86"/>
      <c r="I84" s="86"/>
      <c r="J84" s="91"/>
      <c r="K84" s="74"/>
      <c r="L84" s="150"/>
      <c r="M84" s="74"/>
      <c r="N84" s="74"/>
      <c r="O84" s="74"/>
      <c r="P84" s="144"/>
      <c r="Q84" s="71"/>
    </row>
    <row r="85" spans="1:18" x14ac:dyDescent="0.3">
      <c r="A85" s="74"/>
      <c r="B85" s="74"/>
      <c r="C85" s="74"/>
      <c r="E85" s="74"/>
      <c r="F85" s="85"/>
      <c r="G85" s="85"/>
      <c r="H85" s="86"/>
      <c r="I85" s="86"/>
      <c r="J85" s="74"/>
      <c r="K85" s="74"/>
      <c r="L85" s="146"/>
      <c r="M85" s="74"/>
      <c r="N85" s="74"/>
      <c r="O85" s="74"/>
      <c r="Q85" s="74"/>
      <c r="R85" s="77"/>
    </row>
    <row r="86" spans="1:18" x14ac:dyDescent="0.3">
      <c r="A86" s="74"/>
      <c r="B86" s="74"/>
      <c r="C86" s="74"/>
      <c r="E86" s="74"/>
      <c r="F86" s="147"/>
      <c r="G86" s="147"/>
      <c r="H86" s="86"/>
      <c r="I86" s="86"/>
      <c r="J86" s="74"/>
      <c r="K86" s="74"/>
      <c r="L86" s="148"/>
      <c r="M86" s="20"/>
      <c r="N86" s="74"/>
      <c r="O86" s="74"/>
      <c r="Q86" s="74"/>
      <c r="R86" s="77"/>
    </row>
    <row r="87" spans="1:18" x14ac:dyDescent="0.3">
      <c r="A87" s="74"/>
      <c r="B87" s="74"/>
      <c r="C87" s="74"/>
      <c r="E87" s="74"/>
      <c r="F87" s="149"/>
      <c r="G87" s="149"/>
      <c r="H87" s="86"/>
      <c r="I87" s="86"/>
      <c r="J87" s="74"/>
      <c r="K87" s="74"/>
      <c r="L87" s="148"/>
      <c r="M87" s="74"/>
      <c r="N87" s="145"/>
      <c r="O87" s="74"/>
      <c r="Q87" s="74"/>
      <c r="R87" s="77"/>
    </row>
    <row r="88" spans="1:18" x14ac:dyDescent="0.3">
      <c r="A88" s="74"/>
      <c r="B88" s="74"/>
      <c r="C88" s="74"/>
      <c r="E88" s="74"/>
      <c r="F88" s="149"/>
      <c r="G88" s="149"/>
      <c r="H88" s="86"/>
      <c r="I88" s="86"/>
      <c r="J88" s="74"/>
      <c r="K88" s="74"/>
      <c r="L88" s="148"/>
      <c r="M88" s="74"/>
      <c r="N88" s="74"/>
      <c r="O88" s="74"/>
      <c r="Q88" s="74"/>
      <c r="R88" s="77"/>
    </row>
    <row r="89" spans="1:18" x14ac:dyDescent="0.3">
      <c r="A89" s="74"/>
      <c r="B89" s="74"/>
      <c r="C89" s="74"/>
      <c r="E89" s="74"/>
      <c r="F89" s="85"/>
      <c r="G89" s="85"/>
      <c r="H89" s="86"/>
      <c r="I89" s="86"/>
      <c r="J89" s="74"/>
      <c r="K89" s="74"/>
      <c r="L89" s="148"/>
      <c r="M89" s="74"/>
      <c r="N89" s="74"/>
      <c r="O89" s="74"/>
      <c r="Q89" s="74"/>
      <c r="R89" s="77"/>
    </row>
    <row r="90" spans="1:18" x14ac:dyDescent="0.3">
      <c r="A90" s="74"/>
      <c r="B90" s="74"/>
      <c r="C90" s="74"/>
      <c r="E90" s="74"/>
      <c r="F90" s="149"/>
      <c r="G90" s="149"/>
      <c r="H90" s="86"/>
      <c r="I90" s="86"/>
      <c r="J90" s="74"/>
      <c r="K90" s="74"/>
      <c r="L90" s="74"/>
      <c r="M90" s="74"/>
      <c r="N90" s="74"/>
      <c r="O90" s="74"/>
      <c r="Q90" s="74"/>
      <c r="R90" s="77"/>
    </row>
    <row r="91" spans="1:18" x14ac:dyDescent="0.3">
      <c r="A91" s="74"/>
      <c r="B91" s="74"/>
      <c r="C91" s="74"/>
      <c r="E91" s="74"/>
      <c r="F91" s="85"/>
      <c r="G91" s="85"/>
      <c r="H91" s="86"/>
      <c r="I91" s="86"/>
      <c r="J91" s="74"/>
      <c r="K91" s="74"/>
      <c r="L91" s="150"/>
      <c r="M91" s="74"/>
      <c r="N91" s="74"/>
      <c r="O91" s="74"/>
      <c r="Q91" s="74"/>
      <c r="R91" s="77"/>
    </row>
    <row r="92" spans="1:18" x14ac:dyDescent="0.3">
      <c r="A92" s="74"/>
      <c r="B92" s="74"/>
      <c r="C92" s="74"/>
      <c r="E92" s="74"/>
      <c r="F92" s="85"/>
      <c r="G92" s="85"/>
      <c r="H92" s="86"/>
      <c r="I92" s="86"/>
      <c r="J92" s="74"/>
      <c r="K92" s="74"/>
      <c r="L92" s="150"/>
      <c r="M92" s="74"/>
      <c r="N92" s="74"/>
      <c r="O92" s="74"/>
      <c r="Q92" s="74"/>
      <c r="R92" s="77"/>
    </row>
    <row r="93" spans="1:18" x14ac:dyDescent="0.3">
      <c r="A93" s="74"/>
      <c r="B93" s="74"/>
      <c r="C93" s="74"/>
      <c r="E93" s="74"/>
      <c r="F93" s="85"/>
      <c r="G93" s="85"/>
      <c r="H93" s="86"/>
      <c r="I93" s="86"/>
      <c r="J93" s="74"/>
      <c r="K93" s="74"/>
      <c r="L93" s="150"/>
      <c r="M93" s="74"/>
      <c r="N93" s="86"/>
      <c r="O93" s="74"/>
      <c r="Q93" s="74"/>
      <c r="R93" s="77"/>
    </row>
    <row r="94" spans="1:18" x14ac:dyDescent="0.3">
      <c r="A94" s="74"/>
      <c r="B94" s="74"/>
      <c r="C94" s="74"/>
      <c r="E94" s="74"/>
      <c r="F94" s="85"/>
      <c r="G94" s="85"/>
      <c r="H94" s="86"/>
      <c r="I94" s="86"/>
      <c r="J94" s="74"/>
      <c r="K94" s="74"/>
      <c r="L94" s="150"/>
      <c r="M94" s="74"/>
      <c r="N94" s="74"/>
      <c r="O94" s="74"/>
      <c r="Q94" s="74"/>
      <c r="R94" s="77"/>
    </row>
    <row r="95" spans="1:18" x14ac:dyDescent="0.3">
      <c r="A95" s="74"/>
      <c r="B95" s="74"/>
      <c r="C95" s="74"/>
      <c r="E95" s="74"/>
      <c r="F95" s="85"/>
      <c r="G95" s="85"/>
      <c r="H95" s="86"/>
      <c r="I95" s="86"/>
      <c r="J95" s="74"/>
      <c r="K95" s="74"/>
      <c r="L95" s="150"/>
      <c r="M95" s="74"/>
      <c r="N95" s="74"/>
      <c r="O95" s="74"/>
      <c r="Q95" s="74"/>
      <c r="R95" s="77"/>
    </row>
  </sheetData>
  <autoFilter ref="A1:GA95"/>
  <sortState ref="A2:S111">
    <sortCondition ref="F91"/>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V59"/>
  <sheetViews>
    <sheetView showGridLines="0" zoomScale="70" zoomScaleNormal="70" workbookViewId="0">
      <selection activeCell="A3" sqref="A3"/>
    </sheetView>
  </sheetViews>
  <sheetFormatPr baseColWidth="10" defaultRowHeight="14.4" x14ac:dyDescent="0.3"/>
  <cols>
    <col min="1" max="1" width="25" customWidth="1"/>
    <col min="2" max="2" width="14.6640625" customWidth="1"/>
    <col min="3" max="3" width="17.44140625" customWidth="1"/>
    <col min="4" max="4" width="16.6640625" bestFit="1" customWidth="1"/>
    <col min="5" max="5" width="18.109375" customWidth="1"/>
    <col min="6" max="6" width="16.33203125" customWidth="1"/>
    <col min="7" max="7" width="12.109375" customWidth="1"/>
    <col min="8" max="8" width="14" customWidth="1"/>
    <col min="9" max="9" width="15.5546875" customWidth="1"/>
    <col min="10" max="10" width="13.33203125" customWidth="1"/>
    <col min="11" max="11" width="16.88671875" customWidth="1"/>
    <col min="12" max="12" width="11" customWidth="1"/>
    <col min="13" max="13" width="14.5546875" customWidth="1"/>
    <col min="14" max="14" width="15.5546875" customWidth="1"/>
    <col min="18" max="18" width="16.5546875" customWidth="1"/>
    <col min="23" max="23" width="4.5546875" customWidth="1"/>
  </cols>
  <sheetData>
    <row r="1" spans="1:22" x14ac:dyDescent="0.3">
      <c r="A1" s="194" t="s">
        <v>5</v>
      </c>
      <c r="B1" s="194"/>
      <c r="C1" s="194"/>
      <c r="D1" s="194"/>
      <c r="E1" s="194"/>
      <c r="F1" s="194"/>
      <c r="G1" s="194"/>
      <c r="H1" s="194"/>
      <c r="I1" s="194"/>
      <c r="J1" s="194"/>
      <c r="K1" s="194"/>
      <c r="L1" s="194"/>
      <c r="M1" s="194"/>
      <c r="N1" s="194"/>
      <c r="O1" s="194"/>
      <c r="P1" s="194"/>
      <c r="Q1" s="194"/>
      <c r="R1" s="194"/>
      <c r="S1" s="194"/>
      <c r="T1" s="194"/>
      <c r="U1" s="194"/>
      <c r="V1" s="194"/>
    </row>
    <row r="2" spans="1:22" ht="21" x14ac:dyDescent="0.4">
      <c r="E2" t="s">
        <v>2</v>
      </c>
      <c r="L2" s="4" t="s">
        <v>25</v>
      </c>
    </row>
    <row r="3" spans="1:22" ht="182.25" customHeight="1" x14ac:dyDescent="0.3">
      <c r="S3" t="s">
        <v>21</v>
      </c>
    </row>
    <row r="4" spans="1:22" ht="57.6" x14ac:dyDescent="0.3">
      <c r="A4" s="9" t="s">
        <v>0</v>
      </c>
      <c r="B4" s="10" t="s">
        <v>26</v>
      </c>
      <c r="C4" s="10" t="s">
        <v>60</v>
      </c>
      <c r="D4" s="9" t="s">
        <v>4</v>
      </c>
      <c r="E4" s="9" t="s">
        <v>14</v>
      </c>
      <c r="H4" s="5"/>
      <c r="I4" s="6"/>
      <c r="J4" s="6"/>
      <c r="S4" t="s">
        <v>24</v>
      </c>
    </row>
    <row r="5" spans="1:22" x14ac:dyDescent="0.3">
      <c r="A5" s="13" t="s">
        <v>90</v>
      </c>
      <c r="B5" s="15">
        <f>SUMIFS(DM!$I$2:$I$95,DM!$H$2:$H$95,A5,DM!$M$2:$M$95,"ACCIDENTE DE TRABAJO")</f>
        <v>0</v>
      </c>
      <c r="C5" s="15">
        <f>SUMIFS(DM!$I$2:$I$95,DM!$H$2:$H$95,A5,DM!$M$2:$M$95,"ENFERMEDAD")+SUMIFS(DM!$I$2:$I$95,DM!$H$2:$H$95,A5,DM!$M$2:$M$95,"ACCIDENTE DE TRÁNSITO")+SUMIFS(DM!I:I,DM!H:H,A5,DM!M:M,"ACCIDENTE COMÚN")</f>
        <v>0</v>
      </c>
      <c r="D5" s="15">
        <f>SUMIFS(DM!$I$2:$I$95,DM!$H$2:$H$95,A5,DM!$M$2:$M$95,"MATERNIDAD")</f>
        <v>0</v>
      </c>
      <c r="E5" s="14">
        <f>SUM(B5:D5)</f>
        <v>0</v>
      </c>
      <c r="F5" s="2"/>
      <c r="G5" s="2"/>
      <c r="H5" s="7"/>
      <c r="I5" s="7"/>
      <c r="J5" s="5"/>
      <c r="S5" t="s">
        <v>22</v>
      </c>
    </row>
    <row r="6" spans="1:22" x14ac:dyDescent="0.3">
      <c r="A6" s="13" t="s">
        <v>169</v>
      </c>
      <c r="B6" s="15">
        <f>SUMIFS(DM!$I$2:$I$95,DM!$H$2:$H$95,A6,DM!$M$2:$M$95,"ACCIDENTE DE TRABAJO")</f>
        <v>0</v>
      </c>
      <c r="C6" s="15">
        <f>SUMIFS(DM!$I$2:$I$95,DM!$H$2:$H$95,A6,DM!$M$2:$M$95,"ENFERMEDAD")+SUMIFS(DM!$I$2:$I$95,DM!$H$2:$H$95,A6,DM!$M$2:$M$95,"ACCIDENTE DE TRÁNSITO")+SUMIFS(DM!I:I,DM!H:H,A6,DM!M:M,"ACCIDENTE COMÚN")</f>
        <v>0</v>
      </c>
      <c r="D6" s="15">
        <f>SUMIFS(DM!$I$2:$I$95,DM!$H$2:$H$95,A6,DM!$M$2:$M$95,"MATERNIDAD")</f>
        <v>0</v>
      </c>
      <c r="E6" s="14">
        <f t="shared" ref="E6:E16" si="0">SUM(B6:D6)</f>
        <v>0</v>
      </c>
      <c r="F6" s="2"/>
      <c r="G6" s="2"/>
      <c r="H6" s="7"/>
      <c r="I6" s="7"/>
      <c r="J6" s="5"/>
      <c r="S6" t="s">
        <v>23</v>
      </c>
    </row>
    <row r="7" spans="1:22" x14ac:dyDescent="0.3">
      <c r="A7" s="13" t="s">
        <v>182</v>
      </c>
      <c r="B7" s="15">
        <f>SUMIFS(DM!$I$2:$I$95,DM!$H$2:$H$95,A7,DM!$M$2:$M$95,"ACCIDENTE DE TRABAJO")</f>
        <v>0</v>
      </c>
      <c r="C7" s="15">
        <f>SUMIFS(DM!$I$2:$I$95,DM!$H$2:$H$95,A7,DM!$M$2:$M$95,"ENFERMEDAD")+SUMIFS(DM!$I$2:$I$95,DM!$H$2:$H$95,A7,DM!$M$2:$M$95,"ACCIDENTE DE TRÁNSITO")+SUMIFS(DM!I:I,DM!H:H,A7,DM!M:M,"ACCIDENTE COMÚN")</f>
        <v>0</v>
      </c>
      <c r="D7" s="15">
        <f>SUMIFS(DM!$I$2:$I$95,DM!$H$2:$H$95,A7,DM!$M$2:$M$95,"MATERNIDAD")</f>
        <v>0</v>
      </c>
      <c r="E7" s="14">
        <f t="shared" si="0"/>
        <v>0</v>
      </c>
      <c r="F7" s="2"/>
      <c r="G7" s="2"/>
      <c r="H7" s="6"/>
      <c r="I7" s="6"/>
      <c r="J7" s="6"/>
    </row>
    <row r="8" spans="1:22" x14ac:dyDescent="0.3">
      <c r="A8" s="13" t="s">
        <v>208</v>
      </c>
      <c r="B8" s="15">
        <f>SUMIFS(DM!$I$2:$I$95,DM!$H$2:$H$95,A8,DM!$M$2:$M$95,"ACCIDENTE DE TRABAJO")</f>
        <v>0</v>
      </c>
      <c r="C8" s="15">
        <f>SUMIFS(DM!$I$2:$I$95,DM!$H$2:$H$95,A8,DM!$M$2:$M$95,"ENFERMEDAD")+SUMIFS(DM!$I$2:$I$95,DM!$H$2:$H$95,A8,DM!$M$2:$M$95,"ACCIDENTE DE TRÁNSITO")+SUMIFS(DM!I:I,DM!H:H,A8,DM!M:M,"ACCIDENTE COMÚN")</f>
        <v>0</v>
      </c>
      <c r="D8" s="15">
        <f>SUMIFS(DM!$I$2:$I$95,DM!$H$2:$H$95,A8,DM!$M$2:$M$95,"MATERNIDAD")</f>
        <v>0</v>
      </c>
      <c r="E8" s="14">
        <f t="shared" si="0"/>
        <v>0</v>
      </c>
      <c r="F8" s="2"/>
      <c r="G8" s="2"/>
    </row>
    <row r="9" spans="1:22" x14ac:dyDescent="0.3">
      <c r="A9" s="13" t="s">
        <v>223</v>
      </c>
      <c r="B9" s="15">
        <f>SUMIFS(DM!$I$2:$I$95,DM!$H$2:$H$95,A9,DM!$M$2:$M$95,"ACCIDENTE DE TRABAJO")</f>
        <v>0</v>
      </c>
      <c r="C9" s="15">
        <f>SUMIFS(DM!$I$2:$I$95,DM!$H$2:$H$95,A9,DM!$M$2:$M$95,"ENFERMEDAD")+SUMIFS(DM!$I$2:$I$95,DM!$H$2:$H$95,A9,DM!$M$2:$M$95,"ACCIDENTE DE TRÁNSITO")+SUMIFS(DM!I:I,DM!H:H,A9,DM!M:M,"ACCIDENTE COMÚN")</f>
        <v>0</v>
      </c>
      <c r="D9" s="15">
        <f>SUMIFS(DM!$I$2:$I$95,DM!$H$2:$H$95,A9,DM!$M$2:$M$95,"MATERNIDAD")</f>
        <v>0</v>
      </c>
      <c r="E9" s="14">
        <f t="shared" si="0"/>
        <v>0</v>
      </c>
      <c r="F9" s="2"/>
      <c r="G9" s="2"/>
      <c r="M9" s="16"/>
      <c r="N9" s="16"/>
      <c r="O9" s="16"/>
    </row>
    <row r="10" spans="1:22" x14ac:dyDescent="0.3">
      <c r="A10" s="13" t="s">
        <v>258</v>
      </c>
      <c r="B10" s="15">
        <f>SUMIFS(DM!$I$2:$I$95,DM!$H$2:$H$95,A10,DM!$M$2:$M$95,"ACCIDENTE DE TRABAJO")</f>
        <v>0</v>
      </c>
      <c r="C10" s="15">
        <f>SUMIFS(DM!$I$2:$I$95,DM!$H$2:$H$95,A10,DM!$M$2:$M$95,"ENFERMEDAD")+SUMIFS(DM!$I$2:$I$95,DM!$H$2:$H$95,A10,DM!$M$2:$M$95,"ACCIDENTE DE TRÁNSITO")+SUMIFS(DM!I:I,DM!H:H,A10,DM!M:M,"ACCIDENTE COMÚN")</f>
        <v>0</v>
      </c>
      <c r="D10" s="15">
        <f>SUMIFS(DM!$I$2:$I$95,DM!$H$2:$H$95,A10,DM!$M$2:$M$95,"MATERNIDAD")</f>
        <v>0</v>
      </c>
      <c r="E10" s="14">
        <f t="shared" si="0"/>
        <v>0</v>
      </c>
      <c r="F10" s="2"/>
      <c r="G10" s="2"/>
      <c r="M10" s="17"/>
      <c r="N10" s="16"/>
      <c r="O10" s="16"/>
    </row>
    <row r="11" spans="1:22" hidden="1" x14ac:dyDescent="0.3">
      <c r="A11" s="13" t="s">
        <v>280</v>
      </c>
      <c r="B11" s="15">
        <f>SUMIFS(DM!$I$2:$I$95,DM!$H$2:$H$95,A11,DM!$M$2:$M$95,"ACCIDENTE DE TRABAJO")</f>
        <v>0</v>
      </c>
      <c r="C11" s="15">
        <f>SUMIFS(DM!$I$2:$I$95,DM!$H$2:$H$95,A11,DM!$M$2:$M$95,"ENFERMEDAD")+SUMIFS(DM!$I$2:$I$95,DM!$H$2:$H$95,A11,DM!$M$2:$M$95,"ACCIDENTE DE TRÁNSITO")+SUMIFS(DM!I:I,DM!H:H,A11,DM!M:M,"ACCIDENTE COMÚN")</f>
        <v>0</v>
      </c>
      <c r="D11" s="15">
        <f>SUMIFS(DM!$I$2:$I$95,DM!$H$2:$H$95,A11,DM!$M$2:$M$95,"MATERNIDAD")</f>
        <v>0</v>
      </c>
      <c r="E11" s="14">
        <f t="shared" si="0"/>
        <v>0</v>
      </c>
      <c r="F11" s="2"/>
      <c r="G11" s="2"/>
      <c r="O11" s="18"/>
    </row>
    <row r="12" spans="1:22" ht="15" hidden="1" customHeight="1" x14ac:dyDescent="0.3">
      <c r="A12" s="13" t="s">
        <v>281</v>
      </c>
      <c r="B12" s="15">
        <f>SUMIFS(DM!$I$2:$I$95,DM!$H$2:$H$95,A12,DM!$M$2:$M$95,"ACCIDENTE DE TRABAJO")</f>
        <v>0</v>
      </c>
      <c r="C12" s="15">
        <f>SUMIFS(DM!$I$2:$I$95,DM!$H$2:$H$95,A12,DM!$M$2:$M$95,"ENFERMEDAD")+SUMIFS(DM!$I$2:$I$95,DM!$H$2:$H$95,A12,DM!$M$2:$M$95,"ACCIDENTE DE TRÁNSITO")+SUMIFS(DM!I:I,DM!H:H,A12,DM!M:M,"ACCIDENTE COMÚN")</f>
        <v>0</v>
      </c>
      <c r="D12" s="15">
        <f>SUMIFS(DM!$I$2:$I$95,DM!$H$2:$H$95,A12,DM!$M$2:$M$95,"MATERNIDAD")</f>
        <v>0</v>
      </c>
      <c r="E12" s="14">
        <f t="shared" si="0"/>
        <v>0</v>
      </c>
      <c r="F12" s="2"/>
      <c r="G12" s="2"/>
      <c r="O12" s="18"/>
    </row>
    <row r="13" spans="1:22" hidden="1" x14ac:dyDescent="0.3">
      <c r="A13" s="13" t="s">
        <v>282</v>
      </c>
      <c r="B13" s="15">
        <f>SUMIFS(DM!$I$2:$I$95,DM!$H$2:$H$95,A13,DM!$M$2:$M$95,"ACCIDENTE DE TRABAJO")</f>
        <v>0</v>
      </c>
      <c r="C13" s="15">
        <f>SUMIFS(DM!$I$2:$I$95,DM!$H$2:$H$95,A13,DM!$M$2:$M$95,"ENFERMEDAD")+SUMIFS(DM!$I$2:$I$95,DM!$H$2:$H$95,A13,DM!$M$2:$M$95,"ACCIDENTE DE TRÁNSITO")+SUMIFS(DM!I:I,DM!H:H,A13,DM!M:M,"ACCIDENTE COMÚN")</f>
        <v>0</v>
      </c>
      <c r="D13" s="15">
        <f>SUMIFS(DM!$I$2:$I$95,DM!$H$2:$H$95,A13,DM!$M$2:$M$95,"MATERNIDAD")</f>
        <v>0</v>
      </c>
      <c r="E13" s="14">
        <f t="shared" si="0"/>
        <v>0</v>
      </c>
      <c r="F13" s="2"/>
      <c r="G13" s="2"/>
      <c r="O13" s="18"/>
    </row>
    <row r="14" spans="1:22" hidden="1" x14ac:dyDescent="0.3">
      <c r="A14" s="13" t="s">
        <v>283</v>
      </c>
      <c r="B14" s="15">
        <f>SUMIFS(DM!$I$2:$I$95,DM!$H$2:$H$95,A14,DM!$M$2:$M$95,"ACCIDENTE DE TRABAJO")</f>
        <v>0</v>
      </c>
      <c r="C14" s="15">
        <f>SUMIFS(DM!$I$2:$I$95,DM!$H$2:$H$95,A14,DM!$M$2:$M$95,"ENFERMEDAD")+SUMIFS(DM!$I$2:$I$95,DM!$H$2:$H$95,A14,DM!$M$2:$M$95,"ACCIDENTE DE TRÁNSITO")+SUMIFS(DM!I:I,DM!H:H,A14,DM!M:M,"ACCIDENTE COMÚN")</f>
        <v>0</v>
      </c>
      <c r="D14" s="15">
        <f>SUMIFS(DM!$I$2:$I$95,DM!$H$2:$H$95,A14,DM!$M$2:$M$95,"MATERNIDAD")</f>
        <v>0</v>
      </c>
      <c r="E14" s="14">
        <f t="shared" si="0"/>
        <v>0</v>
      </c>
      <c r="F14" s="2"/>
      <c r="G14" s="2"/>
      <c r="O14" s="18"/>
    </row>
    <row r="15" spans="1:22" ht="15" hidden="1" customHeight="1" x14ac:dyDescent="0.3">
      <c r="A15" s="13" t="s">
        <v>284</v>
      </c>
      <c r="B15" s="15">
        <f>SUMIFS(DM!$I$2:$I$95,DM!$H$2:$H$95,A15,DM!$M$2:$M$95,"ACCIDENTE DE TRABAJO")</f>
        <v>0</v>
      </c>
      <c r="C15" s="15">
        <f>SUMIFS(DM!$I$2:$I$95,DM!$H$2:$H$95,A15,DM!$M$2:$M$95,"ENFERMEDAD")+SUMIFS(DM!$I$2:$I$95,DM!$H$2:$H$95,A15,DM!$M$2:$M$95,"ACCIDENTE DE TRÁNSITO")+SUMIFS(DM!I:I,DM!H:H,A15,DM!M:M,"ACCIDENTE COMÚN")</f>
        <v>0</v>
      </c>
      <c r="D15" s="15">
        <f>SUMIFS(DM!$I$2:$I$95,DM!$H$2:$H$95,A15,DM!$M$2:$M$95,"MATERNIDAD")</f>
        <v>0</v>
      </c>
      <c r="E15" s="14">
        <f t="shared" si="0"/>
        <v>0</v>
      </c>
      <c r="F15" s="2"/>
      <c r="G15" s="2"/>
      <c r="O15" s="18"/>
    </row>
    <row r="16" spans="1:22" ht="15" hidden="1" customHeight="1" x14ac:dyDescent="0.3">
      <c r="A16" s="13" t="s">
        <v>285</v>
      </c>
      <c r="B16" s="15">
        <f>SUMIFS(DM!$I$2:$I$95,DM!$H$2:$H$95,A16,DM!$M$2:$M$95,"ACCIDENTE DE TRABAJO")</f>
        <v>0</v>
      </c>
      <c r="C16" s="15">
        <f>SUMIFS(DM!$I$2:$I$95,DM!$H$2:$H$95,A16,DM!$M$2:$M$95,"ENFERMEDAD")+SUMIFS(DM!$I$2:$I$95,DM!$H$2:$H$95,A16,DM!$M$2:$M$95,"ACCIDENTE DE TRÁNSITO")+SUMIFS(DM!I:I,DM!H:H,A16,DM!M:M,"ACCIDENTE COMÚN")</f>
        <v>0</v>
      </c>
      <c r="D16" s="15">
        <f>SUMIFS(DM!$I$2:$I$95,DM!$H$2:$H$95,A16,DM!$M$2:$M$95,"MATERNIDAD")</f>
        <v>0</v>
      </c>
      <c r="E16" s="14">
        <f t="shared" si="0"/>
        <v>0</v>
      </c>
      <c r="F16" s="2"/>
      <c r="G16" s="2"/>
      <c r="O16" s="18"/>
    </row>
    <row r="17" spans="1:15" s="1" customFormat="1" x14ac:dyDescent="0.3">
      <c r="B17" s="8"/>
      <c r="C17" s="8"/>
      <c r="D17" s="8"/>
      <c r="E17" s="8"/>
      <c r="O17" s="16"/>
    </row>
    <row r="18" spans="1:15" ht="57.6" x14ac:dyDescent="0.3">
      <c r="A18" s="9" t="s">
        <v>0</v>
      </c>
      <c r="B18" s="11" t="s">
        <v>26</v>
      </c>
      <c r="C18" s="10" t="s">
        <v>60</v>
      </c>
      <c r="D18" s="12" t="s">
        <v>4</v>
      </c>
      <c r="E18" s="12" t="s">
        <v>13</v>
      </c>
      <c r="O18" s="18"/>
    </row>
    <row r="19" spans="1:15" x14ac:dyDescent="0.3">
      <c r="A19" s="13" t="s">
        <v>90</v>
      </c>
      <c r="B19" s="15">
        <f>SUMIFS(DM!L:L,DM!H:H,A19,DM!M:M,"ACCIDENTE DE TRABAJO")</f>
        <v>0</v>
      </c>
      <c r="C19" s="15">
        <f>SUMIFS(DM!L:L,DM!H:H,A19,DM!M:M,"ENFERMEDAD")+SUMIFS(DM!L:L,DM!H:H,A19,DM!M:M,"ACCIDENTE DE TRÁNSITO")+SUMIFS(DM!L:L,DM!H:H,A19,DM!M:M,"ACCIDENTE COMÚN")</f>
        <v>0</v>
      </c>
      <c r="D19" s="15">
        <f>SUMIFS(DM!L:L,DM!H:H,A19,DM!M:M,"MATERNIDAD")</f>
        <v>0</v>
      </c>
      <c r="E19" s="14">
        <f>SUM(B19:D19)</f>
        <v>0</v>
      </c>
      <c r="O19" s="18"/>
    </row>
    <row r="20" spans="1:15" x14ac:dyDescent="0.3">
      <c r="A20" s="13" t="s">
        <v>169</v>
      </c>
      <c r="B20" s="15">
        <f>SUMIFS(DM!L:L,DM!H:H,A20,DM!M:M,"ACCIDENTE DE TRABAJO")</f>
        <v>0</v>
      </c>
      <c r="C20" s="15">
        <f>SUMIFS(DM!L:L,DM!H:H,A20,DM!M:M,"ENFERMEDAD")+SUMIFS(DM!L:L,DM!H:H,A20,DM!M:M,"ACCIDENTE DE TRÁNSITO")+SUMIFS(DM!L:L,DM!H:H,A20,DM!M:M,"ACCIDENTE COMÚN")</f>
        <v>0</v>
      </c>
      <c r="D20" s="15">
        <f>SUMIFS(DM!L:L,DM!H:H,A20,DM!M:M,"MATERNIDAD")</f>
        <v>0</v>
      </c>
      <c r="E20" s="14">
        <f t="shared" ref="E20:E30" si="1">SUM(B20:D20)</f>
        <v>0</v>
      </c>
      <c r="O20" s="18"/>
    </row>
    <row r="21" spans="1:15" x14ac:dyDescent="0.3">
      <c r="A21" s="13" t="s">
        <v>182</v>
      </c>
      <c r="B21" s="15">
        <f>SUMIFS(DM!L:L,DM!H:H,A21,DM!M:M,"ACCIDENTE DE TRABAJO")</f>
        <v>0</v>
      </c>
      <c r="C21" s="15">
        <f>SUMIFS(DM!L:L,DM!H:H,A21,DM!M:M,"ENFERMEDAD")+SUMIFS(DM!L:L,DM!H:H,A21,DM!M:M,"ACCIDENTE DE TRÁNSITO")+SUMIFS(DM!L:L,DM!H:H,A21,DM!M:M,"ACCIDENTE COMÚN")</f>
        <v>0</v>
      </c>
      <c r="D21" s="15">
        <f>SUMIFS(DM!L:L,DM!H:H,A21,DM!M:M,"MATERNIDAD")</f>
        <v>0</v>
      </c>
      <c r="E21" s="14">
        <f t="shared" si="1"/>
        <v>0</v>
      </c>
      <c r="O21" s="18"/>
    </row>
    <row r="22" spans="1:15" x14ac:dyDescent="0.3">
      <c r="A22" s="13" t="s">
        <v>208</v>
      </c>
      <c r="B22" s="15">
        <f>SUMIFS(DM!L:L,DM!H:H,A22,DM!M:M,"ACCIDENTE DE TRABAJO")</f>
        <v>0</v>
      </c>
      <c r="C22" s="15">
        <f>SUMIFS(DM!L:L,DM!H:H,A22,DM!M:M,"ENFERMEDAD")+SUMIFS(DM!L:L,DM!H:H,A22,DM!M:M,"ACCIDENTE DE TRÁNSITO")+SUMIFS(DM!L:L,DM!H:H,A22,DM!M:M,"ACCIDENTE COMÚN")</f>
        <v>0</v>
      </c>
      <c r="D22" s="15">
        <f>SUMIFS(DM!L:L,DM!H:H,A22,DM!M:M,"MATERNIDAD")</f>
        <v>0</v>
      </c>
      <c r="E22" s="14">
        <f t="shared" si="1"/>
        <v>0</v>
      </c>
      <c r="O22" s="18"/>
    </row>
    <row r="23" spans="1:15" x14ac:dyDescent="0.3">
      <c r="A23" s="13" t="s">
        <v>223</v>
      </c>
      <c r="B23" s="15">
        <f>SUMIFS(DM!L:L,DM!H:H,A23,DM!M:M,"ACCIDENTE DE TRABAJO")</f>
        <v>0</v>
      </c>
      <c r="C23" s="15">
        <f>SUMIFS(DM!L:L,DM!H:H,A23,DM!M:M,"ENFERMEDAD")+SUMIFS(DM!L:L,DM!H:H,A23,DM!M:M,"ACCIDENTE DE TRÁNSITO")+SUMIFS(DM!L:L,DM!H:H,A23,DM!M:M,"ACCIDENTE COMÚN")</f>
        <v>0</v>
      </c>
      <c r="D23" s="15">
        <f>SUMIFS(DM!L:L,DM!H:H,A23,DM!M:M,"MATERNIDAD")</f>
        <v>0</v>
      </c>
      <c r="E23" s="14">
        <f t="shared" si="1"/>
        <v>0</v>
      </c>
      <c r="O23" s="18"/>
    </row>
    <row r="24" spans="1:15" x14ac:dyDescent="0.3">
      <c r="A24" s="13" t="s">
        <v>258</v>
      </c>
      <c r="B24" s="15">
        <f>SUMIFS(DM!L:L,DM!H:H,A24,DM!M:M,"ACCIDENTE DE TRABAJO")</f>
        <v>0</v>
      </c>
      <c r="C24" s="15">
        <f>SUMIFS(DM!L:L,DM!H:H,A24,DM!M:M,"ENFERMEDAD")+SUMIFS(DM!L:L,DM!H:H,A24,DM!M:M,"ACCIDENTE DE TRÁNSITO")+SUMIFS(DM!L:L,DM!H:H,A24,DM!M:M,"ACCIDENTE COMÚN")</f>
        <v>0</v>
      </c>
      <c r="D24" s="15">
        <f>SUMIFS(DM!L:L,DM!H:H,A24,DM!M:M,"MATERNIDAD")</f>
        <v>0</v>
      </c>
      <c r="E24" s="14">
        <f t="shared" si="1"/>
        <v>0</v>
      </c>
      <c r="O24" s="18"/>
    </row>
    <row r="25" spans="1:15" hidden="1" x14ac:dyDescent="0.3">
      <c r="A25" s="13" t="s">
        <v>280</v>
      </c>
      <c r="B25" s="15">
        <f>SUMIFS(DM!L:L,DM!H:H,A25,DM!M:M,"ACCIDENTE DE TRABAJO")</f>
        <v>0</v>
      </c>
      <c r="C25" s="15">
        <f>SUMIFS(DM!L:L,DM!H:H,A25,DM!M:M,"ENFERMEDAD")+SUMIFS(DM!L:L,DM!H:H,A25,DM!M:M,"ACCIDENTE DE TRÁNSITO")+SUMIFS(DM!L:L,DM!H:H,A25,DM!M:M,"ACCIDENTE COMÚN")</f>
        <v>0</v>
      </c>
      <c r="D25" s="15">
        <f>SUMIFS(DM!L:L,DM!H:H,A25,DM!M:M,"MATERNIDAD")</f>
        <v>0</v>
      </c>
      <c r="E25" s="14">
        <f t="shared" si="1"/>
        <v>0</v>
      </c>
      <c r="O25" s="18"/>
    </row>
    <row r="26" spans="1:15" hidden="1" x14ac:dyDescent="0.3">
      <c r="A26" s="13" t="s">
        <v>281</v>
      </c>
      <c r="B26" s="15">
        <f>SUMIFS(DM!L:L,DM!H:H,A26,DM!M:M,"ACCIDENTE DE TRABAJO")</f>
        <v>0</v>
      </c>
      <c r="C26" s="15">
        <f>SUMIFS(DM!L:L,DM!H:H,A26,DM!M:M,"ENFERMEDAD")+SUMIFS(DM!L:L,DM!H:H,A26,DM!M:M,"ACCIDENTE DE TRÁNSITO")+SUMIFS(DM!L:L,DM!H:H,A26,DM!M:M,"ACCIDENTE COMÚN")</f>
        <v>0</v>
      </c>
      <c r="D26" s="15">
        <f>SUMIFS(DM!L:L,DM!H:H,A26,DM!M:M,"MATERNIDAD")</f>
        <v>0</v>
      </c>
      <c r="E26" s="14">
        <f t="shared" si="1"/>
        <v>0</v>
      </c>
      <c r="O26" s="18"/>
    </row>
    <row r="27" spans="1:15" hidden="1" x14ac:dyDescent="0.3">
      <c r="A27" s="13" t="s">
        <v>282</v>
      </c>
      <c r="B27" s="15">
        <f>SUMIFS(DM!L:L,DM!H:H,A27,DM!M:M,"ACCIDENTE DE TRABAJO")</f>
        <v>0</v>
      </c>
      <c r="C27" s="15">
        <f>SUMIFS(DM!L:L,DM!H:H,A27,DM!M:M,"ENFERMEDAD")+SUMIFS(DM!L:L,DM!H:H,A27,DM!M:M,"ACCIDENTE DE TRÁNSITO")+SUMIFS(DM!L:L,DM!H:H,A27,DM!M:M,"ACCIDENTE COMÚN")</f>
        <v>0</v>
      </c>
      <c r="D27" s="15">
        <f>SUMIFS(DM!L:L,DM!H:H,A27,DM!M:M,"MATERNIDAD")</f>
        <v>0</v>
      </c>
      <c r="E27" s="14">
        <f t="shared" si="1"/>
        <v>0</v>
      </c>
      <c r="O27" s="18"/>
    </row>
    <row r="28" spans="1:15" ht="17.25" hidden="1" customHeight="1" x14ac:dyDescent="0.3">
      <c r="A28" s="13" t="s">
        <v>283</v>
      </c>
      <c r="B28" s="15">
        <f>SUMIFS(DM!L:L,DM!H:H,A28,DM!M:M,"ACCIDENTE DE TRABAJO")</f>
        <v>0</v>
      </c>
      <c r="C28" s="15">
        <f>SUMIFS(DM!L:L,DM!H:H,A28,DM!M:M,"ENFERMEDAD")+SUMIFS(DM!L:L,DM!H:H,A28,DM!M:M,"ACCIDENTE DE TRÁNSITO")+SUMIFS(DM!L:L,DM!H:H,A28,DM!M:M,"ACCIDENTE COMÚN")</f>
        <v>0</v>
      </c>
      <c r="D28" s="15">
        <f>SUMIFS(DM!L:L,DM!H:H,A28,DM!M:M,"MATERNIDAD")</f>
        <v>0</v>
      </c>
      <c r="E28" s="14">
        <f t="shared" si="1"/>
        <v>0</v>
      </c>
      <c r="O28" s="18"/>
    </row>
    <row r="29" spans="1:15" ht="15" hidden="1" customHeight="1" x14ac:dyDescent="0.3">
      <c r="A29" s="13" t="s">
        <v>284</v>
      </c>
      <c r="B29" s="15">
        <f>SUMIFS(DM!L:L,DM!H:H,A29,DM!M:M,"ACCIDENTE DE TRABAJO")</f>
        <v>0</v>
      </c>
      <c r="C29" s="15">
        <f>SUMIFS(DM!L:L,DM!H:H,A29,DM!M:M,"ENFERMEDAD")+SUMIFS(DM!L:L,DM!H:H,A29,DM!M:M,"ACCIDENTE DE TRÁNSITO")+SUMIFS(DM!L:L,DM!H:H,A29,DM!M:M,"ACCIDENTE COMÚN")</f>
        <v>0</v>
      </c>
      <c r="D29" s="15">
        <f>SUMIFS(DM!L:L,DM!H:H,A29,DM!M:M,"MATERNIDAD")</f>
        <v>0</v>
      </c>
      <c r="E29" s="14">
        <f t="shared" si="1"/>
        <v>0</v>
      </c>
      <c r="O29" s="18"/>
    </row>
    <row r="30" spans="1:15" s="48" customFormat="1" ht="15" hidden="1" customHeight="1" x14ac:dyDescent="0.3">
      <c r="A30" s="13" t="s">
        <v>285</v>
      </c>
      <c r="B30" s="15">
        <f>SUMIFS(DM!L:L,DM!H:H,A30,DM!M:M,"ACCIDENTE DE TRABAJO")</f>
        <v>0</v>
      </c>
      <c r="C30" s="15">
        <f>SUMIFS(DM!L:L,DM!H:H,A30,DM!M:M,"ENFERMEDAD")+SUMIFS(DM!L:L,DM!H:H,A30,DM!M:M,"ACCIDENTE DE TRÁNSITO")+SUMIFS(DM!L:L,DM!H:H,A30,DM!M:M,"ACCIDENTE COMÚN")</f>
        <v>0</v>
      </c>
      <c r="D30" s="15">
        <f>SUMIFS(DM!L:L,DM!H:H,A30,DM!M:M,"MATERNIDAD")</f>
        <v>0</v>
      </c>
      <c r="E30" s="14">
        <f t="shared" si="1"/>
        <v>0</v>
      </c>
      <c r="O30" s="18"/>
    </row>
    <row r="31" spans="1:15" x14ac:dyDescent="0.3">
      <c r="O31" s="18"/>
    </row>
    <row r="32" spans="1:15" ht="28.8" x14ac:dyDescent="0.3">
      <c r="A32" s="9" t="s">
        <v>0</v>
      </c>
      <c r="B32" s="46" t="s">
        <v>61</v>
      </c>
      <c r="C32" s="46" t="s">
        <v>62</v>
      </c>
      <c r="D32" s="47" t="s">
        <v>48</v>
      </c>
      <c r="O32" s="18"/>
    </row>
    <row r="33" spans="1:15" x14ac:dyDescent="0.3">
      <c r="A33" s="13" t="s">
        <v>6</v>
      </c>
      <c r="B33" s="15">
        <v>11</v>
      </c>
      <c r="C33" s="15">
        <v>52</v>
      </c>
      <c r="D33" s="42">
        <f t="shared" ref="D33:D38" si="2">C33/B33</f>
        <v>4.7272727272727275</v>
      </c>
      <c r="O33" s="16"/>
    </row>
    <row r="34" spans="1:15" x14ac:dyDescent="0.3">
      <c r="A34" s="13" t="s">
        <v>7</v>
      </c>
      <c r="B34" s="15">
        <v>16</v>
      </c>
      <c r="C34" s="15">
        <v>80</v>
      </c>
      <c r="D34" s="42">
        <f t="shared" si="2"/>
        <v>5</v>
      </c>
      <c r="M34" s="19"/>
      <c r="N34" s="19"/>
      <c r="O34" s="19"/>
    </row>
    <row r="35" spans="1:15" x14ac:dyDescent="0.3">
      <c r="A35" s="13" t="s">
        <v>8</v>
      </c>
      <c r="B35" s="15">
        <v>14</v>
      </c>
      <c r="C35" s="15">
        <v>83</v>
      </c>
      <c r="D35" s="42">
        <f t="shared" si="2"/>
        <v>5.9285714285714288</v>
      </c>
    </row>
    <row r="36" spans="1:15" x14ac:dyDescent="0.3">
      <c r="A36" s="13" t="s">
        <v>9</v>
      </c>
      <c r="B36" s="15">
        <v>17</v>
      </c>
      <c r="C36" s="15">
        <v>88</v>
      </c>
      <c r="D36" s="42">
        <f t="shared" si="2"/>
        <v>5.1764705882352944</v>
      </c>
    </row>
    <row r="37" spans="1:15" x14ac:dyDescent="0.3">
      <c r="A37" s="13" t="s">
        <v>10</v>
      </c>
      <c r="B37" s="15">
        <v>37</v>
      </c>
      <c r="C37" s="15">
        <v>198</v>
      </c>
      <c r="D37" s="42">
        <f t="shared" si="2"/>
        <v>5.3513513513513518</v>
      </c>
    </row>
    <row r="38" spans="1:15" x14ac:dyDescent="0.3">
      <c r="A38" s="13" t="s">
        <v>11</v>
      </c>
      <c r="B38" s="15">
        <v>12</v>
      </c>
      <c r="C38" s="15">
        <v>78</v>
      </c>
      <c r="D38" s="42">
        <f t="shared" si="2"/>
        <v>6.5</v>
      </c>
    </row>
    <row r="39" spans="1:15" s="43" customFormat="1" hidden="1" x14ac:dyDescent="0.3">
      <c r="A39" s="13" t="s">
        <v>12</v>
      </c>
      <c r="B39" s="15"/>
      <c r="C39" s="15"/>
      <c r="D39" s="42"/>
    </row>
    <row r="40" spans="1:15" s="48" customFormat="1" hidden="1" x14ac:dyDescent="0.3">
      <c r="A40" s="13" t="s">
        <v>15</v>
      </c>
      <c r="B40" s="15"/>
      <c r="C40" s="15"/>
      <c r="D40" s="42"/>
      <c r="M40" s="19"/>
      <c r="N40" s="19"/>
      <c r="O40" s="19"/>
    </row>
    <row r="41" spans="1:15" s="48" customFormat="1" hidden="1" x14ac:dyDescent="0.3">
      <c r="A41" s="13" t="s">
        <v>16</v>
      </c>
      <c r="B41" s="15"/>
      <c r="C41" s="15"/>
      <c r="D41" s="42"/>
    </row>
    <row r="42" spans="1:15" s="48" customFormat="1" hidden="1" x14ac:dyDescent="0.3">
      <c r="A42" s="13" t="s">
        <v>17</v>
      </c>
      <c r="B42" s="15"/>
      <c r="C42" s="15"/>
      <c r="D42" s="42"/>
    </row>
    <row r="43" spans="1:15" s="48" customFormat="1" hidden="1" x14ac:dyDescent="0.3">
      <c r="A43" s="13" t="s">
        <v>18</v>
      </c>
      <c r="B43" s="15"/>
      <c r="C43" s="15"/>
      <c r="D43" s="42"/>
    </row>
    <row r="44" spans="1:15" s="48" customFormat="1" hidden="1" x14ac:dyDescent="0.3">
      <c r="A44" s="13" t="s">
        <v>19</v>
      </c>
      <c r="B44" s="15"/>
      <c r="C44" s="15"/>
      <c r="D44" s="42"/>
    </row>
    <row r="48" spans="1:15" x14ac:dyDescent="0.3">
      <c r="G48" s="70"/>
      <c r="H48" s="70"/>
      <c r="I48" s="70"/>
    </row>
    <row r="49" spans="7:9" x14ac:dyDescent="0.3">
      <c r="G49" s="22"/>
      <c r="H49" s="22"/>
      <c r="I49" s="22"/>
    </row>
    <row r="50" spans="7:9" x14ac:dyDescent="0.3">
      <c r="G50" s="20"/>
      <c r="H50" s="20"/>
      <c r="I50" s="21"/>
    </row>
    <row r="51" spans="7:9" x14ac:dyDescent="0.3">
      <c r="G51" s="20"/>
      <c r="H51" s="20"/>
      <c r="I51" s="21"/>
    </row>
    <row r="52" spans="7:9" x14ac:dyDescent="0.3">
      <c r="G52" s="20"/>
      <c r="H52" s="20"/>
      <c r="I52" s="21"/>
    </row>
    <row r="53" spans="7:9" x14ac:dyDescent="0.3">
      <c r="G53" s="20"/>
      <c r="H53" s="20"/>
      <c r="I53" s="21"/>
    </row>
    <row r="54" spans="7:9" x14ac:dyDescent="0.3">
      <c r="G54" s="20"/>
      <c r="H54" s="20"/>
      <c r="I54" s="21"/>
    </row>
    <row r="55" spans="7:9" x14ac:dyDescent="0.3">
      <c r="G55" s="20"/>
      <c r="H55" s="20"/>
      <c r="I55" s="21"/>
    </row>
    <row r="56" spans="7:9" x14ac:dyDescent="0.3">
      <c r="G56" s="20"/>
      <c r="H56" s="20"/>
      <c r="I56" s="21"/>
    </row>
    <row r="57" spans="7:9" x14ac:dyDescent="0.3">
      <c r="G57" s="20"/>
      <c r="H57" s="20"/>
      <c r="I57" s="21"/>
    </row>
    <row r="58" spans="7:9" x14ac:dyDescent="0.3">
      <c r="G58" s="20"/>
      <c r="H58" s="20"/>
      <c r="I58" s="21"/>
    </row>
    <row r="59" spans="7:9" x14ac:dyDescent="0.3">
      <c r="G59" s="20"/>
      <c r="H59" s="20"/>
      <c r="I59" s="21"/>
    </row>
  </sheetData>
  <sortState ref="A520:G525">
    <sortCondition descending="1" ref="D525"/>
  </sortState>
  <mergeCells count="1">
    <mergeCell ref="A1:V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zoomScale="80" zoomScaleNormal="80" workbookViewId="0">
      <selection activeCell="C21" sqref="C21"/>
    </sheetView>
  </sheetViews>
  <sheetFormatPr baseColWidth="10" defaultRowHeight="14.4" x14ac:dyDescent="0.3"/>
  <cols>
    <col min="1" max="1" width="56.44140625" customWidth="1"/>
    <col min="2" max="2" width="13.44140625" style="72" customWidth="1"/>
    <col min="3" max="3" width="13.88671875" style="72" customWidth="1"/>
    <col min="4" max="4" width="8.88671875" style="72" customWidth="1"/>
    <col min="5" max="5" width="14.5546875" customWidth="1"/>
    <col min="6" max="6" width="17" customWidth="1"/>
    <col min="7" max="8" width="11.5546875" customWidth="1"/>
    <col min="9" max="9" width="13.109375" customWidth="1"/>
    <col min="10" max="22" width="11.5546875" customWidth="1"/>
    <col min="23" max="23" width="14.5546875" customWidth="1"/>
    <col min="24" max="29" width="11.5546875" customWidth="1"/>
    <col min="30" max="30" width="17" customWidth="1"/>
    <col min="31" max="36" width="11.5546875" customWidth="1"/>
    <col min="37" max="37" width="18.5546875" customWidth="1"/>
    <col min="38" max="38" width="18.44140625" customWidth="1"/>
    <col min="39" max="39" width="13.88671875" customWidth="1"/>
    <col min="40" max="40" width="19.88671875" customWidth="1"/>
    <col min="41" max="41" width="22.109375" bestFit="1" customWidth="1"/>
    <col min="42" max="42" width="16.88671875" bestFit="1" customWidth="1"/>
    <col min="43" max="43" width="41.109375" bestFit="1" customWidth="1"/>
  </cols>
  <sheetData>
    <row r="1" spans="1:4" x14ac:dyDescent="0.3">
      <c r="A1" s="170" t="s">
        <v>93</v>
      </c>
      <c r="B1" s="169" t="s">
        <v>90</v>
      </c>
      <c r="C1"/>
      <c r="D1"/>
    </row>
    <row r="2" spans="1:4" x14ac:dyDescent="0.3">
      <c r="A2" s="170" t="s">
        <v>92</v>
      </c>
      <c r="B2" s="169" t="s">
        <v>183</v>
      </c>
      <c r="C2"/>
      <c r="D2"/>
    </row>
    <row r="3" spans="1:4" x14ac:dyDescent="0.3">
      <c r="B3"/>
      <c r="C3"/>
      <c r="D3"/>
    </row>
    <row r="4" spans="1:4" x14ac:dyDescent="0.3">
      <c r="A4" s="183" t="s">
        <v>40</v>
      </c>
      <c r="B4" s="180" t="s">
        <v>102</v>
      </c>
      <c r="C4" s="180" t="s">
        <v>101</v>
      </c>
      <c r="D4" s="180" t="s">
        <v>106</v>
      </c>
    </row>
    <row r="5" spans="1:4" x14ac:dyDescent="0.3">
      <c r="A5" s="174" t="s">
        <v>89</v>
      </c>
      <c r="B5" s="181">
        <v>20</v>
      </c>
      <c r="C5" s="182">
        <v>3065</v>
      </c>
      <c r="D5" s="181">
        <v>10</v>
      </c>
    </row>
    <row r="6" spans="1:4" x14ac:dyDescent="0.3">
      <c r="A6" s="171" t="s">
        <v>89</v>
      </c>
      <c r="B6" s="181">
        <v>3</v>
      </c>
      <c r="C6" s="182">
        <v>100</v>
      </c>
      <c r="D6" s="181">
        <v>2</v>
      </c>
    </row>
    <row r="7" spans="1:4" x14ac:dyDescent="0.3">
      <c r="A7" s="171" t="s">
        <v>150</v>
      </c>
      <c r="B7" s="181">
        <v>2</v>
      </c>
      <c r="C7" s="182">
        <v>420</v>
      </c>
      <c r="D7" s="181">
        <v>1</v>
      </c>
    </row>
    <row r="8" spans="1:4" x14ac:dyDescent="0.3">
      <c r="A8" s="171" t="s">
        <v>151</v>
      </c>
      <c r="B8" s="181">
        <v>1</v>
      </c>
      <c r="C8" s="182">
        <v>83.333333333333329</v>
      </c>
      <c r="D8" s="181">
        <v>1</v>
      </c>
    </row>
    <row r="9" spans="1:4" x14ac:dyDescent="0.3">
      <c r="A9" s="171" t="s">
        <v>152</v>
      </c>
      <c r="B9" s="181">
        <v>2</v>
      </c>
      <c r="C9" s="182">
        <v>60</v>
      </c>
      <c r="D9" s="181">
        <v>1</v>
      </c>
    </row>
    <row r="10" spans="1:4" x14ac:dyDescent="0.3">
      <c r="A10" s="171" t="s">
        <v>154</v>
      </c>
      <c r="B10" s="181">
        <v>7</v>
      </c>
      <c r="C10" s="182">
        <v>2181.666666666667</v>
      </c>
      <c r="D10" s="181">
        <v>2</v>
      </c>
    </row>
    <row r="11" spans="1:4" x14ac:dyDescent="0.3">
      <c r="A11" s="171" t="s">
        <v>155</v>
      </c>
      <c r="B11" s="181">
        <v>4</v>
      </c>
      <c r="C11" s="182">
        <v>160</v>
      </c>
      <c r="D11" s="181">
        <v>2</v>
      </c>
    </row>
    <row r="12" spans="1:4" x14ac:dyDescent="0.3">
      <c r="A12" s="171" t="s">
        <v>205</v>
      </c>
      <c r="B12" s="181">
        <v>1</v>
      </c>
      <c r="C12" s="182">
        <v>60</v>
      </c>
      <c r="D12" s="181">
        <v>1</v>
      </c>
    </row>
    <row r="13" spans="1:4" x14ac:dyDescent="0.3">
      <c r="A13" s="174" t="s">
        <v>85</v>
      </c>
      <c r="B13" s="181">
        <v>62</v>
      </c>
      <c r="C13" s="182">
        <v>11676.666666666668</v>
      </c>
      <c r="D13" s="181">
        <v>2</v>
      </c>
    </row>
    <row r="14" spans="1:4" x14ac:dyDescent="0.3">
      <c r="A14" s="171" t="s">
        <v>85</v>
      </c>
      <c r="B14" s="181">
        <v>62</v>
      </c>
      <c r="C14" s="182">
        <v>11676.666666666668</v>
      </c>
      <c r="D14" s="181">
        <v>2</v>
      </c>
    </row>
    <row r="15" spans="1:4" x14ac:dyDescent="0.3">
      <c r="A15" s="174" t="s">
        <v>111</v>
      </c>
      <c r="B15" s="181">
        <v>48</v>
      </c>
      <c r="C15" s="182">
        <v>3063.3333333333335</v>
      </c>
      <c r="D15" s="181">
        <v>8</v>
      </c>
    </row>
    <row r="16" spans="1:4" x14ac:dyDescent="0.3">
      <c r="A16" s="171" t="s">
        <v>117</v>
      </c>
      <c r="B16" s="181">
        <v>29</v>
      </c>
      <c r="C16" s="182">
        <v>2320</v>
      </c>
      <c r="D16" s="181">
        <v>5</v>
      </c>
    </row>
    <row r="17" spans="1:8" x14ac:dyDescent="0.3">
      <c r="A17" s="171" t="s">
        <v>207</v>
      </c>
      <c r="B17" s="181">
        <v>17</v>
      </c>
      <c r="C17" s="182">
        <v>680</v>
      </c>
      <c r="D17" s="181">
        <v>2</v>
      </c>
    </row>
    <row r="18" spans="1:8" x14ac:dyDescent="0.3">
      <c r="A18" s="171" t="s">
        <v>206</v>
      </c>
      <c r="B18" s="181">
        <v>2</v>
      </c>
      <c r="C18" s="182">
        <v>63.333333333333336</v>
      </c>
      <c r="D18" s="181">
        <v>1</v>
      </c>
    </row>
    <row r="19" spans="1:8" x14ac:dyDescent="0.3">
      <c r="A19" s="174" t="s">
        <v>1</v>
      </c>
      <c r="B19" s="181">
        <v>130</v>
      </c>
      <c r="C19" s="182">
        <v>17805</v>
      </c>
      <c r="D19" s="181">
        <v>20</v>
      </c>
    </row>
    <row r="20" spans="1:8" x14ac:dyDescent="0.3">
      <c r="B20"/>
      <c r="C20"/>
      <c r="D20"/>
      <c r="G20" s="39"/>
      <c r="H20" s="76"/>
    </row>
    <row r="21" spans="1:8" x14ac:dyDescent="0.3">
      <c r="B21"/>
      <c r="C21"/>
      <c r="D21"/>
    </row>
    <row r="22" spans="1:8" x14ac:dyDescent="0.3">
      <c r="B22"/>
      <c r="C22"/>
      <c r="D22"/>
    </row>
    <row r="23" spans="1:8" x14ac:dyDescent="0.3">
      <c r="B23"/>
      <c r="C23"/>
      <c r="D23"/>
    </row>
    <row r="24" spans="1:8" x14ac:dyDescent="0.3">
      <c r="B24"/>
      <c r="C24"/>
      <c r="D24"/>
    </row>
    <row r="25" spans="1:8" x14ac:dyDescent="0.3">
      <c r="B25"/>
      <c r="C25"/>
      <c r="D25"/>
    </row>
    <row r="26" spans="1:8" x14ac:dyDescent="0.3">
      <c r="B26"/>
      <c r="C26"/>
      <c r="D26"/>
    </row>
    <row r="27" spans="1:8" x14ac:dyDescent="0.3">
      <c r="B27"/>
      <c r="C27"/>
      <c r="D27"/>
    </row>
    <row r="28" spans="1:8" x14ac:dyDescent="0.3">
      <c r="B28"/>
      <c r="C28"/>
      <c r="D28"/>
    </row>
    <row r="29" spans="1:8" x14ac:dyDescent="0.3">
      <c r="B29"/>
      <c r="C29"/>
      <c r="D29"/>
    </row>
    <row r="30" spans="1:8" x14ac:dyDescent="0.3">
      <c r="B30"/>
      <c r="C30"/>
      <c r="D30"/>
    </row>
    <row r="31" spans="1:8" x14ac:dyDescent="0.3">
      <c r="B31"/>
      <c r="C31"/>
      <c r="D31"/>
    </row>
    <row r="32" spans="1:8" x14ac:dyDescent="0.3">
      <c r="B32"/>
      <c r="C32"/>
      <c r="D32"/>
    </row>
    <row r="33" spans="2:4" x14ac:dyDescent="0.3">
      <c r="B33"/>
      <c r="C33"/>
      <c r="D33"/>
    </row>
    <row r="34" spans="2:4" x14ac:dyDescent="0.3">
      <c r="B34"/>
      <c r="C34"/>
      <c r="D34"/>
    </row>
    <row r="35" spans="2:4" x14ac:dyDescent="0.3">
      <c r="B35"/>
      <c r="C35"/>
      <c r="D35"/>
    </row>
    <row r="36" spans="2:4" x14ac:dyDescent="0.3">
      <c r="B36"/>
      <c r="C36"/>
      <c r="D36"/>
    </row>
    <row r="37" spans="2:4" x14ac:dyDescent="0.3">
      <c r="B37"/>
      <c r="C37"/>
      <c r="D37"/>
    </row>
    <row r="38" spans="2:4" x14ac:dyDescent="0.3">
      <c r="B38"/>
      <c r="C38"/>
      <c r="D38"/>
    </row>
    <row r="39" spans="2:4" x14ac:dyDescent="0.3">
      <c r="B39"/>
      <c r="C39"/>
      <c r="D39"/>
    </row>
    <row r="40" spans="2:4" x14ac:dyDescent="0.3">
      <c r="B40"/>
      <c r="C40"/>
      <c r="D40"/>
    </row>
    <row r="41" spans="2:4" x14ac:dyDescent="0.3">
      <c r="B41"/>
      <c r="C41"/>
      <c r="D41"/>
    </row>
    <row r="42" spans="2:4" x14ac:dyDescent="0.3">
      <c r="B42"/>
      <c r="C42"/>
      <c r="D42"/>
    </row>
    <row r="43" spans="2:4" x14ac:dyDescent="0.3">
      <c r="B43"/>
      <c r="C43"/>
      <c r="D43"/>
    </row>
    <row r="44" spans="2:4" x14ac:dyDescent="0.3">
      <c r="B44"/>
      <c r="C44"/>
      <c r="D44"/>
    </row>
    <row r="45" spans="2:4" x14ac:dyDescent="0.3">
      <c r="B45"/>
      <c r="C45"/>
      <c r="D45"/>
    </row>
    <row r="46" spans="2:4" x14ac:dyDescent="0.3">
      <c r="B46"/>
      <c r="C46"/>
      <c r="D46"/>
    </row>
    <row r="47" spans="2:4" x14ac:dyDescent="0.3">
      <c r="B47"/>
      <c r="C47"/>
      <c r="D47"/>
    </row>
    <row r="48" spans="2:4" x14ac:dyDescent="0.3">
      <c r="B48"/>
      <c r="C48"/>
      <c r="D48"/>
    </row>
    <row r="49" spans="2:4" x14ac:dyDescent="0.3">
      <c r="B49"/>
      <c r="C49"/>
      <c r="D49"/>
    </row>
    <row r="50" spans="2:4" x14ac:dyDescent="0.3">
      <c r="B50"/>
      <c r="C50"/>
      <c r="D50"/>
    </row>
    <row r="51" spans="2:4" x14ac:dyDescent="0.3">
      <c r="B51"/>
      <c r="C51"/>
      <c r="D51"/>
    </row>
    <row r="52" spans="2:4" x14ac:dyDescent="0.3">
      <c r="B52"/>
      <c r="C52"/>
      <c r="D52"/>
    </row>
    <row r="53" spans="2:4" x14ac:dyDescent="0.3">
      <c r="B53"/>
      <c r="C53"/>
      <c r="D53"/>
    </row>
    <row r="54" spans="2:4" x14ac:dyDescent="0.3">
      <c r="B54"/>
      <c r="C54"/>
      <c r="D54"/>
    </row>
    <row r="55" spans="2:4" x14ac:dyDescent="0.3">
      <c r="B55"/>
      <c r="C55"/>
      <c r="D55"/>
    </row>
    <row r="56" spans="2:4" x14ac:dyDescent="0.3">
      <c r="B56"/>
      <c r="C56"/>
      <c r="D56"/>
    </row>
    <row r="57" spans="2:4" x14ac:dyDescent="0.3">
      <c r="B57"/>
      <c r="C57"/>
      <c r="D57"/>
    </row>
    <row r="58" spans="2:4" x14ac:dyDescent="0.3">
      <c r="B58"/>
      <c r="C58"/>
      <c r="D58"/>
    </row>
    <row r="59" spans="2:4" x14ac:dyDescent="0.3">
      <c r="B59"/>
      <c r="C59"/>
      <c r="D59"/>
    </row>
    <row r="60" spans="2:4" x14ac:dyDescent="0.3">
      <c r="B60"/>
      <c r="C60"/>
      <c r="D60"/>
    </row>
    <row r="61" spans="2:4" x14ac:dyDescent="0.3">
      <c r="B61"/>
      <c r="C61"/>
      <c r="D61"/>
    </row>
    <row r="62" spans="2:4" x14ac:dyDescent="0.3">
      <c r="B62"/>
      <c r="C62"/>
      <c r="D62"/>
    </row>
    <row r="63" spans="2:4" x14ac:dyDescent="0.3">
      <c r="B63"/>
      <c r="C63"/>
      <c r="D63"/>
    </row>
    <row r="64" spans="2:4" x14ac:dyDescent="0.3">
      <c r="B64"/>
      <c r="C64"/>
      <c r="D64"/>
    </row>
    <row r="65" spans="2:4" x14ac:dyDescent="0.3">
      <c r="B65"/>
      <c r="C65"/>
      <c r="D65"/>
    </row>
    <row r="66" spans="2:4" x14ac:dyDescent="0.3">
      <c r="B66"/>
      <c r="C66"/>
      <c r="D66"/>
    </row>
    <row r="67" spans="2:4" x14ac:dyDescent="0.3">
      <c r="B67"/>
      <c r="C67"/>
      <c r="D67"/>
    </row>
    <row r="68" spans="2:4" x14ac:dyDescent="0.3">
      <c r="B68"/>
      <c r="C68"/>
      <c r="D68"/>
    </row>
    <row r="69" spans="2:4" x14ac:dyDescent="0.3">
      <c r="B69"/>
      <c r="C69"/>
      <c r="D69"/>
    </row>
    <row r="70" spans="2:4" x14ac:dyDescent="0.3">
      <c r="B70"/>
      <c r="C70"/>
      <c r="D70"/>
    </row>
    <row r="71" spans="2:4" x14ac:dyDescent="0.3">
      <c r="B71"/>
      <c r="C71"/>
      <c r="D71"/>
    </row>
    <row r="72" spans="2:4" x14ac:dyDescent="0.3">
      <c r="B72"/>
      <c r="C72"/>
      <c r="D72"/>
    </row>
    <row r="73" spans="2:4" x14ac:dyDescent="0.3">
      <c r="B73"/>
      <c r="C73"/>
      <c r="D73"/>
    </row>
    <row r="74" spans="2:4" x14ac:dyDescent="0.3">
      <c r="B74"/>
      <c r="C74"/>
      <c r="D74"/>
    </row>
    <row r="75" spans="2:4" x14ac:dyDescent="0.3">
      <c r="B75"/>
      <c r="C75"/>
      <c r="D75"/>
    </row>
    <row r="76" spans="2:4" x14ac:dyDescent="0.3">
      <c r="B76"/>
      <c r="C76"/>
      <c r="D76"/>
    </row>
    <row r="77" spans="2:4" x14ac:dyDescent="0.3">
      <c r="B77"/>
      <c r="C77"/>
      <c r="D77"/>
    </row>
    <row r="78" spans="2:4" x14ac:dyDescent="0.3">
      <c r="B78"/>
      <c r="C78"/>
      <c r="D78"/>
    </row>
    <row r="79" spans="2:4" x14ac:dyDescent="0.3">
      <c r="B79"/>
      <c r="C79"/>
      <c r="D79"/>
    </row>
    <row r="80" spans="2:4" x14ac:dyDescent="0.3">
      <c r="B80"/>
      <c r="C80"/>
      <c r="D80"/>
    </row>
    <row r="81" spans="2:4" x14ac:dyDescent="0.3">
      <c r="B81"/>
      <c r="C81"/>
      <c r="D81"/>
    </row>
    <row r="82" spans="2:4" x14ac:dyDescent="0.3">
      <c r="B82"/>
      <c r="C82"/>
      <c r="D82"/>
    </row>
    <row r="83" spans="2:4" x14ac:dyDescent="0.3">
      <c r="B83"/>
      <c r="C83"/>
      <c r="D83"/>
    </row>
    <row r="84" spans="2:4" x14ac:dyDescent="0.3">
      <c r="B84"/>
      <c r="C84"/>
      <c r="D84"/>
    </row>
    <row r="85" spans="2:4" x14ac:dyDescent="0.3">
      <c r="B85"/>
      <c r="C85"/>
      <c r="D85"/>
    </row>
    <row r="86" spans="2:4" x14ac:dyDescent="0.3">
      <c r="B86"/>
      <c r="C86"/>
      <c r="D86"/>
    </row>
    <row r="87" spans="2:4" x14ac:dyDescent="0.3">
      <c r="B87"/>
      <c r="C87"/>
      <c r="D87"/>
    </row>
    <row r="88" spans="2:4" x14ac:dyDescent="0.3">
      <c r="B88"/>
      <c r="C88"/>
      <c r="D88"/>
    </row>
    <row r="89" spans="2:4" x14ac:dyDescent="0.3">
      <c r="B89"/>
      <c r="C89"/>
      <c r="D89"/>
    </row>
    <row r="90" spans="2:4" x14ac:dyDescent="0.3">
      <c r="B90"/>
      <c r="C90"/>
      <c r="D90"/>
    </row>
    <row r="91" spans="2:4" x14ac:dyDescent="0.3">
      <c r="B91"/>
      <c r="C91"/>
      <c r="D91"/>
    </row>
    <row r="92" spans="2:4" x14ac:dyDescent="0.3">
      <c r="B92"/>
      <c r="C92"/>
      <c r="D92"/>
    </row>
    <row r="93" spans="2:4" x14ac:dyDescent="0.3">
      <c r="B93"/>
      <c r="C93"/>
      <c r="D93"/>
    </row>
    <row r="94" spans="2:4" x14ac:dyDescent="0.3">
      <c r="B94"/>
      <c r="C94"/>
      <c r="D94"/>
    </row>
    <row r="95" spans="2:4" x14ac:dyDescent="0.3">
      <c r="B95"/>
      <c r="C95"/>
      <c r="D95"/>
    </row>
    <row r="96" spans="2:4" x14ac:dyDescent="0.3">
      <c r="B96"/>
      <c r="C96"/>
      <c r="D96"/>
    </row>
    <row r="97" spans="2:4" x14ac:dyDescent="0.3">
      <c r="B97"/>
      <c r="C97"/>
      <c r="D97"/>
    </row>
    <row r="98" spans="2:4" x14ac:dyDescent="0.3">
      <c r="B98"/>
      <c r="C98"/>
      <c r="D98"/>
    </row>
    <row r="99" spans="2:4" x14ac:dyDescent="0.3">
      <c r="B99"/>
      <c r="C99"/>
      <c r="D99"/>
    </row>
    <row r="100" spans="2:4" x14ac:dyDescent="0.3">
      <c r="B100"/>
      <c r="C100"/>
      <c r="D100"/>
    </row>
    <row r="101" spans="2:4" x14ac:dyDescent="0.3">
      <c r="B101"/>
      <c r="C101"/>
      <c r="D101"/>
    </row>
    <row r="102" spans="2:4" x14ac:dyDescent="0.3">
      <c r="B102"/>
      <c r="C102"/>
      <c r="D102"/>
    </row>
    <row r="103" spans="2:4" x14ac:dyDescent="0.3">
      <c r="B103"/>
      <c r="C103"/>
      <c r="D103"/>
    </row>
    <row r="104" spans="2:4" x14ac:dyDescent="0.3">
      <c r="B104"/>
      <c r="C104"/>
      <c r="D104"/>
    </row>
    <row r="105" spans="2:4" x14ac:dyDescent="0.3">
      <c r="B105"/>
      <c r="C105"/>
      <c r="D105"/>
    </row>
    <row r="106" spans="2:4" x14ac:dyDescent="0.3">
      <c r="B106"/>
      <c r="C106"/>
      <c r="D106"/>
    </row>
    <row r="107" spans="2:4" x14ac:dyDescent="0.3">
      <c r="B107"/>
      <c r="C107"/>
      <c r="D107"/>
    </row>
    <row r="108" spans="2:4" x14ac:dyDescent="0.3">
      <c r="B108"/>
      <c r="C108"/>
      <c r="D108"/>
    </row>
    <row r="109" spans="2:4" x14ac:dyDescent="0.3">
      <c r="B109"/>
      <c r="C109"/>
      <c r="D109"/>
    </row>
    <row r="110" spans="2:4" x14ac:dyDescent="0.3">
      <c r="B110"/>
      <c r="C110"/>
      <c r="D110"/>
    </row>
    <row r="111" spans="2:4" x14ac:dyDescent="0.3">
      <c r="B111"/>
      <c r="C111"/>
      <c r="D111"/>
    </row>
    <row r="112" spans="2:4" x14ac:dyDescent="0.3">
      <c r="B112"/>
      <c r="C112"/>
      <c r="D112"/>
    </row>
    <row r="113" spans="2:4" x14ac:dyDescent="0.3">
      <c r="B113"/>
      <c r="C113"/>
      <c r="D113"/>
    </row>
    <row r="114" spans="2:4" x14ac:dyDescent="0.3">
      <c r="B114"/>
      <c r="C114"/>
      <c r="D114"/>
    </row>
    <row r="115" spans="2:4" x14ac:dyDescent="0.3">
      <c r="B115"/>
      <c r="C115"/>
      <c r="D115"/>
    </row>
    <row r="116" spans="2:4" x14ac:dyDescent="0.3">
      <c r="B116"/>
      <c r="C116"/>
      <c r="D116"/>
    </row>
    <row r="117" spans="2:4" x14ac:dyDescent="0.3">
      <c r="B117"/>
      <c r="C117"/>
      <c r="D117"/>
    </row>
    <row r="118" spans="2:4" x14ac:dyDescent="0.3">
      <c r="B118"/>
      <c r="C118"/>
      <c r="D118"/>
    </row>
    <row r="119" spans="2:4" x14ac:dyDescent="0.3">
      <c r="B119"/>
      <c r="C119"/>
      <c r="D119"/>
    </row>
    <row r="120" spans="2:4" x14ac:dyDescent="0.3">
      <c r="B120"/>
      <c r="C120"/>
      <c r="D120"/>
    </row>
    <row r="121" spans="2:4" x14ac:dyDescent="0.3">
      <c r="B121"/>
      <c r="C121"/>
      <c r="D121"/>
    </row>
    <row r="122" spans="2:4" x14ac:dyDescent="0.3">
      <c r="B122"/>
      <c r="C122"/>
      <c r="D122"/>
    </row>
    <row r="123" spans="2:4" x14ac:dyDescent="0.3">
      <c r="B123"/>
      <c r="C123"/>
      <c r="D123"/>
    </row>
    <row r="124" spans="2:4" x14ac:dyDescent="0.3">
      <c r="B124"/>
      <c r="C124"/>
      <c r="D124"/>
    </row>
    <row r="125" spans="2:4" x14ac:dyDescent="0.3">
      <c r="B125"/>
      <c r="C125"/>
      <c r="D125"/>
    </row>
    <row r="126" spans="2:4" x14ac:dyDescent="0.3">
      <c r="B126"/>
      <c r="C126"/>
      <c r="D126"/>
    </row>
    <row r="127" spans="2:4" x14ac:dyDescent="0.3">
      <c r="B127"/>
      <c r="C127"/>
      <c r="D127"/>
    </row>
    <row r="128" spans="2:4" x14ac:dyDescent="0.3">
      <c r="B128"/>
      <c r="C128"/>
      <c r="D128"/>
    </row>
    <row r="129" spans="2:4" x14ac:dyDescent="0.3">
      <c r="B129"/>
      <c r="C129"/>
      <c r="D129"/>
    </row>
    <row r="130" spans="2:4" x14ac:dyDescent="0.3">
      <c r="B130"/>
      <c r="C130"/>
      <c r="D130"/>
    </row>
    <row r="131" spans="2:4" x14ac:dyDescent="0.3">
      <c r="B131"/>
      <c r="C131"/>
      <c r="D131"/>
    </row>
    <row r="132" spans="2:4" x14ac:dyDescent="0.3">
      <c r="B132"/>
      <c r="C132"/>
      <c r="D132"/>
    </row>
    <row r="133" spans="2:4" x14ac:dyDescent="0.3">
      <c r="B133"/>
      <c r="C133"/>
      <c r="D133"/>
    </row>
    <row r="134" spans="2:4" x14ac:dyDescent="0.3">
      <c r="B134"/>
      <c r="C134"/>
      <c r="D134"/>
    </row>
    <row r="135" spans="2:4" x14ac:dyDescent="0.3">
      <c r="B135"/>
      <c r="C135"/>
      <c r="D135"/>
    </row>
    <row r="136" spans="2:4" x14ac:dyDescent="0.3">
      <c r="B136"/>
      <c r="C136"/>
      <c r="D136"/>
    </row>
    <row r="137" spans="2:4" x14ac:dyDescent="0.3">
      <c r="B137"/>
      <c r="C137"/>
      <c r="D137"/>
    </row>
    <row r="138" spans="2:4" x14ac:dyDescent="0.3">
      <c r="B138"/>
      <c r="C138"/>
      <c r="D138"/>
    </row>
    <row r="139" spans="2:4" x14ac:dyDescent="0.3">
      <c r="B139"/>
      <c r="C139"/>
      <c r="D139"/>
    </row>
    <row r="140" spans="2:4" x14ac:dyDescent="0.3">
      <c r="B140"/>
      <c r="C140"/>
      <c r="D140"/>
    </row>
    <row r="141" spans="2:4" x14ac:dyDescent="0.3">
      <c r="B141"/>
      <c r="C141"/>
      <c r="D141"/>
    </row>
    <row r="142" spans="2:4" x14ac:dyDescent="0.3">
      <c r="B142"/>
      <c r="C142"/>
      <c r="D142"/>
    </row>
    <row r="143" spans="2:4" x14ac:dyDescent="0.3">
      <c r="B143"/>
      <c r="C143"/>
      <c r="D143"/>
    </row>
    <row r="144" spans="2:4" x14ac:dyDescent="0.3">
      <c r="B144"/>
      <c r="C144"/>
      <c r="D144"/>
    </row>
    <row r="145" spans="2:4" x14ac:dyDescent="0.3">
      <c r="B145"/>
      <c r="C145"/>
      <c r="D145"/>
    </row>
    <row r="146" spans="2:4" x14ac:dyDescent="0.3">
      <c r="B146"/>
      <c r="C146"/>
      <c r="D146"/>
    </row>
    <row r="147" spans="2:4" x14ac:dyDescent="0.3">
      <c r="B147"/>
      <c r="C147"/>
      <c r="D147"/>
    </row>
    <row r="148" spans="2:4" x14ac:dyDescent="0.3">
      <c r="B148"/>
      <c r="C148"/>
      <c r="D148"/>
    </row>
    <row r="149" spans="2:4" x14ac:dyDescent="0.3">
      <c r="B149"/>
      <c r="C149"/>
      <c r="D149"/>
    </row>
    <row r="150" spans="2:4" x14ac:dyDescent="0.3">
      <c r="B150"/>
      <c r="C150"/>
      <c r="D150"/>
    </row>
    <row r="151" spans="2:4" x14ac:dyDescent="0.3">
      <c r="B151"/>
      <c r="C151"/>
      <c r="D151"/>
    </row>
    <row r="152" spans="2:4" x14ac:dyDescent="0.3">
      <c r="B152"/>
      <c r="C152"/>
      <c r="D152"/>
    </row>
    <row r="153" spans="2:4" x14ac:dyDescent="0.3">
      <c r="B153"/>
      <c r="C153"/>
      <c r="D153"/>
    </row>
    <row r="154" spans="2:4" x14ac:dyDescent="0.3">
      <c r="B154"/>
      <c r="C154"/>
      <c r="D154"/>
    </row>
    <row r="155" spans="2:4" x14ac:dyDescent="0.3">
      <c r="B155"/>
      <c r="C155"/>
      <c r="D155"/>
    </row>
    <row r="156" spans="2:4" x14ac:dyDescent="0.3">
      <c r="B156"/>
      <c r="C156"/>
      <c r="D156"/>
    </row>
    <row r="157" spans="2:4" x14ac:dyDescent="0.3">
      <c r="B157"/>
      <c r="C157"/>
      <c r="D157"/>
    </row>
    <row r="158" spans="2:4" x14ac:dyDescent="0.3">
      <c r="B158"/>
      <c r="C158"/>
      <c r="D158"/>
    </row>
    <row r="159" spans="2:4" x14ac:dyDescent="0.3">
      <c r="B159"/>
      <c r="C159"/>
      <c r="D159"/>
    </row>
    <row r="160" spans="2:4" x14ac:dyDescent="0.3">
      <c r="B160"/>
      <c r="C160"/>
      <c r="D160"/>
    </row>
    <row r="161" spans="2:4" x14ac:dyDescent="0.3">
      <c r="B161"/>
      <c r="C161"/>
      <c r="D161"/>
    </row>
    <row r="162" spans="2:4" x14ac:dyDescent="0.3">
      <c r="B162"/>
      <c r="C162"/>
      <c r="D162"/>
    </row>
    <row r="163" spans="2:4" x14ac:dyDescent="0.3">
      <c r="B163"/>
      <c r="C163"/>
      <c r="D163"/>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3"/>
  <sheetViews>
    <sheetView topLeftCell="A2" zoomScale="80" zoomScaleNormal="80" workbookViewId="0">
      <selection activeCell="A25" sqref="A25"/>
    </sheetView>
  </sheetViews>
  <sheetFormatPr baseColWidth="10" defaultColWidth="11.44140625" defaultRowHeight="14.4" x14ac:dyDescent="0.3"/>
  <cols>
    <col min="1" max="1" width="71.33203125" style="48" customWidth="1"/>
    <col min="2" max="2" width="13.44140625" style="72" customWidth="1"/>
    <col min="3" max="3" width="13.88671875" style="72" customWidth="1"/>
    <col min="4" max="4" width="8.88671875" style="72" customWidth="1"/>
    <col min="5" max="5" width="14.5546875" style="48" customWidth="1"/>
    <col min="6" max="6" width="17" style="48" customWidth="1"/>
    <col min="7" max="8" width="11.5546875" style="48" customWidth="1"/>
    <col min="9" max="9" width="13.109375" style="48" customWidth="1"/>
    <col min="10" max="22" width="11.5546875" style="48" customWidth="1"/>
    <col min="23" max="23" width="14.5546875" style="48" customWidth="1"/>
    <col min="24" max="29" width="11.5546875" style="48" customWidth="1"/>
    <col min="30" max="30" width="17" style="48" customWidth="1"/>
    <col min="31" max="36" width="11.5546875" style="48" customWidth="1"/>
    <col min="37" max="37" width="18.5546875" style="48" customWidth="1"/>
    <col min="38" max="38" width="18.44140625" style="48" customWidth="1"/>
    <col min="39" max="39" width="13.88671875" style="48" customWidth="1"/>
    <col min="40" max="40" width="19.88671875" style="48" customWidth="1"/>
    <col min="41" max="41" width="22.109375" style="48" bestFit="1" customWidth="1"/>
    <col min="42" max="42" width="16.88671875" style="48" bestFit="1" customWidth="1"/>
    <col min="43" max="43" width="41.109375" style="48" bestFit="1" customWidth="1"/>
    <col min="44" max="16384" width="11.44140625" style="48"/>
  </cols>
  <sheetData>
    <row r="1" spans="1:4" x14ac:dyDescent="0.3">
      <c r="A1"/>
      <c r="B1"/>
      <c r="C1" s="48"/>
      <c r="D1" s="48"/>
    </row>
    <row r="2" spans="1:4" x14ac:dyDescent="0.3">
      <c r="A2" s="170" t="s">
        <v>93</v>
      </c>
      <c r="B2" s="169" t="s">
        <v>258</v>
      </c>
      <c r="C2"/>
      <c r="D2"/>
    </row>
    <row r="3" spans="1:4" x14ac:dyDescent="0.3">
      <c r="A3"/>
      <c r="B3"/>
      <c r="C3"/>
      <c r="D3"/>
    </row>
    <row r="4" spans="1:4" x14ac:dyDescent="0.3">
      <c r="A4" s="183" t="s">
        <v>40</v>
      </c>
      <c r="B4" s="180" t="s">
        <v>102</v>
      </c>
      <c r="C4" s="180" t="s">
        <v>101</v>
      </c>
      <c r="D4" s="180" t="s">
        <v>106</v>
      </c>
    </row>
    <row r="5" spans="1:4" x14ac:dyDescent="0.3">
      <c r="A5" s="174" t="s">
        <v>162</v>
      </c>
      <c r="B5" s="181">
        <v>58</v>
      </c>
      <c r="C5" s="182">
        <v>6908.6</v>
      </c>
      <c r="D5" s="181">
        <v>5</v>
      </c>
    </row>
    <row r="6" spans="1:4" x14ac:dyDescent="0.3">
      <c r="A6" s="171" t="s">
        <v>89</v>
      </c>
      <c r="B6" s="181">
        <v>24</v>
      </c>
      <c r="C6" s="182">
        <v>1268.5999999999999</v>
      </c>
      <c r="D6" s="181">
        <v>3</v>
      </c>
    </row>
    <row r="7" spans="1:4" x14ac:dyDescent="0.3">
      <c r="A7" s="184" t="s">
        <v>266</v>
      </c>
      <c r="B7" s="181">
        <v>21</v>
      </c>
      <c r="C7" s="182">
        <v>1118.5999999999999</v>
      </c>
      <c r="D7" s="181">
        <v>1</v>
      </c>
    </row>
    <row r="8" spans="1:4" x14ac:dyDescent="0.3">
      <c r="A8" s="184" t="s">
        <v>259</v>
      </c>
      <c r="B8" s="181">
        <v>1</v>
      </c>
      <c r="C8" s="182">
        <v>50</v>
      </c>
      <c r="D8" s="181">
        <v>1</v>
      </c>
    </row>
    <row r="9" spans="1:4" x14ac:dyDescent="0.3">
      <c r="A9" s="184" t="s">
        <v>260</v>
      </c>
      <c r="B9" s="181">
        <v>2</v>
      </c>
      <c r="C9" s="182">
        <v>100</v>
      </c>
      <c r="D9" s="181">
        <v>1</v>
      </c>
    </row>
    <row r="10" spans="1:4" x14ac:dyDescent="0.3">
      <c r="A10" s="171" t="s">
        <v>85</v>
      </c>
      <c r="B10" s="181">
        <v>34</v>
      </c>
      <c r="C10" s="182">
        <v>5640</v>
      </c>
      <c r="D10" s="181">
        <v>2</v>
      </c>
    </row>
    <row r="11" spans="1:4" x14ac:dyDescent="0.3">
      <c r="A11" s="184" t="s">
        <v>85</v>
      </c>
      <c r="B11" s="181">
        <v>34</v>
      </c>
      <c r="C11" s="182">
        <v>5640</v>
      </c>
      <c r="D11" s="181">
        <v>2</v>
      </c>
    </row>
    <row r="12" spans="1:4" x14ac:dyDescent="0.3">
      <c r="A12" s="174" t="s">
        <v>163</v>
      </c>
      <c r="B12" s="181">
        <v>18</v>
      </c>
      <c r="C12" s="182">
        <v>1200</v>
      </c>
      <c r="D12" s="181">
        <v>1</v>
      </c>
    </row>
    <row r="13" spans="1:4" x14ac:dyDescent="0.3">
      <c r="A13" s="171" t="s">
        <v>89</v>
      </c>
      <c r="B13" s="181">
        <v>18</v>
      </c>
      <c r="C13" s="182">
        <v>1200</v>
      </c>
      <c r="D13" s="181">
        <v>1</v>
      </c>
    </row>
    <row r="14" spans="1:4" x14ac:dyDescent="0.3">
      <c r="A14" s="184" t="s">
        <v>261</v>
      </c>
      <c r="B14" s="181">
        <v>18</v>
      </c>
      <c r="C14" s="182">
        <v>1200</v>
      </c>
      <c r="D14" s="181">
        <v>1</v>
      </c>
    </row>
    <row r="15" spans="1:4" x14ac:dyDescent="0.3">
      <c r="A15" s="174" t="s">
        <v>164</v>
      </c>
      <c r="B15" s="181">
        <v>30</v>
      </c>
      <c r="C15" s="182">
        <v>1966.6666666666667</v>
      </c>
      <c r="D15" s="181">
        <v>4</v>
      </c>
    </row>
    <row r="16" spans="1:4" x14ac:dyDescent="0.3">
      <c r="A16" s="171" t="s">
        <v>89</v>
      </c>
      <c r="B16" s="181">
        <v>26</v>
      </c>
      <c r="C16" s="182">
        <v>1806.6666666666667</v>
      </c>
      <c r="D16" s="181">
        <v>3</v>
      </c>
    </row>
    <row r="17" spans="1:8" x14ac:dyDescent="0.3">
      <c r="A17" s="184" t="s">
        <v>262</v>
      </c>
      <c r="B17" s="181">
        <v>4</v>
      </c>
      <c r="C17" s="182">
        <v>160</v>
      </c>
      <c r="D17" s="181">
        <v>1</v>
      </c>
    </row>
    <row r="18" spans="1:8" x14ac:dyDescent="0.3">
      <c r="A18" s="184" t="s">
        <v>267</v>
      </c>
      <c r="B18" s="181">
        <v>20</v>
      </c>
      <c r="C18" s="182">
        <v>1380</v>
      </c>
      <c r="D18" s="181">
        <v>1</v>
      </c>
    </row>
    <row r="19" spans="1:8" x14ac:dyDescent="0.3">
      <c r="A19" s="184" t="s">
        <v>263</v>
      </c>
      <c r="B19" s="181">
        <v>2</v>
      </c>
      <c r="C19" s="182">
        <v>266.66666666666669</v>
      </c>
      <c r="D19" s="181">
        <v>1</v>
      </c>
    </row>
    <row r="20" spans="1:8" x14ac:dyDescent="0.3">
      <c r="A20" s="171" t="s">
        <v>226</v>
      </c>
      <c r="B20" s="181">
        <v>4</v>
      </c>
      <c r="C20" s="182">
        <v>160</v>
      </c>
      <c r="D20" s="181">
        <v>1</v>
      </c>
      <c r="G20" s="39"/>
      <c r="H20" s="76"/>
    </row>
    <row r="21" spans="1:8" x14ac:dyDescent="0.3">
      <c r="A21" s="184" t="s">
        <v>227</v>
      </c>
      <c r="B21" s="181">
        <v>4</v>
      </c>
      <c r="C21" s="182">
        <v>160</v>
      </c>
      <c r="D21" s="181">
        <v>1</v>
      </c>
    </row>
    <row r="22" spans="1:8" x14ac:dyDescent="0.3">
      <c r="A22" s="174" t="s">
        <v>165</v>
      </c>
      <c r="B22" s="181">
        <v>4</v>
      </c>
      <c r="C22" s="182">
        <v>206.66666666666666</v>
      </c>
      <c r="D22" s="181">
        <v>1</v>
      </c>
    </row>
    <row r="23" spans="1:8" x14ac:dyDescent="0.3">
      <c r="A23" s="171" t="s">
        <v>279</v>
      </c>
      <c r="B23" s="181">
        <v>4</v>
      </c>
      <c r="C23" s="182">
        <v>206.66666666666666</v>
      </c>
      <c r="D23" s="181">
        <v>1</v>
      </c>
    </row>
    <row r="24" spans="1:8" x14ac:dyDescent="0.3">
      <c r="A24" s="184" t="s">
        <v>264</v>
      </c>
      <c r="B24" s="181">
        <v>4</v>
      </c>
      <c r="C24" s="182">
        <v>206.66666666666666</v>
      </c>
      <c r="D24" s="181">
        <v>1</v>
      </c>
    </row>
    <row r="25" spans="1:8" x14ac:dyDescent="0.3">
      <c r="A25" s="174" t="s">
        <v>166</v>
      </c>
      <c r="B25" s="181">
        <v>62</v>
      </c>
      <c r="C25" s="182">
        <v>2698.333333333333</v>
      </c>
      <c r="D25" s="181">
        <v>5</v>
      </c>
    </row>
    <row r="26" spans="1:8" x14ac:dyDescent="0.3">
      <c r="A26" s="171" t="s">
        <v>89</v>
      </c>
      <c r="B26" s="181">
        <v>33</v>
      </c>
      <c r="C26" s="182">
        <v>1635</v>
      </c>
      <c r="D26" s="181">
        <v>4</v>
      </c>
    </row>
    <row r="27" spans="1:8" x14ac:dyDescent="0.3">
      <c r="A27" s="184" t="s">
        <v>225</v>
      </c>
      <c r="B27" s="181">
        <v>30</v>
      </c>
      <c r="C27" s="182">
        <v>1550</v>
      </c>
      <c r="D27" s="181">
        <v>3</v>
      </c>
    </row>
    <row r="28" spans="1:8" x14ac:dyDescent="0.3">
      <c r="A28" s="184" t="s">
        <v>265</v>
      </c>
      <c r="B28" s="181">
        <v>3</v>
      </c>
      <c r="C28" s="182">
        <v>85</v>
      </c>
      <c r="D28" s="181">
        <v>1</v>
      </c>
    </row>
    <row r="29" spans="1:8" x14ac:dyDescent="0.3">
      <c r="A29" s="171" t="s">
        <v>111</v>
      </c>
      <c r="B29" s="181">
        <v>29</v>
      </c>
      <c r="C29" s="182">
        <v>1063.3333333333333</v>
      </c>
      <c r="D29" s="181">
        <v>1</v>
      </c>
    </row>
    <row r="30" spans="1:8" x14ac:dyDescent="0.3">
      <c r="A30" s="184" t="s">
        <v>268</v>
      </c>
      <c r="B30" s="181">
        <v>29</v>
      </c>
      <c r="C30" s="182">
        <v>1063.3333333333333</v>
      </c>
      <c r="D30" s="181">
        <v>1</v>
      </c>
    </row>
    <row r="31" spans="1:8" x14ac:dyDescent="0.3">
      <c r="A31" s="174" t="s">
        <v>1</v>
      </c>
      <c r="B31" s="181">
        <v>172</v>
      </c>
      <c r="C31" s="182">
        <v>12980.266666666666</v>
      </c>
      <c r="D31" s="181">
        <v>16</v>
      </c>
    </row>
    <row r="32" spans="1:8"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B63" s="48"/>
      <c r="C63" s="48"/>
      <c r="D63" s="48"/>
    </row>
    <row r="64" spans="1:4" x14ac:dyDescent="0.3">
      <c r="B64" s="48"/>
      <c r="C64" s="48"/>
      <c r="D64" s="48"/>
    </row>
    <row r="65" spans="2:4" x14ac:dyDescent="0.3">
      <c r="B65" s="48"/>
      <c r="C65" s="48"/>
      <c r="D65" s="48"/>
    </row>
    <row r="66" spans="2:4" x14ac:dyDescent="0.3">
      <c r="B66" s="48"/>
      <c r="C66" s="48"/>
      <c r="D66" s="48"/>
    </row>
    <row r="67" spans="2:4" x14ac:dyDescent="0.3">
      <c r="B67" s="48"/>
      <c r="C67" s="48"/>
      <c r="D67" s="48"/>
    </row>
    <row r="68" spans="2:4" x14ac:dyDescent="0.3">
      <c r="B68" s="48"/>
      <c r="C68" s="48"/>
      <c r="D68" s="48"/>
    </row>
    <row r="69" spans="2:4" x14ac:dyDescent="0.3">
      <c r="B69" s="48"/>
      <c r="C69" s="48"/>
      <c r="D69" s="48"/>
    </row>
    <row r="70" spans="2:4" x14ac:dyDescent="0.3">
      <c r="B70" s="48"/>
      <c r="C70" s="48"/>
      <c r="D70" s="48"/>
    </row>
    <row r="71" spans="2:4" x14ac:dyDescent="0.3">
      <c r="B71" s="48"/>
      <c r="C71" s="48"/>
      <c r="D71" s="48"/>
    </row>
    <row r="72" spans="2:4" x14ac:dyDescent="0.3">
      <c r="B72" s="48"/>
      <c r="C72" s="48"/>
      <c r="D72" s="48"/>
    </row>
    <row r="73" spans="2:4" x14ac:dyDescent="0.3">
      <c r="B73" s="48"/>
      <c r="C73" s="48"/>
      <c r="D73" s="48"/>
    </row>
    <row r="74" spans="2:4" x14ac:dyDescent="0.3">
      <c r="B74" s="48"/>
      <c r="C74" s="48"/>
      <c r="D74" s="48"/>
    </row>
    <row r="75" spans="2:4" x14ac:dyDescent="0.3">
      <c r="B75" s="48"/>
      <c r="C75" s="48"/>
      <c r="D75" s="48"/>
    </row>
    <row r="76" spans="2:4" x14ac:dyDescent="0.3">
      <c r="B76" s="48"/>
      <c r="C76" s="48"/>
      <c r="D76" s="48"/>
    </row>
    <row r="77" spans="2:4" x14ac:dyDescent="0.3">
      <c r="B77" s="48"/>
      <c r="C77" s="48"/>
      <c r="D77" s="48"/>
    </row>
    <row r="78" spans="2:4" x14ac:dyDescent="0.3">
      <c r="B78" s="48"/>
      <c r="C78" s="48"/>
      <c r="D78" s="48"/>
    </row>
    <row r="79" spans="2:4" x14ac:dyDescent="0.3">
      <c r="B79" s="48"/>
      <c r="C79" s="48"/>
      <c r="D79" s="48"/>
    </row>
    <row r="80" spans="2:4" x14ac:dyDescent="0.3">
      <c r="B80" s="48"/>
      <c r="C80" s="48"/>
      <c r="D80" s="48"/>
    </row>
    <row r="81" spans="2:4" x14ac:dyDescent="0.3">
      <c r="B81" s="48"/>
      <c r="C81" s="48"/>
      <c r="D81" s="48"/>
    </row>
    <row r="82" spans="2:4" x14ac:dyDescent="0.3">
      <c r="B82" s="48"/>
      <c r="C82" s="48"/>
      <c r="D82" s="48"/>
    </row>
    <row r="83" spans="2:4" x14ac:dyDescent="0.3">
      <c r="B83" s="48"/>
      <c r="C83" s="48"/>
      <c r="D83" s="48"/>
    </row>
    <row r="84" spans="2:4" x14ac:dyDescent="0.3">
      <c r="B84" s="48"/>
      <c r="C84" s="48"/>
      <c r="D84" s="48"/>
    </row>
    <row r="85" spans="2:4" x14ac:dyDescent="0.3">
      <c r="B85" s="48"/>
      <c r="C85" s="48"/>
      <c r="D85" s="48"/>
    </row>
    <row r="86" spans="2:4" x14ac:dyDescent="0.3">
      <c r="B86" s="48"/>
      <c r="C86" s="48"/>
      <c r="D86" s="48"/>
    </row>
    <row r="87" spans="2:4" x14ac:dyDescent="0.3">
      <c r="B87" s="48"/>
      <c r="C87" s="48"/>
      <c r="D87" s="48"/>
    </row>
    <row r="88" spans="2:4" x14ac:dyDescent="0.3">
      <c r="B88" s="48"/>
      <c r="C88" s="48"/>
      <c r="D88" s="48"/>
    </row>
    <row r="89" spans="2:4" x14ac:dyDescent="0.3">
      <c r="B89" s="48"/>
      <c r="C89" s="48"/>
      <c r="D89" s="48"/>
    </row>
    <row r="90" spans="2:4" x14ac:dyDescent="0.3">
      <c r="B90" s="48"/>
      <c r="C90" s="48"/>
      <c r="D90" s="48"/>
    </row>
    <row r="91" spans="2:4" x14ac:dyDescent="0.3">
      <c r="B91" s="48"/>
      <c r="C91" s="48"/>
      <c r="D91" s="48"/>
    </row>
    <row r="92" spans="2:4" x14ac:dyDescent="0.3">
      <c r="B92" s="48"/>
      <c r="C92" s="48"/>
      <c r="D92" s="48"/>
    </row>
    <row r="93" spans="2:4" x14ac:dyDescent="0.3">
      <c r="B93" s="48"/>
      <c r="C93" s="48"/>
      <c r="D93" s="48"/>
    </row>
    <row r="94" spans="2:4" x14ac:dyDescent="0.3">
      <c r="B94" s="48"/>
      <c r="C94" s="48"/>
      <c r="D94" s="48"/>
    </row>
    <row r="95" spans="2:4" x14ac:dyDescent="0.3">
      <c r="B95" s="48"/>
      <c r="C95" s="48"/>
      <c r="D95" s="48"/>
    </row>
    <row r="96" spans="2:4" x14ac:dyDescent="0.3">
      <c r="B96" s="48"/>
      <c r="C96" s="48"/>
      <c r="D96" s="48"/>
    </row>
    <row r="97" spans="2:4" x14ac:dyDescent="0.3">
      <c r="B97" s="48"/>
      <c r="C97" s="48"/>
      <c r="D97" s="48"/>
    </row>
    <row r="98" spans="2:4" x14ac:dyDescent="0.3">
      <c r="B98" s="48"/>
      <c r="C98" s="48"/>
      <c r="D98" s="48"/>
    </row>
    <row r="99" spans="2:4" x14ac:dyDescent="0.3">
      <c r="B99" s="48"/>
      <c r="C99" s="48"/>
      <c r="D99" s="48"/>
    </row>
    <row r="100" spans="2:4" x14ac:dyDescent="0.3">
      <c r="B100" s="48"/>
      <c r="C100" s="48"/>
      <c r="D100" s="48"/>
    </row>
    <row r="101" spans="2:4" x14ac:dyDescent="0.3">
      <c r="B101" s="48"/>
      <c r="C101" s="48"/>
      <c r="D101" s="48"/>
    </row>
    <row r="102" spans="2:4" x14ac:dyDescent="0.3">
      <c r="B102" s="48"/>
      <c r="C102" s="48"/>
      <c r="D102" s="48"/>
    </row>
    <row r="103" spans="2:4" x14ac:dyDescent="0.3">
      <c r="B103" s="48"/>
      <c r="C103" s="48"/>
      <c r="D103" s="48"/>
    </row>
    <row r="104" spans="2:4" x14ac:dyDescent="0.3">
      <c r="B104" s="48"/>
      <c r="C104" s="48"/>
      <c r="D104" s="48"/>
    </row>
    <row r="105" spans="2:4" x14ac:dyDescent="0.3">
      <c r="B105" s="48"/>
      <c r="C105" s="48"/>
      <c r="D105" s="48"/>
    </row>
    <row r="106" spans="2:4" x14ac:dyDescent="0.3">
      <c r="B106" s="48"/>
      <c r="C106" s="48"/>
      <c r="D106" s="48"/>
    </row>
    <row r="107" spans="2:4" x14ac:dyDescent="0.3">
      <c r="B107" s="48"/>
      <c r="C107" s="48"/>
      <c r="D107" s="48"/>
    </row>
    <row r="108" spans="2:4" x14ac:dyDescent="0.3">
      <c r="B108" s="48"/>
      <c r="C108" s="48"/>
      <c r="D108" s="48"/>
    </row>
    <row r="109" spans="2:4" x14ac:dyDescent="0.3">
      <c r="B109" s="48"/>
      <c r="C109" s="48"/>
      <c r="D109" s="48"/>
    </row>
    <row r="110" spans="2:4" x14ac:dyDescent="0.3">
      <c r="B110" s="48"/>
      <c r="C110" s="48"/>
      <c r="D110" s="48"/>
    </row>
    <row r="111" spans="2:4" x14ac:dyDescent="0.3">
      <c r="B111" s="48"/>
      <c r="C111" s="48"/>
      <c r="D111" s="48"/>
    </row>
    <row r="112" spans="2:4" x14ac:dyDescent="0.3">
      <c r="B112" s="48"/>
      <c r="C112" s="48"/>
      <c r="D112" s="48"/>
    </row>
    <row r="113" spans="2:4" x14ac:dyDescent="0.3">
      <c r="B113" s="48"/>
      <c r="C113" s="48"/>
      <c r="D113" s="48"/>
    </row>
    <row r="114" spans="2:4" x14ac:dyDescent="0.3">
      <c r="B114" s="48"/>
      <c r="C114" s="48"/>
      <c r="D114" s="48"/>
    </row>
    <row r="115" spans="2:4" x14ac:dyDescent="0.3">
      <c r="B115" s="48"/>
      <c r="C115" s="48"/>
      <c r="D115" s="48"/>
    </row>
    <row r="116" spans="2:4" x14ac:dyDescent="0.3">
      <c r="B116" s="48"/>
      <c r="C116" s="48"/>
      <c r="D116" s="48"/>
    </row>
    <row r="117" spans="2:4" x14ac:dyDescent="0.3">
      <c r="B117" s="48"/>
      <c r="C117" s="48"/>
      <c r="D117" s="48"/>
    </row>
    <row r="118" spans="2:4" x14ac:dyDescent="0.3">
      <c r="B118" s="48"/>
      <c r="C118" s="48"/>
      <c r="D118" s="48"/>
    </row>
    <row r="119" spans="2:4" x14ac:dyDescent="0.3">
      <c r="B119" s="48"/>
      <c r="C119" s="48"/>
      <c r="D119" s="48"/>
    </row>
    <row r="120" spans="2:4" x14ac:dyDescent="0.3">
      <c r="B120" s="48"/>
      <c r="C120" s="48"/>
      <c r="D120" s="48"/>
    </row>
    <row r="121" spans="2:4" x14ac:dyDescent="0.3">
      <c r="B121" s="48"/>
      <c r="C121" s="48"/>
      <c r="D121" s="48"/>
    </row>
    <row r="122" spans="2:4" x14ac:dyDescent="0.3">
      <c r="B122" s="48"/>
      <c r="C122" s="48"/>
      <c r="D122" s="48"/>
    </row>
    <row r="123" spans="2:4" x14ac:dyDescent="0.3">
      <c r="B123" s="48"/>
      <c r="C123" s="48"/>
      <c r="D123" s="48"/>
    </row>
    <row r="124" spans="2:4" x14ac:dyDescent="0.3">
      <c r="B124" s="48"/>
      <c r="C124" s="48"/>
      <c r="D124" s="48"/>
    </row>
    <row r="125" spans="2:4" x14ac:dyDescent="0.3">
      <c r="B125" s="48"/>
      <c r="C125" s="48"/>
      <c r="D125" s="48"/>
    </row>
    <row r="126" spans="2:4" x14ac:dyDescent="0.3">
      <c r="B126" s="48"/>
      <c r="C126" s="48"/>
      <c r="D126" s="48"/>
    </row>
    <row r="127" spans="2:4" x14ac:dyDescent="0.3">
      <c r="B127" s="48"/>
      <c r="C127" s="48"/>
      <c r="D127" s="48"/>
    </row>
    <row r="128" spans="2:4" x14ac:dyDescent="0.3">
      <c r="B128" s="48"/>
      <c r="C128" s="48"/>
      <c r="D128" s="48"/>
    </row>
    <row r="129" spans="2:4" x14ac:dyDescent="0.3">
      <c r="B129" s="48"/>
      <c r="C129" s="48"/>
      <c r="D129" s="48"/>
    </row>
    <row r="130" spans="2:4" x14ac:dyDescent="0.3">
      <c r="B130" s="48"/>
      <c r="C130" s="48"/>
      <c r="D130" s="48"/>
    </row>
    <row r="131" spans="2:4" x14ac:dyDescent="0.3">
      <c r="B131" s="48"/>
      <c r="C131" s="48"/>
      <c r="D131" s="48"/>
    </row>
    <row r="132" spans="2:4" x14ac:dyDescent="0.3">
      <c r="B132" s="48"/>
      <c r="C132" s="48"/>
      <c r="D132" s="48"/>
    </row>
    <row r="133" spans="2:4" x14ac:dyDescent="0.3">
      <c r="B133" s="48"/>
      <c r="C133" s="48"/>
      <c r="D133" s="48"/>
    </row>
    <row r="134" spans="2:4" x14ac:dyDescent="0.3">
      <c r="B134" s="48"/>
      <c r="C134" s="48"/>
      <c r="D134" s="48"/>
    </row>
    <row r="135" spans="2:4" x14ac:dyDescent="0.3">
      <c r="B135" s="48"/>
      <c r="C135" s="48"/>
      <c r="D135" s="48"/>
    </row>
    <row r="136" spans="2:4" x14ac:dyDescent="0.3">
      <c r="B136" s="48"/>
      <c r="C136" s="48"/>
      <c r="D136" s="48"/>
    </row>
    <row r="137" spans="2:4" x14ac:dyDescent="0.3">
      <c r="B137" s="48"/>
      <c r="C137" s="48"/>
      <c r="D137" s="48"/>
    </row>
    <row r="138" spans="2:4" x14ac:dyDescent="0.3">
      <c r="B138" s="48"/>
      <c r="C138" s="48"/>
      <c r="D138" s="48"/>
    </row>
    <row r="139" spans="2:4" x14ac:dyDescent="0.3">
      <c r="B139" s="48"/>
      <c r="C139" s="48"/>
      <c r="D139" s="48"/>
    </row>
    <row r="140" spans="2:4" x14ac:dyDescent="0.3">
      <c r="B140" s="48"/>
      <c r="C140" s="48"/>
      <c r="D140" s="48"/>
    </row>
    <row r="141" spans="2:4" x14ac:dyDescent="0.3">
      <c r="B141" s="48"/>
      <c r="C141" s="48"/>
      <c r="D141" s="48"/>
    </row>
    <row r="142" spans="2:4" x14ac:dyDescent="0.3">
      <c r="B142" s="48"/>
      <c r="C142" s="48"/>
      <c r="D142" s="48"/>
    </row>
    <row r="143" spans="2:4" x14ac:dyDescent="0.3">
      <c r="B143" s="48"/>
      <c r="C143" s="48"/>
      <c r="D143" s="48"/>
    </row>
    <row r="144" spans="2:4" x14ac:dyDescent="0.3">
      <c r="B144" s="48"/>
      <c r="C144" s="48"/>
      <c r="D144" s="48"/>
    </row>
    <row r="145" spans="2:4" x14ac:dyDescent="0.3">
      <c r="B145" s="48"/>
      <c r="C145" s="48"/>
      <c r="D145" s="48"/>
    </row>
    <row r="146" spans="2:4" x14ac:dyDescent="0.3">
      <c r="B146" s="48"/>
      <c r="C146" s="48"/>
      <c r="D146" s="48"/>
    </row>
    <row r="147" spans="2:4" x14ac:dyDescent="0.3">
      <c r="B147" s="48"/>
      <c r="C147" s="48"/>
      <c r="D147" s="48"/>
    </row>
    <row r="148" spans="2:4" x14ac:dyDescent="0.3">
      <c r="B148" s="48"/>
      <c r="C148" s="48"/>
      <c r="D148" s="48"/>
    </row>
    <row r="149" spans="2:4" x14ac:dyDescent="0.3">
      <c r="B149" s="48"/>
      <c r="C149" s="48"/>
      <c r="D149" s="48"/>
    </row>
    <row r="150" spans="2:4" x14ac:dyDescent="0.3">
      <c r="B150" s="48"/>
      <c r="C150" s="48"/>
      <c r="D150" s="48"/>
    </row>
    <row r="151" spans="2:4" x14ac:dyDescent="0.3">
      <c r="B151" s="48"/>
      <c r="C151" s="48"/>
      <c r="D151" s="48"/>
    </row>
    <row r="152" spans="2:4" x14ac:dyDescent="0.3">
      <c r="B152" s="48"/>
      <c r="C152" s="48"/>
      <c r="D152" s="48"/>
    </row>
    <row r="153" spans="2:4" x14ac:dyDescent="0.3">
      <c r="B153" s="48"/>
      <c r="C153" s="48"/>
      <c r="D153" s="48"/>
    </row>
    <row r="154" spans="2:4" x14ac:dyDescent="0.3">
      <c r="B154" s="48"/>
      <c r="C154" s="48"/>
      <c r="D154" s="48"/>
    </row>
    <row r="155" spans="2:4" x14ac:dyDescent="0.3">
      <c r="B155" s="48"/>
      <c r="C155" s="48"/>
      <c r="D155" s="48"/>
    </row>
    <row r="156" spans="2:4" x14ac:dyDescent="0.3">
      <c r="B156" s="48"/>
      <c r="C156" s="48"/>
      <c r="D156" s="48"/>
    </row>
    <row r="157" spans="2:4" x14ac:dyDescent="0.3">
      <c r="B157" s="48"/>
      <c r="C157" s="48"/>
      <c r="D157" s="48"/>
    </row>
    <row r="158" spans="2:4" x14ac:dyDescent="0.3">
      <c r="B158" s="48"/>
      <c r="C158" s="48"/>
      <c r="D158" s="48"/>
    </row>
    <row r="159" spans="2:4" x14ac:dyDescent="0.3">
      <c r="B159" s="48"/>
      <c r="C159" s="48"/>
      <c r="D159" s="48"/>
    </row>
    <row r="160" spans="2:4" x14ac:dyDescent="0.3">
      <c r="B160" s="48"/>
      <c r="C160" s="48"/>
      <c r="D160" s="48"/>
    </row>
    <row r="161" spans="2:4" x14ac:dyDescent="0.3">
      <c r="B161" s="48"/>
      <c r="C161" s="48"/>
      <c r="D161" s="48"/>
    </row>
    <row r="162" spans="2:4" x14ac:dyDescent="0.3">
      <c r="B162" s="48"/>
      <c r="C162" s="48"/>
      <c r="D162" s="48"/>
    </row>
    <row r="163" spans="2:4" x14ac:dyDescent="0.3">
      <c r="B163" s="48"/>
      <c r="C163" s="48"/>
      <c r="D163" s="48"/>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38"/>
  <sheetViews>
    <sheetView zoomScaleNormal="100" workbookViewId="0">
      <selection activeCell="A8" sqref="A8"/>
    </sheetView>
  </sheetViews>
  <sheetFormatPr baseColWidth="10" defaultColWidth="11.44140625" defaultRowHeight="14.4" x14ac:dyDescent="0.3"/>
  <cols>
    <col min="1" max="1" width="41.33203125" style="48" customWidth="1"/>
    <col min="2" max="2" width="12.5546875" style="72" customWidth="1"/>
    <col min="3" max="3" width="12.88671875" style="72" customWidth="1"/>
    <col min="4" max="4" width="14" style="72" customWidth="1"/>
    <col min="5" max="5" width="36.109375" style="48" customWidth="1"/>
    <col min="6" max="40" width="47.88671875" style="48" bestFit="1" customWidth="1"/>
    <col min="41" max="42" width="16.88671875" style="48" bestFit="1" customWidth="1"/>
    <col min="43" max="43" width="41.109375" style="48" bestFit="1" customWidth="1"/>
    <col min="44" max="16384" width="11.44140625" style="48"/>
  </cols>
  <sheetData>
    <row r="1" spans="1:4" x14ac:dyDescent="0.3">
      <c r="A1"/>
      <c r="B1"/>
    </row>
    <row r="2" spans="1:4" x14ac:dyDescent="0.3">
      <c r="A2" s="170" t="s">
        <v>93</v>
      </c>
      <c r="B2" s="169" t="s">
        <v>258</v>
      </c>
    </row>
    <row r="3" spans="1:4" x14ac:dyDescent="0.3">
      <c r="A3"/>
      <c r="B3"/>
      <c r="C3"/>
      <c r="D3" s="48"/>
    </row>
    <row r="4" spans="1:4" x14ac:dyDescent="0.3">
      <c r="A4" s="183" t="s">
        <v>40</v>
      </c>
      <c r="B4" s="180" t="s">
        <v>102</v>
      </c>
      <c r="C4" s="180" t="s">
        <v>101</v>
      </c>
      <c r="D4" s="169" t="s">
        <v>83</v>
      </c>
    </row>
    <row r="5" spans="1:4" x14ac:dyDescent="0.3">
      <c r="A5" s="174" t="s">
        <v>164</v>
      </c>
      <c r="B5" s="181">
        <v>30</v>
      </c>
      <c r="C5" s="182">
        <v>1966.6666666666667</v>
      </c>
      <c r="D5" s="181">
        <v>240</v>
      </c>
    </row>
    <row r="6" spans="1:4" s="19" customFormat="1" x14ac:dyDescent="0.3">
      <c r="A6" s="186" t="s">
        <v>89</v>
      </c>
      <c r="B6" s="185">
        <v>26</v>
      </c>
      <c r="C6" s="187">
        <v>1806.6666666666667</v>
      </c>
      <c r="D6" s="185">
        <v>208</v>
      </c>
    </row>
    <row r="7" spans="1:4" s="19" customFormat="1" x14ac:dyDescent="0.3">
      <c r="A7" s="184" t="s">
        <v>262</v>
      </c>
      <c r="B7" s="181">
        <v>4</v>
      </c>
      <c r="C7" s="182">
        <v>160</v>
      </c>
      <c r="D7" s="181">
        <v>32</v>
      </c>
    </row>
    <row r="8" spans="1:4" s="19" customFormat="1" x14ac:dyDescent="0.3">
      <c r="A8" s="184" t="s">
        <v>267</v>
      </c>
      <c r="B8" s="181">
        <v>20</v>
      </c>
      <c r="C8" s="182">
        <v>1380</v>
      </c>
      <c r="D8" s="181">
        <v>160</v>
      </c>
    </row>
    <row r="9" spans="1:4" s="19" customFormat="1" x14ac:dyDescent="0.3">
      <c r="A9" s="184" t="s">
        <v>263</v>
      </c>
      <c r="B9" s="181">
        <v>2</v>
      </c>
      <c r="C9" s="182">
        <v>266.66666666666669</v>
      </c>
      <c r="D9" s="181">
        <v>16</v>
      </c>
    </row>
    <row r="10" spans="1:4" s="19" customFormat="1" x14ac:dyDescent="0.3">
      <c r="A10" s="171" t="s">
        <v>226</v>
      </c>
      <c r="B10" s="181">
        <v>4</v>
      </c>
      <c r="C10" s="182">
        <v>160</v>
      </c>
      <c r="D10" s="181">
        <v>32</v>
      </c>
    </row>
    <row r="11" spans="1:4" s="19" customFormat="1" x14ac:dyDescent="0.3">
      <c r="A11" s="184" t="s">
        <v>227</v>
      </c>
      <c r="B11" s="181">
        <v>4</v>
      </c>
      <c r="C11" s="182">
        <v>160</v>
      </c>
      <c r="D11" s="181">
        <v>32</v>
      </c>
    </row>
    <row r="12" spans="1:4" s="19" customFormat="1" x14ac:dyDescent="0.3">
      <c r="A12" s="189" t="s">
        <v>165</v>
      </c>
      <c r="B12" s="185">
        <v>4</v>
      </c>
      <c r="C12" s="187">
        <v>206.66666666666666</v>
      </c>
      <c r="D12" s="185">
        <v>32</v>
      </c>
    </row>
    <row r="13" spans="1:4" s="19" customFormat="1" x14ac:dyDescent="0.3">
      <c r="A13" s="171" t="s">
        <v>279</v>
      </c>
      <c r="B13" s="181">
        <v>4</v>
      </c>
      <c r="C13" s="182">
        <v>206.66666666666666</v>
      </c>
      <c r="D13" s="181">
        <v>32</v>
      </c>
    </row>
    <row r="14" spans="1:4" s="19" customFormat="1" x14ac:dyDescent="0.3">
      <c r="A14" s="184" t="s">
        <v>264</v>
      </c>
      <c r="B14" s="181">
        <v>4</v>
      </c>
      <c r="C14" s="182">
        <v>206.66666666666666</v>
      </c>
      <c r="D14" s="181">
        <v>32</v>
      </c>
    </row>
    <row r="15" spans="1:4" s="19" customFormat="1" x14ac:dyDescent="0.3">
      <c r="A15" s="174" t="s">
        <v>1</v>
      </c>
      <c r="B15" s="181">
        <v>34</v>
      </c>
      <c r="C15" s="182">
        <v>2173.3333333333335</v>
      </c>
      <c r="D15" s="181">
        <v>272</v>
      </c>
    </row>
    <row r="16" spans="1:4" s="19" customFormat="1" x14ac:dyDescent="0.3">
      <c r="A16"/>
      <c r="B16"/>
      <c r="C16"/>
      <c r="D16"/>
    </row>
    <row r="17" spans="1:4" s="19" customFormat="1" x14ac:dyDescent="0.3">
      <c r="A17"/>
      <c r="B17"/>
      <c r="C17"/>
      <c r="D17"/>
    </row>
    <row r="18" spans="1:4" s="19" customFormat="1" x14ac:dyDescent="0.3">
      <c r="A18"/>
      <c r="B18"/>
      <c r="C18"/>
      <c r="D18"/>
    </row>
    <row r="19" spans="1:4" s="19" customFormat="1" x14ac:dyDescent="0.3">
      <c r="A19"/>
      <c r="B19"/>
      <c r="C19"/>
      <c r="D19"/>
    </row>
    <row r="20" spans="1:4" s="19" customFormat="1" x14ac:dyDescent="0.3">
      <c r="A20"/>
      <c r="B20"/>
      <c r="C20"/>
      <c r="D20"/>
    </row>
    <row r="21" spans="1:4" s="19" customFormat="1" x14ac:dyDescent="0.3">
      <c r="A21"/>
      <c r="B21"/>
      <c r="C21"/>
      <c r="D21"/>
    </row>
    <row r="22" spans="1:4" s="19" customFormat="1" x14ac:dyDescent="0.3">
      <c r="A22"/>
      <c r="B22"/>
      <c r="C22"/>
      <c r="D22"/>
    </row>
    <row r="23" spans="1:4" s="19" customFormat="1" x14ac:dyDescent="0.3">
      <c r="A23"/>
      <c r="B23"/>
      <c r="C23"/>
      <c r="D23"/>
    </row>
    <row r="24" spans="1:4" s="19" customFormat="1" x14ac:dyDescent="0.3">
      <c r="A24"/>
      <c r="B24"/>
      <c r="C24"/>
      <c r="D24"/>
    </row>
    <row r="25" spans="1:4" x14ac:dyDescent="0.3">
      <c r="A25"/>
      <c r="B25"/>
      <c r="C25"/>
      <c r="D25"/>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row>
    <row r="61" spans="1:4" x14ac:dyDescent="0.3">
      <c r="A61"/>
      <c r="B61"/>
      <c r="C61"/>
    </row>
    <row r="62" spans="1:4" x14ac:dyDescent="0.3">
      <c r="A62"/>
      <c r="B62"/>
      <c r="C62"/>
    </row>
    <row r="63" spans="1:4" x14ac:dyDescent="0.3">
      <c r="A63"/>
      <c r="B63"/>
      <c r="C63"/>
    </row>
    <row r="64" spans="1:4" x14ac:dyDescent="0.3">
      <c r="A64"/>
      <c r="B64"/>
      <c r="C64"/>
    </row>
    <row r="65" spans="1:3" x14ac:dyDescent="0.3">
      <c r="A65"/>
      <c r="B65"/>
      <c r="C65"/>
    </row>
    <row r="66" spans="1:3" x14ac:dyDescent="0.3">
      <c r="A66"/>
      <c r="B66"/>
      <c r="C66"/>
    </row>
    <row r="67" spans="1:3" x14ac:dyDescent="0.3">
      <c r="A67"/>
      <c r="B67"/>
      <c r="C67"/>
    </row>
    <row r="68" spans="1:3" x14ac:dyDescent="0.3">
      <c r="A68"/>
      <c r="B68"/>
      <c r="C68"/>
    </row>
    <row r="69" spans="1:3" x14ac:dyDescent="0.3">
      <c r="A69"/>
      <c r="B69"/>
      <c r="C69"/>
    </row>
    <row r="70" spans="1:3" x14ac:dyDescent="0.3">
      <c r="A70"/>
      <c r="B70"/>
      <c r="C70"/>
    </row>
    <row r="71" spans="1:3" x14ac:dyDescent="0.3">
      <c r="A71"/>
      <c r="B71"/>
      <c r="C71"/>
    </row>
    <row r="72" spans="1:3" x14ac:dyDescent="0.3">
      <c r="A72"/>
      <c r="B72"/>
      <c r="C72"/>
    </row>
    <row r="73" spans="1:3" x14ac:dyDescent="0.3">
      <c r="A73"/>
      <c r="B73"/>
      <c r="C73"/>
    </row>
    <row r="74" spans="1:3" x14ac:dyDescent="0.3">
      <c r="A74"/>
      <c r="B74"/>
      <c r="C74"/>
    </row>
    <row r="75" spans="1:3" x14ac:dyDescent="0.3">
      <c r="A75"/>
      <c r="B75"/>
      <c r="C75"/>
    </row>
    <row r="76" spans="1:3" x14ac:dyDescent="0.3">
      <c r="A76"/>
      <c r="B76"/>
      <c r="C76"/>
    </row>
    <row r="77" spans="1:3" x14ac:dyDescent="0.3">
      <c r="A77"/>
      <c r="B77"/>
      <c r="C77"/>
    </row>
    <row r="78" spans="1:3" x14ac:dyDescent="0.3">
      <c r="A78"/>
      <c r="B78"/>
      <c r="C78"/>
    </row>
    <row r="79" spans="1:3" x14ac:dyDescent="0.3">
      <c r="A79"/>
      <c r="B79"/>
      <c r="C79"/>
    </row>
    <row r="80" spans="1:3" x14ac:dyDescent="0.3">
      <c r="A80"/>
      <c r="B80"/>
      <c r="C80"/>
    </row>
    <row r="81" spans="1:3" x14ac:dyDescent="0.3">
      <c r="A81"/>
      <c r="B81"/>
      <c r="C81"/>
    </row>
    <row r="82" spans="1:3" x14ac:dyDescent="0.3">
      <c r="A82"/>
      <c r="B82"/>
      <c r="C82"/>
    </row>
    <row r="83" spans="1:3" x14ac:dyDescent="0.3">
      <c r="A83"/>
      <c r="B83"/>
      <c r="C83"/>
    </row>
    <row r="84" spans="1:3" x14ac:dyDescent="0.3">
      <c r="A84"/>
      <c r="B84"/>
      <c r="C84"/>
    </row>
    <row r="85" spans="1:3" x14ac:dyDescent="0.3">
      <c r="A85"/>
      <c r="B85"/>
      <c r="C85"/>
    </row>
    <row r="86" spans="1:3" x14ac:dyDescent="0.3">
      <c r="A86"/>
      <c r="B86"/>
      <c r="C86"/>
    </row>
    <row r="87" spans="1:3" x14ac:dyDescent="0.3">
      <c r="A87"/>
      <c r="B87"/>
      <c r="C87"/>
    </row>
    <row r="88" spans="1:3" x14ac:dyDescent="0.3">
      <c r="A88"/>
      <c r="B88"/>
      <c r="C88"/>
    </row>
    <row r="89" spans="1:3" x14ac:dyDescent="0.3">
      <c r="A89"/>
      <c r="B89"/>
      <c r="C89"/>
    </row>
    <row r="90" spans="1:3" x14ac:dyDescent="0.3">
      <c r="A90"/>
      <c r="B90"/>
      <c r="C90"/>
    </row>
    <row r="91" spans="1:3" x14ac:dyDescent="0.3">
      <c r="A91"/>
      <c r="B91"/>
      <c r="C91"/>
    </row>
    <row r="92" spans="1:3" x14ac:dyDescent="0.3">
      <c r="A92"/>
      <c r="B92"/>
      <c r="C92"/>
    </row>
    <row r="93" spans="1:3" x14ac:dyDescent="0.3">
      <c r="A93"/>
      <c r="B93"/>
      <c r="C93"/>
    </row>
    <row r="94" spans="1:3" x14ac:dyDescent="0.3">
      <c r="A94"/>
      <c r="B94"/>
      <c r="C94"/>
    </row>
    <row r="95" spans="1:3" x14ac:dyDescent="0.3">
      <c r="A95"/>
      <c r="B95"/>
      <c r="C95"/>
    </row>
    <row r="96" spans="1:3" x14ac:dyDescent="0.3">
      <c r="A96"/>
      <c r="B96"/>
      <c r="C96"/>
    </row>
    <row r="97" spans="1:3" x14ac:dyDescent="0.3">
      <c r="A97"/>
      <c r="B97"/>
      <c r="C97"/>
    </row>
    <row r="98" spans="1:3" x14ac:dyDescent="0.3">
      <c r="A98"/>
      <c r="B98"/>
      <c r="C98"/>
    </row>
    <row r="99" spans="1:3" x14ac:dyDescent="0.3">
      <c r="A99"/>
      <c r="B99"/>
      <c r="C99"/>
    </row>
    <row r="100" spans="1:3" x14ac:dyDescent="0.3">
      <c r="A100"/>
      <c r="B100"/>
      <c r="C100"/>
    </row>
    <row r="101" spans="1:3" x14ac:dyDescent="0.3">
      <c r="A101"/>
      <c r="B101"/>
      <c r="C101"/>
    </row>
    <row r="102" spans="1:3" x14ac:dyDescent="0.3">
      <c r="A102"/>
      <c r="B102"/>
      <c r="C102"/>
    </row>
    <row r="103" spans="1:3" x14ac:dyDescent="0.3">
      <c r="A103"/>
      <c r="B103"/>
      <c r="C103"/>
    </row>
    <row r="104" spans="1:3" x14ac:dyDescent="0.3">
      <c r="A104"/>
      <c r="B104"/>
      <c r="C104"/>
    </row>
    <row r="105" spans="1:3" x14ac:dyDescent="0.3">
      <c r="A105"/>
      <c r="B105"/>
      <c r="C105"/>
    </row>
    <row r="106" spans="1:3" x14ac:dyDescent="0.3">
      <c r="A106"/>
      <c r="B106"/>
      <c r="C106"/>
    </row>
    <row r="107" spans="1:3" x14ac:dyDescent="0.3">
      <c r="A107"/>
      <c r="B107"/>
      <c r="C107"/>
    </row>
    <row r="108" spans="1:3" x14ac:dyDescent="0.3">
      <c r="A108"/>
      <c r="B108"/>
      <c r="C108"/>
    </row>
    <row r="109" spans="1:3" x14ac:dyDescent="0.3">
      <c r="A109"/>
      <c r="B109"/>
      <c r="C109"/>
    </row>
    <row r="110" spans="1:3" x14ac:dyDescent="0.3">
      <c r="A110"/>
      <c r="B110"/>
      <c r="C110"/>
    </row>
    <row r="111" spans="1:3" x14ac:dyDescent="0.3">
      <c r="A111"/>
      <c r="B111"/>
      <c r="C111"/>
    </row>
    <row r="112" spans="1:3" x14ac:dyDescent="0.3">
      <c r="A112"/>
      <c r="B112"/>
      <c r="C112"/>
    </row>
    <row r="113" spans="1:3" x14ac:dyDescent="0.3">
      <c r="A113"/>
      <c r="B113"/>
      <c r="C113"/>
    </row>
    <row r="114" spans="1:3" x14ac:dyDescent="0.3">
      <c r="A114"/>
      <c r="B114"/>
      <c r="C114"/>
    </row>
    <row r="115" spans="1:3" x14ac:dyDescent="0.3">
      <c r="A115"/>
      <c r="B115"/>
      <c r="C115"/>
    </row>
    <row r="116" spans="1:3" x14ac:dyDescent="0.3">
      <c r="A116"/>
      <c r="B116"/>
      <c r="C116"/>
    </row>
    <row r="117" spans="1:3" x14ac:dyDescent="0.3">
      <c r="A117"/>
      <c r="B117"/>
      <c r="C117"/>
    </row>
    <row r="118" spans="1:3" x14ac:dyDescent="0.3">
      <c r="A118"/>
      <c r="B118"/>
      <c r="C118"/>
    </row>
    <row r="119" spans="1:3" x14ac:dyDescent="0.3">
      <c r="A119"/>
      <c r="B119"/>
      <c r="C119"/>
    </row>
    <row r="120" spans="1:3" x14ac:dyDescent="0.3">
      <c r="A120"/>
      <c r="B120"/>
      <c r="C120"/>
    </row>
    <row r="121" spans="1:3" x14ac:dyDescent="0.3">
      <c r="A121"/>
      <c r="B121"/>
      <c r="C121"/>
    </row>
    <row r="122" spans="1:3" x14ac:dyDescent="0.3">
      <c r="A122"/>
      <c r="B122"/>
      <c r="C122"/>
    </row>
    <row r="123" spans="1:3" x14ac:dyDescent="0.3">
      <c r="A123"/>
      <c r="B123"/>
      <c r="C123"/>
    </row>
    <row r="124" spans="1:3" x14ac:dyDescent="0.3">
      <c r="A124"/>
      <c r="B124"/>
      <c r="C124"/>
    </row>
    <row r="125" spans="1:3" x14ac:dyDescent="0.3">
      <c r="A125"/>
      <c r="B125"/>
      <c r="C125"/>
    </row>
    <row r="126" spans="1:3" x14ac:dyDescent="0.3">
      <c r="A126"/>
      <c r="B126"/>
      <c r="C126"/>
    </row>
    <row r="127" spans="1:3" x14ac:dyDescent="0.3">
      <c r="A127"/>
      <c r="B127"/>
      <c r="C127"/>
    </row>
    <row r="128" spans="1:3" x14ac:dyDescent="0.3">
      <c r="A128"/>
      <c r="B128"/>
      <c r="C128"/>
    </row>
    <row r="129" spans="1:3" x14ac:dyDescent="0.3">
      <c r="A129"/>
      <c r="B129"/>
      <c r="C129"/>
    </row>
    <row r="130" spans="1:3" x14ac:dyDescent="0.3">
      <c r="A130"/>
      <c r="B130"/>
      <c r="C130"/>
    </row>
    <row r="131" spans="1:3" x14ac:dyDescent="0.3">
      <c r="A131"/>
      <c r="B131"/>
      <c r="C131"/>
    </row>
    <row r="132" spans="1:3" x14ac:dyDescent="0.3">
      <c r="A132"/>
      <c r="B132"/>
      <c r="C132"/>
    </row>
    <row r="133" spans="1:3" x14ac:dyDescent="0.3">
      <c r="A133"/>
      <c r="B133"/>
      <c r="C133"/>
    </row>
    <row r="134" spans="1:3" x14ac:dyDescent="0.3">
      <c r="A134"/>
      <c r="B134"/>
      <c r="C134"/>
    </row>
    <row r="135" spans="1:3" x14ac:dyDescent="0.3">
      <c r="A135"/>
      <c r="B135"/>
      <c r="C135"/>
    </row>
    <row r="136" spans="1:3" x14ac:dyDescent="0.3">
      <c r="A136"/>
      <c r="B136"/>
      <c r="C136"/>
    </row>
    <row r="137" spans="1:3" x14ac:dyDescent="0.3">
      <c r="A137"/>
      <c r="B137"/>
      <c r="C137"/>
    </row>
    <row r="138" spans="1:3" x14ac:dyDescent="0.3">
      <c r="A138"/>
      <c r="B138"/>
      <c r="C138"/>
    </row>
  </sheetData>
  <pageMargins left="0.70866141732283472" right="0.70866141732283472" top="0.74803149606299213" bottom="0.74803149606299213" header="0.31496062992125984" footer="0.31496062992125984"/>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298"/>
  <sheetViews>
    <sheetView topLeftCell="A120" zoomScale="85" zoomScaleNormal="85" workbookViewId="0">
      <selection activeCell="B123" sqref="B123"/>
    </sheetView>
  </sheetViews>
  <sheetFormatPr baseColWidth="10" defaultColWidth="11.44140625" defaultRowHeight="14.4" x14ac:dyDescent="0.3"/>
  <cols>
    <col min="1" max="1" width="11.44140625" style="50"/>
    <col min="2" max="2" width="5.33203125" style="50" bestFit="1" customWidth="1"/>
    <col min="3" max="3" width="46.109375" style="50" customWidth="1"/>
    <col min="4" max="4" width="12" style="49" customWidth="1"/>
    <col min="5" max="5" width="11.88671875" style="49" customWidth="1"/>
    <col min="6" max="6" width="12.6640625" style="49" bestFit="1" customWidth="1"/>
    <col min="7" max="9" width="9.6640625" style="49" bestFit="1" customWidth="1"/>
    <col min="10" max="10" width="9.6640625" style="49" customWidth="1"/>
    <col min="11" max="11" width="6.5546875" style="50" bestFit="1" customWidth="1"/>
    <col min="12" max="16384" width="11.44140625" style="50"/>
  </cols>
  <sheetData>
    <row r="1" spans="2:10" x14ac:dyDescent="0.3">
      <c r="B1" s="195" t="s">
        <v>46</v>
      </c>
      <c r="C1" s="195"/>
      <c r="D1" s="195"/>
      <c r="E1" s="195"/>
      <c r="F1" s="195"/>
      <c r="G1" s="195"/>
      <c r="H1" s="195"/>
      <c r="I1" s="195"/>
      <c r="J1" s="195"/>
    </row>
    <row r="2" spans="2:10" x14ac:dyDescent="0.3">
      <c r="B2" s="49"/>
      <c r="C2" s="49"/>
    </row>
    <row r="3" spans="2:10" ht="43.2" x14ac:dyDescent="0.3">
      <c r="B3" s="40" t="s">
        <v>82</v>
      </c>
      <c r="C3" s="40" t="s">
        <v>81</v>
      </c>
      <c r="D3" s="38" t="s">
        <v>159</v>
      </c>
      <c r="E3" s="38" t="s">
        <v>47</v>
      </c>
      <c r="F3" s="38" t="s">
        <v>41</v>
      </c>
      <c r="G3" s="38" t="s">
        <v>216</v>
      </c>
      <c r="H3" s="38" t="s">
        <v>52</v>
      </c>
      <c r="I3" s="38" t="s">
        <v>53</v>
      </c>
      <c r="J3" s="38" t="s">
        <v>42</v>
      </c>
    </row>
    <row r="4" spans="2:10" x14ac:dyDescent="0.3">
      <c r="B4" s="29" t="s">
        <v>28</v>
      </c>
      <c r="C4" s="29" t="s">
        <v>109</v>
      </c>
      <c r="D4" s="29">
        <v>0</v>
      </c>
      <c r="E4" s="29">
        <v>0</v>
      </c>
      <c r="F4" s="29">
        <v>1</v>
      </c>
      <c r="G4" s="29">
        <v>4</v>
      </c>
      <c r="H4" s="29">
        <v>0</v>
      </c>
      <c r="I4" s="29">
        <v>0</v>
      </c>
      <c r="J4" s="29">
        <f t="shared" ref="J4:J14" si="0">SUM(D4:I4)</f>
        <v>5</v>
      </c>
    </row>
    <row r="5" spans="2:10" x14ac:dyDescent="0.3">
      <c r="B5" s="29" t="s">
        <v>28</v>
      </c>
      <c r="C5" s="29" t="s">
        <v>110</v>
      </c>
      <c r="D5" s="29">
        <v>0</v>
      </c>
      <c r="E5" s="29">
        <v>2</v>
      </c>
      <c r="F5" s="29">
        <v>0</v>
      </c>
      <c r="G5" s="29">
        <v>4</v>
      </c>
      <c r="H5" s="29">
        <v>0</v>
      </c>
      <c r="I5" s="29">
        <v>0</v>
      </c>
      <c r="J5" s="29">
        <f t="shared" si="0"/>
        <v>6</v>
      </c>
    </row>
    <row r="6" spans="2:10" x14ac:dyDescent="0.3">
      <c r="B6" s="29" t="s">
        <v>86</v>
      </c>
      <c r="C6" s="29" t="s">
        <v>99</v>
      </c>
      <c r="D6" s="29">
        <v>0</v>
      </c>
      <c r="E6" s="29">
        <v>8</v>
      </c>
      <c r="F6" s="29">
        <v>2</v>
      </c>
      <c r="G6" s="29">
        <v>4</v>
      </c>
      <c r="H6" s="29">
        <v>0</v>
      </c>
      <c r="I6" s="29">
        <v>0</v>
      </c>
      <c r="J6" s="29">
        <f t="shared" si="0"/>
        <v>14</v>
      </c>
    </row>
    <row r="7" spans="2:10" x14ac:dyDescent="0.3">
      <c r="B7" s="29" t="s">
        <v>86</v>
      </c>
      <c r="C7" s="29" t="s">
        <v>112</v>
      </c>
      <c r="D7" s="29">
        <v>0</v>
      </c>
      <c r="E7" s="29">
        <v>0</v>
      </c>
      <c r="F7" s="29">
        <v>4</v>
      </c>
      <c r="G7" s="29">
        <v>0</v>
      </c>
      <c r="H7" s="29">
        <v>0</v>
      </c>
      <c r="I7" s="29">
        <v>0</v>
      </c>
      <c r="J7" s="29">
        <f t="shared" si="0"/>
        <v>4</v>
      </c>
    </row>
    <row r="8" spans="2:10" x14ac:dyDescent="0.3">
      <c r="B8" s="29" t="s">
        <v>86</v>
      </c>
      <c r="C8" s="29" t="s">
        <v>98</v>
      </c>
      <c r="D8" s="29">
        <v>0</v>
      </c>
      <c r="E8" s="29">
        <v>0</v>
      </c>
      <c r="F8" s="29">
        <v>3</v>
      </c>
      <c r="G8" s="29">
        <v>0</v>
      </c>
      <c r="H8" s="29">
        <v>0</v>
      </c>
      <c r="I8" s="29">
        <v>0</v>
      </c>
      <c r="J8" s="29">
        <f t="shared" si="0"/>
        <v>3</v>
      </c>
    </row>
    <row r="9" spans="2:10" x14ac:dyDescent="0.3">
      <c r="B9" s="29" t="s">
        <v>27</v>
      </c>
      <c r="C9" s="29" t="s">
        <v>113</v>
      </c>
      <c r="D9" s="29">
        <v>0</v>
      </c>
      <c r="E9" s="29">
        <v>2</v>
      </c>
      <c r="F9" s="29">
        <v>1</v>
      </c>
      <c r="G9" s="29">
        <v>0</v>
      </c>
      <c r="H9" s="29">
        <v>0</v>
      </c>
      <c r="I9" s="29">
        <v>0</v>
      </c>
      <c r="J9" s="29">
        <f t="shared" si="0"/>
        <v>3</v>
      </c>
    </row>
    <row r="10" spans="2:10" x14ac:dyDescent="0.3">
      <c r="B10" s="29" t="s">
        <v>28</v>
      </c>
      <c r="C10" s="29" t="s">
        <v>97</v>
      </c>
      <c r="D10" s="29">
        <v>0</v>
      </c>
      <c r="E10" s="29">
        <v>0</v>
      </c>
      <c r="F10" s="29">
        <v>1</v>
      </c>
      <c r="G10" s="29">
        <v>2</v>
      </c>
      <c r="H10" s="29">
        <v>0</v>
      </c>
      <c r="I10" s="29">
        <v>0</v>
      </c>
      <c r="J10" s="29">
        <f t="shared" si="0"/>
        <v>3</v>
      </c>
    </row>
    <row r="11" spans="2:10" x14ac:dyDescent="0.3">
      <c r="B11" s="29" t="s">
        <v>86</v>
      </c>
      <c r="C11" s="29" t="s">
        <v>95</v>
      </c>
      <c r="D11" s="29">
        <v>0</v>
      </c>
      <c r="E11" s="29">
        <v>2</v>
      </c>
      <c r="F11" s="29">
        <v>1</v>
      </c>
      <c r="G11" s="29">
        <v>0</v>
      </c>
      <c r="H11" s="29">
        <v>0</v>
      </c>
      <c r="I11" s="29">
        <v>0</v>
      </c>
      <c r="J11" s="29">
        <f t="shared" si="0"/>
        <v>3</v>
      </c>
    </row>
    <row r="12" spans="2:10" x14ac:dyDescent="0.3">
      <c r="B12" s="29" t="s">
        <v>86</v>
      </c>
      <c r="C12" s="29" t="s">
        <v>96</v>
      </c>
      <c r="D12" s="29">
        <v>0</v>
      </c>
      <c r="E12" s="29">
        <v>2</v>
      </c>
      <c r="F12" s="29">
        <v>1</v>
      </c>
      <c r="G12" s="29">
        <v>0</v>
      </c>
      <c r="H12" s="29">
        <v>0</v>
      </c>
      <c r="I12" s="29">
        <v>0</v>
      </c>
      <c r="J12" s="29">
        <f t="shared" si="0"/>
        <v>3</v>
      </c>
    </row>
    <row r="13" spans="2:10" x14ac:dyDescent="0.3">
      <c r="B13" s="29" t="s">
        <v>86</v>
      </c>
      <c r="C13" s="29" t="s">
        <v>157</v>
      </c>
      <c r="D13" s="29">
        <v>0</v>
      </c>
      <c r="E13" s="29">
        <v>0</v>
      </c>
      <c r="F13" s="29">
        <v>1</v>
      </c>
      <c r="G13" s="29">
        <v>1</v>
      </c>
      <c r="H13" s="29">
        <v>0</v>
      </c>
      <c r="I13" s="29">
        <v>0</v>
      </c>
      <c r="J13" s="29">
        <f t="shared" si="0"/>
        <v>2</v>
      </c>
    </row>
    <row r="14" spans="2:10" x14ac:dyDescent="0.3">
      <c r="B14" s="29" t="s">
        <v>86</v>
      </c>
      <c r="C14" s="29" t="s">
        <v>160</v>
      </c>
      <c r="D14" s="29">
        <v>0</v>
      </c>
      <c r="E14" s="29">
        <v>3</v>
      </c>
      <c r="F14" s="29">
        <v>0</v>
      </c>
      <c r="G14" s="29">
        <v>3</v>
      </c>
      <c r="H14" s="29">
        <v>0</v>
      </c>
      <c r="I14" s="29">
        <v>0</v>
      </c>
      <c r="J14" s="29">
        <f t="shared" si="0"/>
        <v>6</v>
      </c>
    </row>
    <row r="15" spans="2:10" x14ac:dyDescent="0.3">
      <c r="B15" s="29"/>
      <c r="C15" s="29"/>
      <c r="D15" s="29"/>
      <c r="E15" s="29"/>
      <c r="F15" s="29"/>
      <c r="G15" s="29"/>
      <c r="H15" s="29"/>
      <c r="I15" s="29"/>
      <c r="J15" s="29">
        <f>SUM(J4:J14)</f>
        <v>52</v>
      </c>
    </row>
    <row r="16" spans="2:10" x14ac:dyDescent="0.3">
      <c r="B16" s="49"/>
      <c r="C16" s="49"/>
    </row>
    <row r="17" spans="2:10" x14ac:dyDescent="0.3">
      <c r="B17" s="195" t="s">
        <v>103</v>
      </c>
      <c r="C17" s="195"/>
      <c r="D17" s="195"/>
      <c r="E17" s="195"/>
      <c r="F17" s="195"/>
      <c r="G17" s="195"/>
      <c r="H17" s="195"/>
      <c r="I17" s="195"/>
      <c r="J17" s="195"/>
    </row>
    <row r="18" spans="2:10" x14ac:dyDescent="0.3">
      <c r="B18" s="49"/>
      <c r="C18" s="49"/>
    </row>
    <row r="19" spans="2:10" ht="43.2" x14ac:dyDescent="0.3">
      <c r="B19" s="40" t="s">
        <v>82</v>
      </c>
      <c r="C19" s="40" t="s">
        <v>81</v>
      </c>
      <c r="D19" s="38" t="s">
        <v>159</v>
      </c>
      <c r="E19" s="38" t="s">
        <v>88</v>
      </c>
      <c r="F19" s="38" t="s">
        <v>41</v>
      </c>
      <c r="G19" s="38" t="s">
        <v>216</v>
      </c>
      <c r="H19" s="38" t="s">
        <v>52</v>
      </c>
      <c r="I19" s="38" t="s">
        <v>53</v>
      </c>
      <c r="J19" s="38" t="s">
        <v>42</v>
      </c>
    </row>
    <row r="20" spans="2:10" x14ac:dyDescent="0.3">
      <c r="B20" s="29" t="s">
        <v>27</v>
      </c>
      <c r="C20" s="29" t="s">
        <v>113</v>
      </c>
      <c r="D20" s="29">
        <v>0</v>
      </c>
      <c r="E20" s="29">
        <v>1</v>
      </c>
      <c r="F20" s="29">
        <v>1</v>
      </c>
      <c r="G20" s="29">
        <v>0</v>
      </c>
      <c r="H20" s="29">
        <v>0</v>
      </c>
      <c r="I20" s="29">
        <v>0</v>
      </c>
      <c r="J20" s="29">
        <f t="shared" ref="J20:J35" si="1">SUM(D20:I20)</f>
        <v>2</v>
      </c>
    </row>
    <row r="21" spans="2:10" x14ac:dyDescent="0.3">
      <c r="B21" s="29" t="s">
        <v>86</v>
      </c>
      <c r="C21" s="29" t="s">
        <v>96</v>
      </c>
      <c r="D21" s="29">
        <v>0</v>
      </c>
      <c r="E21" s="29">
        <v>3</v>
      </c>
      <c r="F21" s="29">
        <v>1</v>
      </c>
      <c r="G21" s="29">
        <v>0</v>
      </c>
      <c r="H21" s="29">
        <v>0</v>
      </c>
      <c r="I21" s="29">
        <v>0</v>
      </c>
      <c r="J21" s="29">
        <f t="shared" si="1"/>
        <v>4</v>
      </c>
    </row>
    <row r="22" spans="2:10" x14ac:dyDescent="0.3">
      <c r="B22" s="29" t="s">
        <v>28</v>
      </c>
      <c r="C22" s="29" t="s">
        <v>109</v>
      </c>
      <c r="D22" s="29">
        <v>0</v>
      </c>
      <c r="E22" s="29">
        <v>0</v>
      </c>
      <c r="F22" s="29">
        <v>1</v>
      </c>
      <c r="G22" s="29">
        <v>4</v>
      </c>
      <c r="H22" s="29">
        <v>0</v>
      </c>
      <c r="I22" s="29">
        <v>0</v>
      </c>
      <c r="J22" s="29">
        <f t="shared" si="1"/>
        <v>5</v>
      </c>
    </row>
    <row r="23" spans="2:10" x14ac:dyDescent="0.3">
      <c r="B23" s="29" t="s">
        <v>86</v>
      </c>
      <c r="C23" s="29" t="s">
        <v>157</v>
      </c>
      <c r="D23" s="29">
        <v>0</v>
      </c>
      <c r="E23" s="29">
        <v>0</v>
      </c>
      <c r="F23" s="29">
        <v>1</v>
      </c>
      <c r="G23" s="29">
        <v>1</v>
      </c>
      <c r="H23" s="29">
        <v>0</v>
      </c>
      <c r="I23" s="29">
        <v>0</v>
      </c>
      <c r="J23" s="29">
        <f t="shared" si="1"/>
        <v>2</v>
      </c>
    </row>
    <row r="24" spans="2:10" x14ac:dyDescent="0.3">
      <c r="B24" s="29" t="s">
        <v>86</v>
      </c>
      <c r="C24" s="29" t="s">
        <v>95</v>
      </c>
      <c r="D24" s="29">
        <v>0</v>
      </c>
      <c r="E24" s="29">
        <v>2</v>
      </c>
      <c r="F24" s="29">
        <v>2</v>
      </c>
      <c r="G24" s="29">
        <v>0</v>
      </c>
      <c r="H24" s="29">
        <v>0</v>
      </c>
      <c r="I24" s="29">
        <v>0</v>
      </c>
      <c r="J24" s="29">
        <f t="shared" si="1"/>
        <v>4</v>
      </c>
    </row>
    <row r="25" spans="2:10" x14ac:dyDescent="0.3">
      <c r="B25" s="29" t="s">
        <v>28</v>
      </c>
      <c r="C25" s="29" t="s">
        <v>110</v>
      </c>
      <c r="D25" s="29">
        <v>0</v>
      </c>
      <c r="E25" s="29">
        <v>0</v>
      </c>
      <c r="F25" s="29">
        <v>0</v>
      </c>
      <c r="G25" s="29">
        <v>4</v>
      </c>
      <c r="H25" s="29">
        <v>0</v>
      </c>
      <c r="I25" s="29">
        <v>0</v>
      </c>
      <c r="J25" s="29">
        <f t="shared" si="1"/>
        <v>4</v>
      </c>
    </row>
    <row r="26" spans="2:10" x14ac:dyDescent="0.3">
      <c r="B26" s="29" t="s">
        <v>175</v>
      </c>
      <c r="C26" s="29" t="s">
        <v>170</v>
      </c>
      <c r="D26" s="29">
        <v>2</v>
      </c>
      <c r="E26" s="29">
        <v>2</v>
      </c>
      <c r="F26" s="29">
        <v>0</v>
      </c>
      <c r="G26" s="29">
        <v>0</v>
      </c>
      <c r="H26" s="29">
        <v>0</v>
      </c>
      <c r="I26" s="29">
        <v>0</v>
      </c>
      <c r="J26" s="29">
        <f t="shared" si="1"/>
        <v>4</v>
      </c>
    </row>
    <row r="27" spans="2:10" x14ac:dyDescent="0.3">
      <c r="B27" s="29" t="s">
        <v>86</v>
      </c>
      <c r="C27" s="29" t="s">
        <v>172</v>
      </c>
      <c r="D27" s="29">
        <v>2</v>
      </c>
      <c r="E27" s="29">
        <v>4</v>
      </c>
      <c r="F27" s="29">
        <v>0</v>
      </c>
      <c r="G27" s="29">
        <v>0</v>
      </c>
      <c r="H27" s="29">
        <v>0</v>
      </c>
      <c r="I27" s="29">
        <v>0</v>
      </c>
      <c r="J27" s="29">
        <f t="shared" si="1"/>
        <v>6</v>
      </c>
    </row>
    <row r="28" spans="2:10" x14ac:dyDescent="0.3">
      <c r="B28" s="29" t="s">
        <v>86</v>
      </c>
      <c r="C28" s="29" t="s">
        <v>160</v>
      </c>
      <c r="D28" s="29">
        <v>0</v>
      </c>
      <c r="E28" s="29">
        <v>3</v>
      </c>
      <c r="F28" s="29">
        <v>0</v>
      </c>
      <c r="G28" s="29">
        <v>3</v>
      </c>
      <c r="H28" s="29">
        <v>0</v>
      </c>
      <c r="I28" s="29">
        <v>0</v>
      </c>
      <c r="J28" s="29">
        <f t="shared" si="1"/>
        <v>6</v>
      </c>
    </row>
    <row r="29" spans="2:10" x14ac:dyDescent="0.3">
      <c r="B29" s="29" t="s">
        <v>86</v>
      </c>
      <c r="C29" s="29" t="s">
        <v>99</v>
      </c>
      <c r="D29" s="29">
        <v>0</v>
      </c>
      <c r="E29" s="29">
        <v>8</v>
      </c>
      <c r="F29" s="29">
        <v>2</v>
      </c>
      <c r="G29" s="29">
        <v>5</v>
      </c>
      <c r="H29" s="29">
        <v>0</v>
      </c>
      <c r="I29" s="29">
        <v>2</v>
      </c>
      <c r="J29" s="29">
        <f t="shared" si="1"/>
        <v>17</v>
      </c>
    </row>
    <row r="30" spans="2:10" x14ac:dyDescent="0.3">
      <c r="B30" s="29" t="s">
        <v>27</v>
      </c>
      <c r="C30" s="29" t="s">
        <v>171</v>
      </c>
      <c r="D30" s="29">
        <v>2</v>
      </c>
      <c r="E30" s="29">
        <v>2</v>
      </c>
      <c r="F30" s="29">
        <v>0</v>
      </c>
      <c r="G30" s="29">
        <v>0</v>
      </c>
      <c r="H30" s="29">
        <v>0</v>
      </c>
      <c r="I30" s="29">
        <v>0</v>
      </c>
      <c r="J30" s="29">
        <f t="shared" si="1"/>
        <v>4</v>
      </c>
    </row>
    <row r="31" spans="2:10" x14ac:dyDescent="0.3">
      <c r="B31" s="29" t="s">
        <v>175</v>
      </c>
      <c r="C31" s="29" t="s">
        <v>173</v>
      </c>
      <c r="D31" s="29">
        <v>2</v>
      </c>
      <c r="E31" s="29">
        <v>4</v>
      </c>
      <c r="F31" s="29">
        <v>2</v>
      </c>
      <c r="G31" s="29">
        <v>0</v>
      </c>
      <c r="H31" s="29">
        <v>0</v>
      </c>
      <c r="I31" s="29">
        <v>0</v>
      </c>
      <c r="J31" s="29">
        <f t="shared" si="1"/>
        <v>8</v>
      </c>
    </row>
    <row r="32" spans="2:10" x14ac:dyDescent="0.3">
      <c r="B32" s="111" t="s">
        <v>86</v>
      </c>
      <c r="C32" s="111" t="s">
        <v>174</v>
      </c>
      <c r="D32" s="111">
        <v>1</v>
      </c>
      <c r="E32" s="111">
        <v>2</v>
      </c>
      <c r="F32" s="111">
        <v>0</v>
      </c>
      <c r="G32" s="111">
        <v>0</v>
      </c>
      <c r="H32" s="111">
        <v>0</v>
      </c>
      <c r="I32" s="111">
        <v>0</v>
      </c>
      <c r="J32" s="111">
        <f t="shared" si="1"/>
        <v>3</v>
      </c>
    </row>
    <row r="33" spans="2:10" x14ac:dyDescent="0.3">
      <c r="B33" s="29" t="s">
        <v>28</v>
      </c>
      <c r="C33" s="29" t="s">
        <v>97</v>
      </c>
      <c r="D33" s="29">
        <v>0</v>
      </c>
      <c r="E33" s="29">
        <v>0</v>
      </c>
      <c r="F33" s="29">
        <v>1</v>
      </c>
      <c r="G33" s="29">
        <v>3</v>
      </c>
      <c r="H33" s="29">
        <v>0</v>
      </c>
      <c r="I33" s="29">
        <v>0</v>
      </c>
      <c r="J33" s="29">
        <f t="shared" si="1"/>
        <v>4</v>
      </c>
    </row>
    <row r="34" spans="2:10" x14ac:dyDescent="0.3">
      <c r="B34" s="29" t="s">
        <v>86</v>
      </c>
      <c r="C34" s="29" t="s">
        <v>112</v>
      </c>
      <c r="D34" s="29">
        <v>0</v>
      </c>
      <c r="E34" s="29">
        <v>0</v>
      </c>
      <c r="F34" s="29">
        <v>4</v>
      </c>
      <c r="G34" s="29">
        <v>0</v>
      </c>
      <c r="H34" s="29">
        <v>0</v>
      </c>
      <c r="I34" s="29">
        <v>0</v>
      </c>
      <c r="J34" s="29">
        <f t="shared" si="1"/>
        <v>4</v>
      </c>
    </row>
    <row r="35" spans="2:10" x14ac:dyDescent="0.3">
      <c r="B35" s="29" t="s">
        <v>86</v>
      </c>
      <c r="C35" s="29" t="s">
        <v>98</v>
      </c>
      <c r="D35" s="29">
        <v>0</v>
      </c>
      <c r="E35" s="29">
        <v>0</v>
      </c>
      <c r="F35" s="29">
        <v>3</v>
      </c>
      <c r="G35" s="29">
        <v>0</v>
      </c>
      <c r="H35" s="29">
        <v>0</v>
      </c>
      <c r="I35" s="29">
        <v>0</v>
      </c>
      <c r="J35" s="29">
        <f t="shared" si="1"/>
        <v>3</v>
      </c>
    </row>
    <row r="36" spans="2:10" x14ac:dyDescent="0.3">
      <c r="B36" s="49"/>
      <c r="C36" s="49"/>
      <c r="J36" s="49">
        <f>SUM(J20:J35)</f>
        <v>80</v>
      </c>
    </row>
    <row r="38" spans="2:10" x14ac:dyDescent="0.3">
      <c r="B38" s="195" t="s">
        <v>104</v>
      </c>
      <c r="C38" s="195"/>
      <c r="D38" s="195"/>
      <c r="E38" s="195"/>
      <c r="F38" s="195"/>
      <c r="G38" s="195"/>
      <c r="H38" s="195"/>
      <c r="I38" s="195"/>
      <c r="J38" s="195"/>
    </row>
    <row r="40" spans="2:10" ht="43.2" x14ac:dyDescent="0.3">
      <c r="B40" s="40" t="s">
        <v>82</v>
      </c>
      <c r="C40" s="38" t="s">
        <v>81</v>
      </c>
      <c r="D40" s="38" t="s">
        <v>159</v>
      </c>
      <c r="E40" s="38" t="s">
        <v>88</v>
      </c>
      <c r="F40" s="38" t="s">
        <v>41</v>
      </c>
      <c r="G40" s="38" t="s">
        <v>216</v>
      </c>
      <c r="H40" s="38" t="s">
        <v>52</v>
      </c>
      <c r="I40" s="38" t="s">
        <v>53</v>
      </c>
      <c r="J40" s="38" t="s">
        <v>42</v>
      </c>
    </row>
    <row r="41" spans="2:10" x14ac:dyDescent="0.3">
      <c r="B41" s="29" t="s">
        <v>27</v>
      </c>
      <c r="C41" s="29" t="s">
        <v>187</v>
      </c>
      <c r="D41" s="29">
        <v>2</v>
      </c>
      <c r="E41" s="29">
        <v>2</v>
      </c>
      <c r="F41" s="29">
        <v>2</v>
      </c>
      <c r="G41" s="29">
        <v>0</v>
      </c>
      <c r="H41" s="29">
        <v>0</v>
      </c>
      <c r="I41" s="29">
        <v>0</v>
      </c>
      <c r="J41" s="29">
        <f t="shared" ref="J41:J53" si="2">SUM(D41:I41)</f>
        <v>6</v>
      </c>
    </row>
    <row r="42" spans="2:10" x14ac:dyDescent="0.3">
      <c r="B42" s="29" t="s">
        <v>28</v>
      </c>
      <c r="C42" s="29" t="s">
        <v>188</v>
      </c>
      <c r="D42" s="29">
        <v>0</v>
      </c>
      <c r="E42" s="29">
        <v>0</v>
      </c>
      <c r="F42" s="29">
        <v>1</v>
      </c>
      <c r="G42" s="29">
        <v>4</v>
      </c>
      <c r="H42" s="29">
        <v>0</v>
      </c>
      <c r="I42" s="29">
        <v>0</v>
      </c>
      <c r="J42" s="29">
        <f t="shared" si="2"/>
        <v>5</v>
      </c>
    </row>
    <row r="43" spans="2:10" x14ac:dyDescent="0.3">
      <c r="B43" s="29" t="s">
        <v>175</v>
      </c>
      <c r="C43" s="29" t="s">
        <v>186</v>
      </c>
      <c r="D43" s="29">
        <v>0</v>
      </c>
      <c r="E43" s="29">
        <v>4</v>
      </c>
      <c r="F43" s="29">
        <v>4</v>
      </c>
      <c r="G43" s="29">
        <v>3</v>
      </c>
      <c r="H43" s="29">
        <v>0</v>
      </c>
      <c r="I43" s="29">
        <v>0</v>
      </c>
      <c r="J43" s="29">
        <f t="shared" si="2"/>
        <v>11</v>
      </c>
    </row>
    <row r="44" spans="2:10" x14ac:dyDescent="0.3">
      <c r="B44" s="29" t="s">
        <v>28</v>
      </c>
      <c r="C44" s="29" t="s">
        <v>110</v>
      </c>
      <c r="D44" s="29">
        <v>0</v>
      </c>
      <c r="E44" s="29">
        <v>0</v>
      </c>
      <c r="F44" s="29">
        <v>0</v>
      </c>
      <c r="G44" s="29">
        <v>4</v>
      </c>
      <c r="H44" s="29">
        <v>0</v>
      </c>
      <c r="I44" s="29">
        <v>0</v>
      </c>
      <c r="J44" s="29">
        <f t="shared" si="2"/>
        <v>4</v>
      </c>
    </row>
    <row r="45" spans="2:10" x14ac:dyDescent="0.3">
      <c r="B45" s="29" t="s">
        <v>86</v>
      </c>
      <c r="C45" s="29" t="s">
        <v>189</v>
      </c>
      <c r="D45" s="29">
        <v>2</v>
      </c>
      <c r="E45" s="29">
        <v>0</v>
      </c>
      <c r="F45" s="29">
        <v>0</v>
      </c>
      <c r="G45" s="29">
        <v>0</v>
      </c>
      <c r="H45" s="29">
        <v>0</v>
      </c>
      <c r="I45" s="29">
        <v>0</v>
      </c>
      <c r="J45" s="29">
        <f t="shared" si="2"/>
        <v>2</v>
      </c>
    </row>
    <row r="46" spans="2:10" x14ac:dyDescent="0.3">
      <c r="B46" s="29" t="s">
        <v>28</v>
      </c>
      <c r="C46" s="29" t="s">
        <v>184</v>
      </c>
      <c r="D46" s="29">
        <v>2</v>
      </c>
      <c r="E46" s="29">
        <v>2</v>
      </c>
      <c r="F46" s="29">
        <v>2</v>
      </c>
      <c r="G46" s="29">
        <v>0</v>
      </c>
      <c r="H46" s="29">
        <v>0</v>
      </c>
      <c r="I46" s="29">
        <v>2</v>
      </c>
      <c r="J46" s="29">
        <f t="shared" si="2"/>
        <v>8</v>
      </c>
    </row>
    <row r="47" spans="2:10" x14ac:dyDescent="0.3">
      <c r="B47" s="29" t="s">
        <v>27</v>
      </c>
      <c r="C47" s="29" t="s">
        <v>185</v>
      </c>
      <c r="D47" s="29">
        <v>2</v>
      </c>
      <c r="E47" s="29">
        <v>2</v>
      </c>
      <c r="F47" s="29">
        <v>0</v>
      </c>
      <c r="G47" s="29">
        <v>0</v>
      </c>
      <c r="H47" s="29">
        <v>0</v>
      </c>
      <c r="I47" s="29">
        <v>0</v>
      </c>
      <c r="J47" s="29">
        <f t="shared" si="2"/>
        <v>4</v>
      </c>
    </row>
    <row r="48" spans="2:10" x14ac:dyDescent="0.3">
      <c r="B48" s="29" t="s">
        <v>27</v>
      </c>
      <c r="C48" s="29" t="s">
        <v>171</v>
      </c>
      <c r="D48" s="29">
        <v>2</v>
      </c>
      <c r="E48" s="29">
        <v>2</v>
      </c>
      <c r="F48" s="29">
        <v>0</v>
      </c>
      <c r="G48" s="29">
        <v>0</v>
      </c>
      <c r="H48" s="29">
        <v>0</v>
      </c>
      <c r="I48" s="29">
        <v>0</v>
      </c>
      <c r="J48" s="29">
        <f t="shared" si="2"/>
        <v>4</v>
      </c>
    </row>
    <row r="49" spans="2:10" x14ac:dyDescent="0.3">
      <c r="B49" s="29" t="s">
        <v>175</v>
      </c>
      <c r="C49" s="29" t="s">
        <v>173</v>
      </c>
      <c r="D49" s="29">
        <v>2</v>
      </c>
      <c r="E49" s="29">
        <v>4</v>
      </c>
      <c r="F49" s="29">
        <v>2</v>
      </c>
      <c r="G49" s="29">
        <v>0</v>
      </c>
      <c r="H49" s="29">
        <v>0</v>
      </c>
      <c r="I49" s="29">
        <v>0</v>
      </c>
      <c r="J49" s="29">
        <f t="shared" si="2"/>
        <v>8</v>
      </c>
    </row>
    <row r="50" spans="2:10" x14ac:dyDescent="0.3">
      <c r="B50" s="29" t="s">
        <v>86</v>
      </c>
      <c r="C50" s="29" t="s">
        <v>112</v>
      </c>
      <c r="D50" s="29">
        <v>0</v>
      </c>
      <c r="E50" s="29">
        <v>0</v>
      </c>
      <c r="F50" s="29">
        <v>4</v>
      </c>
      <c r="G50" s="29">
        <v>0</v>
      </c>
      <c r="H50" s="29">
        <v>0</v>
      </c>
      <c r="I50" s="29">
        <v>0</v>
      </c>
      <c r="J50" s="29">
        <f t="shared" si="2"/>
        <v>4</v>
      </c>
    </row>
    <row r="51" spans="2:10" x14ac:dyDescent="0.3">
      <c r="B51" s="29" t="s">
        <v>86</v>
      </c>
      <c r="C51" s="29" t="s">
        <v>98</v>
      </c>
      <c r="D51" s="29">
        <v>0</v>
      </c>
      <c r="E51" s="29">
        <v>0</v>
      </c>
      <c r="F51" s="29">
        <v>3</v>
      </c>
      <c r="G51" s="29">
        <v>0</v>
      </c>
      <c r="H51" s="29">
        <v>0</v>
      </c>
      <c r="I51" s="29">
        <v>0</v>
      </c>
      <c r="J51" s="29">
        <f t="shared" si="2"/>
        <v>3</v>
      </c>
    </row>
    <row r="52" spans="2:10" x14ac:dyDescent="0.3">
      <c r="B52" s="29" t="s">
        <v>27</v>
      </c>
      <c r="C52" s="51" t="s">
        <v>190</v>
      </c>
      <c r="D52" s="29">
        <v>0</v>
      </c>
      <c r="E52" s="29">
        <v>4</v>
      </c>
      <c r="F52" s="29">
        <v>2</v>
      </c>
      <c r="G52" s="29">
        <v>2</v>
      </c>
      <c r="H52" s="29">
        <v>0</v>
      </c>
      <c r="I52" s="29">
        <v>0</v>
      </c>
      <c r="J52" s="29">
        <f t="shared" si="2"/>
        <v>8</v>
      </c>
    </row>
    <row r="53" spans="2:10" x14ac:dyDescent="0.3">
      <c r="B53" s="29" t="s">
        <v>27</v>
      </c>
      <c r="C53" s="51" t="s">
        <v>191</v>
      </c>
      <c r="D53" s="29">
        <v>0</v>
      </c>
      <c r="E53" s="29">
        <v>8</v>
      </c>
      <c r="F53" s="29">
        <v>2</v>
      </c>
      <c r="G53" s="29">
        <v>1</v>
      </c>
      <c r="H53" s="29">
        <v>0</v>
      </c>
      <c r="I53" s="29">
        <v>0</v>
      </c>
      <c r="J53" s="29">
        <f t="shared" si="2"/>
        <v>11</v>
      </c>
    </row>
    <row r="54" spans="2:10" x14ac:dyDescent="0.3">
      <c r="J54" s="49">
        <f>SUM(J41:J53)</f>
        <v>78</v>
      </c>
    </row>
    <row r="56" spans="2:10" x14ac:dyDescent="0.3">
      <c r="B56" s="195" t="s">
        <v>105</v>
      </c>
      <c r="C56" s="195"/>
      <c r="D56" s="195"/>
      <c r="E56" s="195"/>
      <c r="F56" s="195"/>
      <c r="G56" s="195"/>
      <c r="H56" s="195"/>
      <c r="I56" s="195"/>
      <c r="J56" s="195"/>
    </row>
    <row r="58" spans="2:10" ht="43.2" x14ac:dyDescent="0.3">
      <c r="B58" s="40" t="s">
        <v>82</v>
      </c>
      <c r="C58" s="38" t="s">
        <v>81</v>
      </c>
      <c r="D58" s="38" t="s">
        <v>159</v>
      </c>
      <c r="E58" s="38" t="s">
        <v>88</v>
      </c>
      <c r="F58" s="38" t="s">
        <v>41</v>
      </c>
      <c r="G58" s="38" t="s">
        <v>216</v>
      </c>
      <c r="H58" s="38" t="s">
        <v>52</v>
      </c>
      <c r="I58" s="38" t="s">
        <v>53</v>
      </c>
      <c r="J58" s="38" t="s">
        <v>42</v>
      </c>
    </row>
    <row r="59" spans="2:10" x14ac:dyDescent="0.3">
      <c r="B59" s="131" t="s">
        <v>28</v>
      </c>
      <c r="C59" s="51" t="s">
        <v>211</v>
      </c>
      <c r="D59" s="131">
        <v>0</v>
      </c>
      <c r="E59" s="29">
        <v>0</v>
      </c>
      <c r="F59" s="29">
        <v>0</v>
      </c>
      <c r="G59" s="29">
        <v>2</v>
      </c>
      <c r="H59" s="58">
        <v>0</v>
      </c>
      <c r="I59" s="58">
        <v>0</v>
      </c>
      <c r="J59" s="131">
        <f t="shared" ref="J59:J75" si="3">SUM(D59:I59)</f>
        <v>2</v>
      </c>
    </row>
    <row r="60" spans="2:10" x14ac:dyDescent="0.3">
      <c r="B60" s="29" t="s">
        <v>28</v>
      </c>
      <c r="C60" s="29" t="s">
        <v>188</v>
      </c>
      <c r="D60" s="29">
        <v>0</v>
      </c>
      <c r="E60" s="29">
        <v>0</v>
      </c>
      <c r="F60" s="29">
        <v>1</v>
      </c>
      <c r="G60" s="29">
        <v>4</v>
      </c>
      <c r="H60" s="29">
        <v>0</v>
      </c>
      <c r="I60" s="29">
        <v>0</v>
      </c>
      <c r="J60" s="29">
        <f t="shared" si="3"/>
        <v>5</v>
      </c>
    </row>
    <row r="61" spans="2:10" x14ac:dyDescent="0.3">
      <c r="B61" s="29" t="s">
        <v>27</v>
      </c>
      <c r="C61" s="51" t="s">
        <v>190</v>
      </c>
      <c r="D61" s="29">
        <v>0</v>
      </c>
      <c r="E61" s="29">
        <v>4</v>
      </c>
      <c r="F61" s="29">
        <v>2</v>
      </c>
      <c r="G61" s="29">
        <v>2</v>
      </c>
      <c r="H61" s="29">
        <v>0</v>
      </c>
      <c r="I61" s="29">
        <v>0</v>
      </c>
      <c r="J61" s="29">
        <f t="shared" si="3"/>
        <v>8</v>
      </c>
    </row>
    <row r="62" spans="2:10" x14ac:dyDescent="0.3">
      <c r="B62" s="29" t="s">
        <v>27</v>
      </c>
      <c r="C62" s="29" t="s">
        <v>213</v>
      </c>
      <c r="D62" s="29">
        <v>0</v>
      </c>
      <c r="E62" s="29">
        <v>0</v>
      </c>
      <c r="F62" s="29">
        <v>2</v>
      </c>
      <c r="G62" s="29">
        <v>0</v>
      </c>
      <c r="H62" s="29">
        <v>0</v>
      </c>
      <c r="I62" s="29">
        <v>0</v>
      </c>
      <c r="J62" s="29">
        <f t="shared" si="3"/>
        <v>2</v>
      </c>
    </row>
    <row r="63" spans="2:10" x14ac:dyDescent="0.3">
      <c r="B63" s="29" t="s">
        <v>28</v>
      </c>
      <c r="C63" s="29" t="s">
        <v>110</v>
      </c>
      <c r="D63" s="29">
        <v>0</v>
      </c>
      <c r="E63" s="29">
        <v>0</v>
      </c>
      <c r="F63" s="29">
        <v>0</v>
      </c>
      <c r="G63" s="29">
        <v>4</v>
      </c>
      <c r="H63" s="29">
        <v>0</v>
      </c>
      <c r="I63" s="29">
        <v>0</v>
      </c>
      <c r="J63" s="29">
        <f t="shared" si="3"/>
        <v>4</v>
      </c>
    </row>
    <row r="64" spans="2:10" x14ac:dyDescent="0.3">
      <c r="B64" s="131" t="s">
        <v>27</v>
      </c>
      <c r="C64" s="131" t="s">
        <v>217</v>
      </c>
      <c r="D64" s="131">
        <v>0</v>
      </c>
      <c r="E64" s="58">
        <v>0</v>
      </c>
      <c r="F64" s="58">
        <v>1</v>
      </c>
      <c r="G64" s="58">
        <v>2</v>
      </c>
      <c r="H64" s="58">
        <v>0</v>
      </c>
      <c r="I64" s="58">
        <v>0</v>
      </c>
      <c r="J64" s="131">
        <f t="shared" si="3"/>
        <v>3</v>
      </c>
    </row>
    <row r="65" spans="2:10" x14ac:dyDescent="0.3">
      <c r="B65" s="29" t="s">
        <v>27</v>
      </c>
      <c r="C65" s="29" t="s">
        <v>212</v>
      </c>
      <c r="D65" s="29">
        <v>2</v>
      </c>
      <c r="E65" s="29">
        <v>4</v>
      </c>
      <c r="F65" s="29">
        <v>3</v>
      </c>
      <c r="G65" s="29">
        <v>0</v>
      </c>
      <c r="H65" s="29">
        <v>0</v>
      </c>
      <c r="I65" s="29">
        <v>2</v>
      </c>
      <c r="J65" s="29">
        <f t="shared" si="3"/>
        <v>11</v>
      </c>
    </row>
    <row r="66" spans="2:10" x14ac:dyDescent="0.3">
      <c r="B66" s="131" t="s">
        <v>27</v>
      </c>
      <c r="C66" s="51" t="s">
        <v>209</v>
      </c>
      <c r="D66" s="131">
        <v>0</v>
      </c>
      <c r="E66" s="58">
        <v>3</v>
      </c>
      <c r="F66" s="58">
        <v>2</v>
      </c>
      <c r="G66" s="58">
        <v>1</v>
      </c>
      <c r="H66" s="58">
        <v>0</v>
      </c>
      <c r="I66" s="58">
        <v>0</v>
      </c>
      <c r="J66" s="131">
        <f t="shared" si="3"/>
        <v>6</v>
      </c>
    </row>
    <row r="67" spans="2:10" x14ac:dyDescent="0.3">
      <c r="B67" s="29" t="s">
        <v>86</v>
      </c>
      <c r="C67" s="29" t="s">
        <v>189</v>
      </c>
      <c r="D67" s="29">
        <v>2</v>
      </c>
      <c r="E67" s="29">
        <v>0</v>
      </c>
      <c r="F67" s="29">
        <v>0</v>
      </c>
      <c r="G67" s="29">
        <v>0</v>
      </c>
      <c r="H67" s="29">
        <v>0</v>
      </c>
      <c r="I67" s="29">
        <v>0</v>
      </c>
      <c r="J67" s="29">
        <f t="shared" si="3"/>
        <v>2</v>
      </c>
    </row>
    <row r="68" spans="2:10" x14ac:dyDescent="0.3">
      <c r="B68" s="131" t="s">
        <v>28</v>
      </c>
      <c r="C68" s="131" t="s">
        <v>218</v>
      </c>
      <c r="D68" s="131">
        <v>0</v>
      </c>
      <c r="E68" s="58">
        <v>0</v>
      </c>
      <c r="F68" s="58">
        <v>1</v>
      </c>
      <c r="G68" s="58">
        <v>2</v>
      </c>
      <c r="H68" s="58">
        <v>0</v>
      </c>
      <c r="I68" s="58">
        <v>0</v>
      </c>
      <c r="J68" s="131">
        <f t="shared" si="3"/>
        <v>3</v>
      </c>
    </row>
    <row r="69" spans="2:10" x14ac:dyDescent="0.3">
      <c r="B69" s="29" t="s">
        <v>27</v>
      </c>
      <c r="C69" s="51" t="s">
        <v>191</v>
      </c>
      <c r="D69" s="29">
        <v>0</v>
      </c>
      <c r="E69" s="29">
        <v>8</v>
      </c>
      <c r="F69" s="29">
        <v>2</v>
      </c>
      <c r="G69" s="29">
        <v>1</v>
      </c>
      <c r="H69" s="29">
        <v>0</v>
      </c>
      <c r="I69" s="29">
        <v>0</v>
      </c>
      <c r="J69" s="29">
        <f t="shared" si="3"/>
        <v>11</v>
      </c>
    </row>
    <row r="70" spans="2:10" x14ac:dyDescent="0.3">
      <c r="B70" s="131" t="s">
        <v>86</v>
      </c>
      <c r="C70" s="51" t="s">
        <v>215</v>
      </c>
      <c r="D70" s="131">
        <v>0</v>
      </c>
      <c r="E70" s="58">
        <v>0</v>
      </c>
      <c r="F70" s="58">
        <v>2</v>
      </c>
      <c r="G70" s="58">
        <v>0</v>
      </c>
      <c r="H70" s="58">
        <v>0</v>
      </c>
      <c r="I70" s="58">
        <v>0</v>
      </c>
      <c r="J70" s="131">
        <f t="shared" si="3"/>
        <v>2</v>
      </c>
    </row>
    <row r="71" spans="2:10" x14ac:dyDescent="0.3">
      <c r="B71" s="29" t="s">
        <v>175</v>
      </c>
      <c r="C71" s="29" t="s">
        <v>186</v>
      </c>
      <c r="D71" s="29">
        <v>0</v>
      </c>
      <c r="E71" s="29">
        <v>4</v>
      </c>
      <c r="F71" s="29">
        <v>4</v>
      </c>
      <c r="G71" s="29">
        <v>3</v>
      </c>
      <c r="H71" s="29">
        <v>0</v>
      </c>
      <c r="I71" s="29">
        <v>0</v>
      </c>
      <c r="J71" s="29">
        <f t="shared" si="3"/>
        <v>11</v>
      </c>
    </row>
    <row r="72" spans="2:10" x14ac:dyDescent="0.3">
      <c r="B72" s="29" t="s">
        <v>27</v>
      </c>
      <c r="C72" s="29" t="s">
        <v>185</v>
      </c>
      <c r="D72" s="29">
        <v>2</v>
      </c>
      <c r="E72" s="29">
        <v>2</v>
      </c>
      <c r="F72" s="29">
        <v>0</v>
      </c>
      <c r="G72" s="29">
        <v>0</v>
      </c>
      <c r="H72" s="29">
        <v>0</v>
      </c>
      <c r="I72" s="29">
        <v>0</v>
      </c>
      <c r="J72" s="29">
        <f t="shared" si="3"/>
        <v>4</v>
      </c>
    </row>
    <row r="73" spans="2:10" x14ac:dyDescent="0.3">
      <c r="B73" s="63" t="s">
        <v>86</v>
      </c>
      <c r="C73" s="63" t="s">
        <v>219</v>
      </c>
      <c r="D73" s="63">
        <v>2</v>
      </c>
      <c r="E73" s="63">
        <v>0</v>
      </c>
      <c r="F73" s="63">
        <v>0</v>
      </c>
      <c r="G73" s="63">
        <v>0</v>
      </c>
      <c r="H73" s="63">
        <v>0</v>
      </c>
      <c r="I73" s="63">
        <v>0</v>
      </c>
      <c r="J73" s="63">
        <f t="shared" si="3"/>
        <v>2</v>
      </c>
    </row>
    <row r="74" spans="2:10" x14ac:dyDescent="0.3">
      <c r="B74" s="29" t="s">
        <v>86</v>
      </c>
      <c r="C74" s="29" t="s">
        <v>112</v>
      </c>
      <c r="D74" s="29">
        <v>0</v>
      </c>
      <c r="E74" s="29">
        <v>0</v>
      </c>
      <c r="F74" s="29">
        <v>4</v>
      </c>
      <c r="G74" s="29">
        <v>0</v>
      </c>
      <c r="H74" s="29">
        <v>0</v>
      </c>
      <c r="I74" s="29">
        <v>0</v>
      </c>
      <c r="J74" s="29">
        <f t="shared" si="3"/>
        <v>4</v>
      </c>
    </row>
    <row r="75" spans="2:10" x14ac:dyDescent="0.3">
      <c r="B75" s="29" t="s">
        <v>28</v>
      </c>
      <c r="C75" s="29" t="s">
        <v>184</v>
      </c>
      <c r="D75" s="29">
        <v>2</v>
      </c>
      <c r="E75" s="29">
        <v>2</v>
      </c>
      <c r="F75" s="29">
        <v>2</v>
      </c>
      <c r="G75" s="29">
        <v>0</v>
      </c>
      <c r="H75" s="29">
        <v>0</v>
      </c>
      <c r="I75" s="29">
        <v>2</v>
      </c>
      <c r="J75" s="29">
        <f t="shared" si="3"/>
        <v>8</v>
      </c>
    </row>
    <row r="76" spans="2:10" x14ac:dyDescent="0.3">
      <c r="J76" s="49">
        <f>SUM(J59:J75)</f>
        <v>88</v>
      </c>
    </row>
    <row r="78" spans="2:10" x14ac:dyDescent="0.3">
      <c r="B78" s="196" t="s">
        <v>120</v>
      </c>
      <c r="C78" s="196"/>
      <c r="D78" s="196"/>
      <c r="E78" s="196"/>
      <c r="F78" s="196"/>
      <c r="G78" s="196"/>
      <c r="H78" s="196"/>
      <c r="I78" s="196"/>
      <c r="J78" s="196"/>
    </row>
    <row r="79" spans="2:10" x14ac:dyDescent="0.3">
      <c r="E79" s="50"/>
      <c r="F79" s="50"/>
      <c r="G79" s="50"/>
      <c r="H79" s="50"/>
      <c r="I79" s="50"/>
      <c r="J79" s="50"/>
    </row>
    <row r="80" spans="2:10" ht="43.2" x14ac:dyDescent="0.3">
      <c r="B80" s="40" t="s">
        <v>82</v>
      </c>
      <c r="C80" s="38" t="s">
        <v>81</v>
      </c>
      <c r="D80" s="38" t="s">
        <v>159</v>
      </c>
      <c r="E80" s="38" t="s">
        <v>88</v>
      </c>
      <c r="F80" s="38" t="s">
        <v>41</v>
      </c>
      <c r="G80" s="38" t="s">
        <v>216</v>
      </c>
      <c r="H80" s="38" t="s">
        <v>52</v>
      </c>
      <c r="I80" s="38" t="s">
        <v>53</v>
      </c>
      <c r="J80" s="38" t="s">
        <v>42</v>
      </c>
    </row>
    <row r="81" spans="2:17" x14ac:dyDescent="0.3">
      <c r="B81" s="188" t="s">
        <v>28</v>
      </c>
      <c r="C81" s="172" t="s">
        <v>214</v>
      </c>
      <c r="D81" s="188">
        <v>0</v>
      </c>
      <c r="E81" s="178">
        <v>2</v>
      </c>
      <c r="F81" s="178">
        <v>0</v>
      </c>
      <c r="G81" s="178">
        <v>0</v>
      </c>
      <c r="H81" s="178">
        <v>0</v>
      </c>
      <c r="I81" s="178">
        <v>0</v>
      </c>
      <c r="J81" s="188">
        <v>2</v>
      </c>
    </row>
    <row r="82" spans="2:17" x14ac:dyDescent="0.3">
      <c r="B82" s="188" t="s">
        <v>27</v>
      </c>
      <c r="C82" s="172" t="s">
        <v>250</v>
      </c>
      <c r="D82" s="188">
        <v>1</v>
      </c>
      <c r="E82" s="178">
        <v>1</v>
      </c>
      <c r="F82" s="178">
        <v>1</v>
      </c>
      <c r="G82" s="178">
        <v>2</v>
      </c>
      <c r="H82" s="178">
        <v>0</v>
      </c>
      <c r="I82" s="178">
        <v>2</v>
      </c>
      <c r="J82" s="188">
        <v>7</v>
      </c>
    </row>
    <row r="83" spans="2:17" x14ac:dyDescent="0.3">
      <c r="B83" s="188" t="s">
        <v>28</v>
      </c>
      <c r="C83" s="176" t="s">
        <v>211</v>
      </c>
      <c r="D83" s="188">
        <v>0</v>
      </c>
      <c r="E83" s="172">
        <v>0</v>
      </c>
      <c r="F83" s="172">
        <v>2</v>
      </c>
      <c r="G83" s="172">
        <v>2</v>
      </c>
      <c r="H83" s="178">
        <v>0</v>
      </c>
      <c r="I83" s="178">
        <v>0</v>
      </c>
      <c r="J83" s="188">
        <v>4</v>
      </c>
    </row>
    <row r="84" spans="2:17" x14ac:dyDescent="0.3">
      <c r="B84" s="172" t="s">
        <v>175</v>
      </c>
      <c r="C84" s="172" t="s">
        <v>186</v>
      </c>
      <c r="D84" s="172">
        <v>0</v>
      </c>
      <c r="E84" s="172">
        <v>4</v>
      </c>
      <c r="F84" s="172">
        <v>4</v>
      </c>
      <c r="G84" s="172">
        <v>3</v>
      </c>
      <c r="H84" s="172">
        <v>0</v>
      </c>
      <c r="I84" s="172">
        <v>0</v>
      </c>
      <c r="J84" s="172">
        <v>11</v>
      </c>
    </row>
    <row r="85" spans="2:17" x14ac:dyDescent="0.3">
      <c r="B85" s="172" t="s">
        <v>27</v>
      </c>
      <c r="C85" s="176" t="s">
        <v>190</v>
      </c>
      <c r="D85" s="172">
        <v>3</v>
      </c>
      <c r="E85" s="172">
        <v>4</v>
      </c>
      <c r="F85" s="172">
        <v>2</v>
      </c>
      <c r="G85" s="172">
        <v>2</v>
      </c>
      <c r="H85" s="172">
        <v>0</v>
      </c>
      <c r="I85" s="172">
        <v>0</v>
      </c>
      <c r="J85" s="172">
        <v>11</v>
      </c>
    </row>
    <row r="86" spans="2:17" x14ac:dyDescent="0.3">
      <c r="B86" s="172" t="s">
        <v>27</v>
      </c>
      <c r="C86" s="172" t="s">
        <v>213</v>
      </c>
      <c r="D86" s="172">
        <v>0</v>
      </c>
      <c r="E86" s="172">
        <v>0</v>
      </c>
      <c r="F86" s="172">
        <v>2</v>
      </c>
      <c r="G86" s="172">
        <v>0</v>
      </c>
      <c r="H86" s="172">
        <v>0</v>
      </c>
      <c r="I86" s="172">
        <v>0</v>
      </c>
      <c r="J86" s="172">
        <v>2</v>
      </c>
    </row>
    <row r="87" spans="2:17" x14ac:dyDescent="0.3">
      <c r="B87" s="172" t="s">
        <v>28</v>
      </c>
      <c r="C87" s="172" t="s">
        <v>110</v>
      </c>
      <c r="D87" s="172">
        <v>0</v>
      </c>
      <c r="E87" s="172">
        <v>2</v>
      </c>
      <c r="F87" s="172">
        <v>0</v>
      </c>
      <c r="G87" s="172">
        <v>4</v>
      </c>
      <c r="H87" s="172">
        <v>0</v>
      </c>
      <c r="I87" s="172">
        <v>0</v>
      </c>
      <c r="J87" s="172">
        <v>6</v>
      </c>
    </row>
    <row r="88" spans="2:17" x14ac:dyDescent="0.3">
      <c r="B88" s="188" t="s">
        <v>27</v>
      </c>
      <c r="C88" s="188" t="s">
        <v>217</v>
      </c>
      <c r="D88" s="188">
        <v>0</v>
      </c>
      <c r="E88" s="178">
        <v>0</v>
      </c>
      <c r="F88" s="178">
        <v>3</v>
      </c>
      <c r="G88" s="178">
        <v>2</v>
      </c>
      <c r="H88" s="178">
        <v>0</v>
      </c>
      <c r="I88" s="178">
        <v>0</v>
      </c>
      <c r="J88" s="188">
        <v>5</v>
      </c>
    </row>
    <row r="89" spans="2:17" x14ac:dyDescent="0.3">
      <c r="B89" s="188" t="s">
        <v>86</v>
      </c>
      <c r="C89" s="176" t="s">
        <v>215</v>
      </c>
      <c r="D89" s="188">
        <v>0</v>
      </c>
      <c r="E89" s="178">
        <v>4</v>
      </c>
      <c r="F89" s="178">
        <v>4</v>
      </c>
      <c r="G89" s="178">
        <v>4</v>
      </c>
      <c r="H89" s="178">
        <v>0</v>
      </c>
      <c r="I89" s="178">
        <v>3</v>
      </c>
      <c r="J89" s="188">
        <v>15</v>
      </c>
    </row>
    <row r="90" spans="2:17" x14ac:dyDescent="0.3">
      <c r="B90" s="188" t="s">
        <v>27</v>
      </c>
      <c r="C90" s="176" t="s">
        <v>209</v>
      </c>
      <c r="D90" s="188">
        <v>0</v>
      </c>
      <c r="E90" s="178">
        <v>1</v>
      </c>
      <c r="F90" s="178">
        <v>2</v>
      </c>
      <c r="G90" s="178">
        <v>2</v>
      </c>
      <c r="H90" s="178">
        <v>0</v>
      </c>
      <c r="I90" s="178">
        <v>0</v>
      </c>
      <c r="J90" s="188">
        <v>5</v>
      </c>
    </row>
    <row r="91" spans="2:17" s="175" customFormat="1" x14ac:dyDescent="0.3">
      <c r="B91" s="172" t="s">
        <v>86</v>
      </c>
      <c r="C91" s="172" t="s">
        <v>112</v>
      </c>
      <c r="D91" s="172">
        <v>0</v>
      </c>
      <c r="E91" s="172">
        <v>2</v>
      </c>
      <c r="F91" s="172">
        <v>0</v>
      </c>
      <c r="G91" s="172">
        <v>0</v>
      </c>
      <c r="H91" s="172">
        <v>1</v>
      </c>
      <c r="I91" s="172">
        <v>0</v>
      </c>
      <c r="J91" s="172">
        <v>3</v>
      </c>
      <c r="N91" s="177"/>
      <c r="O91" s="177"/>
      <c r="P91" s="177"/>
      <c r="Q91" s="158"/>
    </row>
    <row r="92" spans="2:17" s="175" customFormat="1" x14ac:dyDescent="0.3">
      <c r="B92" s="172" t="s">
        <v>28</v>
      </c>
      <c r="C92" s="172" t="s">
        <v>184</v>
      </c>
      <c r="D92" s="172">
        <v>2</v>
      </c>
      <c r="E92" s="172">
        <v>2</v>
      </c>
      <c r="F92" s="172">
        <v>2</v>
      </c>
      <c r="G92" s="172">
        <v>0</v>
      </c>
      <c r="H92" s="172">
        <v>0</v>
      </c>
      <c r="I92" s="172">
        <v>4</v>
      </c>
      <c r="J92" s="172">
        <v>10</v>
      </c>
      <c r="N92" s="177"/>
      <c r="O92" s="177"/>
      <c r="P92" s="177"/>
      <c r="Q92" s="158"/>
    </row>
    <row r="93" spans="2:17" s="175" customFormat="1" x14ac:dyDescent="0.3">
      <c r="B93" s="172" t="s">
        <v>27</v>
      </c>
      <c r="C93" s="176" t="s">
        <v>191</v>
      </c>
      <c r="D93" s="172">
        <v>0</v>
      </c>
      <c r="E93" s="172">
        <v>4</v>
      </c>
      <c r="F93" s="172">
        <v>4</v>
      </c>
      <c r="G93" s="172">
        <v>4</v>
      </c>
      <c r="H93" s="172">
        <v>0</v>
      </c>
      <c r="I93" s="172">
        <v>0</v>
      </c>
      <c r="J93" s="172">
        <v>12</v>
      </c>
      <c r="N93" s="177"/>
      <c r="O93" s="177"/>
      <c r="P93" s="177"/>
      <c r="Q93" s="158"/>
    </row>
    <row r="94" spans="2:17" s="175" customFormat="1" x14ac:dyDescent="0.3">
      <c r="B94" s="188" t="s">
        <v>27</v>
      </c>
      <c r="C94" s="176" t="s">
        <v>228</v>
      </c>
      <c r="D94" s="188">
        <v>0</v>
      </c>
      <c r="E94" s="188">
        <v>0</v>
      </c>
      <c r="F94" s="178">
        <v>3</v>
      </c>
      <c r="G94" s="178">
        <v>2</v>
      </c>
      <c r="H94" s="178">
        <v>0</v>
      </c>
      <c r="I94" s="178">
        <v>0</v>
      </c>
      <c r="J94" s="188">
        <v>5</v>
      </c>
      <c r="N94" s="177"/>
      <c r="O94" s="177"/>
      <c r="P94" s="177"/>
      <c r="Q94" s="158"/>
    </row>
    <row r="95" spans="2:17" s="175" customFormat="1" x14ac:dyDescent="0.3">
      <c r="B95" s="188" t="s">
        <v>27</v>
      </c>
      <c r="C95" s="176" t="s">
        <v>229</v>
      </c>
      <c r="D95" s="188">
        <v>0</v>
      </c>
      <c r="E95" s="188">
        <v>0</v>
      </c>
      <c r="F95" s="178">
        <v>3</v>
      </c>
      <c r="G95" s="178">
        <v>2</v>
      </c>
      <c r="H95" s="178">
        <v>0</v>
      </c>
      <c r="I95" s="178">
        <v>0</v>
      </c>
      <c r="J95" s="188">
        <v>5</v>
      </c>
      <c r="N95" s="177"/>
      <c r="O95" s="177"/>
      <c r="P95" s="177"/>
      <c r="Q95" s="158"/>
    </row>
    <row r="96" spans="2:17" s="175" customFormat="1" x14ac:dyDescent="0.3">
      <c r="B96" s="188" t="s">
        <v>28</v>
      </c>
      <c r="C96" s="176" t="s">
        <v>230</v>
      </c>
      <c r="D96" s="188">
        <v>0</v>
      </c>
      <c r="E96" s="188">
        <v>0</v>
      </c>
      <c r="F96" s="178">
        <v>3</v>
      </c>
      <c r="G96" s="178">
        <v>2</v>
      </c>
      <c r="H96" s="178">
        <v>0</v>
      </c>
      <c r="I96" s="178">
        <v>0</v>
      </c>
      <c r="J96" s="188">
        <v>5</v>
      </c>
      <c r="N96" s="177"/>
      <c r="O96" s="177"/>
      <c r="P96" s="177"/>
      <c r="Q96" s="158"/>
    </row>
    <row r="97" spans="2:17" s="175" customFormat="1" x14ac:dyDescent="0.3">
      <c r="B97" s="188" t="s">
        <v>28</v>
      </c>
      <c r="C97" s="176" t="s">
        <v>180</v>
      </c>
      <c r="D97" s="188">
        <v>0</v>
      </c>
      <c r="E97" s="188">
        <v>0</v>
      </c>
      <c r="F97" s="178">
        <v>3</v>
      </c>
      <c r="G97" s="178">
        <v>2</v>
      </c>
      <c r="H97" s="178">
        <v>0</v>
      </c>
      <c r="I97" s="178">
        <v>0</v>
      </c>
      <c r="J97" s="188">
        <v>5</v>
      </c>
      <c r="N97" s="177"/>
      <c r="O97" s="177"/>
      <c r="P97" s="177"/>
      <c r="Q97" s="158"/>
    </row>
    <row r="98" spans="2:17" s="175" customFormat="1" x14ac:dyDescent="0.3">
      <c r="B98" s="188" t="s">
        <v>28</v>
      </c>
      <c r="C98" s="176" t="s">
        <v>231</v>
      </c>
      <c r="D98" s="188">
        <v>0</v>
      </c>
      <c r="E98" s="188">
        <v>0</v>
      </c>
      <c r="F98" s="178">
        <v>3</v>
      </c>
      <c r="G98" s="178">
        <v>2</v>
      </c>
      <c r="H98" s="178">
        <v>0</v>
      </c>
      <c r="I98" s="178">
        <v>0</v>
      </c>
      <c r="J98" s="188">
        <v>5</v>
      </c>
      <c r="N98" s="177"/>
      <c r="O98" s="177"/>
      <c r="P98" s="177"/>
      <c r="Q98" s="158"/>
    </row>
    <row r="99" spans="2:17" s="175" customFormat="1" x14ac:dyDescent="0.3">
      <c r="B99" s="188" t="s">
        <v>28</v>
      </c>
      <c r="C99" s="176" t="s">
        <v>232</v>
      </c>
      <c r="D99" s="188">
        <v>0</v>
      </c>
      <c r="E99" s="188">
        <v>0</v>
      </c>
      <c r="F99" s="178">
        <v>3</v>
      </c>
      <c r="G99" s="178">
        <v>2</v>
      </c>
      <c r="H99" s="178">
        <v>0</v>
      </c>
      <c r="I99" s="178">
        <v>0</v>
      </c>
      <c r="J99" s="188">
        <v>5</v>
      </c>
      <c r="N99" s="177"/>
      <c r="O99" s="177"/>
      <c r="P99" s="177"/>
      <c r="Q99" s="158"/>
    </row>
    <row r="100" spans="2:17" s="175" customFormat="1" x14ac:dyDescent="0.3">
      <c r="B100" s="188" t="s">
        <v>28</v>
      </c>
      <c r="C100" s="190" t="s">
        <v>233</v>
      </c>
      <c r="D100" s="188">
        <v>0</v>
      </c>
      <c r="E100" s="188">
        <v>0</v>
      </c>
      <c r="F100" s="178">
        <v>3</v>
      </c>
      <c r="G100" s="178">
        <v>2</v>
      </c>
      <c r="H100" s="178">
        <v>0</v>
      </c>
      <c r="I100" s="178">
        <v>0</v>
      </c>
      <c r="J100" s="188">
        <v>5</v>
      </c>
      <c r="N100" s="177"/>
      <c r="O100" s="177"/>
      <c r="P100" s="177"/>
      <c r="Q100" s="158"/>
    </row>
    <row r="101" spans="2:17" s="175" customFormat="1" x14ac:dyDescent="0.3">
      <c r="B101" s="188" t="s">
        <v>27</v>
      </c>
      <c r="C101" s="172" t="s">
        <v>234</v>
      </c>
      <c r="D101" s="188">
        <v>0</v>
      </c>
      <c r="E101" s="188">
        <v>0</v>
      </c>
      <c r="F101" s="178">
        <v>3</v>
      </c>
      <c r="G101" s="178">
        <v>2</v>
      </c>
      <c r="H101" s="178">
        <v>0</v>
      </c>
      <c r="I101" s="178">
        <v>0</v>
      </c>
      <c r="J101" s="188">
        <v>5</v>
      </c>
      <c r="N101" s="177"/>
      <c r="O101" s="177"/>
      <c r="P101" s="177"/>
      <c r="Q101" s="158"/>
    </row>
    <row r="102" spans="2:17" s="175" customFormat="1" x14ac:dyDescent="0.3">
      <c r="B102" s="188" t="s">
        <v>27</v>
      </c>
      <c r="C102" s="172" t="s">
        <v>181</v>
      </c>
      <c r="D102" s="188">
        <v>0</v>
      </c>
      <c r="E102" s="188">
        <v>0</v>
      </c>
      <c r="F102" s="178">
        <v>3</v>
      </c>
      <c r="G102" s="178">
        <v>2</v>
      </c>
      <c r="H102" s="178">
        <v>0</v>
      </c>
      <c r="I102" s="178">
        <v>0</v>
      </c>
      <c r="J102" s="188">
        <v>5</v>
      </c>
    </row>
    <row r="103" spans="2:17" s="175" customFormat="1" x14ac:dyDescent="0.3">
      <c r="B103" s="172" t="s">
        <v>175</v>
      </c>
      <c r="C103" s="172" t="s">
        <v>235</v>
      </c>
      <c r="D103" s="172">
        <v>0</v>
      </c>
      <c r="E103" s="172">
        <v>0</v>
      </c>
      <c r="F103" s="178">
        <v>3</v>
      </c>
      <c r="G103" s="172">
        <v>1</v>
      </c>
      <c r="H103" s="172">
        <v>0</v>
      </c>
      <c r="I103" s="172">
        <v>0</v>
      </c>
      <c r="J103" s="172">
        <v>4</v>
      </c>
    </row>
    <row r="104" spans="2:17" s="175" customFormat="1" x14ac:dyDescent="0.3">
      <c r="B104" s="172" t="s">
        <v>27</v>
      </c>
      <c r="C104" s="172" t="s">
        <v>236</v>
      </c>
      <c r="D104" s="172">
        <v>0</v>
      </c>
      <c r="E104" s="172">
        <v>0</v>
      </c>
      <c r="F104" s="178">
        <v>3</v>
      </c>
      <c r="G104" s="172">
        <v>1</v>
      </c>
      <c r="H104" s="172">
        <v>0</v>
      </c>
      <c r="I104" s="172">
        <v>0</v>
      </c>
      <c r="J104" s="172">
        <v>4</v>
      </c>
    </row>
    <row r="105" spans="2:17" s="175" customFormat="1" x14ac:dyDescent="0.3">
      <c r="B105" s="172" t="s">
        <v>27</v>
      </c>
      <c r="C105" s="172" t="s">
        <v>237</v>
      </c>
      <c r="D105" s="172">
        <v>0</v>
      </c>
      <c r="E105" s="172">
        <v>0</v>
      </c>
      <c r="F105" s="178">
        <v>3</v>
      </c>
      <c r="G105" s="172">
        <v>1</v>
      </c>
      <c r="H105" s="172">
        <v>0</v>
      </c>
      <c r="I105" s="172">
        <v>0</v>
      </c>
      <c r="J105" s="172">
        <v>4</v>
      </c>
    </row>
    <row r="106" spans="2:17" s="175" customFormat="1" x14ac:dyDescent="0.3">
      <c r="B106" s="172" t="s">
        <v>27</v>
      </c>
      <c r="C106" s="172" t="s">
        <v>238</v>
      </c>
      <c r="D106" s="172">
        <v>0</v>
      </c>
      <c r="E106" s="172">
        <v>0</v>
      </c>
      <c r="F106" s="178">
        <v>3</v>
      </c>
      <c r="G106" s="172">
        <v>1</v>
      </c>
      <c r="H106" s="172">
        <v>0</v>
      </c>
      <c r="I106" s="172">
        <v>0</v>
      </c>
      <c r="J106" s="172">
        <v>4</v>
      </c>
    </row>
    <row r="107" spans="2:17" s="175" customFormat="1" x14ac:dyDescent="0.3">
      <c r="B107" s="172" t="s">
        <v>27</v>
      </c>
      <c r="C107" s="190" t="s">
        <v>239</v>
      </c>
      <c r="D107" s="172">
        <v>0</v>
      </c>
      <c r="E107" s="172">
        <v>0</v>
      </c>
      <c r="F107" s="178">
        <v>3</v>
      </c>
      <c r="G107" s="172">
        <v>1</v>
      </c>
      <c r="H107" s="172">
        <v>0</v>
      </c>
      <c r="I107" s="172">
        <v>0</v>
      </c>
      <c r="J107" s="172">
        <v>4</v>
      </c>
    </row>
    <row r="108" spans="2:17" s="175" customFormat="1" x14ac:dyDescent="0.3">
      <c r="B108" s="172" t="s">
        <v>27</v>
      </c>
      <c r="C108" s="172" t="s">
        <v>240</v>
      </c>
      <c r="D108" s="172">
        <v>0</v>
      </c>
      <c r="E108" s="172">
        <v>0</v>
      </c>
      <c r="F108" s="178">
        <v>3</v>
      </c>
      <c r="G108" s="172">
        <v>1</v>
      </c>
      <c r="H108" s="172">
        <v>0</v>
      </c>
      <c r="I108" s="172">
        <v>0</v>
      </c>
      <c r="J108" s="172">
        <v>4</v>
      </c>
    </row>
    <row r="109" spans="2:17" s="175" customFormat="1" x14ac:dyDescent="0.3">
      <c r="B109" s="172" t="s">
        <v>28</v>
      </c>
      <c r="C109" s="172" t="s">
        <v>241</v>
      </c>
      <c r="D109" s="172">
        <v>0</v>
      </c>
      <c r="E109" s="172">
        <v>0</v>
      </c>
      <c r="F109" s="178">
        <v>3</v>
      </c>
      <c r="G109" s="172">
        <v>1</v>
      </c>
      <c r="H109" s="172">
        <v>0</v>
      </c>
      <c r="I109" s="172">
        <v>0</v>
      </c>
      <c r="J109" s="172">
        <v>4</v>
      </c>
    </row>
    <row r="110" spans="2:17" s="175" customFormat="1" x14ac:dyDescent="0.3">
      <c r="B110" s="172" t="s">
        <v>28</v>
      </c>
      <c r="C110" s="172" t="s">
        <v>243</v>
      </c>
      <c r="D110" s="172">
        <v>0</v>
      </c>
      <c r="E110" s="172">
        <v>0</v>
      </c>
      <c r="F110" s="178">
        <v>3</v>
      </c>
      <c r="G110" s="172">
        <v>1</v>
      </c>
      <c r="H110" s="172">
        <v>0</v>
      </c>
      <c r="I110" s="172">
        <v>0</v>
      </c>
      <c r="J110" s="172">
        <v>4</v>
      </c>
    </row>
    <row r="111" spans="2:17" s="175" customFormat="1" x14ac:dyDescent="0.3">
      <c r="B111" s="172" t="s">
        <v>27</v>
      </c>
      <c r="C111" s="172" t="s">
        <v>242</v>
      </c>
      <c r="D111" s="172">
        <v>0</v>
      </c>
      <c r="E111" s="172">
        <v>0</v>
      </c>
      <c r="F111" s="178">
        <v>3</v>
      </c>
      <c r="G111" s="172">
        <v>1</v>
      </c>
      <c r="H111" s="172">
        <v>0</v>
      </c>
      <c r="I111" s="172">
        <v>0</v>
      </c>
      <c r="J111" s="172">
        <v>4</v>
      </c>
    </row>
    <row r="112" spans="2:17" s="175" customFormat="1" x14ac:dyDescent="0.3">
      <c r="B112" s="172" t="s">
        <v>175</v>
      </c>
      <c r="C112" s="172" t="s">
        <v>244</v>
      </c>
      <c r="D112" s="172">
        <v>0</v>
      </c>
      <c r="E112" s="172">
        <v>0</v>
      </c>
      <c r="F112" s="178">
        <v>3</v>
      </c>
      <c r="G112" s="172">
        <v>1</v>
      </c>
      <c r="H112" s="172">
        <v>0</v>
      </c>
      <c r="I112" s="172">
        <v>0</v>
      </c>
      <c r="J112" s="172">
        <v>4</v>
      </c>
    </row>
    <row r="113" spans="2:10" s="175" customFormat="1" x14ac:dyDescent="0.3">
      <c r="B113" s="172" t="s">
        <v>175</v>
      </c>
      <c r="C113" s="172" t="s">
        <v>245</v>
      </c>
      <c r="D113" s="172">
        <v>0</v>
      </c>
      <c r="E113" s="172">
        <v>0</v>
      </c>
      <c r="F113" s="178">
        <v>3</v>
      </c>
      <c r="G113" s="172">
        <v>1</v>
      </c>
      <c r="H113" s="172">
        <v>0</v>
      </c>
      <c r="I113" s="172">
        <v>0</v>
      </c>
      <c r="J113" s="172">
        <v>4</v>
      </c>
    </row>
    <row r="114" spans="2:10" s="175" customFormat="1" x14ac:dyDescent="0.3">
      <c r="B114" s="172" t="s">
        <v>27</v>
      </c>
      <c r="C114" s="172" t="s">
        <v>246</v>
      </c>
      <c r="D114" s="172">
        <v>0</v>
      </c>
      <c r="E114" s="172">
        <v>0</v>
      </c>
      <c r="F114" s="178">
        <v>3</v>
      </c>
      <c r="G114" s="172">
        <v>1</v>
      </c>
      <c r="H114" s="172">
        <v>0</v>
      </c>
      <c r="I114" s="172">
        <v>0</v>
      </c>
      <c r="J114" s="172">
        <v>4</v>
      </c>
    </row>
    <row r="115" spans="2:10" s="175" customFormat="1" x14ac:dyDescent="0.3">
      <c r="B115" s="172" t="s">
        <v>175</v>
      </c>
      <c r="C115" s="172" t="s">
        <v>247</v>
      </c>
      <c r="D115" s="172">
        <v>0</v>
      </c>
      <c r="E115" s="172">
        <v>0</v>
      </c>
      <c r="F115" s="178">
        <v>3</v>
      </c>
      <c r="G115" s="172">
        <v>1</v>
      </c>
      <c r="H115" s="172">
        <v>0</v>
      </c>
      <c r="I115" s="172">
        <v>0</v>
      </c>
      <c r="J115" s="172">
        <v>4</v>
      </c>
    </row>
    <row r="116" spans="2:10" s="175" customFormat="1" x14ac:dyDescent="0.3">
      <c r="B116" s="172" t="s">
        <v>175</v>
      </c>
      <c r="C116" s="172" t="s">
        <v>248</v>
      </c>
      <c r="D116" s="172">
        <v>0</v>
      </c>
      <c r="E116" s="172">
        <v>0</v>
      </c>
      <c r="F116" s="178">
        <v>3</v>
      </c>
      <c r="G116" s="172">
        <v>1</v>
      </c>
      <c r="H116" s="172">
        <v>0</v>
      </c>
      <c r="I116" s="172">
        <v>0</v>
      </c>
      <c r="J116" s="172">
        <v>4</v>
      </c>
    </row>
    <row r="117" spans="2:10" x14ac:dyDescent="0.3">
      <c r="B117" s="191" t="s">
        <v>27</v>
      </c>
      <c r="C117" s="191" t="s">
        <v>249</v>
      </c>
      <c r="D117" s="191">
        <v>0</v>
      </c>
      <c r="E117" s="191">
        <v>0</v>
      </c>
      <c r="F117" s="191">
        <v>3</v>
      </c>
      <c r="G117" s="191">
        <v>1</v>
      </c>
      <c r="H117" s="191">
        <v>0</v>
      </c>
      <c r="I117" s="191">
        <v>0</v>
      </c>
      <c r="J117" s="191">
        <v>4</v>
      </c>
    </row>
    <row r="118" spans="2:10" s="168" customFormat="1" x14ac:dyDescent="0.3">
      <c r="B118" s="157"/>
      <c r="C118" s="157"/>
      <c r="D118" s="157"/>
      <c r="E118" s="157"/>
      <c r="F118" s="157"/>
      <c r="G118" s="157"/>
      <c r="H118" s="157"/>
      <c r="I118" s="157"/>
      <c r="J118" s="157">
        <f>SUM(J81:J117)</f>
        <v>198</v>
      </c>
    </row>
    <row r="119" spans="2:10" x14ac:dyDescent="0.3">
      <c r="B119" s="164"/>
      <c r="C119" s="164"/>
      <c r="D119" s="163"/>
      <c r="E119" s="163"/>
      <c r="F119" s="163"/>
      <c r="G119" s="163"/>
      <c r="H119" s="163"/>
      <c r="I119" s="163"/>
      <c r="J119" s="161"/>
    </row>
    <row r="120" spans="2:10" x14ac:dyDescent="0.3">
      <c r="B120" s="196" t="s">
        <v>121</v>
      </c>
      <c r="C120" s="196"/>
      <c r="D120" s="196"/>
      <c r="E120" s="196"/>
      <c r="F120" s="196"/>
      <c r="G120" s="196"/>
      <c r="H120" s="196"/>
      <c r="I120" s="196"/>
      <c r="J120" s="196"/>
    </row>
    <row r="121" spans="2:10" x14ac:dyDescent="0.3">
      <c r="B121" s="164"/>
      <c r="C121" s="164"/>
      <c r="D121" s="163"/>
      <c r="E121" s="163"/>
      <c r="F121" s="163"/>
      <c r="G121" s="163"/>
      <c r="H121" s="163"/>
      <c r="I121" s="163"/>
      <c r="J121" s="163"/>
    </row>
    <row r="122" spans="2:10" ht="43.2" x14ac:dyDescent="0.3">
      <c r="B122" s="162" t="s">
        <v>82</v>
      </c>
      <c r="C122" s="160" t="s">
        <v>81</v>
      </c>
      <c r="D122" s="160" t="s">
        <v>159</v>
      </c>
      <c r="E122" s="160" t="s">
        <v>88</v>
      </c>
      <c r="F122" s="160" t="s">
        <v>41</v>
      </c>
      <c r="G122" s="160" t="s">
        <v>216</v>
      </c>
      <c r="H122" s="160" t="s">
        <v>52</v>
      </c>
      <c r="I122" s="160" t="s">
        <v>53</v>
      </c>
      <c r="J122" s="160" t="s">
        <v>42</v>
      </c>
    </row>
    <row r="123" spans="2:10" x14ac:dyDescent="0.3">
      <c r="B123" s="166" t="s">
        <v>27</v>
      </c>
      <c r="C123" s="159" t="s">
        <v>250</v>
      </c>
      <c r="D123" s="166">
        <v>1</v>
      </c>
      <c r="E123" s="165">
        <v>0</v>
      </c>
      <c r="F123" s="165">
        <v>1</v>
      </c>
      <c r="G123" s="165">
        <v>0</v>
      </c>
      <c r="H123" s="165">
        <v>0</v>
      </c>
      <c r="I123" s="165">
        <v>4</v>
      </c>
      <c r="J123" s="166">
        <f t="shared" ref="J123:J134" si="4">SUM(D123:I123)</f>
        <v>6</v>
      </c>
    </row>
    <row r="124" spans="2:10" x14ac:dyDescent="0.3">
      <c r="B124" s="188" t="s">
        <v>27</v>
      </c>
      <c r="C124" s="188" t="s">
        <v>217</v>
      </c>
      <c r="D124" s="188">
        <v>0</v>
      </c>
      <c r="E124" s="178">
        <v>0</v>
      </c>
      <c r="F124" s="178">
        <v>3</v>
      </c>
      <c r="G124" s="178">
        <v>0</v>
      </c>
      <c r="H124" s="178">
        <v>0</v>
      </c>
      <c r="I124" s="178">
        <v>0</v>
      </c>
      <c r="J124" s="188">
        <f t="shared" si="4"/>
        <v>3</v>
      </c>
    </row>
    <row r="125" spans="2:10" x14ac:dyDescent="0.3">
      <c r="B125" s="188" t="s">
        <v>27</v>
      </c>
      <c r="C125" s="176" t="s">
        <v>228</v>
      </c>
      <c r="D125" s="188">
        <v>1</v>
      </c>
      <c r="E125" s="188">
        <v>0</v>
      </c>
      <c r="F125" s="178">
        <v>1</v>
      </c>
      <c r="G125" s="178">
        <v>0</v>
      </c>
      <c r="H125" s="178">
        <v>0</v>
      </c>
      <c r="I125" s="178">
        <v>0</v>
      </c>
      <c r="J125" s="188">
        <f t="shared" si="4"/>
        <v>2</v>
      </c>
    </row>
    <row r="126" spans="2:10" x14ac:dyDescent="0.3">
      <c r="B126" s="172" t="s">
        <v>27</v>
      </c>
      <c r="C126" s="172" t="s">
        <v>242</v>
      </c>
      <c r="D126" s="172">
        <v>2</v>
      </c>
      <c r="E126" s="172">
        <v>0</v>
      </c>
      <c r="F126" s="165">
        <v>3</v>
      </c>
      <c r="G126" s="172">
        <v>0</v>
      </c>
      <c r="H126" s="172">
        <v>0</v>
      </c>
      <c r="I126" s="172">
        <v>0</v>
      </c>
      <c r="J126" s="172">
        <f t="shared" si="4"/>
        <v>5</v>
      </c>
    </row>
    <row r="127" spans="2:10" x14ac:dyDescent="0.3">
      <c r="B127" s="172" t="s">
        <v>86</v>
      </c>
      <c r="C127" s="172" t="s">
        <v>224</v>
      </c>
      <c r="D127" s="172">
        <v>2</v>
      </c>
      <c r="E127" s="172">
        <v>4</v>
      </c>
      <c r="F127" s="172">
        <v>0</v>
      </c>
      <c r="G127" s="172">
        <v>4</v>
      </c>
      <c r="H127" s="172">
        <v>0</v>
      </c>
      <c r="I127" s="172">
        <v>0</v>
      </c>
      <c r="J127" s="172">
        <f t="shared" si="4"/>
        <v>10</v>
      </c>
    </row>
    <row r="128" spans="2:10" x14ac:dyDescent="0.3">
      <c r="B128" s="188" t="s">
        <v>86</v>
      </c>
      <c r="C128" s="176" t="s">
        <v>215</v>
      </c>
      <c r="D128" s="188">
        <v>2</v>
      </c>
      <c r="E128" s="178">
        <v>4</v>
      </c>
      <c r="F128" s="178">
        <v>5</v>
      </c>
      <c r="G128" s="178">
        <v>4</v>
      </c>
      <c r="H128" s="178">
        <v>0</v>
      </c>
      <c r="I128" s="178">
        <v>5</v>
      </c>
      <c r="J128" s="188">
        <f t="shared" si="4"/>
        <v>20</v>
      </c>
    </row>
    <row r="129" spans="2:10" x14ac:dyDescent="0.3">
      <c r="B129" s="172" t="s">
        <v>86</v>
      </c>
      <c r="C129" s="172" t="s">
        <v>271</v>
      </c>
      <c r="D129" s="172">
        <v>1</v>
      </c>
      <c r="E129" s="172">
        <v>0</v>
      </c>
      <c r="F129" s="165">
        <v>0</v>
      </c>
      <c r="G129" s="172">
        <v>0</v>
      </c>
      <c r="H129" s="172">
        <v>0</v>
      </c>
      <c r="I129" s="172">
        <v>0</v>
      </c>
      <c r="J129" s="172">
        <f t="shared" si="4"/>
        <v>1</v>
      </c>
    </row>
    <row r="130" spans="2:10" x14ac:dyDescent="0.3">
      <c r="B130" s="191" t="s">
        <v>86</v>
      </c>
      <c r="C130" s="191" t="s">
        <v>269</v>
      </c>
      <c r="D130" s="191">
        <v>0</v>
      </c>
      <c r="E130" s="191">
        <v>0</v>
      </c>
      <c r="F130" s="191">
        <v>3</v>
      </c>
      <c r="G130" s="191">
        <v>1</v>
      </c>
      <c r="H130" s="191">
        <v>0</v>
      </c>
      <c r="I130" s="191">
        <v>0</v>
      </c>
      <c r="J130" s="191">
        <f t="shared" si="4"/>
        <v>4</v>
      </c>
    </row>
    <row r="131" spans="2:10" x14ac:dyDescent="0.3">
      <c r="B131" s="159" t="s">
        <v>28</v>
      </c>
      <c r="C131" s="159" t="s">
        <v>184</v>
      </c>
      <c r="D131" s="159">
        <v>1</v>
      </c>
      <c r="E131" s="159">
        <v>2</v>
      </c>
      <c r="F131" s="172">
        <v>2</v>
      </c>
      <c r="G131" s="159">
        <v>0</v>
      </c>
      <c r="H131" s="159">
        <v>0</v>
      </c>
      <c r="I131" s="159">
        <v>3</v>
      </c>
      <c r="J131" s="159">
        <f t="shared" si="4"/>
        <v>8</v>
      </c>
    </row>
    <row r="132" spans="2:10" s="175" customFormat="1" x14ac:dyDescent="0.3">
      <c r="B132" s="172" t="s">
        <v>28</v>
      </c>
      <c r="C132" s="172" t="s">
        <v>270</v>
      </c>
      <c r="D132" s="172">
        <v>2</v>
      </c>
      <c r="E132" s="172">
        <v>5</v>
      </c>
      <c r="F132" s="178">
        <v>2</v>
      </c>
      <c r="G132" s="172">
        <v>3</v>
      </c>
      <c r="H132" s="172">
        <v>0</v>
      </c>
      <c r="I132" s="172">
        <v>0</v>
      </c>
      <c r="J132" s="172">
        <f t="shared" si="4"/>
        <v>12</v>
      </c>
    </row>
    <row r="133" spans="2:10" s="175" customFormat="1" x14ac:dyDescent="0.3">
      <c r="B133" s="172" t="s">
        <v>175</v>
      </c>
      <c r="C133" s="172" t="s">
        <v>186</v>
      </c>
      <c r="D133" s="172">
        <v>0</v>
      </c>
      <c r="E133" s="172">
        <v>0</v>
      </c>
      <c r="F133" s="172">
        <v>2</v>
      </c>
      <c r="G133" s="172">
        <v>2</v>
      </c>
      <c r="H133" s="172">
        <v>0</v>
      </c>
      <c r="I133" s="172">
        <v>0</v>
      </c>
      <c r="J133" s="172">
        <f t="shared" si="4"/>
        <v>4</v>
      </c>
    </row>
    <row r="134" spans="2:10" x14ac:dyDescent="0.3">
      <c r="B134" s="172"/>
      <c r="C134" s="172" t="s">
        <v>274</v>
      </c>
      <c r="D134" s="172">
        <v>0</v>
      </c>
      <c r="E134" s="172">
        <v>0</v>
      </c>
      <c r="F134" s="178">
        <v>2</v>
      </c>
      <c r="G134" s="172">
        <v>1</v>
      </c>
      <c r="H134" s="172">
        <v>0</v>
      </c>
      <c r="I134" s="172">
        <v>0</v>
      </c>
      <c r="J134" s="172">
        <f t="shared" si="4"/>
        <v>3</v>
      </c>
    </row>
    <row r="135" spans="2:10" x14ac:dyDescent="0.3">
      <c r="B135" s="164"/>
      <c r="C135" s="164"/>
      <c r="D135" s="163"/>
      <c r="E135" s="163"/>
      <c r="F135" s="163"/>
      <c r="G135" s="163"/>
      <c r="H135" s="163"/>
      <c r="I135" s="163"/>
      <c r="J135" s="163">
        <f>SUM(J123:J134)</f>
        <v>78</v>
      </c>
    </row>
    <row r="136" spans="2:10" x14ac:dyDescent="0.3">
      <c r="B136" s="164"/>
      <c r="C136" s="164"/>
      <c r="D136" s="163"/>
      <c r="E136" s="163"/>
      <c r="F136" s="163"/>
      <c r="G136" s="163"/>
      <c r="H136" s="163"/>
      <c r="I136" s="163"/>
      <c r="J136" s="163"/>
    </row>
    <row r="137" spans="2:10" x14ac:dyDescent="0.3">
      <c r="B137" s="164"/>
      <c r="C137" s="164"/>
      <c r="D137" s="163"/>
      <c r="E137" s="163"/>
      <c r="F137" s="163"/>
      <c r="G137" s="163"/>
      <c r="H137" s="163"/>
      <c r="I137" s="163"/>
      <c r="J137" s="163"/>
    </row>
    <row r="138" spans="2:10" x14ac:dyDescent="0.3">
      <c r="B138" s="196" t="s">
        <v>122</v>
      </c>
      <c r="C138" s="196"/>
      <c r="D138" s="196"/>
      <c r="E138" s="196"/>
      <c r="F138" s="196"/>
      <c r="G138" s="196"/>
      <c r="H138" s="196"/>
      <c r="I138" s="196"/>
      <c r="J138" s="196"/>
    </row>
    <row r="139" spans="2:10" x14ac:dyDescent="0.3">
      <c r="B139" s="164"/>
      <c r="C139" s="164"/>
      <c r="D139" s="163"/>
      <c r="E139" s="164"/>
      <c r="F139" s="164"/>
      <c r="G139" s="164"/>
      <c r="H139" s="164"/>
      <c r="I139" s="164"/>
      <c r="J139" s="164"/>
    </row>
    <row r="140" spans="2:10" ht="43.2" x14ac:dyDescent="0.3">
      <c r="B140" s="162" t="s">
        <v>82</v>
      </c>
      <c r="C140" s="160" t="s">
        <v>81</v>
      </c>
      <c r="D140" s="160" t="s">
        <v>159</v>
      </c>
      <c r="E140" s="160" t="s">
        <v>88</v>
      </c>
      <c r="F140" s="160" t="s">
        <v>41</v>
      </c>
      <c r="G140" s="160" t="s">
        <v>216</v>
      </c>
      <c r="H140" s="160" t="s">
        <v>52</v>
      </c>
      <c r="I140" s="160" t="s">
        <v>53</v>
      </c>
      <c r="J140" s="160" t="s">
        <v>42</v>
      </c>
    </row>
    <row r="141" spans="2:10" x14ac:dyDescent="0.3">
      <c r="B141" s="166"/>
      <c r="C141" s="167"/>
      <c r="D141" s="166"/>
      <c r="E141" s="165"/>
      <c r="F141" s="165"/>
      <c r="G141" s="165"/>
      <c r="H141" s="165"/>
      <c r="I141" s="165"/>
      <c r="J141" s="166"/>
    </row>
    <row r="142" spans="2:10" x14ac:dyDescent="0.3">
      <c r="B142" s="166"/>
      <c r="C142" s="167"/>
      <c r="D142" s="166"/>
      <c r="E142" s="165"/>
      <c r="F142" s="165"/>
      <c r="G142" s="165"/>
      <c r="H142" s="165"/>
      <c r="I142" s="165"/>
      <c r="J142" s="166"/>
    </row>
    <row r="143" spans="2:10" x14ac:dyDescent="0.3">
      <c r="B143" s="166"/>
      <c r="C143" s="167"/>
      <c r="D143" s="166"/>
      <c r="E143" s="165"/>
      <c r="F143" s="165"/>
      <c r="G143" s="165"/>
      <c r="H143" s="165"/>
      <c r="I143" s="165"/>
      <c r="J143" s="166"/>
    </row>
    <row r="144" spans="2:10" x14ac:dyDescent="0.3">
      <c r="B144" s="131"/>
      <c r="C144" s="132"/>
      <c r="D144" s="131"/>
      <c r="E144" s="58"/>
      <c r="F144" s="58"/>
      <c r="G144" s="58"/>
      <c r="H144" s="58"/>
      <c r="I144" s="58"/>
      <c r="J144" s="131"/>
    </row>
    <row r="145" spans="2:10" x14ac:dyDescent="0.3">
      <c r="B145" s="131"/>
      <c r="C145" s="132"/>
      <c r="D145" s="131"/>
      <c r="E145" s="58"/>
      <c r="F145" s="58"/>
      <c r="G145" s="58"/>
      <c r="H145" s="58"/>
      <c r="I145" s="58"/>
      <c r="J145" s="131"/>
    </row>
    <row r="146" spans="2:10" x14ac:dyDescent="0.3">
      <c r="B146" s="131"/>
      <c r="C146" s="132"/>
      <c r="D146" s="131"/>
      <c r="E146" s="58"/>
      <c r="F146" s="58"/>
      <c r="G146" s="58"/>
      <c r="H146" s="58"/>
      <c r="I146" s="58"/>
      <c r="J146" s="131"/>
    </row>
    <row r="147" spans="2:10" x14ac:dyDescent="0.3">
      <c r="B147" s="131"/>
      <c r="C147" s="132"/>
      <c r="D147" s="131"/>
      <c r="E147" s="58"/>
      <c r="F147" s="58"/>
      <c r="G147" s="58"/>
      <c r="H147" s="58"/>
      <c r="I147" s="58"/>
      <c r="J147" s="131"/>
    </row>
    <row r="148" spans="2:10" x14ac:dyDescent="0.3">
      <c r="B148" s="131"/>
      <c r="C148" s="132"/>
      <c r="D148" s="131"/>
      <c r="E148" s="58"/>
      <c r="F148" s="58"/>
      <c r="G148" s="58"/>
      <c r="H148" s="58"/>
      <c r="I148" s="58"/>
      <c r="J148" s="131"/>
    </row>
    <row r="149" spans="2:10" x14ac:dyDescent="0.3">
      <c r="B149" s="131"/>
      <c r="C149" s="132"/>
      <c r="D149" s="131"/>
      <c r="E149" s="58"/>
      <c r="F149" s="58"/>
      <c r="G149" s="58"/>
      <c r="H149" s="58"/>
      <c r="I149" s="58"/>
      <c r="J149" s="131"/>
    </row>
    <row r="150" spans="2:10" x14ac:dyDescent="0.3">
      <c r="B150" s="131"/>
      <c r="C150" s="132"/>
      <c r="D150" s="131"/>
      <c r="E150" s="58"/>
      <c r="F150" s="58"/>
      <c r="G150" s="58"/>
      <c r="H150" s="58"/>
      <c r="I150" s="58"/>
      <c r="J150" s="131"/>
    </row>
    <row r="151" spans="2:10" x14ac:dyDescent="0.3">
      <c r="B151" s="63"/>
      <c r="C151" s="133"/>
      <c r="D151" s="63"/>
      <c r="E151" s="63"/>
      <c r="F151" s="63"/>
      <c r="G151" s="63"/>
      <c r="H151" s="63"/>
      <c r="I151" s="63"/>
      <c r="J151" s="63"/>
    </row>
    <row r="152" spans="2:10" x14ac:dyDescent="0.3">
      <c r="B152" s="131"/>
      <c r="C152" s="132"/>
      <c r="D152" s="131"/>
      <c r="E152" s="58"/>
      <c r="F152" s="58"/>
      <c r="G152" s="58"/>
      <c r="H152" s="58"/>
      <c r="I152" s="58"/>
      <c r="J152" s="131"/>
    </row>
    <row r="153" spans="2:10" x14ac:dyDescent="0.3">
      <c r="B153" s="131"/>
      <c r="C153" s="132"/>
      <c r="D153" s="131"/>
      <c r="E153" s="29"/>
      <c r="F153" s="29"/>
      <c r="G153" s="29"/>
      <c r="H153" s="58"/>
      <c r="I153" s="29"/>
      <c r="J153" s="131"/>
    </row>
    <row r="154" spans="2:10" x14ac:dyDescent="0.3">
      <c r="B154" s="131"/>
      <c r="C154" s="132"/>
      <c r="D154" s="131"/>
      <c r="E154" s="58"/>
      <c r="F154" s="58"/>
      <c r="G154" s="58"/>
      <c r="H154" s="58"/>
      <c r="I154" s="58"/>
      <c r="J154" s="131"/>
    </row>
    <row r="155" spans="2:10" x14ac:dyDescent="0.3">
      <c r="B155" s="131"/>
      <c r="C155" s="132"/>
      <c r="D155" s="131"/>
      <c r="E155" s="58"/>
      <c r="F155" s="58"/>
      <c r="G155" s="58"/>
      <c r="H155" s="58"/>
      <c r="I155" s="58"/>
      <c r="J155" s="131"/>
    </row>
    <row r="156" spans="2:10" x14ac:dyDescent="0.3">
      <c r="B156" s="131"/>
      <c r="C156" s="132"/>
      <c r="D156" s="131"/>
      <c r="E156" s="58"/>
      <c r="F156" s="58"/>
      <c r="G156" s="58"/>
      <c r="H156" s="58"/>
      <c r="I156" s="58"/>
      <c r="J156" s="131"/>
    </row>
    <row r="157" spans="2:10" x14ac:dyDescent="0.3">
      <c r="B157" s="131"/>
      <c r="C157" s="132"/>
      <c r="D157" s="131"/>
      <c r="E157" s="58"/>
      <c r="F157" s="58"/>
      <c r="G157" s="58"/>
      <c r="H157" s="58"/>
      <c r="I157" s="58"/>
      <c r="J157" s="131"/>
    </row>
    <row r="160" spans="2:10" x14ac:dyDescent="0.3">
      <c r="B160" s="196" t="s">
        <v>123</v>
      </c>
      <c r="C160" s="196"/>
      <c r="D160" s="196"/>
      <c r="E160" s="196"/>
      <c r="F160" s="196"/>
      <c r="G160" s="196"/>
      <c r="H160" s="196"/>
      <c r="I160" s="196"/>
      <c r="J160" s="196"/>
    </row>
    <row r="162" spans="2:10" ht="43.2" x14ac:dyDescent="0.3">
      <c r="B162" s="40" t="s">
        <v>82</v>
      </c>
      <c r="C162" s="38" t="s">
        <v>81</v>
      </c>
      <c r="D162" s="38" t="s">
        <v>159</v>
      </c>
      <c r="E162" s="38" t="s">
        <v>88</v>
      </c>
      <c r="F162" s="38" t="s">
        <v>41</v>
      </c>
      <c r="G162" s="38" t="s">
        <v>216</v>
      </c>
      <c r="H162" s="38" t="s">
        <v>52</v>
      </c>
      <c r="I162" s="38" t="s">
        <v>53</v>
      </c>
      <c r="J162" s="38" t="s">
        <v>42</v>
      </c>
    </row>
    <row r="163" spans="2:10" x14ac:dyDescent="0.3">
      <c r="B163" s="131"/>
      <c r="C163" s="132"/>
      <c r="D163" s="131"/>
      <c r="E163" s="58"/>
      <c r="F163" s="58"/>
      <c r="G163" s="58"/>
      <c r="H163" s="58"/>
      <c r="I163" s="58"/>
      <c r="J163" s="131"/>
    </row>
    <row r="164" spans="2:10" x14ac:dyDescent="0.3">
      <c r="B164" s="131"/>
      <c r="C164" s="132"/>
      <c r="D164" s="131"/>
      <c r="E164" s="58"/>
      <c r="F164" s="58"/>
      <c r="G164" s="58"/>
      <c r="H164" s="58"/>
      <c r="I164" s="58"/>
      <c r="J164" s="131"/>
    </row>
    <row r="165" spans="2:10" x14ac:dyDescent="0.3">
      <c r="B165" s="131"/>
      <c r="C165" s="132"/>
      <c r="D165" s="131"/>
      <c r="E165" s="58"/>
      <c r="F165" s="58"/>
      <c r="G165" s="58"/>
      <c r="H165" s="58"/>
      <c r="I165" s="58"/>
      <c r="J165" s="131"/>
    </row>
    <row r="166" spans="2:10" x14ac:dyDescent="0.3">
      <c r="B166" s="131"/>
      <c r="C166" s="132"/>
      <c r="D166" s="131"/>
      <c r="E166" s="58"/>
      <c r="F166" s="58"/>
      <c r="G166" s="58"/>
      <c r="H166" s="58"/>
      <c r="I166" s="58"/>
      <c r="J166" s="131"/>
    </row>
    <row r="167" spans="2:10" x14ac:dyDescent="0.3">
      <c r="B167" s="131"/>
      <c r="C167" s="132"/>
      <c r="D167" s="131"/>
      <c r="E167" s="58"/>
      <c r="F167" s="58"/>
      <c r="G167" s="58"/>
      <c r="H167" s="58"/>
      <c r="I167" s="58"/>
      <c r="J167" s="131"/>
    </row>
    <row r="168" spans="2:10" x14ac:dyDescent="0.3">
      <c r="B168" s="131"/>
      <c r="C168" s="132"/>
      <c r="D168" s="131"/>
      <c r="E168" s="58"/>
      <c r="F168" s="58"/>
      <c r="G168" s="58"/>
      <c r="H168" s="58"/>
      <c r="I168" s="58"/>
      <c r="J168" s="131"/>
    </row>
    <row r="169" spans="2:10" x14ac:dyDescent="0.3">
      <c r="B169" s="131"/>
      <c r="C169" s="132"/>
      <c r="D169" s="131"/>
      <c r="E169" s="58"/>
      <c r="F169" s="58"/>
      <c r="G169" s="58"/>
      <c r="H169" s="58"/>
      <c r="I169" s="58"/>
      <c r="J169" s="131"/>
    </row>
    <row r="170" spans="2:10" x14ac:dyDescent="0.3">
      <c r="B170" s="131"/>
      <c r="C170" s="132"/>
      <c r="D170" s="131"/>
      <c r="E170" s="58"/>
      <c r="F170" s="58"/>
      <c r="G170" s="58"/>
      <c r="H170" s="58"/>
      <c r="I170" s="58"/>
      <c r="J170" s="131"/>
    </row>
    <row r="171" spans="2:10" x14ac:dyDescent="0.3">
      <c r="B171" s="131"/>
      <c r="C171" s="132"/>
      <c r="D171" s="131"/>
      <c r="E171" s="58"/>
      <c r="F171" s="58"/>
      <c r="G171" s="58"/>
      <c r="H171" s="58"/>
      <c r="I171" s="58"/>
      <c r="J171" s="131"/>
    </row>
    <row r="172" spans="2:10" x14ac:dyDescent="0.3">
      <c r="B172" s="131"/>
      <c r="C172" s="132"/>
      <c r="D172" s="131"/>
      <c r="E172" s="58"/>
      <c r="F172" s="58"/>
      <c r="G172" s="58"/>
      <c r="H172" s="58"/>
      <c r="I172" s="58"/>
      <c r="J172" s="131"/>
    </row>
    <row r="173" spans="2:10" x14ac:dyDescent="0.3">
      <c r="B173" s="131"/>
      <c r="C173" s="132"/>
      <c r="D173" s="131"/>
      <c r="E173" s="58"/>
      <c r="F173" s="58"/>
      <c r="G173" s="58"/>
      <c r="H173" s="58"/>
      <c r="I173" s="58"/>
      <c r="J173" s="131"/>
    </row>
    <row r="174" spans="2:10" x14ac:dyDescent="0.3">
      <c r="B174" s="131"/>
      <c r="C174" s="132"/>
      <c r="D174" s="131"/>
      <c r="E174" s="58"/>
      <c r="F174" s="58"/>
      <c r="G174" s="58"/>
      <c r="H174" s="58"/>
      <c r="I174" s="58"/>
      <c r="J174" s="131"/>
    </row>
    <row r="175" spans="2:10" x14ac:dyDescent="0.3">
      <c r="B175" s="63"/>
      <c r="C175" s="133"/>
      <c r="D175" s="63"/>
      <c r="E175" s="63"/>
      <c r="F175" s="63"/>
      <c r="G175" s="63"/>
      <c r="H175" s="63"/>
      <c r="I175" s="63"/>
      <c r="J175" s="63"/>
    </row>
    <row r="176" spans="2:10" x14ac:dyDescent="0.3">
      <c r="B176" s="131"/>
      <c r="C176" s="132"/>
      <c r="D176" s="131"/>
      <c r="E176" s="58"/>
      <c r="F176" s="58"/>
      <c r="G176" s="58"/>
      <c r="H176" s="58"/>
      <c r="I176" s="58"/>
      <c r="J176" s="131"/>
    </row>
    <row r="177" spans="2:10" x14ac:dyDescent="0.3">
      <c r="B177" s="131"/>
      <c r="C177" s="132"/>
      <c r="D177" s="131"/>
      <c r="E177" s="58"/>
      <c r="F177" s="58"/>
      <c r="G177" s="58"/>
      <c r="H177" s="58"/>
      <c r="I177" s="58"/>
      <c r="J177" s="131"/>
    </row>
    <row r="178" spans="2:10" x14ac:dyDescent="0.3">
      <c r="B178" s="131"/>
      <c r="C178" s="132"/>
      <c r="D178" s="131"/>
      <c r="E178" s="58"/>
      <c r="F178" s="58"/>
      <c r="G178" s="58"/>
      <c r="H178" s="58"/>
      <c r="I178" s="58"/>
      <c r="J178" s="131"/>
    </row>
    <row r="179" spans="2:10" x14ac:dyDescent="0.3">
      <c r="B179" s="131"/>
      <c r="C179" s="132"/>
      <c r="D179" s="131"/>
      <c r="E179" s="58"/>
      <c r="F179" s="58"/>
      <c r="G179" s="58"/>
      <c r="H179" s="58"/>
      <c r="I179" s="58"/>
      <c r="J179" s="131"/>
    </row>
    <row r="180" spans="2:10" x14ac:dyDescent="0.3">
      <c r="B180" s="131"/>
      <c r="C180" s="132"/>
      <c r="D180" s="131"/>
      <c r="E180" s="58"/>
      <c r="F180" s="58"/>
      <c r="G180" s="58"/>
      <c r="H180" s="58"/>
      <c r="I180" s="58"/>
      <c r="J180" s="131"/>
    </row>
    <row r="181" spans="2:10" x14ac:dyDescent="0.3">
      <c r="B181" s="131"/>
      <c r="C181" s="132"/>
      <c r="D181" s="131"/>
      <c r="E181" s="58"/>
      <c r="F181" s="58"/>
      <c r="G181" s="58"/>
      <c r="H181" s="58"/>
      <c r="I181" s="58"/>
      <c r="J181" s="131"/>
    </row>
    <row r="182" spans="2:10" x14ac:dyDescent="0.3">
      <c r="B182" s="131"/>
      <c r="C182" s="132"/>
      <c r="D182" s="131"/>
      <c r="E182" s="58"/>
      <c r="F182" s="58"/>
      <c r="G182" s="58"/>
      <c r="H182" s="58"/>
      <c r="I182" s="58"/>
      <c r="J182" s="131"/>
    </row>
    <row r="183" spans="2:10" x14ac:dyDescent="0.3">
      <c r="B183" s="131"/>
      <c r="C183" s="132"/>
      <c r="D183" s="131"/>
      <c r="E183" s="58"/>
      <c r="F183" s="58"/>
      <c r="G183" s="58"/>
      <c r="H183" s="58"/>
      <c r="I183" s="58"/>
      <c r="J183" s="131"/>
    </row>
    <row r="184" spans="2:10" x14ac:dyDescent="0.3">
      <c r="B184" s="131"/>
      <c r="C184" s="132"/>
      <c r="D184" s="131"/>
      <c r="E184" s="58"/>
      <c r="F184" s="58"/>
      <c r="G184" s="58"/>
      <c r="H184" s="58"/>
      <c r="I184" s="58"/>
      <c r="J184" s="131"/>
    </row>
    <row r="185" spans="2:10" x14ac:dyDescent="0.3">
      <c r="B185" s="131"/>
      <c r="C185" s="132"/>
      <c r="D185" s="131"/>
      <c r="E185" s="58"/>
      <c r="F185" s="58"/>
      <c r="G185" s="58"/>
      <c r="H185" s="58"/>
      <c r="I185" s="58"/>
      <c r="J185" s="131"/>
    </row>
    <row r="186" spans="2:10" x14ac:dyDescent="0.3">
      <c r="B186" s="131"/>
      <c r="C186" s="132"/>
      <c r="D186" s="131"/>
      <c r="E186" s="58"/>
      <c r="F186" s="58"/>
      <c r="G186" s="58"/>
      <c r="H186" s="58"/>
      <c r="I186" s="58"/>
      <c r="J186" s="131"/>
    </row>
    <row r="187" spans="2:10" x14ac:dyDescent="0.3">
      <c r="B187" s="131"/>
      <c r="C187" s="132"/>
      <c r="D187" s="131"/>
      <c r="E187" s="58"/>
      <c r="F187" s="58"/>
      <c r="G187" s="58"/>
      <c r="H187" s="58"/>
      <c r="I187" s="58"/>
      <c r="J187" s="131"/>
    </row>
    <row r="188" spans="2:10" x14ac:dyDescent="0.3">
      <c r="B188" s="131"/>
      <c r="C188" s="132"/>
      <c r="D188" s="131"/>
      <c r="E188" s="58"/>
      <c r="F188" s="58"/>
      <c r="G188" s="58"/>
      <c r="H188" s="58"/>
      <c r="I188" s="58"/>
      <c r="J188" s="131"/>
    </row>
    <row r="189" spans="2:10" x14ac:dyDescent="0.3">
      <c r="B189" s="131"/>
      <c r="C189" s="132"/>
      <c r="D189" s="131"/>
      <c r="E189" s="58"/>
      <c r="F189" s="58"/>
      <c r="G189" s="58"/>
      <c r="H189" s="58"/>
      <c r="I189" s="58"/>
      <c r="J189" s="131"/>
    </row>
    <row r="190" spans="2:10" x14ac:dyDescent="0.3">
      <c r="B190" s="131"/>
      <c r="C190" s="132"/>
      <c r="D190" s="131"/>
      <c r="E190" s="58"/>
      <c r="F190" s="58"/>
      <c r="G190" s="58"/>
      <c r="H190" s="58"/>
      <c r="I190" s="58"/>
      <c r="J190" s="131"/>
    </row>
    <row r="191" spans="2:10" x14ac:dyDescent="0.3">
      <c r="B191" s="131"/>
      <c r="C191" s="132"/>
      <c r="D191" s="131"/>
      <c r="E191" s="58"/>
      <c r="F191" s="58"/>
      <c r="G191" s="58"/>
      <c r="H191" s="58"/>
      <c r="I191" s="58"/>
      <c r="J191" s="131"/>
    </row>
    <row r="194" spans="2:12" x14ac:dyDescent="0.3">
      <c r="B194" s="196" t="s">
        <v>124</v>
      </c>
      <c r="C194" s="196"/>
      <c r="D194" s="196"/>
      <c r="E194" s="196"/>
      <c r="F194" s="196"/>
      <c r="G194" s="196"/>
      <c r="H194" s="196"/>
      <c r="I194" s="196"/>
      <c r="J194" s="196"/>
    </row>
    <row r="196" spans="2:12" ht="72" x14ac:dyDescent="0.3">
      <c r="B196" s="40" t="s">
        <v>82</v>
      </c>
      <c r="C196" s="38" t="s">
        <v>81</v>
      </c>
      <c r="D196" s="38" t="s">
        <v>159</v>
      </c>
      <c r="E196" s="38" t="s">
        <v>88</v>
      </c>
      <c r="F196" s="38" t="s">
        <v>41</v>
      </c>
      <c r="G196" s="38" t="s">
        <v>216</v>
      </c>
      <c r="H196" s="38" t="s">
        <v>52</v>
      </c>
      <c r="I196" s="38" t="s">
        <v>107</v>
      </c>
      <c r="J196" s="38" t="s">
        <v>42</v>
      </c>
    </row>
    <row r="197" spans="2:12" x14ac:dyDescent="0.3">
      <c r="B197" s="131"/>
      <c r="C197" s="132"/>
      <c r="D197" s="131"/>
      <c r="E197" s="58"/>
      <c r="F197" s="58"/>
      <c r="G197" s="58"/>
      <c r="H197" s="58"/>
      <c r="I197" s="58"/>
      <c r="J197" s="131"/>
    </row>
    <row r="198" spans="2:12" x14ac:dyDescent="0.3">
      <c r="B198" s="131"/>
      <c r="C198" s="132"/>
      <c r="D198" s="131"/>
      <c r="E198" s="58"/>
      <c r="F198" s="58"/>
      <c r="G198" s="58"/>
      <c r="H198" s="58"/>
      <c r="I198" s="58"/>
      <c r="J198" s="131"/>
    </row>
    <row r="199" spans="2:12" x14ac:dyDescent="0.3">
      <c r="B199" s="131"/>
      <c r="C199" s="132"/>
      <c r="D199" s="131"/>
      <c r="E199" s="58"/>
      <c r="F199" s="58"/>
      <c r="G199" s="58"/>
      <c r="H199" s="58"/>
      <c r="I199" s="58"/>
      <c r="J199" s="131"/>
      <c r="L199" s="1"/>
    </row>
    <row r="200" spans="2:12" x14ac:dyDescent="0.3">
      <c r="B200" s="63"/>
      <c r="C200" s="133"/>
      <c r="D200" s="63"/>
      <c r="E200" s="63"/>
      <c r="F200" s="63"/>
      <c r="G200" s="63"/>
      <c r="H200" s="63"/>
      <c r="I200" s="63"/>
      <c r="J200" s="63"/>
    </row>
    <row r="201" spans="2:12" x14ac:dyDescent="0.3">
      <c r="B201" s="131"/>
      <c r="C201" s="132"/>
      <c r="D201" s="131"/>
      <c r="E201" s="58"/>
      <c r="F201" s="58"/>
      <c r="G201" s="58"/>
      <c r="H201" s="58"/>
      <c r="I201" s="58"/>
      <c r="J201" s="131"/>
    </row>
    <row r="202" spans="2:12" x14ac:dyDescent="0.3">
      <c r="B202" s="131"/>
      <c r="C202" s="132"/>
      <c r="D202" s="131"/>
      <c r="E202" s="58"/>
      <c r="F202" s="58"/>
      <c r="G202" s="58"/>
      <c r="H202" s="58"/>
      <c r="I202" s="58"/>
      <c r="J202" s="131"/>
    </row>
    <row r="203" spans="2:12" x14ac:dyDescent="0.3">
      <c r="B203" s="131"/>
      <c r="C203" s="132"/>
      <c r="D203" s="131"/>
      <c r="E203" s="58"/>
      <c r="F203" s="58"/>
      <c r="G203" s="58"/>
      <c r="H203" s="58"/>
      <c r="I203" s="58"/>
      <c r="J203" s="131"/>
    </row>
    <row r="204" spans="2:12" x14ac:dyDescent="0.3">
      <c r="B204" s="131"/>
      <c r="C204" s="132"/>
      <c r="D204" s="131"/>
      <c r="E204" s="58"/>
      <c r="F204" s="58"/>
      <c r="G204" s="58"/>
      <c r="H204" s="58"/>
      <c r="I204" s="58"/>
      <c r="J204" s="131"/>
    </row>
    <row r="205" spans="2:12" x14ac:dyDescent="0.3">
      <c r="B205" s="131"/>
      <c r="C205" s="132"/>
      <c r="D205" s="131"/>
      <c r="E205" s="58"/>
      <c r="F205" s="58"/>
      <c r="G205" s="58"/>
      <c r="H205" s="58"/>
      <c r="I205" s="58"/>
      <c r="J205" s="131"/>
    </row>
    <row r="206" spans="2:12" x14ac:dyDescent="0.3">
      <c r="B206" s="131"/>
      <c r="C206" s="132"/>
      <c r="D206" s="131"/>
      <c r="E206" s="58"/>
      <c r="F206" s="58"/>
      <c r="G206" s="58"/>
      <c r="H206" s="58"/>
      <c r="I206" s="58"/>
      <c r="J206" s="131"/>
    </row>
    <row r="207" spans="2:12" x14ac:dyDescent="0.3">
      <c r="B207" s="131"/>
      <c r="C207" s="132"/>
      <c r="D207" s="131"/>
      <c r="E207" s="58"/>
      <c r="F207" s="58"/>
      <c r="G207" s="58"/>
      <c r="H207" s="58"/>
      <c r="I207" s="58"/>
      <c r="J207" s="131"/>
    </row>
    <row r="208" spans="2:12" x14ac:dyDescent="0.3">
      <c r="B208" s="131"/>
      <c r="C208" s="132"/>
      <c r="D208" s="131"/>
      <c r="E208" s="58"/>
      <c r="F208" s="58"/>
      <c r="G208" s="58"/>
      <c r="H208" s="58"/>
      <c r="I208" s="58"/>
      <c r="J208" s="131"/>
    </row>
    <row r="209" spans="2:10" x14ac:dyDescent="0.3">
      <c r="B209" s="131"/>
      <c r="C209" s="132"/>
      <c r="D209" s="131"/>
      <c r="E209" s="58"/>
      <c r="F209" s="58"/>
      <c r="G209" s="58"/>
      <c r="H209" s="58"/>
      <c r="I209" s="58"/>
      <c r="J209" s="131"/>
    </row>
    <row r="210" spans="2:10" x14ac:dyDescent="0.3">
      <c r="B210" s="131"/>
      <c r="C210" s="132"/>
      <c r="D210" s="131"/>
      <c r="E210" s="58"/>
      <c r="F210" s="58"/>
      <c r="G210" s="58"/>
      <c r="H210" s="58"/>
      <c r="I210" s="58"/>
      <c r="J210" s="131"/>
    </row>
    <row r="211" spans="2:10" x14ac:dyDescent="0.3">
      <c r="B211" s="131"/>
      <c r="C211" s="132"/>
      <c r="D211" s="131"/>
      <c r="E211" s="58"/>
      <c r="F211" s="58"/>
      <c r="G211" s="58"/>
      <c r="H211" s="58"/>
      <c r="I211" s="58"/>
      <c r="J211" s="131"/>
    </row>
    <row r="212" spans="2:10" x14ac:dyDescent="0.3">
      <c r="B212" s="131"/>
      <c r="C212" s="132"/>
      <c r="D212" s="131"/>
      <c r="E212" s="58"/>
      <c r="F212" s="58"/>
      <c r="G212" s="58"/>
      <c r="H212" s="58"/>
      <c r="I212" s="58"/>
      <c r="J212" s="131"/>
    </row>
    <row r="213" spans="2:10" x14ac:dyDescent="0.3">
      <c r="B213" s="131"/>
      <c r="C213" s="132"/>
      <c r="D213" s="131"/>
      <c r="E213" s="58"/>
      <c r="F213" s="58"/>
      <c r="G213" s="58"/>
      <c r="H213" s="58"/>
      <c r="I213" s="58"/>
      <c r="J213" s="131"/>
    </row>
    <row r="214" spans="2:10" x14ac:dyDescent="0.3">
      <c r="B214" s="131"/>
      <c r="C214" s="132"/>
      <c r="D214" s="131"/>
      <c r="E214" s="58"/>
      <c r="F214" s="58"/>
      <c r="G214" s="58"/>
      <c r="H214" s="58"/>
      <c r="I214" s="58"/>
      <c r="J214" s="131"/>
    </row>
    <row r="215" spans="2:10" x14ac:dyDescent="0.3">
      <c r="B215" s="131"/>
      <c r="C215" s="132"/>
      <c r="D215" s="131"/>
      <c r="E215" s="58"/>
      <c r="F215" s="58"/>
      <c r="G215" s="58"/>
      <c r="H215" s="58"/>
      <c r="I215" s="58"/>
      <c r="J215" s="131"/>
    </row>
    <row r="216" spans="2:10" x14ac:dyDescent="0.3">
      <c r="B216" s="131"/>
      <c r="C216" s="132"/>
      <c r="D216" s="131"/>
      <c r="E216" s="58"/>
      <c r="F216" s="58"/>
      <c r="G216" s="58"/>
      <c r="H216" s="58"/>
      <c r="I216" s="58"/>
      <c r="J216" s="131"/>
    </row>
    <row r="217" spans="2:10" x14ac:dyDescent="0.3">
      <c r="B217" s="131"/>
      <c r="C217" s="132"/>
      <c r="D217" s="131"/>
      <c r="E217" s="58"/>
      <c r="F217" s="58"/>
      <c r="G217" s="58"/>
      <c r="H217" s="58"/>
      <c r="I217" s="58"/>
      <c r="J217" s="131"/>
    </row>
    <row r="218" spans="2:10" x14ac:dyDescent="0.3">
      <c r="B218" s="131"/>
      <c r="C218" s="132"/>
      <c r="D218" s="131"/>
      <c r="E218" s="58"/>
      <c r="F218" s="58"/>
      <c r="G218" s="58"/>
      <c r="H218" s="58"/>
      <c r="I218" s="58"/>
      <c r="J218" s="131"/>
    </row>
    <row r="219" spans="2:10" x14ac:dyDescent="0.3">
      <c r="B219" s="131"/>
      <c r="C219" s="132"/>
      <c r="D219" s="131"/>
      <c r="E219" s="58"/>
      <c r="F219" s="58"/>
      <c r="G219" s="58"/>
      <c r="H219" s="58"/>
      <c r="I219" s="58"/>
      <c r="J219" s="131"/>
    </row>
    <row r="220" spans="2:10" x14ac:dyDescent="0.3">
      <c r="B220" s="131"/>
      <c r="C220" s="132"/>
      <c r="D220" s="131"/>
      <c r="E220" s="58"/>
      <c r="F220" s="58"/>
      <c r="G220" s="58"/>
      <c r="H220" s="58"/>
      <c r="I220" s="58"/>
      <c r="J220" s="131"/>
    </row>
    <row r="221" spans="2:10" x14ac:dyDescent="0.3">
      <c r="B221" s="131"/>
      <c r="C221" s="132"/>
      <c r="D221" s="131"/>
      <c r="E221" s="58"/>
      <c r="F221" s="58"/>
      <c r="G221" s="58"/>
      <c r="H221" s="58"/>
      <c r="I221" s="58"/>
      <c r="J221" s="131"/>
    </row>
    <row r="222" spans="2:10" x14ac:dyDescent="0.3">
      <c r="B222" s="131"/>
      <c r="C222" s="132"/>
      <c r="D222" s="131"/>
      <c r="E222" s="58"/>
      <c r="F222" s="58"/>
      <c r="G222" s="58"/>
      <c r="H222" s="58"/>
      <c r="I222" s="58"/>
      <c r="J222" s="131"/>
    </row>
    <row r="223" spans="2:10" x14ac:dyDescent="0.3">
      <c r="B223" s="131"/>
      <c r="C223" s="132"/>
      <c r="D223" s="131"/>
      <c r="E223" s="58"/>
      <c r="F223" s="58"/>
      <c r="G223" s="58"/>
      <c r="H223" s="58"/>
      <c r="I223" s="58"/>
      <c r="J223" s="131"/>
    </row>
    <row r="224" spans="2:10" x14ac:dyDescent="0.3">
      <c r="B224" s="131"/>
      <c r="C224" s="132"/>
      <c r="D224" s="131"/>
      <c r="E224" s="58"/>
      <c r="F224" s="58"/>
      <c r="G224" s="58"/>
      <c r="H224" s="58"/>
      <c r="I224" s="58"/>
      <c r="J224" s="131"/>
    </row>
    <row r="225" spans="2:10" x14ac:dyDescent="0.3">
      <c r="B225" s="131"/>
      <c r="C225" s="132"/>
      <c r="D225" s="131"/>
      <c r="E225" s="58"/>
      <c r="F225" s="58"/>
      <c r="G225" s="58"/>
      <c r="H225" s="58"/>
      <c r="I225" s="58"/>
      <c r="J225" s="131"/>
    </row>
    <row r="226" spans="2:10" x14ac:dyDescent="0.3">
      <c r="B226" s="131"/>
      <c r="C226" s="132"/>
      <c r="D226" s="131"/>
      <c r="E226" s="58"/>
      <c r="F226" s="58"/>
      <c r="G226" s="58"/>
      <c r="H226" s="58"/>
      <c r="I226" s="58"/>
      <c r="J226" s="131"/>
    </row>
    <row r="227" spans="2:10" x14ac:dyDescent="0.3">
      <c r="B227" s="131"/>
      <c r="C227" s="132"/>
      <c r="D227" s="131"/>
      <c r="E227" s="58"/>
      <c r="F227" s="58"/>
      <c r="G227" s="58"/>
      <c r="H227" s="58"/>
      <c r="I227" s="58"/>
      <c r="J227" s="131"/>
    </row>
    <row r="230" spans="2:10" x14ac:dyDescent="0.3">
      <c r="B230" s="196" t="s">
        <v>125</v>
      </c>
      <c r="C230" s="196"/>
      <c r="D230" s="196"/>
      <c r="E230" s="196"/>
      <c r="F230" s="196"/>
      <c r="G230" s="196"/>
      <c r="H230" s="196"/>
      <c r="I230" s="196"/>
      <c r="J230" s="196"/>
    </row>
    <row r="232" spans="2:10" ht="72" x14ac:dyDescent="0.3">
      <c r="B232" s="40" t="s">
        <v>82</v>
      </c>
      <c r="C232" s="38" t="s">
        <v>81</v>
      </c>
      <c r="D232" s="38" t="s">
        <v>159</v>
      </c>
      <c r="E232" s="38" t="s">
        <v>88</v>
      </c>
      <c r="F232" s="38" t="s">
        <v>41</v>
      </c>
      <c r="G232" s="38" t="s">
        <v>216</v>
      </c>
      <c r="H232" s="38" t="s">
        <v>52</v>
      </c>
      <c r="I232" s="38" t="s">
        <v>107</v>
      </c>
      <c r="J232" s="38" t="s">
        <v>42</v>
      </c>
    </row>
    <row r="233" spans="2:10" x14ac:dyDescent="0.3">
      <c r="B233" s="131"/>
      <c r="C233" s="132"/>
      <c r="D233" s="131"/>
      <c r="E233" s="58"/>
      <c r="F233" s="58"/>
      <c r="G233" s="58"/>
      <c r="H233" s="58"/>
      <c r="I233" s="58"/>
      <c r="J233" s="131"/>
    </row>
    <row r="234" spans="2:10" x14ac:dyDescent="0.3">
      <c r="B234" s="131"/>
      <c r="C234" s="132"/>
      <c r="D234" s="131"/>
      <c r="E234" s="58"/>
      <c r="F234" s="58"/>
      <c r="G234" s="58"/>
      <c r="H234" s="58"/>
      <c r="I234" s="58"/>
      <c r="J234" s="131"/>
    </row>
    <row r="235" spans="2:10" x14ac:dyDescent="0.3">
      <c r="B235" s="131"/>
      <c r="C235" s="132"/>
      <c r="D235" s="131"/>
      <c r="E235" s="58"/>
      <c r="F235" s="58"/>
      <c r="G235" s="58"/>
      <c r="H235" s="58"/>
      <c r="I235" s="58"/>
      <c r="J235" s="131"/>
    </row>
    <row r="236" spans="2:10" x14ac:dyDescent="0.3">
      <c r="B236" s="131"/>
      <c r="C236" s="132"/>
      <c r="D236" s="131"/>
      <c r="E236" s="58"/>
      <c r="F236" s="58"/>
      <c r="G236" s="58"/>
      <c r="H236" s="58"/>
      <c r="I236" s="58"/>
      <c r="J236" s="131"/>
    </row>
    <row r="237" spans="2:10" x14ac:dyDescent="0.3">
      <c r="B237" s="131"/>
      <c r="C237" s="132"/>
      <c r="D237" s="131"/>
      <c r="E237" s="58"/>
      <c r="F237" s="58"/>
      <c r="G237" s="58"/>
      <c r="H237" s="58"/>
      <c r="I237" s="58"/>
      <c r="J237" s="131"/>
    </row>
    <row r="238" spans="2:10" x14ac:dyDescent="0.3">
      <c r="B238" s="131"/>
      <c r="C238" s="132"/>
      <c r="D238" s="131"/>
      <c r="E238" s="58"/>
      <c r="F238" s="58"/>
      <c r="G238" s="58"/>
      <c r="H238" s="58"/>
      <c r="I238" s="58"/>
      <c r="J238" s="131"/>
    </row>
    <row r="239" spans="2:10" x14ac:dyDescent="0.3">
      <c r="B239" s="131"/>
      <c r="C239" s="132"/>
      <c r="D239" s="131"/>
      <c r="E239" s="58"/>
      <c r="F239" s="58"/>
      <c r="G239" s="58"/>
      <c r="H239" s="58"/>
      <c r="I239" s="58"/>
      <c r="J239" s="131"/>
    </row>
    <row r="240" spans="2:10" x14ac:dyDescent="0.3">
      <c r="B240" s="131"/>
      <c r="C240" s="132"/>
      <c r="D240" s="131"/>
      <c r="E240" s="58"/>
      <c r="F240" s="58"/>
      <c r="G240" s="58"/>
      <c r="H240" s="58"/>
      <c r="I240" s="58"/>
      <c r="J240" s="131"/>
    </row>
    <row r="241" spans="2:10" x14ac:dyDescent="0.3">
      <c r="B241" s="131"/>
      <c r="C241" s="132"/>
      <c r="D241" s="131"/>
      <c r="E241" s="58"/>
      <c r="F241" s="58"/>
      <c r="G241" s="58"/>
      <c r="H241" s="58"/>
      <c r="I241" s="58"/>
      <c r="J241" s="131"/>
    </row>
    <row r="242" spans="2:10" x14ac:dyDescent="0.3">
      <c r="B242" s="63"/>
      <c r="C242" s="133"/>
      <c r="D242" s="63"/>
      <c r="E242" s="63"/>
      <c r="F242" s="63"/>
      <c r="G242" s="63"/>
      <c r="H242" s="63"/>
      <c r="I242" s="63"/>
      <c r="J242" s="63"/>
    </row>
    <row r="243" spans="2:10" x14ac:dyDescent="0.3">
      <c r="B243" s="131"/>
      <c r="C243" s="132"/>
      <c r="D243" s="131"/>
      <c r="E243" s="58"/>
      <c r="F243" s="58"/>
      <c r="G243" s="58"/>
      <c r="H243" s="58"/>
      <c r="I243" s="58"/>
      <c r="J243" s="131"/>
    </row>
    <row r="244" spans="2:10" x14ac:dyDescent="0.3">
      <c r="B244" s="131"/>
      <c r="C244" s="132"/>
      <c r="D244" s="131"/>
      <c r="E244" s="58"/>
      <c r="F244" s="58"/>
      <c r="G244" s="58"/>
      <c r="H244" s="58"/>
      <c r="I244" s="58"/>
      <c r="J244" s="131"/>
    </row>
    <row r="245" spans="2:10" x14ac:dyDescent="0.3">
      <c r="B245" s="131"/>
      <c r="C245" s="132"/>
      <c r="D245" s="131"/>
      <c r="E245" s="58"/>
      <c r="F245" s="58"/>
      <c r="G245" s="58"/>
      <c r="H245" s="58"/>
      <c r="I245" s="58"/>
      <c r="J245" s="131"/>
    </row>
    <row r="246" spans="2:10" x14ac:dyDescent="0.3">
      <c r="B246" s="131"/>
      <c r="C246" s="132"/>
      <c r="D246" s="131"/>
      <c r="E246" s="58"/>
      <c r="F246" s="58"/>
      <c r="G246" s="58"/>
      <c r="H246" s="58"/>
      <c r="I246" s="58"/>
      <c r="J246" s="131"/>
    </row>
    <row r="247" spans="2:10" x14ac:dyDescent="0.3">
      <c r="B247" s="131"/>
      <c r="C247" s="132"/>
      <c r="D247" s="131"/>
      <c r="E247" s="58"/>
      <c r="F247" s="58"/>
      <c r="G247" s="58"/>
      <c r="H247" s="58"/>
      <c r="I247" s="58"/>
      <c r="J247" s="131"/>
    </row>
    <row r="248" spans="2:10" x14ac:dyDescent="0.3">
      <c r="B248" s="131"/>
      <c r="C248" s="132"/>
      <c r="D248" s="131"/>
      <c r="E248" s="58"/>
      <c r="F248" s="58"/>
      <c r="G248" s="58"/>
      <c r="H248" s="58"/>
      <c r="I248" s="58"/>
      <c r="J248" s="131"/>
    </row>
    <row r="249" spans="2:10" x14ac:dyDescent="0.3">
      <c r="B249" s="131"/>
      <c r="C249" s="132"/>
      <c r="D249" s="131"/>
      <c r="E249" s="58"/>
      <c r="F249" s="58"/>
      <c r="G249" s="58"/>
      <c r="H249" s="58"/>
      <c r="I249" s="58"/>
      <c r="J249" s="131"/>
    </row>
    <row r="250" spans="2:10" x14ac:dyDescent="0.3">
      <c r="B250" s="131"/>
      <c r="C250" s="132"/>
      <c r="D250" s="131"/>
      <c r="E250" s="58"/>
      <c r="F250" s="58"/>
      <c r="G250" s="58"/>
      <c r="H250" s="58"/>
      <c r="I250" s="58"/>
      <c r="J250" s="131"/>
    </row>
    <row r="251" spans="2:10" x14ac:dyDescent="0.3">
      <c r="B251" s="131"/>
      <c r="C251" s="132"/>
      <c r="D251" s="131"/>
      <c r="E251" s="58"/>
      <c r="F251" s="58"/>
      <c r="G251" s="58"/>
      <c r="H251" s="58"/>
      <c r="I251" s="58"/>
      <c r="J251" s="131"/>
    </row>
    <row r="252" spans="2:10" x14ac:dyDescent="0.3">
      <c r="B252" s="131"/>
      <c r="C252" s="132"/>
      <c r="D252" s="131"/>
      <c r="E252" s="58"/>
      <c r="F252" s="58"/>
      <c r="G252" s="58"/>
      <c r="H252" s="58"/>
      <c r="I252" s="58"/>
      <c r="J252" s="131"/>
    </row>
    <row r="253" spans="2:10" x14ac:dyDescent="0.3">
      <c r="B253" s="131"/>
      <c r="C253" s="132"/>
      <c r="D253" s="131"/>
      <c r="E253" s="58"/>
      <c r="F253" s="58"/>
      <c r="G253" s="58"/>
      <c r="H253" s="58"/>
      <c r="I253" s="58"/>
      <c r="J253" s="131"/>
    </row>
    <row r="254" spans="2:10" x14ac:dyDescent="0.3">
      <c r="B254" s="131"/>
      <c r="C254" s="132"/>
      <c r="D254" s="131"/>
      <c r="E254" s="58"/>
      <c r="F254" s="58"/>
      <c r="G254" s="58"/>
      <c r="H254" s="58"/>
      <c r="I254" s="58"/>
      <c r="J254" s="131"/>
    </row>
    <row r="255" spans="2:10" x14ac:dyDescent="0.3">
      <c r="B255" s="131"/>
      <c r="C255" s="132"/>
      <c r="D255" s="131"/>
      <c r="E255" s="58"/>
      <c r="F255" s="58"/>
      <c r="G255" s="58"/>
      <c r="H255" s="58"/>
      <c r="I255" s="58"/>
      <c r="J255" s="131"/>
    </row>
    <row r="256" spans="2:10" x14ac:dyDescent="0.3">
      <c r="B256" s="131"/>
      <c r="C256" s="132"/>
      <c r="D256" s="131"/>
      <c r="E256" s="58"/>
      <c r="F256" s="58"/>
      <c r="G256" s="58"/>
      <c r="H256" s="58"/>
      <c r="I256" s="58"/>
      <c r="J256" s="131"/>
    </row>
    <row r="259" spans="2:10" x14ac:dyDescent="0.3">
      <c r="B259" s="196" t="s">
        <v>119</v>
      </c>
      <c r="C259" s="196"/>
      <c r="D259" s="196"/>
      <c r="E259" s="196"/>
      <c r="F259" s="196"/>
      <c r="G259" s="196"/>
      <c r="H259" s="196"/>
      <c r="I259" s="196"/>
      <c r="J259" s="196"/>
    </row>
    <row r="261" spans="2:10" ht="72" x14ac:dyDescent="0.3">
      <c r="B261" s="40" t="s">
        <v>82</v>
      </c>
      <c r="C261" s="38" t="s">
        <v>81</v>
      </c>
      <c r="D261" s="38" t="s">
        <v>159</v>
      </c>
      <c r="E261" s="38" t="s">
        <v>88</v>
      </c>
      <c r="F261" s="38" t="s">
        <v>41</v>
      </c>
      <c r="G261" s="38" t="s">
        <v>216</v>
      </c>
      <c r="H261" s="38" t="s">
        <v>52</v>
      </c>
      <c r="I261" s="38" t="s">
        <v>107</v>
      </c>
      <c r="J261" s="38" t="s">
        <v>42</v>
      </c>
    </row>
    <row r="262" spans="2:10" x14ac:dyDescent="0.3">
      <c r="B262" s="131"/>
      <c r="C262" s="132"/>
      <c r="D262" s="131"/>
      <c r="E262" s="58"/>
      <c r="F262" s="58"/>
      <c r="G262" s="58"/>
      <c r="H262" s="58"/>
      <c r="I262" s="58"/>
      <c r="J262" s="131"/>
    </row>
    <row r="263" spans="2:10" x14ac:dyDescent="0.3">
      <c r="B263" s="131"/>
      <c r="C263" s="132"/>
      <c r="D263" s="131"/>
      <c r="E263" s="58"/>
      <c r="F263" s="58"/>
      <c r="G263" s="58"/>
      <c r="H263" s="58"/>
      <c r="I263" s="58"/>
      <c r="J263" s="131"/>
    </row>
    <row r="264" spans="2:10" x14ac:dyDescent="0.3">
      <c r="B264" s="131"/>
      <c r="C264" s="132"/>
      <c r="D264" s="131"/>
      <c r="E264" s="58"/>
      <c r="F264" s="58"/>
      <c r="G264" s="58"/>
      <c r="H264" s="58"/>
      <c r="I264" s="58"/>
      <c r="J264" s="131"/>
    </row>
    <row r="265" spans="2:10" x14ac:dyDescent="0.3">
      <c r="B265" s="131"/>
      <c r="C265" s="132"/>
      <c r="D265" s="131"/>
      <c r="E265" s="58"/>
      <c r="F265" s="58"/>
      <c r="G265" s="58"/>
      <c r="H265" s="58"/>
      <c r="I265" s="58"/>
      <c r="J265" s="131"/>
    </row>
    <row r="266" spans="2:10" x14ac:dyDescent="0.3">
      <c r="B266" s="131"/>
      <c r="C266" s="132"/>
      <c r="D266" s="131"/>
      <c r="E266" s="58"/>
      <c r="F266" s="58"/>
      <c r="G266" s="58"/>
      <c r="H266" s="58"/>
      <c r="I266" s="58"/>
      <c r="J266" s="131"/>
    </row>
    <row r="267" spans="2:10" x14ac:dyDescent="0.3">
      <c r="B267" s="131"/>
      <c r="C267" s="132"/>
      <c r="D267" s="131"/>
      <c r="E267" s="58"/>
      <c r="F267" s="58"/>
      <c r="G267" s="58"/>
      <c r="H267" s="58"/>
      <c r="I267" s="58"/>
      <c r="J267" s="131"/>
    </row>
    <row r="268" spans="2:10" x14ac:dyDescent="0.3">
      <c r="B268" s="131"/>
      <c r="C268" s="132"/>
      <c r="D268" s="131"/>
      <c r="E268" s="58"/>
      <c r="F268" s="58"/>
      <c r="G268" s="58"/>
      <c r="H268" s="58"/>
      <c r="I268" s="58"/>
      <c r="J268" s="131"/>
    </row>
    <row r="269" spans="2:10" x14ac:dyDescent="0.3">
      <c r="B269" s="131"/>
      <c r="C269" s="132"/>
      <c r="D269" s="131"/>
      <c r="E269" s="58"/>
      <c r="F269" s="58"/>
      <c r="G269" s="58"/>
      <c r="H269" s="58"/>
      <c r="I269" s="58"/>
      <c r="J269" s="131"/>
    </row>
    <row r="270" spans="2:10" x14ac:dyDescent="0.3">
      <c r="B270" s="131"/>
      <c r="C270" s="132"/>
      <c r="D270" s="131"/>
      <c r="E270" s="58"/>
      <c r="F270" s="58"/>
      <c r="G270" s="58"/>
      <c r="H270" s="58"/>
      <c r="I270" s="58"/>
      <c r="J270" s="131"/>
    </row>
    <row r="271" spans="2:10" x14ac:dyDescent="0.3">
      <c r="B271" s="131"/>
      <c r="C271" s="132"/>
      <c r="D271" s="131"/>
      <c r="E271" s="58"/>
      <c r="F271" s="58"/>
      <c r="G271" s="58"/>
      <c r="H271" s="58"/>
      <c r="I271" s="58"/>
      <c r="J271" s="131"/>
    </row>
    <row r="272" spans="2:10" x14ac:dyDescent="0.3">
      <c r="B272" s="131"/>
      <c r="C272" s="132"/>
      <c r="D272" s="131"/>
      <c r="E272" s="58"/>
      <c r="F272" s="58"/>
      <c r="G272" s="58"/>
      <c r="H272" s="58"/>
      <c r="I272" s="58"/>
      <c r="J272" s="131"/>
    </row>
    <row r="273" spans="2:10" x14ac:dyDescent="0.3">
      <c r="B273" s="131"/>
      <c r="C273" s="132"/>
      <c r="D273" s="131"/>
      <c r="E273" s="58"/>
      <c r="F273" s="58"/>
      <c r="G273" s="58"/>
      <c r="H273" s="58"/>
      <c r="I273" s="58"/>
      <c r="J273" s="131"/>
    </row>
    <row r="274" spans="2:10" x14ac:dyDescent="0.3">
      <c r="B274" s="131"/>
      <c r="C274" s="132"/>
      <c r="D274" s="131"/>
      <c r="E274" s="58"/>
      <c r="F274" s="58"/>
      <c r="G274" s="58"/>
      <c r="H274" s="58"/>
      <c r="I274" s="58"/>
      <c r="J274" s="131"/>
    </row>
    <row r="275" spans="2:10" x14ac:dyDescent="0.3">
      <c r="B275" s="131"/>
      <c r="C275" s="132"/>
      <c r="D275" s="131"/>
      <c r="E275" s="58"/>
      <c r="F275" s="58"/>
      <c r="G275" s="58"/>
      <c r="H275" s="58"/>
      <c r="I275" s="58"/>
      <c r="J275" s="58"/>
    </row>
    <row r="276" spans="2:10" x14ac:dyDescent="0.3">
      <c r="B276" s="131"/>
      <c r="C276" s="132"/>
      <c r="D276" s="131"/>
      <c r="E276" s="58"/>
      <c r="F276" s="58"/>
      <c r="G276" s="58"/>
      <c r="H276" s="58"/>
      <c r="I276" s="58"/>
      <c r="J276" s="58"/>
    </row>
    <row r="277" spans="2:10" x14ac:dyDescent="0.3">
      <c r="B277" s="131"/>
      <c r="C277" s="132"/>
      <c r="D277" s="131"/>
      <c r="E277" s="58"/>
      <c r="F277" s="58"/>
      <c r="G277" s="58"/>
      <c r="H277" s="58"/>
      <c r="I277" s="58"/>
      <c r="J277" s="58"/>
    </row>
    <row r="281" spans="2:10" x14ac:dyDescent="0.3">
      <c r="B281" s="196" t="s">
        <v>118</v>
      </c>
      <c r="C281" s="196"/>
      <c r="D281" s="196"/>
      <c r="E281" s="196"/>
      <c r="F281" s="196"/>
      <c r="G281" s="196"/>
      <c r="H281" s="196"/>
      <c r="I281" s="196"/>
      <c r="J281" s="196"/>
    </row>
    <row r="283" spans="2:10" ht="72" x14ac:dyDescent="0.3">
      <c r="B283" s="40" t="s">
        <v>82</v>
      </c>
      <c r="C283" s="38" t="s">
        <v>81</v>
      </c>
      <c r="D283" s="38" t="s">
        <v>159</v>
      </c>
      <c r="E283" s="38" t="s">
        <v>88</v>
      </c>
      <c r="F283" s="38" t="s">
        <v>41</v>
      </c>
      <c r="G283" s="38" t="s">
        <v>216</v>
      </c>
      <c r="H283" s="38" t="s">
        <v>52</v>
      </c>
      <c r="I283" s="38" t="s">
        <v>107</v>
      </c>
      <c r="J283" s="38" t="s">
        <v>42</v>
      </c>
    </row>
    <row r="284" spans="2:10" x14ac:dyDescent="0.3">
      <c r="B284" s="131"/>
      <c r="C284" s="132"/>
      <c r="D284" s="131"/>
      <c r="E284" s="58"/>
      <c r="F284" s="58"/>
      <c r="G284" s="58"/>
      <c r="H284" s="58"/>
      <c r="I284" s="58"/>
      <c r="J284" s="131"/>
    </row>
    <row r="285" spans="2:10" x14ac:dyDescent="0.3">
      <c r="B285" s="131"/>
      <c r="C285" s="132"/>
      <c r="D285" s="131"/>
      <c r="E285" s="58"/>
      <c r="F285" s="58"/>
      <c r="G285" s="58"/>
      <c r="H285" s="58"/>
      <c r="I285" s="58"/>
      <c r="J285" s="131"/>
    </row>
    <row r="286" spans="2:10" x14ac:dyDescent="0.3">
      <c r="B286" s="131"/>
      <c r="C286" s="132"/>
      <c r="D286" s="131"/>
      <c r="E286" s="58"/>
      <c r="F286" s="58"/>
      <c r="G286" s="58"/>
      <c r="H286" s="58"/>
      <c r="I286" s="58"/>
      <c r="J286" s="131"/>
    </row>
    <row r="287" spans="2:10" x14ac:dyDescent="0.3">
      <c r="B287" s="131"/>
      <c r="C287" s="132"/>
      <c r="D287" s="131"/>
      <c r="E287" s="58"/>
      <c r="F287" s="58"/>
      <c r="G287" s="58"/>
      <c r="H287" s="58"/>
      <c r="I287" s="58"/>
      <c r="J287" s="131"/>
    </row>
    <row r="288" spans="2:10" x14ac:dyDescent="0.3">
      <c r="B288" s="131"/>
      <c r="C288" s="132"/>
      <c r="D288" s="131"/>
      <c r="E288" s="58"/>
      <c r="F288" s="58"/>
      <c r="G288" s="58"/>
      <c r="H288" s="58"/>
      <c r="I288" s="58"/>
      <c r="J288" s="131"/>
    </row>
    <row r="289" spans="2:10" x14ac:dyDescent="0.3">
      <c r="B289" s="131"/>
      <c r="C289" s="132"/>
      <c r="D289" s="131"/>
      <c r="E289" s="58"/>
      <c r="F289" s="58"/>
      <c r="G289" s="58"/>
      <c r="H289" s="58"/>
      <c r="I289" s="58"/>
      <c r="J289" s="131"/>
    </row>
    <row r="290" spans="2:10" x14ac:dyDescent="0.3">
      <c r="B290" s="131"/>
      <c r="C290" s="132"/>
      <c r="D290" s="131"/>
      <c r="E290" s="58"/>
      <c r="F290" s="58"/>
      <c r="G290" s="58"/>
      <c r="H290" s="58"/>
      <c r="I290" s="58"/>
      <c r="J290" s="131"/>
    </row>
    <row r="291" spans="2:10" x14ac:dyDescent="0.3">
      <c r="B291" s="131"/>
      <c r="C291" s="132"/>
      <c r="D291" s="131"/>
      <c r="E291" s="58"/>
      <c r="F291" s="58"/>
      <c r="G291" s="58"/>
      <c r="H291" s="58"/>
      <c r="I291" s="58"/>
      <c r="J291" s="131"/>
    </row>
    <row r="292" spans="2:10" x14ac:dyDescent="0.3">
      <c r="B292" s="131"/>
      <c r="C292" s="132"/>
      <c r="D292" s="131"/>
      <c r="E292" s="58"/>
      <c r="F292" s="58"/>
      <c r="G292" s="58"/>
      <c r="H292" s="58"/>
      <c r="I292" s="58"/>
      <c r="J292" s="131"/>
    </row>
    <row r="293" spans="2:10" x14ac:dyDescent="0.3">
      <c r="B293" s="131"/>
      <c r="C293" s="132"/>
      <c r="D293" s="131"/>
      <c r="E293" s="58"/>
      <c r="F293" s="58"/>
      <c r="G293" s="58"/>
      <c r="H293" s="58"/>
      <c r="I293" s="58"/>
      <c r="J293" s="131"/>
    </row>
    <row r="294" spans="2:10" x14ac:dyDescent="0.3">
      <c r="B294" s="131"/>
      <c r="C294" s="132"/>
      <c r="D294" s="131"/>
      <c r="E294" s="58"/>
      <c r="F294" s="58"/>
      <c r="G294" s="58"/>
      <c r="H294" s="58"/>
      <c r="I294" s="58"/>
      <c r="J294" s="131"/>
    </row>
    <row r="295" spans="2:10" x14ac:dyDescent="0.3">
      <c r="B295" s="131"/>
      <c r="C295" s="132"/>
      <c r="D295" s="131"/>
      <c r="E295" s="58"/>
      <c r="F295" s="58"/>
      <c r="G295" s="58"/>
      <c r="H295" s="58"/>
      <c r="I295" s="58"/>
      <c r="J295" s="131"/>
    </row>
    <row r="296" spans="2:10" x14ac:dyDescent="0.3">
      <c r="B296" s="131"/>
      <c r="C296" s="132"/>
      <c r="D296" s="131"/>
      <c r="E296" s="58"/>
      <c r="F296" s="58"/>
      <c r="G296" s="58"/>
      <c r="H296" s="58"/>
      <c r="I296" s="58"/>
      <c r="J296" s="131"/>
    </row>
    <row r="297" spans="2:10" x14ac:dyDescent="0.3">
      <c r="B297" s="131"/>
      <c r="C297" s="132"/>
      <c r="D297" s="131"/>
      <c r="E297" s="58"/>
      <c r="F297" s="58"/>
      <c r="G297" s="58"/>
      <c r="H297" s="58"/>
      <c r="I297" s="58"/>
      <c r="J297" s="131"/>
    </row>
    <row r="298" spans="2:10" x14ac:dyDescent="0.3">
      <c r="B298" s="131"/>
      <c r="C298" s="132"/>
      <c r="D298" s="131"/>
      <c r="E298" s="58"/>
      <c r="F298" s="58"/>
      <c r="G298" s="58"/>
      <c r="H298" s="58"/>
      <c r="I298" s="58"/>
      <c r="J298" s="131"/>
    </row>
  </sheetData>
  <autoFilter ref="B3:J15"/>
  <sortState ref="B123:J135">
    <sortCondition ref="B123"/>
  </sortState>
  <mergeCells count="12">
    <mergeCell ref="B281:J281"/>
    <mergeCell ref="B259:J259"/>
    <mergeCell ref="B230:J230"/>
    <mergeCell ref="B160:J160"/>
    <mergeCell ref="B194:J194"/>
    <mergeCell ref="B1:J1"/>
    <mergeCell ref="B78:J78"/>
    <mergeCell ref="B138:J138"/>
    <mergeCell ref="B120:J120"/>
    <mergeCell ref="B17:J17"/>
    <mergeCell ref="B38:J38"/>
    <mergeCell ref="B56:J5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11"/>
  <sheetViews>
    <sheetView topLeftCell="A34" zoomScale="85" zoomScaleNormal="85" workbookViewId="0">
      <selection activeCell="B43" sqref="B43:J48"/>
    </sheetView>
  </sheetViews>
  <sheetFormatPr baseColWidth="10" defaultColWidth="11.44140625" defaultRowHeight="14.4" x14ac:dyDescent="0.3"/>
  <cols>
    <col min="1" max="1" width="11.44140625" style="50"/>
    <col min="2" max="2" width="5.33203125" style="50" bestFit="1" customWidth="1"/>
    <col min="3" max="3" width="46.109375" style="50" customWidth="1"/>
    <col min="4" max="4" width="12" style="49" customWidth="1"/>
    <col min="5" max="5" width="11.88671875" style="49" customWidth="1"/>
    <col min="6" max="6" width="12.6640625" style="49" bestFit="1" customWidth="1"/>
    <col min="7" max="9" width="9.6640625" style="49" bestFit="1" customWidth="1"/>
    <col min="10" max="10" width="9.6640625" style="49" customWidth="1"/>
    <col min="11" max="11" width="6.5546875" style="50" bestFit="1" customWidth="1"/>
    <col min="12" max="16384" width="11.44140625" style="50"/>
  </cols>
  <sheetData>
    <row r="1" spans="2:10" x14ac:dyDescent="0.3">
      <c r="B1" s="195" t="s">
        <v>46</v>
      </c>
      <c r="C1" s="195"/>
      <c r="D1" s="195"/>
      <c r="E1" s="195"/>
      <c r="F1" s="195"/>
      <c r="G1" s="195"/>
      <c r="H1" s="195"/>
      <c r="I1" s="195"/>
      <c r="J1" s="195"/>
    </row>
    <row r="2" spans="2:10" x14ac:dyDescent="0.3">
      <c r="B2" s="49"/>
      <c r="C2" s="49"/>
    </row>
    <row r="3" spans="2:10" ht="43.2" x14ac:dyDescent="0.3">
      <c r="B3" s="40" t="s">
        <v>82</v>
      </c>
      <c r="C3" s="40" t="s">
        <v>81</v>
      </c>
      <c r="D3" s="38" t="s">
        <v>159</v>
      </c>
      <c r="E3" s="38" t="s">
        <v>47</v>
      </c>
      <c r="F3" s="38" t="s">
        <v>41</v>
      </c>
      <c r="G3" s="38" t="s">
        <v>216</v>
      </c>
      <c r="H3" s="38" t="s">
        <v>52</v>
      </c>
      <c r="I3" s="38" t="s">
        <v>53</v>
      </c>
      <c r="J3" s="38" t="s">
        <v>42</v>
      </c>
    </row>
    <row r="4" spans="2:10" x14ac:dyDescent="0.3">
      <c r="B4" s="29" t="s">
        <v>116</v>
      </c>
      <c r="C4" s="29" t="s">
        <v>108</v>
      </c>
      <c r="D4" s="29">
        <v>0</v>
      </c>
      <c r="E4" s="29">
        <v>5</v>
      </c>
      <c r="F4" s="29">
        <v>4</v>
      </c>
      <c r="G4" s="29">
        <v>0</v>
      </c>
      <c r="H4" s="29">
        <v>0</v>
      </c>
      <c r="I4" s="29">
        <v>6</v>
      </c>
      <c r="J4" s="29">
        <f>SUM(D4:I4)</f>
        <v>15</v>
      </c>
    </row>
    <row r="5" spans="2:10" x14ac:dyDescent="0.3">
      <c r="B5" s="29" t="s">
        <v>29</v>
      </c>
      <c r="C5" s="29" t="s">
        <v>114</v>
      </c>
      <c r="D5" s="29">
        <v>0</v>
      </c>
      <c r="E5" s="29">
        <v>5</v>
      </c>
      <c r="F5" s="29">
        <v>3</v>
      </c>
      <c r="G5" s="29">
        <v>0</v>
      </c>
      <c r="H5" s="29">
        <v>0</v>
      </c>
      <c r="I5" s="29">
        <v>5</v>
      </c>
      <c r="J5" s="29">
        <f t="shared" ref="J5:J7" si="0">SUM(D5:I5)</f>
        <v>13</v>
      </c>
    </row>
    <row r="6" spans="2:10" x14ac:dyDescent="0.3">
      <c r="B6" s="29" t="s">
        <v>29</v>
      </c>
      <c r="C6" s="29" t="s">
        <v>158</v>
      </c>
      <c r="D6" s="29">
        <v>0</v>
      </c>
      <c r="E6" s="29">
        <v>0</v>
      </c>
      <c r="F6" s="29">
        <v>2</v>
      </c>
      <c r="G6" s="29">
        <v>0</v>
      </c>
      <c r="H6" s="29">
        <v>0</v>
      </c>
      <c r="I6" s="29">
        <v>3</v>
      </c>
      <c r="J6" s="29">
        <f t="shared" si="0"/>
        <v>5</v>
      </c>
    </row>
    <row r="7" spans="2:10" x14ac:dyDescent="0.3">
      <c r="B7" s="29" t="s">
        <v>29</v>
      </c>
      <c r="C7" s="29" t="s">
        <v>156</v>
      </c>
      <c r="D7" s="29">
        <v>2</v>
      </c>
      <c r="E7" s="29">
        <v>0</v>
      </c>
      <c r="F7" s="29">
        <v>0</v>
      </c>
      <c r="G7" s="29">
        <v>0</v>
      </c>
      <c r="H7" s="29">
        <v>0</v>
      </c>
      <c r="I7" s="29">
        <v>0</v>
      </c>
      <c r="J7" s="29">
        <f t="shared" si="0"/>
        <v>2</v>
      </c>
    </row>
    <row r="8" spans="2:10" x14ac:dyDescent="0.3">
      <c r="B8" s="29"/>
      <c r="C8" s="29"/>
      <c r="D8" s="29"/>
      <c r="E8" s="29"/>
      <c r="F8" s="29"/>
      <c r="G8" s="29"/>
      <c r="H8" s="29"/>
      <c r="I8" s="29"/>
      <c r="J8" s="29">
        <f>SUM(J4:J7)</f>
        <v>35</v>
      </c>
    </row>
    <row r="9" spans="2:10" x14ac:dyDescent="0.3">
      <c r="B9" s="49"/>
      <c r="C9" s="49"/>
    </row>
    <row r="10" spans="2:10" x14ac:dyDescent="0.3">
      <c r="B10" s="195" t="s">
        <v>103</v>
      </c>
      <c r="C10" s="195"/>
      <c r="D10" s="195"/>
      <c r="E10" s="195"/>
      <c r="F10" s="195"/>
      <c r="G10" s="195"/>
      <c r="H10" s="195"/>
      <c r="I10" s="195"/>
      <c r="J10" s="195"/>
    </row>
    <row r="11" spans="2:10" x14ac:dyDescent="0.3">
      <c r="B11" s="49"/>
      <c r="C11" s="49"/>
    </row>
    <row r="12" spans="2:10" ht="43.2" x14ac:dyDescent="0.3">
      <c r="B12" s="40" t="s">
        <v>82</v>
      </c>
      <c r="C12" s="40" t="s">
        <v>81</v>
      </c>
      <c r="D12" s="38" t="s">
        <v>159</v>
      </c>
      <c r="E12" s="38" t="s">
        <v>88</v>
      </c>
      <c r="F12" s="38" t="s">
        <v>41</v>
      </c>
      <c r="G12" s="38" t="s">
        <v>216</v>
      </c>
      <c r="H12" s="38" t="s">
        <v>52</v>
      </c>
      <c r="I12" s="38" t="s">
        <v>53</v>
      </c>
      <c r="J12" s="38" t="s">
        <v>42</v>
      </c>
    </row>
    <row r="13" spans="2:10" x14ac:dyDescent="0.3">
      <c r="B13" s="29" t="s">
        <v>116</v>
      </c>
      <c r="C13" s="29" t="s">
        <v>108</v>
      </c>
      <c r="D13" s="29">
        <v>0</v>
      </c>
      <c r="E13" s="29">
        <v>5</v>
      </c>
      <c r="F13" s="29">
        <v>2</v>
      </c>
      <c r="G13" s="29">
        <v>0</v>
      </c>
      <c r="H13" s="29">
        <v>0</v>
      </c>
      <c r="I13" s="29">
        <v>3</v>
      </c>
      <c r="J13" s="29">
        <f>SUM(D13:I13)</f>
        <v>10</v>
      </c>
    </row>
    <row r="14" spans="2:10" x14ac:dyDescent="0.3">
      <c r="B14" s="29" t="s">
        <v>29</v>
      </c>
      <c r="C14" s="29" t="s">
        <v>158</v>
      </c>
      <c r="D14" s="29">
        <v>0</v>
      </c>
      <c r="E14" s="29">
        <v>0</v>
      </c>
      <c r="F14" s="29">
        <v>0</v>
      </c>
      <c r="G14" s="29">
        <v>0</v>
      </c>
      <c r="H14" s="29">
        <v>0</v>
      </c>
      <c r="I14" s="29">
        <v>1</v>
      </c>
      <c r="J14" s="29">
        <f>SUM(D14:I14)</f>
        <v>1</v>
      </c>
    </row>
    <row r="15" spans="2:10" x14ac:dyDescent="0.3">
      <c r="B15" s="49"/>
      <c r="C15" s="49"/>
      <c r="J15" s="49">
        <f>SUM(J13:J14)</f>
        <v>11</v>
      </c>
    </row>
    <row r="17" spans="2:10" x14ac:dyDescent="0.3">
      <c r="B17" s="195" t="s">
        <v>104</v>
      </c>
      <c r="C17" s="195"/>
      <c r="D17" s="195"/>
      <c r="E17" s="195"/>
      <c r="F17" s="195"/>
      <c r="G17" s="195"/>
      <c r="H17" s="195"/>
      <c r="I17" s="195"/>
      <c r="J17" s="195"/>
    </row>
    <row r="19" spans="2:10" ht="43.2" x14ac:dyDescent="0.3">
      <c r="B19" s="40" t="s">
        <v>82</v>
      </c>
      <c r="C19" s="38" t="s">
        <v>81</v>
      </c>
      <c r="D19" s="38" t="s">
        <v>159</v>
      </c>
      <c r="E19" s="38" t="s">
        <v>88</v>
      </c>
      <c r="F19" s="38" t="s">
        <v>41</v>
      </c>
      <c r="G19" s="38" t="s">
        <v>216</v>
      </c>
      <c r="H19" s="38" t="s">
        <v>52</v>
      </c>
      <c r="I19" s="38" t="s">
        <v>53</v>
      </c>
      <c r="J19" s="38" t="s">
        <v>42</v>
      </c>
    </row>
    <row r="20" spans="2:10" x14ac:dyDescent="0.3">
      <c r="B20" s="29" t="s">
        <v>116</v>
      </c>
      <c r="C20" s="29" t="s">
        <v>108</v>
      </c>
      <c r="D20" s="29">
        <v>0</v>
      </c>
      <c r="E20" s="29">
        <v>5</v>
      </c>
      <c r="F20" s="29">
        <v>2</v>
      </c>
      <c r="G20" s="29">
        <v>3</v>
      </c>
      <c r="H20" s="29">
        <v>0</v>
      </c>
      <c r="I20" s="29">
        <v>3</v>
      </c>
      <c r="J20" s="29">
        <f>SUM(D20:I20)</f>
        <v>13</v>
      </c>
    </row>
    <row r="21" spans="2:10" x14ac:dyDescent="0.3">
      <c r="B21" s="29" t="s">
        <v>29</v>
      </c>
      <c r="C21" s="29" t="s">
        <v>153</v>
      </c>
      <c r="D21" s="29">
        <v>0</v>
      </c>
      <c r="E21" s="29">
        <v>1</v>
      </c>
      <c r="F21" s="29">
        <v>0</v>
      </c>
      <c r="G21" s="29">
        <v>0</v>
      </c>
      <c r="H21" s="29">
        <v>0</v>
      </c>
      <c r="I21" s="29">
        <v>1</v>
      </c>
      <c r="J21" s="29">
        <f t="shared" ref="J21:J22" si="1">SUM(D21:I21)</f>
        <v>2</v>
      </c>
    </row>
    <row r="22" spans="2:10" x14ac:dyDescent="0.3">
      <c r="B22" s="29" t="s">
        <v>29</v>
      </c>
      <c r="C22" s="29" t="s">
        <v>192</v>
      </c>
      <c r="D22" s="29">
        <v>0</v>
      </c>
      <c r="E22" s="29">
        <v>0</v>
      </c>
      <c r="F22" s="29">
        <v>0</v>
      </c>
      <c r="G22" s="29">
        <v>0</v>
      </c>
      <c r="H22" s="29">
        <v>0</v>
      </c>
      <c r="I22" s="29">
        <v>1</v>
      </c>
      <c r="J22" s="29">
        <f t="shared" si="1"/>
        <v>1</v>
      </c>
    </row>
    <row r="23" spans="2:10" x14ac:dyDescent="0.3">
      <c r="J23" s="49">
        <f>SUM(J20:J22)</f>
        <v>16</v>
      </c>
    </row>
    <row r="25" spans="2:10" x14ac:dyDescent="0.3">
      <c r="B25" s="195" t="s">
        <v>105</v>
      </c>
      <c r="C25" s="195"/>
      <c r="D25" s="195"/>
      <c r="E25" s="195"/>
      <c r="F25" s="195"/>
      <c r="G25" s="195"/>
      <c r="H25" s="195"/>
      <c r="I25" s="195"/>
      <c r="J25" s="195"/>
    </row>
    <row r="27" spans="2:10" ht="43.2" x14ac:dyDescent="0.3">
      <c r="B27" s="40" t="s">
        <v>82</v>
      </c>
      <c r="C27" s="38" t="s">
        <v>81</v>
      </c>
      <c r="D27" s="38" t="s">
        <v>159</v>
      </c>
      <c r="E27" s="38" t="s">
        <v>88</v>
      </c>
      <c r="F27" s="38" t="s">
        <v>41</v>
      </c>
      <c r="G27" s="38" t="s">
        <v>216</v>
      </c>
      <c r="H27" s="38" t="s">
        <v>52</v>
      </c>
      <c r="I27" s="38" t="s">
        <v>53</v>
      </c>
      <c r="J27" s="38" t="s">
        <v>42</v>
      </c>
    </row>
    <row r="28" spans="2:10" x14ac:dyDescent="0.3">
      <c r="B28" s="29" t="s">
        <v>116</v>
      </c>
      <c r="C28" s="29" t="s">
        <v>108</v>
      </c>
      <c r="D28" s="29">
        <v>0</v>
      </c>
      <c r="E28" s="29">
        <v>0</v>
      </c>
      <c r="F28" s="29">
        <v>0</v>
      </c>
      <c r="G28" s="29">
        <v>2</v>
      </c>
      <c r="H28" s="29">
        <v>0</v>
      </c>
      <c r="I28" s="29">
        <v>0</v>
      </c>
      <c r="J28" s="61">
        <f>SUM(D28:I28)</f>
        <v>2</v>
      </c>
    </row>
    <row r="29" spans="2:10" x14ac:dyDescent="0.3">
      <c r="B29" s="29" t="s">
        <v>29</v>
      </c>
      <c r="C29" s="29" t="s">
        <v>210</v>
      </c>
      <c r="D29" s="29">
        <v>0</v>
      </c>
      <c r="E29" s="29">
        <v>0</v>
      </c>
      <c r="F29" s="29">
        <v>0</v>
      </c>
      <c r="G29" s="29">
        <v>2</v>
      </c>
      <c r="H29" s="29">
        <v>0</v>
      </c>
      <c r="I29" s="29">
        <v>0</v>
      </c>
      <c r="J29" s="61">
        <f>SUM(D29:I29)</f>
        <v>2</v>
      </c>
    </row>
    <row r="30" spans="2:10" x14ac:dyDescent="0.3">
      <c r="B30" s="29" t="s">
        <v>29</v>
      </c>
      <c r="C30" s="29" t="s">
        <v>153</v>
      </c>
      <c r="D30" s="29">
        <v>0</v>
      </c>
      <c r="E30" s="29">
        <v>0</v>
      </c>
      <c r="F30" s="29">
        <v>2</v>
      </c>
      <c r="G30" s="29">
        <v>2</v>
      </c>
      <c r="H30" s="29">
        <v>0</v>
      </c>
      <c r="I30" s="29">
        <v>0</v>
      </c>
      <c r="J30" s="61">
        <f>SUM(D30:I30)</f>
        <v>4</v>
      </c>
    </row>
    <row r="31" spans="2:10" x14ac:dyDescent="0.3">
      <c r="B31" s="29" t="s">
        <v>29</v>
      </c>
      <c r="C31" s="29" t="s">
        <v>192</v>
      </c>
      <c r="D31" s="29">
        <v>1</v>
      </c>
      <c r="E31" s="29">
        <v>0</v>
      </c>
      <c r="F31" s="29">
        <v>2</v>
      </c>
      <c r="G31" s="29">
        <v>1</v>
      </c>
      <c r="H31" s="29">
        <v>0</v>
      </c>
      <c r="I31" s="29">
        <v>0</v>
      </c>
      <c r="J31" s="61">
        <f>SUM(D31:I31)</f>
        <v>4</v>
      </c>
    </row>
    <row r="32" spans="2:10" x14ac:dyDescent="0.3">
      <c r="B32" s="29" t="s">
        <v>29</v>
      </c>
      <c r="C32" s="29" t="s">
        <v>193</v>
      </c>
      <c r="D32" s="29">
        <v>2</v>
      </c>
      <c r="E32" s="29">
        <v>0</v>
      </c>
      <c r="F32" s="29">
        <v>0</v>
      </c>
      <c r="G32" s="29">
        <v>0</v>
      </c>
      <c r="H32" s="29">
        <v>0</v>
      </c>
      <c r="I32" s="29">
        <v>0</v>
      </c>
      <c r="J32" s="62">
        <f>SUM(D32:I32)</f>
        <v>2</v>
      </c>
    </row>
    <row r="33" spans="2:10" x14ac:dyDescent="0.3">
      <c r="J33" s="49">
        <f>SUM(J28:J32)</f>
        <v>14</v>
      </c>
    </row>
    <row r="35" spans="2:10" x14ac:dyDescent="0.3">
      <c r="B35" s="196" t="s">
        <v>120</v>
      </c>
      <c r="C35" s="196"/>
      <c r="D35" s="196"/>
      <c r="E35" s="196"/>
      <c r="F35" s="196"/>
      <c r="G35" s="196"/>
      <c r="H35" s="196"/>
      <c r="I35" s="196"/>
      <c r="J35" s="196"/>
    </row>
    <row r="36" spans="2:10" x14ac:dyDescent="0.3">
      <c r="B36" s="48"/>
      <c r="C36" s="48"/>
      <c r="D36" s="79"/>
      <c r="E36" s="48"/>
      <c r="F36" s="48"/>
      <c r="G36" s="48"/>
      <c r="H36" s="48"/>
      <c r="I36" s="48"/>
      <c r="J36" s="48"/>
    </row>
    <row r="37" spans="2:10" ht="43.2" x14ac:dyDescent="0.3">
      <c r="B37" s="40" t="s">
        <v>82</v>
      </c>
      <c r="C37" s="38" t="s">
        <v>81</v>
      </c>
      <c r="D37" s="38" t="s">
        <v>159</v>
      </c>
      <c r="E37" s="38" t="s">
        <v>88</v>
      </c>
      <c r="F37" s="38" t="s">
        <v>41</v>
      </c>
      <c r="G37" s="38" t="s">
        <v>216</v>
      </c>
      <c r="H37" s="38" t="s">
        <v>52</v>
      </c>
      <c r="I37" s="38" t="s">
        <v>53</v>
      </c>
      <c r="J37" s="38" t="s">
        <v>42</v>
      </c>
    </row>
    <row r="38" spans="2:10" x14ac:dyDescent="0.3">
      <c r="B38" s="29" t="s">
        <v>29</v>
      </c>
      <c r="C38" s="29" t="s">
        <v>251</v>
      </c>
      <c r="D38" s="29">
        <v>3</v>
      </c>
      <c r="E38" s="29">
        <v>3</v>
      </c>
      <c r="F38" s="29">
        <v>0</v>
      </c>
      <c r="G38" s="29">
        <v>0</v>
      </c>
      <c r="H38" s="29">
        <v>0</v>
      </c>
      <c r="I38" s="29">
        <v>0</v>
      </c>
      <c r="J38" s="61">
        <f>SUM(D38:I38)</f>
        <v>6</v>
      </c>
    </row>
    <row r="39" spans="2:10" x14ac:dyDescent="0.3">
      <c r="B39" s="29" t="s">
        <v>29</v>
      </c>
      <c r="C39" s="29" t="s">
        <v>153</v>
      </c>
      <c r="D39" s="29">
        <v>0</v>
      </c>
      <c r="E39" s="29">
        <v>0</v>
      </c>
      <c r="F39" s="29">
        <v>2</v>
      </c>
      <c r="G39" s="29">
        <v>2</v>
      </c>
      <c r="H39" s="29">
        <v>0</v>
      </c>
      <c r="I39" s="29">
        <v>0</v>
      </c>
      <c r="J39" s="61">
        <f>SUM(D39:I39)</f>
        <v>4</v>
      </c>
    </row>
    <row r="40" spans="2:10" ht="15.6" x14ac:dyDescent="0.3">
      <c r="B40" s="59"/>
      <c r="C40" s="60"/>
      <c r="D40" s="59"/>
      <c r="E40" s="13"/>
      <c r="F40" s="13"/>
      <c r="G40" s="13"/>
      <c r="H40" s="13"/>
      <c r="I40" s="13"/>
      <c r="J40" s="61"/>
    </row>
    <row r="42" spans="2:10" x14ac:dyDescent="0.3">
      <c r="J42" s="39"/>
    </row>
    <row r="43" spans="2:10" x14ac:dyDescent="0.3">
      <c r="B43" s="196" t="s">
        <v>121</v>
      </c>
      <c r="C43" s="196"/>
      <c r="D43" s="196"/>
      <c r="E43" s="196"/>
      <c r="F43" s="196"/>
      <c r="G43" s="196"/>
      <c r="H43" s="196"/>
      <c r="I43" s="196"/>
      <c r="J43" s="196"/>
    </row>
    <row r="45" spans="2:10" ht="43.2" x14ac:dyDescent="0.3">
      <c r="B45" s="40" t="s">
        <v>82</v>
      </c>
      <c r="C45" s="38" t="s">
        <v>81</v>
      </c>
      <c r="D45" s="38" t="s">
        <v>159</v>
      </c>
      <c r="E45" s="38" t="s">
        <v>88</v>
      </c>
      <c r="F45" s="38" t="s">
        <v>41</v>
      </c>
      <c r="G45" s="38" t="s">
        <v>216</v>
      </c>
      <c r="H45" s="38" t="s">
        <v>52</v>
      </c>
      <c r="I45" s="38" t="s">
        <v>53</v>
      </c>
      <c r="J45" s="38" t="s">
        <v>42</v>
      </c>
    </row>
    <row r="46" spans="2:10" x14ac:dyDescent="0.3">
      <c r="B46" s="172" t="s">
        <v>29</v>
      </c>
      <c r="C46" s="172" t="s">
        <v>153</v>
      </c>
      <c r="D46" s="172">
        <v>0</v>
      </c>
      <c r="E46" s="172">
        <v>0</v>
      </c>
      <c r="F46" s="172">
        <v>2</v>
      </c>
      <c r="G46" s="172">
        <v>2</v>
      </c>
      <c r="H46" s="172">
        <v>0</v>
      </c>
      <c r="I46" s="172">
        <v>0</v>
      </c>
      <c r="J46" s="179">
        <f>SUM(D46:I46)</f>
        <v>4</v>
      </c>
    </row>
    <row r="47" spans="2:10" s="175" customFormat="1" x14ac:dyDescent="0.3">
      <c r="B47" s="172" t="s">
        <v>29</v>
      </c>
      <c r="C47" s="172" t="s">
        <v>272</v>
      </c>
      <c r="D47" s="172">
        <v>0</v>
      </c>
      <c r="E47" s="172">
        <v>0</v>
      </c>
      <c r="F47" s="172">
        <v>0</v>
      </c>
      <c r="G47" s="172">
        <v>0</v>
      </c>
      <c r="H47" s="172">
        <v>0</v>
      </c>
      <c r="I47" s="172">
        <v>2</v>
      </c>
      <c r="J47" s="179">
        <f t="shared" ref="J47:J48" si="2">SUM(D47:I47)</f>
        <v>2</v>
      </c>
    </row>
    <row r="48" spans="2:10" s="175" customFormat="1" x14ac:dyDescent="0.3">
      <c r="B48" s="172" t="s">
        <v>29</v>
      </c>
      <c r="C48" s="172" t="s">
        <v>273</v>
      </c>
      <c r="D48" s="172">
        <v>0</v>
      </c>
      <c r="E48" s="172">
        <v>2</v>
      </c>
      <c r="F48" s="172">
        <v>0</v>
      </c>
      <c r="G48" s="172">
        <v>2</v>
      </c>
      <c r="H48" s="172">
        <v>0</v>
      </c>
      <c r="I48" s="172">
        <v>0</v>
      </c>
      <c r="J48" s="179">
        <f t="shared" si="2"/>
        <v>4</v>
      </c>
    </row>
    <row r="51" spans="2:10" x14ac:dyDescent="0.3">
      <c r="B51" s="196" t="s">
        <v>122</v>
      </c>
      <c r="C51" s="196"/>
      <c r="D51" s="196"/>
      <c r="E51" s="196"/>
      <c r="F51" s="196"/>
      <c r="G51" s="196"/>
      <c r="H51" s="196"/>
      <c r="I51" s="196"/>
      <c r="J51" s="196"/>
    </row>
    <row r="52" spans="2:10" x14ac:dyDescent="0.3">
      <c r="B52" s="48"/>
      <c r="C52" s="48"/>
      <c r="D52" s="79"/>
      <c r="E52" s="48"/>
      <c r="F52" s="48"/>
      <c r="G52" s="48"/>
      <c r="H52" s="48"/>
      <c r="I52" s="48"/>
      <c r="J52" s="48"/>
    </row>
    <row r="53" spans="2:10" ht="43.2" x14ac:dyDescent="0.3">
      <c r="B53" s="40" t="s">
        <v>82</v>
      </c>
      <c r="C53" s="38" t="s">
        <v>81</v>
      </c>
      <c r="D53" s="38" t="s">
        <v>159</v>
      </c>
      <c r="E53" s="38" t="s">
        <v>88</v>
      </c>
      <c r="F53" s="38" t="s">
        <v>41</v>
      </c>
      <c r="G53" s="38" t="s">
        <v>216</v>
      </c>
      <c r="H53" s="38" t="s">
        <v>52</v>
      </c>
      <c r="I53" s="38" t="s">
        <v>53</v>
      </c>
      <c r="J53" s="38" t="s">
        <v>42</v>
      </c>
    </row>
    <row r="54" spans="2:10" ht="15.6" x14ac:dyDescent="0.3">
      <c r="B54" s="59"/>
      <c r="C54" s="60"/>
      <c r="D54" s="59"/>
      <c r="E54" s="13"/>
      <c r="F54" s="13"/>
      <c r="G54" s="13"/>
      <c r="H54" s="13"/>
      <c r="I54" s="13"/>
      <c r="J54" s="61"/>
    </row>
    <row r="55" spans="2:10" ht="15.6" x14ac:dyDescent="0.3">
      <c r="B55" s="59"/>
      <c r="C55" s="60"/>
      <c r="D55" s="59"/>
      <c r="E55" s="13"/>
      <c r="F55" s="13"/>
      <c r="G55" s="13"/>
      <c r="H55" s="13"/>
      <c r="I55" s="13"/>
      <c r="J55" s="61"/>
    </row>
    <row r="56" spans="2:10" ht="15.6" x14ac:dyDescent="0.3">
      <c r="B56" s="59"/>
      <c r="C56" s="60"/>
      <c r="D56" s="59"/>
      <c r="E56" s="13"/>
      <c r="F56" s="13"/>
      <c r="G56" s="13"/>
      <c r="H56" s="13"/>
      <c r="I56" s="13"/>
      <c r="J56" s="61"/>
    </row>
    <row r="57" spans="2:10" ht="15.6" x14ac:dyDescent="0.3">
      <c r="B57" s="59"/>
      <c r="C57" s="60"/>
      <c r="D57" s="59"/>
      <c r="E57" s="13"/>
      <c r="F57" s="13"/>
      <c r="G57" s="13"/>
      <c r="H57" s="13"/>
      <c r="I57" s="13"/>
      <c r="J57" s="61"/>
    </row>
    <row r="58" spans="2:10" ht="15.6" x14ac:dyDescent="0.3">
      <c r="B58" s="59"/>
      <c r="C58" s="60"/>
      <c r="D58" s="59"/>
      <c r="E58" s="13"/>
      <c r="F58" s="13"/>
      <c r="G58" s="13"/>
      <c r="H58" s="13"/>
      <c r="I58" s="13"/>
      <c r="J58" s="61"/>
    </row>
    <row r="59" spans="2:10" ht="15.6" x14ac:dyDescent="0.3">
      <c r="B59" s="59"/>
      <c r="C59" s="60"/>
      <c r="D59" s="59"/>
      <c r="E59" s="13"/>
      <c r="F59" s="13"/>
      <c r="G59" s="13"/>
      <c r="H59" s="13"/>
      <c r="I59" s="13"/>
      <c r="J59" s="61"/>
    </row>
    <row r="60" spans="2:10" ht="15.6" x14ac:dyDescent="0.3">
      <c r="B60" s="59"/>
      <c r="C60" s="60"/>
      <c r="D60" s="59"/>
      <c r="E60" s="13"/>
      <c r="F60" s="13"/>
      <c r="G60" s="13"/>
      <c r="H60" s="13"/>
      <c r="I60" s="13"/>
      <c r="J60" s="61"/>
    </row>
    <row r="61" spans="2:10" ht="15.6" x14ac:dyDescent="0.3">
      <c r="B61" s="59"/>
      <c r="C61" s="60"/>
      <c r="D61" s="59"/>
      <c r="E61" s="13"/>
      <c r="F61" s="13"/>
      <c r="G61" s="13"/>
      <c r="H61" s="13"/>
      <c r="I61" s="13"/>
      <c r="J61" s="61"/>
    </row>
    <row r="62" spans="2:10" ht="15.6" x14ac:dyDescent="0.3">
      <c r="B62" s="59"/>
      <c r="C62" s="60"/>
      <c r="D62" s="59"/>
      <c r="E62" s="13"/>
      <c r="F62" s="13"/>
      <c r="G62" s="13"/>
      <c r="H62" s="13"/>
      <c r="I62" s="13"/>
      <c r="J62" s="61"/>
    </row>
    <row r="63" spans="2:10" ht="15.6" x14ac:dyDescent="0.3">
      <c r="B63" s="59"/>
      <c r="C63" s="60"/>
      <c r="D63" s="59"/>
      <c r="E63" s="13"/>
      <c r="F63" s="13"/>
      <c r="G63" s="13"/>
      <c r="H63" s="13"/>
      <c r="I63" s="13"/>
      <c r="J63" s="61"/>
    </row>
    <row r="64" spans="2:10" ht="15.6" x14ac:dyDescent="0.3">
      <c r="B64" s="69"/>
      <c r="C64" s="64"/>
      <c r="D64" s="69"/>
      <c r="E64" s="65"/>
      <c r="F64" s="65"/>
      <c r="G64" s="65"/>
      <c r="H64" s="65"/>
      <c r="I64" s="65"/>
      <c r="J64" s="65"/>
    </row>
    <row r="65" spans="2:10" ht="15.6" x14ac:dyDescent="0.3">
      <c r="B65" s="59"/>
      <c r="C65" s="60"/>
      <c r="D65" s="59"/>
      <c r="E65" s="13"/>
      <c r="F65" s="13"/>
      <c r="G65" s="13"/>
      <c r="H65" s="13"/>
      <c r="I65" s="13"/>
      <c r="J65" s="61"/>
    </row>
    <row r="66" spans="2:10" ht="15.6" x14ac:dyDescent="0.3">
      <c r="B66" s="59"/>
      <c r="C66" s="60"/>
      <c r="D66" s="59"/>
      <c r="E66" s="62"/>
      <c r="F66" s="62"/>
      <c r="G66" s="62"/>
      <c r="H66" s="13"/>
      <c r="I66" s="62"/>
      <c r="J66" s="61"/>
    </row>
    <row r="67" spans="2:10" ht="15.6" x14ac:dyDescent="0.3">
      <c r="B67" s="59"/>
      <c r="C67" s="60"/>
      <c r="D67" s="59"/>
      <c r="E67" s="13"/>
      <c r="F67" s="13"/>
      <c r="G67" s="13"/>
      <c r="H67" s="13"/>
      <c r="I67" s="13"/>
      <c r="J67" s="61"/>
    </row>
    <row r="68" spans="2:10" ht="15.6" x14ac:dyDescent="0.3">
      <c r="B68" s="59"/>
      <c r="C68" s="60"/>
      <c r="D68" s="59"/>
      <c r="E68" s="13"/>
      <c r="F68" s="13"/>
      <c r="G68" s="13"/>
      <c r="H68" s="13"/>
      <c r="I68" s="13"/>
      <c r="J68" s="61"/>
    </row>
    <row r="69" spans="2:10" ht="15.6" x14ac:dyDescent="0.3">
      <c r="B69" s="59"/>
      <c r="C69" s="60"/>
      <c r="D69" s="59"/>
      <c r="E69" s="13"/>
      <c r="F69" s="13"/>
      <c r="G69" s="13"/>
      <c r="H69" s="13"/>
      <c r="I69" s="13"/>
      <c r="J69" s="61"/>
    </row>
    <row r="70" spans="2:10" ht="15.6" x14ac:dyDescent="0.3">
      <c r="B70" s="59"/>
      <c r="C70" s="60"/>
      <c r="D70" s="59"/>
      <c r="E70" s="13"/>
      <c r="F70" s="13"/>
      <c r="G70" s="13"/>
      <c r="H70" s="13"/>
      <c r="I70" s="13"/>
      <c r="J70" s="61"/>
    </row>
    <row r="73" spans="2:10" x14ac:dyDescent="0.3">
      <c r="B73" s="196" t="s">
        <v>123</v>
      </c>
      <c r="C73" s="196"/>
      <c r="D73" s="196"/>
      <c r="E73" s="196"/>
      <c r="F73" s="196"/>
      <c r="G73" s="196"/>
      <c r="H73" s="196"/>
      <c r="I73" s="196"/>
      <c r="J73" s="196"/>
    </row>
    <row r="75" spans="2:10" ht="43.2" x14ac:dyDescent="0.3">
      <c r="B75" s="40" t="s">
        <v>82</v>
      </c>
      <c r="C75" s="38" t="s">
        <v>81</v>
      </c>
      <c r="D75" s="38" t="s">
        <v>159</v>
      </c>
      <c r="E75" s="38" t="s">
        <v>88</v>
      </c>
      <c r="F75" s="38" t="s">
        <v>41</v>
      </c>
      <c r="G75" s="38" t="s">
        <v>216</v>
      </c>
      <c r="H75" s="38" t="s">
        <v>52</v>
      </c>
      <c r="I75" s="38" t="s">
        <v>53</v>
      </c>
      <c r="J75" s="38" t="s">
        <v>42</v>
      </c>
    </row>
    <row r="76" spans="2:10" ht="15.6" x14ac:dyDescent="0.3">
      <c r="B76" s="59"/>
      <c r="C76" s="60"/>
      <c r="D76" s="59"/>
      <c r="E76" s="13"/>
      <c r="F76" s="13"/>
      <c r="G76" s="13"/>
      <c r="H76" s="13"/>
      <c r="I76" s="13"/>
      <c r="J76" s="61"/>
    </row>
    <row r="77" spans="2:10" ht="15.6" x14ac:dyDescent="0.3">
      <c r="B77" s="59"/>
      <c r="C77" s="60"/>
      <c r="D77" s="59"/>
      <c r="E77" s="13"/>
      <c r="F77" s="13"/>
      <c r="G77" s="13"/>
      <c r="H77" s="13"/>
      <c r="I77" s="13"/>
      <c r="J77" s="61"/>
    </row>
    <row r="78" spans="2:10" ht="15.6" x14ac:dyDescent="0.3">
      <c r="B78" s="59"/>
      <c r="C78" s="60"/>
      <c r="D78" s="59"/>
      <c r="E78" s="13"/>
      <c r="F78" s="13"/>
      <c r="G78" s="13"/>
      <c r="H78" s="13"/>
      <c r="I78" s="13"/>
      <c r="J78" s="61"/>
    </row>
    <row r="79" spans="2:10" ht="15.6" x14ac:dyDescent="0.3">
      <c r="B79" s="59"/>
      <c r="C79" s="60"/>
      <c r="D79" s="59"/>
      <c r="E79" s="13"/>
      <c r="F79" s="13"/>
      <c r="G79" s="13"/>
      <c r="H79" s="13"/>
      <c r="I79" s="13"/>
      <c r="J79" s="61"/>
    </row>
    <row r="80" spans="2:10" ht="15.6" x14ac:dyDescent="0.3">
      <c r="B80" s="59"/>
      <c r="C80" s="60"/>
      <c r="D80" s="59"/>
      <c r="E80" s="13"/>
      <c r="F80" s="13"/>
      <c r="G80" s="13"/>
      <c r="H80" s="13"/>
      <c r="I80" s="13"/>
      <c r="J80" s="61"/>
    </row>
    <row r="81" spans="2:10" ht="15.6" x14ac:dyDescent="0.3">
      <c r="B81" s="59"/>
      <c r="C81" s="60"/>
      <c r="D81" s="59"/>
      <c r="E81" s="13"/>
      <c r="F81" s="13"/>
      <c r="G81" s="13"/>
      <c r="H81" s="13"/>
      <c r="I81" s="13"/>
      <c r="J81" s="61"/>
    </row>
    <row r="82" spans="2:10" ht="15.6" x14ac:dyDescent="0.3">
      <c r="B82" s="59"/>
      <c r="C82" s="60"/>
      <c r="D82" s="59"/>
      <c r="E82" s="13"/>
      <c r="F82" s="13"/>
      <c r="G82" s="13"/>
      <c r="H82" s="13"/>
      <c r="I82" s="13"/>
      <c r="J82" s="61"/>
    </row>
    <row r="83" spans="2:10" ht="15.6" x14ac:dyDescent="0.3">
      <c r="B83" s="59"/>
      <c r="C83" s="60"/>
      <c r="D83" s="59"/>
      <c r="E83" s="13"/>
      <c r="F83" s="13"/>
      <c r="G83" s="13"/>
      <c r="H83" s="13"/>
      <c r="I83" s="13"/>
      <c r="J83" s="61"/>
    </row>
    <row r="84" spans="2:10" ht="15.6" x14ac:dyDescent="0.3">
      <c r="B84" s="59"/>
      <c r="C84" s="60"/>
      <c r="D84" s="59"/>
      <c r="E84" s="13"/>
      <c r="F84" s="13"/>
      <c r="G84" s="13"/>
      <c r="H84" s="13"/>
      <c r="I84" s="13"/>
      <c r="J84" s="61"/>
    </row>
    <row r="85" spans="2:10" ht="15.6" x14ac:dyDescent="0.3">
      <c r="B85" s="59"/>
      <c r="C85" s="60"/>
      <c r="D85" s="59"/>
      <c r="E85" s="13"/>
      <c r="F85" s="13"/>
      <c r="G85" s="13"/>
      <c r="H85" s="13"/>
      <c r="I85" s="13"/>
      <c r="J85" s="61"/>
    </row>
    <row r="86" spans="2:10" ht="15.6" x14ac:dyDescent="0.3">
      <c r="B86" s="59"/>
      <c r="C86" s="60"/>
      <c r="D86" s="59"/>
      <c r="E86" s="13"/>
      <c r="F86" s="13"/>
      <c r="G86" s="13"/>
      <c r="H86" s="13"/>
      <c r="I86" s="13"/>
      <c r="J86" s="61"/>
    </row>
    <row r="87" spans="2:10" ht="15.6" x14ac:dyDescent="0.3">
      <c r="B87" s="59"/>
      <c r="C87" s="60"/>
      <c r="D87" s="59"/>
      <c r="E87" s="13"/>
      <c r="F87" s="13"/>
      <c r="G87" s="13"/>
      <c r="H87" s="13"/>
      <c r="I87" s="13"/>
      <c r="J87" s="61"/>
    </row>
    <row r="88" spans="2:10" ht="15.6" x14ac:dyDescent="0.3">
      <c r="B88" s="69"/>
      <c r="C88" s="64"/>
      <c r="D88" s="69"/>
      <c r="E88" s="65"/>
      <c r="F88" s="65"/>
      <c r="G88" s="65"/>
      <c r="H88" s="65"/>
      <c r="I88" s="65"/>
      <c r="J88" s="65"/>
    </row>
    <row r="89" spans="2:10" ht="15.6" x14ac:dyDescent="0.3">
      <c r="B89" s="59"/>
      <c r="C89" s="60"/>
      <c r="D89" s="59"/>
      <c r="E89" s="13"/>
      <c r="F89" s="13"/>
      <c r="G89" s="13"/>
      <c r="H89" s="13"/>
      <c r="I89" s="13"/>
      <c r="J89" s="61"/>
    </row>
    <row r="90" spans="2:10" ht="15.6" x14ac:dyDescent="0.3">
      <c r="B90" s="59"/>
      <c r="C90" s="60"/>
      <c r="D90" s="59"/>
      <c r="E90" s="13"/>
      <c r="F90" s="13"/>
      <c r="G90" s="13"/>
      <c r="H90" s="13"/>
      <c r="I90" s="13"/>
      <c r="J90" s="61"/>
    </row>
    <row r="91" spans="2:10" ht="15.6" x14ac:dyDescent="0.3">
      <c r="B91" s="59"/>
      <c r="C91" s="60"/>
      <c r="D91" s="59"/>
      <c r="E91" s="13"/>
      <c r="F91" s="13"/>
      <c r="G91" s="13"/>
      <c r="H91" s="13"/>
      <c r="I91" s="13"/>
      <c r="J91" s="61"/>
    </row>
    <row r="92" spans="2:10" ht="15.6" x14ac:dyDescent="0.3">
      <c r="B92" s="59"/>
      <c r="C92" s="60"/>
      <c r="D92" s="59"/>
      <c r="E92" s="13"/>
      <c r="F92" s="13"/>
      <c r="G92" s="13"/>
      <c r="H92" s="13"/>
      <c r="I92" s="13"/>
      <c r="J92" s="61"/>
    </row>
    <row r="93" spans="2:10" ht="15.6" x14ac:dyDescent="0.3">
      <c r="B93" s="59"/>
      <c r="C93" s="60"/>
      <c r="D93" s="59"/>
      <c r="E93" s="13"/>
      <c r="F93" s="13"/>
      <c r="G93" s="13"/>
      <c r="H93" s="13"/>
      <c r="I93" s="13"/>
      <c r="J93" s="61"/>
    </row>
    <row r="94" spans="2:10" ht="15.6" x14ac:dyDescent="0.3">
      <c r="B94" s="59"/>
      <c r="C94" s="60"/>
      <c r="D94" s="59"/>
      <c r="E94" s="13"/>
      <c r="F94" s="13"/>
      <c r="G94" s="13"/>
      <c r="H94" s="13"/>
      <c r="I94" s="13"/>
      <c r="J94" s="61"/>
    </row>
    <row r="95" spans="2:10" ht="15.6" x14ac:dyDescent="0.3">
      <c r="B95" s="59"/>
      <c r="C95" s="60"/>
      <c r="D95" s="59"/>
      <c r="E95" s="13"/>
      <c r="F95" s="13"/>
      <c r="G95" s="13"/>
      <c r="H95" s="13"/>
      <c r="I95" s="13"/>
      <c r="J95" s="61"/>
    </row>
    <row r="96" spans="2:10" ht="15.6" x14ac:dyDescent="0.3">
      <c r="B96" s="59"/>
      <c r="C96" s="60"/>
      <c r="D96" s="59"/>
      <c r="E96" s="13"/>
      <c r="F96" s="13"/>
      <c r="G96" s="13"/>
      <c r="H96" s="13"/>
      <c r="I96" s="13"/>
      <c r="J96" s="61"/>
    </row>
    <row r="97" spans="2:12" ht="15.6" x14ac:dyDescent="0.3">
      <c r="B97" s="59"/>
      <c r="C97" s="60"/>
      <c r="D97" s="59"/>
      <c r="E97" s="13"/>
      <c r="F97" s="13"/>
      <c r="G97" s="13"/>
      <c r="H97" s="13"/>
      <c r="I97" s="13"/>
      <c r="J97" s="61"/>
    </row>
    <row r="98" spans="2:12" ht="15.6" x14ac:dyDescent="0.3">
      <c r="B98" s="59"/>
      <c r="C98" s="60"/>
      <c r="D98" s="59"/>
      <c r="E98" s="13"/>
      <c r="F98" s="13"/>
      <c r="G98" s="13"/>
      <c r="H98" s="13"/>
      <c r="I98" s="13"/>
      <c r="J98" s="61"/>
    </row>
    <row r="99" spans="2:12" ht="15.6" x14ac:dyDescent="0.3">
      <c r="B99" s="59"/>
      <c r="C99" s="60"/>
      <c r="D99" s="59"/>
      <c r="E99" s="13"/>
      <c r="F99" s="13"/>
      <c r="G99" s="13"/>
      <c r="H99" s="13"/>
      <c r="I99" s="13"/>
      <c r="J99" s="61"/>
    </row>
    <row r="100" spans="2:12" ht="15.6" x14ac:dyDescent="0.3">
      <c r="B100" s="59"/>
      <c r="C100" s="60"/>
      <c r="D100" s="59"/>
      <c r="E100" s="13"/>
      <c r="F100" s="13"/>
      <c r="G100" s="13"/>
      <c r="H100" s="13"/>
      <c r="I100" s="13"/>
      <c r="J100" s="61"/>
    </row>
    <row r="101" spans="2:12" ht="15.6" x14ac:dyDescent="0.3">
      <c r="B101" s="59"/>
      <c r="C101" s="60"/>
      <c r="D101" s="59"/>
      <c r="E101" s="13"/>
      <c r="F101" s="13"/>
      <c r="G101" s="13"/>
      <c r="H101" s="13"/>
      <c r="I101" s="13"/>
      <c r="J101" s="61"/>
    </row>
    <row r="102" spans="2:12" ht="15.6" x14ac:dyDescent="0.3">
      <c r="B102" s="59"/>
      <c r="C102" s="60"/>
      <c r="D102" s="59"/>
      <c r="E102" s="13"/>
      <c r="F102" s="13"/>
      <c r="G102" s="13"/>
      <c r="H102" s="13"/>
      <c r="I102" s="13"/>
      <c r="J102" s="61"/>
    </row>
    <row r="103" spans="2:12" ht="15.6" x14ac:dyDescent="0.3">
      <c r="B103" s="59"/>
      <c r="C103" s="60"/>
      <c r="D103" s="59"/>
      <c r="E103" s="13"/>
      <c r="F103" s="13"/>
      <c r="G103" s="13"/>
      <c r="H103" s="13"/>
      <c r="I103" s="13"/>
      <c r="J103" s="61"/>
    </row>
    <row r="104" spans="2:12" ht="15.6" x14ac:dyDescent="0.3">
      <c r="B104" s="59"/>
      <c r="C104" s="60"/>
      <c r="D104" s="59"/>
      <c r="E104" s="13"/>
      <c r="F104" s="13"/>
      <c r="G104" s="13"/>
      <c r="H104" s="13"/>
      <c r="I104" s="13"/>
      <c r="J104" s="61"/>
    </row>
    <row r="107" spans="2:12" x14ac:dyDescent="0.3">
      <c r="B107" s="196" t="s">
        <v>124</v>
      </c>
      <c r="C107" s="196"/>
      <c r="D107" s="196"/>
      <c r="E107" s="196"/>
      <c r="F107" s="196"/>
      <c r="G107" s="196"/>
      <c r="H107" s="196"/>
      <c r="I107" s="196"/>
      <c r="J107" s="196"/>
    </row>
    <row r="109" spans="2:12" ht="72" x14ac:dyDescent="0.3">
      <c r="B109" s="40" t="s">
        <v>82</v>
      </c>
      <c r="C109" s="38" t="s">
        <v>81</v>
      </c>
      <c r="D109" s="38" t="s">
        <v>159</v>
      </c>
      <c r="E109" s="38" t="s">
        <v>88</v>
      </c>
      <c r="F109" s="38" t="s">
        <v>41</v>
      </c>
      <c r="G109" s="38" t="s">
        <v>216</v>
      </c>
      <c r="H109" s="38" t="s">
        <v>52</v>
      </c>
      <c r="I109" s="38" t="s">
        <v>107</v>
      </c>
      <c r="J109" s="38" t="s">
        <v>42</v>
      </c>
    </row>
    <row r="110" spans="2:12" ht="15.6" x14ac:dyDescent="0.3">
      <c r="B110" s="59"/>
      <c r="C110" s="60"/>
      <c r="D110" s="59"/>
      <c r="E110" s="13"/>
      <c r="F110" s="13"/>
      <c r="G110" s="13"/>
      <c r="H110" s="13"/>
      <c r="I110" s="13"/>
      <c r="J110" s="61"/>
    </row>
    <row r="111" spans="2:12" ht="15.6" x14ac:dyDescent="0.3">
      <c r="B111" s="59"/>
      <c r="C111" s="60"/>
      <c r="D111" s="59"/>
      <c r="E111" s="13"/>
      <c r="F111" s="13"/>
      <c r="G111" s="13"/>
      <c r="H111" s="13"/>
      <c r="I111" s="13"/>
      <c r="J111" s="61"/>
    </row>
    <row r="112" spans="2:12" ht="15.6" x14ac:dyDescent="0.3">
      <c r="B112" s="59"/>
      <c r="C112" s="60"/>
      <c r="D112" s="59"/>
      <c r="E112" s="13"/>
      <c r="F112" s="13"/>
      <c r="G112" s="13"/>
      <c r="H112" s="13"/>
      <c r="I112" s="13"/>
      <c r="J112" s="61"/>
      <c r="L112" s="1"/>
    </row>
    <row r="113" spans="2:10" ht="15.6" x14ac:dyDescent="0.3">
      <c r="B113" s="69"/>
      <c r="C113" s="64"/>
      <c r="D113" s="69"/>
      <c r="E113" s="65"/>
      <c r="F113" s="65"/>
      <c r="G113" s="65"/>
      <c r="H113" s="65"/>
      <c r="I113" s="65"/>
      <c r="J113" s="65"/>
    </row>
    <row r="114" spans="2:10" ht="15.6" x14ac:dyDescent="0.3">
      <c r="B114" s="59"/>
      <c r="C114" s="60"/>
      <c r="D114" s="59"/>
      <c r="E114" s="13"/>
      <c r="F114" s="13"/>
      <c r="G114" s="13"/>
      <c r="H114" s="13"/>
      <c r="I114" s="13"/>
      <c r="J114" s="61"/>
    </row>
    <row r="115" spans="2:10" ht="15.6" x14ac:dyDescent="0.3">
      <c r="B115" s="59"/>
      <c r="C115" s="60"/>
      <c r="D115" s="59"/>
      <c r="E115" s="13"/>
      <c r="F115" s="13"/>
      <c r="G115" s="13"/>
      <c r="H115" s="13"/>
      <c r="I115" s="13"/>
      <c r="J115" s="61"/>
    </row>
    <row r="116" spans="2:10" ht="15.6" x14ac:dyDescent="0.3">
      <c r="B116" s="59"/>
      <c r="C116" s="60"/>
      <c r="D116" s="59"/>
      <c r="E116" s="13"/>
      <c r="F116" s="13"/>
      <c r="G116" s="13"/>
      <c r="H116" s="13"/>
      <c r="I116" s="13"/>
      <c r="J116" s="61"/>
    </row>
    <row r="117" spans="2:10" ht="15.6" x14ac:dyDescent="0.3">
      <c r="B117" s="59"/>
      <c r="C117" s="60"/>
      <c r="D117" s="59"/>
      <c r="E117" s="58"/>
      <c r="F117" s="58"/>
      <c r="G117" s="58"/>
      <c r="H117" s="58"/>
      <c r="I117" s="58"/>
      <c r="J117" s="61"/>
    </row>
    <row r="118" spans="2:10" ht="15.6" x14ac:dyDescent="0.3">
      <c r="B118" s="59"/>
      <c r="C118" s="60"/>
      <c r="D118" s="59"/>
      <c r="E118" s="13"/>
      <c r="F118" s="13"/>
      <c r="G118" s="13"/>
      <c r="H118" s="13"/>
      <c r="I118" s="13"/>
      <c r="J118" s="61"/>
    </row>
    <row r="119" spans="2:10" ht="15.6" x14ac:dyDescent="0.3">
      <c r="B119" s="59"/>
      <c r="C119" s="60"/>
      <c r="D119" s="59"/>
      <c r="E119" s="13"/>
      <c r="F119" s="13"/>
      <c r="G119" s="13"/>
      <c r="H119" s="13"/>
      <c r="I119" s="13"/>
      <c r="J119" s="61"/>
    </row>
    <row r="120" spans="2:10" ht="15.6" x14ac:dyDescent="0.3">
      <c r="B120" s="59"/>
      <c r="C120" s="60"/>
      <c r="D120" s="59"/>
      <c r="E120" s="13"/>
      <c r="F120" s="13"/>
      <c r="G120" s="13"/>
      <c r="H120" s="13"/>
      <c r="I120" s="13"/>
      <c r="J120" s="61"/>
    </row>
    <row r="121" spans="2:10" ht="15.6" x14ac:dyDescent="0.3">
      <c r="B121" s="59"/>
      <c r="C121" s="60"/>
      <c r="D121" s="59"/>
      <c r="E121" s="13"/>
      <c r="F121" s="13"/>
      <c r="G121" s="13"/>
      <c r="H121" s="13"/>
      <c r="I121" s="13"/>
      <c r="J121" s="61"/>
    </row>
    <row r="122" spans="2:10" ht="15.6" x14ac:dyDescent="0.3">
      <c r="B122" s="59"/>
      <c r="C122" s="60"/>
      <c r="D122" s="59"/>
      <c r="E122" s="13"/>
      <c r="F122" s="13"/>
      <c r="G122" s="13"/>
      <c r="H122" s="13"/>
      <c r="I122" s="13"/>
      <c r="J122" s="61"/>
    </row>
    <row r="123" spans="2:10" ht="15.6" x14ac:dyDescent="0.3">
      <c r="B123" s="59"/>
      <c r="C123" s="60"/>
      <c r="D123" s="59"/>
      <c r="E123" s="13"/>
      <c r="F123" s="13"/>
      <c r="G123" s="13"/>
      <c r="H123" s="13"/>
      <c r="I123" s="13"/>
      <c r="J123" s="61"/>
    </row>
    <row r="124" spans="2:10" ht="15.6" x14ac:dyDescent="0.3">
      <c r="B124" s="59"/>
      <c r="C124" s="60"/>
      <c r="D124" s="59"/>
      <c r="E124" s="13"/>
      <c r="F124" s="13"/>
      <c r="G124" s="13"/>
      <c r="H124" s="13"/>
      <c r="I124" s="13"/>
      <c r="J124" s="61"/>
    </row>
    <row r="125" spans="2:10" ht="15.6" x14ac:dyDescent="0.3">
      <c r="B125" s="59"/>
      <c r="C125" s="60"/>
      <c r="D125" s="59"/>
      <c r="E125" s="58"/>
      <c r="F125" s="58"/>
      <c r="G125" s="58"/>
      <c r="H125" s="58"/>
      <c r="I125" s="58"/>
      <c r="J125" s="61"/>
    </row>
    <row r="126" spans="2:10" ht="15.6" x14ac:dyDescent="0.3">
      <c r="B126" s="59"/>
      <c r="C126" s="60"/>
      <c r="D126" s="59"/>
      <c r="E126" s="13"/>
      <c r="F126" s="13"/>
      <c r="G126" s="13"/>
      <c r="H126" s="13"/>
      <c r="I126" s="13"/>
      <c r="J126" s="61"/>
    </row>
    <row r="127" spans="2:10" ht="15.6" x14ac:dyDescent="0.3">
      <c r="B127" s="59"/>
      <c r="C127" s="60"/>
      <c r="D127" s="59"/>
      <c r="E127" s="13"/>
      <c r="F127" s="13"/>
      <c r="G127" s="13"/>
      <c r="H127" s="13"/>
      <c r="I127" s="13"/>
      <c r="J127" s="61"/>
    </row>
    <row r="128" spans="2:10" ht="15.6" x14ac:dyDescent="0.3">
      <c r="B128" s="59"/>
      <c r="C128" s="60"/>
      <c r="D128" s="59"/>
      <c r="E128" s="13"/>
      <c r="F128" s="13"/>
      <c r="G128" s="13"/>
      <c r="H128" s="13"/>
      <c r="I128" s="13"/>
      <c r="J128" s="61"/>
    </row>
    <row r="129" spans="2:10" ht="15.6" x14ac:dyDescent="0.3">
      <c r="B129" s="59"/>
      <c r="C129" s="60"/>
      <c r="D129" s="59"/>
      <c r="E129" s="13"/>
      <c r="F129" s="13"/>
      <c r="G129" s="13"/>
      <c r="H129" s="13"/>
      <c r="I129" s="13"/>
      <c r="J129" s="61"/>
    </row>
    <row r="130" spans="2:10" ht="15.6" x14ac:dyDescent="0.3">
      <c r="B130" s="59"/>
      <c r="C130" s="60"/>
      <c r="D130" s="59"/>
      <c r="E130" s="13"/>
      <c r="F130" s="13"/>
      <c r="G130" s="13"/>
      <c r="H130" s="13"/>
      <c r="I130" s="13"/>
      <c r="J130" s="61"/>
    </row>
    <row r="131" spans="2:10" ht="15.6" x14ac:dyDescent="0.3">
      <c r="B131" s="59"/>
      <c r="C131" s="60"/>
      <c r="D131" s="59"/>
      <c r="E131" s="58"/>
      <c r="F131" s="58"/>
      <c r="G131" s="58"/>
      <c r="H131" s="58"/>
      <c r="I131" s="58"/>
      <c r="J131" s="61"/>
    </row>
    <row r="132" spans="2:10" ht="15.6" x14ac:dyDescent="0.3">
      <c r="B132" s="59"/>
      <c r="C132" s="60"/>
      <c r="D132" s="59"/>
      <c r="E132" s="13"/>
      <c r="F132" s="13"/>
      <c r="G132" s="13"/>
      <c r="H132" s="13"/>
      <c r="I132" s="13"/>
      <c r="J132" s="61"/>
    </row>
    <row r="133" spans="2:10" ht="15.6" x14ac:dyDescent="0.3">
      <c r="B133" s="59"/>
      <c r="C133" s="60"/>
      <c r="D133" s="59"/>
      <c r="E133" s="13"/>
      <c r="F133" s="13"/>
      <c r="G133" s="13"/>
      <c r="H133" s="13"/>
      <c r="I133" s="13"/>
      <c r="J133" s="61"/>
    </row>
    <row r="134" spans="2:10" ht="15.6" x14ac:dyDescent="0.3">
      <c r="B134" s="59"/>
      <c r="C134" s="60"/>
      <c r="D134" s="59"/>
      <c r="E134" s="13"/>
      <c r="F134" s="13"/>
      <c r="G134" s="13"/>
      <c r="H134" s="13"/>
      <c r="I134" s="13"/>
      <c r="J134" s="61"/>
    </row>
    <row r="135" spans="2:10" ht="15.6" x14ac:dyDescent="0.3">
      <c r="B135" s="59"/>
      <c r="C135" s="60"/>
      <c r="D135" s="59"/>
      <c r="E135" s="13"/>
      <c r="F135" s="13"/>
      <c r="G135" s="13"/>
      <c r="H135" s="13"/>
      <c r="I135" s="13"/>
      <c r="J135" s="61"/>
    </row>
    <row r="136" spans="2:10" ht="15.6" x14ac:dyDescent="0.3">
      <c r="B136" s="59"/>
      <c r="C136" s="60"/>
      <c r="D136" s="59"/>
      <c r="E136" s="58"/>
      <c r="F136" s="58"/>
      <c r="G136" s="58"/>
      <c r="H136" s="58"/>
      <c r="I136" s="58"/>
      <c r="J136" s="61"/>
    </row>
    <row r="137" spans="2:10" ht="15.6" x14ac:dyDescent="0.3">
      <c r="B137" s="59"/>
      <c r="C137" s="60"/>
      <c r="D137" s="59"/>
      <c r="E137" s="13"/>
      <c r="F137" s="13"/>
      <c r="G137" s="13"/>
      <c r="H137" s="13"/>
      <c r="I137" s="13"/>
      <c r="J137" s="61"/>
    </row>
    <row r="138" spans="2:10" ht="15.6" x14ac:dyDescent="0.3">
      <c r="B138" s="59"/>
      <c r="C138" s="60"/>
      <c r="D138" s="59"/>
      <c r="E138" s="58"/>
      <c r="F138" s="58"/>
      <c r="G138" s="58"/>
      <c r="H138" s="58"/>
      <c r="I138" s="58"/>
      <c r="J138" s="61"/>
    </row>
    <row r="139" spans="2:10" ht="15.6" x14ac:dyDescent="0.3">
      <c r="B139" s="59"/>
      <c r="C139" s="60"/>
      <c r="D139" s="59"/>
      <c r="E139" s="58"/>
      <c r="F139" s="58"/>
      <c r="G139" s="58"/>
      <c r="H139" s="58"/>
      <c r="I139" s="58"/>
      <c r="J139" s="61"/>
    </row>
    <row r="140" spans="2:10" ht="15.6" x14ac:dyDescent="0.3">
      <c r="B140" s="59"/>
      <c r="C140" s="60"/>
      <c r="D140" s="59"/>
      <c r="E140" s="58"/>
      <c r="F140" s="58"/>
      <c r="G140" s="58"/>
      <c r="H140" s="58"/>
      <c r="I140" s="58"/>
      <c r="J140" s="61"/>
    </row>
    <row r="143" spans="2:10" x14ac:dyDescent="0.3">
      <c r="B143" s="196" t="s">
        <v>125</v>
      </c>
      <c r="C143" s="196"/>
      <c r="D143" s="196"/>
      <c r="E143" s="196"/>
      <c r="F143" s="196"/>
      <c r="G143" s="196"/>
      <c r="H143" s="196"/>
      <c r="I143" s="196"/>
      <c r="J143" s="196"/>
    </row>
    <row r="145" spans="2:10" ht="72" x14ac:dyDescent="0.3">
      <c r="B145" s="40" t="s">
        <v>82</v>
      </c>
      <c r="C145" s="38" t="s">
        <v>81</v>
      </c>
      <c r="D145" s="38" t="s">
        <v>159</v>
      </c>
      <c r="E145" s="38" t="s">
        <v>88</v>
      </c>
      <c r="F145" s="38" t="s">
        <v>41</v>
      </c>
      <c r="G145" s="38" t="s">
        <v>216</v>
      </c>
      <c r="H145" s="38" t="s">
        <v>52</v>
      </c>
      <c r="I145" s="38" t="s">
        <v>107</v>
      </c>
      <c r="J145" s="38" t="s">
        <v>42</v>
      </c>
    </row>
    <row r="146" spans="2:10" ht="15.6" x14ac:dyDescent="0.3">
      <c r="B146" s="59"/>
      <c r="C146" s="60"/>
      <c r="D146" s="59"/>
      <c r="E146" s="13"/>
      <c r="F146" s="13"/>
      <c r="G146" s="13"/>
      <c r="H146" s="13"/>
      <c r="I146" s="13"/>
      <c r="J146" s="61"/>
    </row>
    <row r="147" spans="2:10" ht="15.6" x14ac:dyDescent="0.3">
      <c r="B147" s="59"/>
      <c r="C147" s="60"/>
      <c r="D147" s="59"/>
      <c r="E147" s="13"/>
      <c r="F147" s="13"/>
      <c r="G147" s="13"/>
      <c r="H147" s="13"/>
      <c r="I147" s="13"/>
      <c r="J147" s="61"/>
    </row>
    <row r="148" spans="2:10" ht="15.6" x14ac:dyDescent="0.3">
      <c r="B148" s="59"/>
      <c r="C148" s="60"/>
      <c r="D148" s="59"/>
      <c r="E148" s="13"/>
      <c r="F148" s="13"/>
      <c r="G148" s="13"/>
      <c r="H148" s="13"/>
      <c r="I148" s="13"/>
      <c r="J148" s="61"/>
    </row>
    <row r="149" spans="2:10" ht="15.6" x14ac:dyDescent="0.3">
      <c r="B149" s="59"/>
      <c r="C149" s="60"/>
      <c r="D149" s="59"/>
      <c r="E149" s="13"/>
      <c r="F149" s="13"/>
      <c r="G149" s="13"/>
      <c r="H149" s="13"/>
      <c r="I149" s="13"/>
      <c r="J149" s="61"/>
    </row>
    <row r="150" spans="2:10" ht="15.6" x14ac:dyDescent="0.3">
      <c r="B150" s="59"/>
      <c r="C150" s="60"/>
      <c r="D150" s="59"/>
      <c r="E150" s="13"/>
      <c r="F150" s="13"/>
      <c r="G150" s="13"/>
      <c r="H150" s="13"/>
      <c r="I150" s="13"/>
      <c r="J150" s="61"/>
    </row>
    <row r="151" spans="2:10" ht="15.6" x14ac:dyDescent="0.3">
      <c r="B151" s="59"/>
      <c r="C151" s="60"/>
      <c r="D151" s="59"/>
      <c r="E151" s="13"/>
      <c r="F151" s="13"/>
      <c r="G151" s="13"/>
      <c r="H151" s="13"/>
      <c r="I151" s="13"/>
      <c r="J151" s="61"/>
    </row>
    <row r="152" spans="2:10" ht="15.6" x14ac:dyDescent="0.3">
      <c r="B152" s="59"/>
      <c r="C152" s="60"/>
      <c r="D152" s="59"/>
      <c r="E152" s="13"/>
      <c r="F152" s="13"/>
      <c r="G152" s="13"/>
      <c r="H152" s="13"/>
      <c r="I152" s="13"/>
      <c r="J152" s="61"/>
    </row>
    <row r="153" spans="2:10" ht="15.6" x14ac:dyDescent="0.3">
      <c r="B153" s="59"/>
      <c r="C153" s="60"/>
      <c r="D153" s="59"/>
      <c r="E153" s="13"/>
      <c r="F153" s="13"/>
      <c r="G153" s="13"/>
      <c r="H153" s="13"/>
      <c r="I153" s="13"/>
      <c r="J153" s="61"/>
    </row>
    <row r="154" spans="2:10" ht="15.6" x14ac:dyDescent="0.3">
      <c r="B154" s="59"/>
      <c r="C154" s="60"/>
      <c r="D154" s="59"/>
      <c r="E154" s="13"/>
      <c r="F154" s="13"/>
      <c r="G154" s="13"/>
      <c r="H154" s="13"/>
      <c r="I154" s="13"/>
      <c r="J154" s="61"/>
    </row>
    <row r="155" spans="2:10" ht="15.6" x14ac:dyDescent="0.3">
      <c r="B155" s="69"/>
      <c r="C155" s="64"/>
      <c r="D155" s="69"/>
      <c r="E155" s="65"/>
      <c r="F155" s="65"/>
      <c r="G155" s="65"/>
      <c r="H155" s="65"/>
      <c r="I155" s="65"/>
      <c r="J155" s="65"/>
    </row>
    <row r="156" spans="2:10" ht="15.6" x14ac:dyDescent="0.3">
      <c r="B156" s="59"/>
      <c r="C156" s="60"/>
      <c r="D156" s="59"/>
      <c r="E156" s="13"/>
      <c r="F156" s="13"/>
      <c r="G156" s="13"/>
      <c r="H156" s="13"/>
      <c r="I156" s="13"/>
      <c r="J156" s="61"/>
    </row>
    <row r="157" spans="2:10" ht="15.6" x14ac:dyDescent="0.3">
      <c r="B157" s="59"/>
      <c r="C157" s="60"/>
      <c r="D157" s="59"/>
      <c r="E157" s="13"/>
      <c r="F157" s="13"/>
      <c r="G157" s="13"/>
      <c r="H157" s="13"/>
      <c r="I157" s="13"/>
      <c r="J157" s="61"/>
    </row>
    <row r="158" spans="2:10" ht="15.6" x14ac:dyDescent="0.3">
      <c r="B158" s="59"/>
      <c r="C158" s="60"/>
      <c r="D158" s="59"/>
      <c r="E158" s="13"/>
      <c r="F158" s="13"/>
      <c r="G158" s="13"/>
      <c r="H158" s="13"/>
      <c r="I158" s="13"/>
      <c r="J158" s="61"/>
    </row>
    <row r="159" spans="2:10" ht="15.6" x14ac:dyDescent="0.3">
      <c r="B159" s="59"/>
      <c r="C159" s="60"/>
      <c r="D159" s="59"/>
      <c r="E159" s="13"/>
      <c r="F159" s="13"/>
      <c r="G159" s="13"/>
      <c r="H159" s="13"/>
      <c r="I159" s="13"/>
      <c r="J159" s="61"/>
    </row>
    <row r="160" spans="2:10" ht="15.6" x14ac:dyDescent="0.3">
      <c r="B160" s="59"/>
      <c r="C160" s="60"/>
      <c r="D160" s="59"/>
      <c r="E160" s="13"/>
      <c r="F160" s="13"/>
      <c r="G160" s="13"/>
      <c r="H160" s="13"/>
      <c r="I160" s="13"/>
      <c r="J160" s="61"/>
    </row>
    <row r="161" spans="2:10" ht="15.6" x14ac:dyDescent="0.3">
      <c r="B161" s="59"/>
      <c r="C161" s="60"/>
      <c r="D161" s="59"/>
      <c r="E161" s="13"/>
      <c r="F161" s="13"/>
      <c r="G161" s="13"/>
      <c r="H161" s="13"/>
      <c r="I161" s="13"/>
      <c r="J161" s="61"/>
    </row>
    <row r="162" spans="2:10" ht="15.6" x14ac:dyDescent="0.3">
      <c r="B162" s="59"/>
      <c r="C162" s="60"/>
      <c r="D162" s="59"/>
      <c r="E162" s="58"/>
      <c r="F162" s="58"/>
      <c r="G162" s="58"/>
      <c r="H162" s="58"/>
      <c r="I162" s="58"/>
      <c r="J162" s="61"/>
    </row>
    <row r="163" spans="2:10" ht="15.6" x14ac:dyDescent="0.3">
      <c r="B163" s="59"/>
      <c r="C163" s="60"/>
      <c r="D163" s="59"/>
      <c r="E163" s="13"/>
      <c r="F163" s="13"/>
      <c r="G163" s="13"/>
      <c r="H163" s="13"/>
      <c r="I163" s="13"/>
      <c r="J163" s="61"/>
    </row>
    <row r="164" spans="2:10" ht="15.6" x14ac:dyDescent="0.3">
      <c r="B164" s="59"/>
      <c r="C164" s="60"/>
      <c r="D164" s="59"/>
      <c r="E164" s="13"/>
      <c r="F164" s="13"/>
      <c r="G164" s="13"/>
      <c r="H164" s="13"/>
      <c r="I164" s="13"/>
      <c r="J164" s="61"/>
    </row>
    <row r="165" spans="2:10" ht="15.6" x14ac:dyDescent="0.3">
      <c r="B165" s="59"/>
      <c r="C165" s="60"/>
      <c r="D165" s="59"/>
      <c r="E165" s="13"/>
      <c r="F165" s="13"/>
      <c r="G165" s="13"/>
      <c r="H165" s="13"/>
      <c r="I165" s="13"/>
      <c r="J165" s="61"/>
    </row>
    <row r="166" spans="2:10" ht="15.6" x14ac:dyDescent="0.3">
      <c r="B166" s="59"/>
      <c r="C166" s="60"/>
      <c r="D166" s="59"/>
      <c r="E166" s="13"/>
      <c r="F166" s="13"/>
      <c r="G166" s="13"/>
      <c r="H166" s="13"/>
      <c r="I166" s="13"/>
      <c r="J166" s="61"/>
    </row>
    <row r="167" spans="2:10" ht="15.6" x14ac:dyDescent="0.3">
      <c r="B167" s="59"/>
      <c r="C167" s="60"/>
      <c r="D167" s="59"/>
      <c r="E167" s="13"/>
      <c r="F167" s="13"/>
      <c r="G167" s="13"/>
      <c r="H167" s="13"/>
      <c r="I167" s="13"/>
      <c r="J167" s="61"/>
    </row>
    <row r="168" spans="2:10" ht="15.6" x14ac:dyDescent="0.3">
      <c r="B168" s="59"/>
      <c r="C168" s="60"/>
      <c r="D168" s="59"/>
      <c r="E168" s="13"/>
      <c r="F168" s="13"/>
      <c r="G168" s="13"/>
      <c r="H168" s="13"/>
      <c r="I168" s="13"/>
      <c r="J168" s="61"/>
    </row>
    <row r="169" spans="2:10" ht="15.6" x14ac:dyDescent="0.3">
      <c r="B169" s="59"/>
      <c r="C169" s="60"/>
      <c r="D169" s="59"/>
      <c r="E169" s="13"/>
      <c r="F169" s="13"/>
      <c r="G169" s="13"/>
      <c r="H169" s="13"/>
      <c r="I169" s="13"/>
      <c r="J169" s="61"/>
    </row>
    <row r="172" spans="2:10" x14ac:dyDescent="0.3">
      <c r="B172" s="196" t="s">
        <v>119</v>
      </c>
      <c r="C172" s="196"/>
      <c r="D172" s="196"/>
      <c r="E172" s="196"/>
      <c r="F172" s="196"/>
      <c r="G172" s="196"/>
      <c r="H172" s="196"/>
      <c r="I172" s="196"/>
      <c r="J172" s="196"/>
    </row>
    <row r="174" spans="2:10" ht="72" x14ac:dyDescent="0.3">
      <c r="B174" s="40" t="s">
        <v>82</v>
      </c>
      <c r="C174" s="38" t="s">
        <v>81</v>
      </c>
      <c r="D174" s="38" t="s">
        <v>159</v>
      </c>
      <c r="E174" s="38" t="s">
        <v>88</v>
      </c>
      <c r="F174" s="38" t="s">
        <v>41</v>
      </c>
      <c r="G174" s="38" t="s">
        <v>216</v>
      </c>
      <c r="H174" s="38" t="s">
        <v>52</v>
      </c>
      <c r="I174" s="38" t="s">
        <v>107</v>
      </c>
      <c r="J174" s="38" t="s">
        <v>42</v>
      </c>
    </row>
    <row r="175" spans="2:10" ht="15.6" x14ac:dyDescent="0.3">
      <c r="B175" s="59"/>
      <c r="C175" s="60"/>
      <c r="D175" s="59"/>
      <c r="E175" s="13"/>
      <c r="F175" s="13"/>
      <c r="G175" s="13"/>
      <c r="H175" s="13"/>
      <c r="I175" s="13"/>
      <c r="J175" s="61"/>
    </row>
    <row r="176" spans="2:10" ht="15.6" x14ac:dyDescent="0.3">
      <c r="B176" s="59"/>
      <c r="C176" s="60"/>
      <c r="D176" s="59"/>
      <c r="E176" s="13"/>
      <c r="F176" s="13"/>
      <c r="G176" s="13"/>
      <c r="H176" s="13"/>
      <c r="I176" s="13"/>
      <c r="J176" s="61"/>
    </row>
    <row r="177" spans="2:10" ht="15.6" x14ac:dyDescent="0.3">
      <c r="B177" s="59"/>
      <c r="C177" s="60"/>
      <c r="D177" s="59"/>
      <c r="E177" s="13"/>
      <c r="F177" s="13"/>
      <c r="G177" s="13"/>
      <c r="H177" s="13"/>
      <c r="I177" s="13"/>
      <c r="J177" s="61"/>
    </row>
    <row r="178" spans="2:10" ht="15.6" x14ac:dyDescent="0.3">
      <c r="B178" s="59"/>
      <c r="C178" s="60"/>
      <c r="D178" s="59"/>
      <c r="E178" s="13"/>
      <c r="F178" s="13"/>
      <c r="G178" s="13"/>
      <c r="H178" s="13"/>
      <c r="I178" s="13"/>
      <c r="J178" s="61"/>
    </row>
    <row r="179" spans="2:10" ht="15.6" x14ac:dyDescent="0.3">
      <c r="B179" s="59"/>
      <c r="C179" s="60"/>
      <c r="D179" s="59"/>
      <c r="E179" s="13"/>
      <c r="F179" s="13"/>
      <c r="G179" s="13"/>
      <c r="H179" s="13"/>
      <c r="I179" s="13"/>
      <c r="J179" s="61"/>
    </row>
    <row r="180" spans="2:10" ht="15.6" x14ac:dyDescent="0.3">
      <c r="B180" s="59"/>
      <c r="C180" s="60"/>
      <c r="D180" s="59"/>
      <c r="E180" s="13"/>
      <c r="F180" s="13"/>
      <c r="G180" s="13"/>
      <c r="H180" s="13"/>
      <c r="I180" s="13"/>
      <c r="J180" s="61"/>
    </row>
    <row r="181" spans="2:10" ht="15.6" x14ac:dyDescent="0.3">
      <c r="B181" s="59"/>
      <c r="C181" s="60"/>
      <c r="D181" s="59"/>
      <c r="E181" s="13"/>
      <c r="F181" s="13"/>
      <c r="G181" s="13"/>
      <c r="H181" s="13"/>
      <c r="I181" s="13"/>
      <c r="J181" s="61"/>
    </row>
    <row r="182" spans="2:10" ht="15.6" x14ac:dyDescent="0.3">
      <c r="B182" s="59"/>
      <c r="C182" s="60"/>
      <c r="D182" s="59"/>
      <c r="E182" s="58"/>
      <c r="F182" s="58"/>
      <c r="G182" s="58"/>
      <c r="H182" s="58"/>
      <c r="I182" s="58"/>
      <c r="J182" s="61"/>
    </row>
    <row r="183" spans="2:10" ht="15.6" x14ac:dyDescent="0.3">
      <c r="B183" s="59"/>
      <c r="C183" s="60"/>
      <c r="D183" s="59"/>
      <c r="E183" s="13"/>
      <c r="F183" s="13"/>
      <c r="G183" s="13"/>
      <c r="H183" s="13"/>
      <c r="I183" s="13"/>
      <c r="J183" s="61"/>
    </row>
    <row r="184" spans="2:10" ht="15.6" x14ac:dyDescent="0.3">
      <c r="B184" s="59"/>
      <c r="C184" s="60"/>
      <c r="D184" s="59"/>
      <c r="E184" s="13"/>
      <c r="F184" s="13"/>
      <c r="G184" s="13"/>
      <c r="H184" s="13"/>
      <c r="I184" s="13"/>
      <c r="J184" s="61"/>
    </row>
    <row r="185" spans="2:10" ht="15.6" x14ac:dyDescent="0.3">
      <c r="B185" s="59"/>
      <c r="C185" s="60"/>
      <c r="D185" s="59"/>
      <c r="E185" s="13"/>
      <c r="F185" s="13"/>
      <c r="G185" s="13"/>
      <c r="H185" s="13"/>
      <c r="I185" s="13"/>
      <c r="J185" s="61"/>
    </row>
    <row r="186" spans="2:10" ht="15.6" x14ac:dyDescent="0.3">
      <c r="B186" s="59"/>
      <c r="C186" s="60"/>
      <c r="D186" s="59"/>
      <c r="E186" s="13"/>
      <c r="F186" s="13"/>
      <c r="G186" s="13"/>
      <c r="H186" s="13"/>
      <c r="I186" s="13"/>
      <c r="J186" s="61"/>
    </row>
    <row r="187" spans="2:10" ht="15.6" x14ac:dyDescent="0.3">
      <c r="B187" s="59"/>
      <c r="C187" s="60"/>
      <c r="D187" s="59"/>
      <c r="E187" s="13"/>
      <c r="F187" s="13"/>
      <c r="G187" s="13"/>
      <c r="H187" s="13"/>
      <c r="I187" s="13"/>
      <c r="J187" s="61"/>
    </row>
    <row r="188" spans="2:10" ht="15.6" x14ac:dyDescent="0.3">
      <c r="B188" s="59"/>
      <c r="C188" s="60"/>
      <c r="D188" s="59"/>
      <c r="E188" s="58"/>
      <c r="F188" s="58"/>
      <c r="G188" s="58"/>
      <c r="H188" s="58"/>
      <c r="I188" s="58"/>
      <c r="J188" s="58"/>
    </row>
    <row r="189" spans="2:10" ht="15.6" x14ac:dyDescent="0.3">
      <c r="B189" s="59"/>
      <c r="C189" s="60"/>
      <c r="D189" s="59"/>
      <c r="E189" s="58"/>
      <c r="F189" s="58"/>
      <c r="G189" s="58"/>
      <c r="H189" s="58"/>
      <c r="I189" s="58"/>
      <c r="J189" s="58"/>
    </row>
    <row r="190" spans="2:10" ht="15.6" x14ac:dyDescent="0.3">
      <c r="B190" s="59"/>
      <c r="C190" s="60"/>
      <c r="D190" s="59"/>
      <c r="E190" s="58"/>
      <c r="F190" s="58"/>
      <c r="G190" s="58"/>
      <c r="H190" s="58"/>
      <c r="I190" s="58"/>
      <c r="J190" s="58"/>
    </row>
    <row r="194" spans="2:10" x14ac:dyDescent="0.3">
      <c r="B194" s="196" t="s">
        <v>118</v>
      </c>
      <c r="C194" s="196"/>
      <c r="D194" s="196"/>
      <c r="E194" s="196"/>
      <c r="F194" s="196"/>
      <c r="G194" s="196"/>
      <c r="H194" s="196"/>
      <c r="I194" s="196"/>
      <c r="J194" s="196"/>
    </row>
    <row r="196" spans="2:10" ht="72" x14ac:dyDescent="0.3">
      <c r="B196" s="40" t="s">
        <v>82</v>
      </c>
      <c r="C196" s="38" t="s">
        <v>81</v>
      </c>
      <c r="D196" s="38" t="s">
        <v>159</v>
      </c>
      <c r="E196" s="38" t="s">
        <v>88</v>
      </c>
      <c r="F196" s="38" t="s">
        <v>41</v>
      </c>
      <c r="G196" s="38" t="s">
        <v>216</v>
      </c>
      <c r="H196" s="38" t="s">
        <v>52</v>
      </c>
      <c r="I196" s="38" t="s">
        <v>107</v>
      </c>
      <c r="J196" s="38" t="s">
        <v>42</v>
      </c>
    </row>
    <row r="197" spans="2:10" ht="15.6" x14ac:dyDescent="0.3">
      <c r="B197" s="59"/>
      <c r="C197" s="60"/>
      <c r="D197" s="59"/>
      <c r="E197" s="13"/>
      <c r="F197" s="13"/>
      <c r="G197" s="13"/>
      <c r="H197" s="13"/>
      <c r="I197" s="13"/>
      <c r="J197" s="61"/>
    </row>
    <row r="198" spans="2:10" ht="15.6" x14ac:dyDescent="0.3">
      <c r="B198" s="59"/>
      <c r="C198" s="60"/>
      <c r="D198" s="59"/>
      <c r="E198" s="13"/>
      <c r="F198" s="13"/>
      <c r="G198" s="13"/>
      <c r="H198" s="13"/>
      <c r="I198" s="13"/>
      <c r="J198" s="61"/>
    </row>
    <row r="199" spans="2:10" ht="15.6" x14ac:dyDescent="0.3">
      <c r="B199" s="59"/>
      <c r="C199" s="60"/>
      <c r="D199" s="59"/>
      <c r="E199" s="13"/>
      <c r="F199" s="13"/>
      <c r="G199" s="13"/>
      <c r="H199" s="13"/>
      <c r="I199" s="13"/>
      <c r="J199" s="61"/>
    </row>
    <row r="200" spans="2:10" ht="15.6" x14ac:dyDescent="0.3">
      <c r="B200" s="59"/>
      <c r="C200" s="60"/>
      <c r="D200" s="59"/>
      <c r="E200" s="13"/>
      <c r="F200" s="13"/>
      <c r="G200" s="13"/>
      <c r="H200" s="13"/>
      <c r="I200" s="13"/>
      <c r="J200" s="61"/>
    </row>
    <row r="201" spans="2:10" ht="15.6" x14ac:dyDescent="0.3">
      <c r="B201" s="59"/>
      <c r="C201" s="60"/>
      <c r="D201" s="59"/>
      <c r="E201" s="13"/>
      <c r="F201" s="13"/>
      <c r="G201" s="13"/>
      <c r="H201" s="13"/>
      <c r="I201" s="13"/>
      <c r="J201" s="61"/>
    </row>
    <row r="202" spans="2:10" ht="15.6" x14ac:dyDescent="0.3">
      <c r="B202" s="59"/>
      <c r="C202" s="60"/>
      <c r="D202" s="59"/>
      <c r="E202" s="13"/>
      <c r="F202" s="13"/>
      <c r="G202" s="13"/>
      <c r="H202" s="13"/>
      <c r="I202" s="13"/>
      <c r="J202" s="61"/>
    </row>
    <row r="203" spans="2:10" ht="15.6" x14ac:dyDescent="0.3">
      <c r="B203" s="59"/>
      <c r="C203" s="60"/>
      <c r="D203" s="59"/>
      <c r="E203" s="13"/>
      <c r="F203" s="13"/>
      <c r="G203" s="13"/>
      <c r="H203" s="13"/>
      <c r="I203" s="13"/>
      <c r="J203" s="61"/>
    </row>
    <row r="204" spans="2:10" ht="15.6" x14ac:dyDescent="0.3">
      <c r="B204" s="59"/>
      <c r="C204" s="60"/>
      <c r="D204" s="59"/>
      <c r="E204" s="13"/>
      <c r="F204" s="13"/>
      <c r="G204" s="13"/>
      <c r="H204" s="13"/>
      <c r="I204" s="13"/>
      <c r="J204" s="61"/>
    </row>
    <row r="205" spans="2:10" ht="15.6" x14ac:dyDescent="0.3">
      <c r="B205" s="59"/>
      <c r="C205" s="60"/>
      <c r="D205" s="59"/>
      <c r="E205" s="13"/>
      <c r="F205" s="13"/>
      <c r="G205" s="13"/>
      <c r="H205" s="13"/>
      <c r="I205" s="13"/>
      <c r="J205" s="61"/>
    </row>
    <row r="206" spans="2:10" ht="15.6" x14ac:dyDescent="0.3">
      <c r="B206" s="59"/>
      <c r="C206" s="60"/>
      <c r="D206" s="59"/>
      <c r="E206" s="13"/>
      <c r="F206" s="13"/>
      <c r="G206" s="13"/>
      <c r="H206" s="13"/>
      <c r="I206" s="13"/>
      <c r="J206" s="61"/>
    </row>
    <row r="207" spans="2:10" ht="15.6" x14ac:dyDescent="0.3">
      <c r="B207" s="59"/>
      <c r="C207" s="60"/>
      <c r="D207" s="59"/>
      <c r="E207" s="13"/>
      <c r="F207" s="13"/>
      <c r="G207" s="13"/>
      <c r="H207" s="13"/>
      <c r="I207" s="13"/>
      <c r="J207" s="61"/>
    </row>
    <row r="208" spans="2:10" ht="15.6" x14ac:dyDescent="0.3">
      <c r="B208" s="59"/>
      <c r="C208" s="60"/>
      <c r="D208" s="59"/>
      <c r="E208" s="13"/>
      <c r="F208" s="13"/>
      <c r="G208" s="13"/>
      <c r="H208" s="13"/>
      <c r="I208" s="13"/>
      <c r="J208" s="61"/>
    </row>
    <row r="209" spans="2:10" ht="15.6" x14ac:dyDescent="0.3">
      <c r="B209" s="59"/>
      <c r="C209" s="60"/>
      <c r="D209" s="59"/>
      <c r="E209" s="58"/>
      <c r="F209" s="58"/>
      <c r="G209" s="58"/>
      <c r="H209" s="58"/>
      <c r="I209" s="58"/>
      <c r="J209" s="61"/>
    </row>
    <row r="210" spans="2:10" ht="15.6" x14ac:dyDescent="0.3">
      <c r="B210" s="59"/>
      <c r="C210" s="60"/>
      <c r="D210" s="59"/>
      <c r="E210" s="58"/>
      <c r="F210" s="58"/>
      <c r="G210" s="58"/>
      <c r="H210" s="58"/>
      <c r="I210" s="58"/>
      <c r="J210" s="61"/>
    </row>
    <row r="211" spans="2:10" ht="15.6" x14ac:dyDescent="0.3">
      <c r="B211" s="59"/>
      <c r="C211" s="60"/>
      <c r="D211" s="59"/>
      <c r="E211" s="58"/>
      <c r="F211" s="58"/>
      <c r="G211" s="58"/>
      <c r="H211" s="58"/>
      <c r="I211" s="58"/>
      <c r="J211" s="61"/>
    </row>
  </sheetData>
  <autoFilter ref="B3:J8"/>
  <sortState ref="B28:J33">
    <sortCondition ref="C28"/>
  </sortState>
  <mergeCells count="12">
    <mergeCell ref="B194:J194"/>
    <mergeCell ref="B1:J1"/>
    <mergeCell ref="B10:J10"/>
    <mergeCell ref="B17:J17"/>
    <mergeCell ref="B25:J25"/>
    <mergeCell ref="B35:J35"/>
    <mergeCell ref="B43:J43"/>
    <mergeCell ref="B51:J51"/>
    <mergeCell ref="B73:J73"/>
    <mergeCell ref="B107:J107"/>
    <mergeCell ref="B143:J143"/>
    <mergeCell ref="B172:J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38"/>
  <sheetViews>
    <sheetView topLeftCell="A27" zoomScale="80" zoomScaleNormal="80" workbookViewId="0">
      <selection activeCell="A15" sqref="A15:K26"/>
    </sheetView>
  </sheetViews>
  <sheetFormatPr baseColWidth="10" defaultRowHeight="14.4" x14ac:dyDescent="0.3"/>
  <cols>
    <col min="1" max="1" width="11.44140625" style="1"/>
    <col min="2" max="2" width="32.33203125" customWidth="1"/>
    <col min="3" max="3" width="54.33203125" customWidth="1"/>
    <col min="4" max="5" width="5.6640625" style="49" customWidth="1"/>
    <col min="6" max="17" width="5.6640625" style="3" customWidth="1"/>
  </cols>
  <sheetData>
    <row r="2" spans="1:17" s="50" customFormat="1" ht="51.75" customHeight="1" x14ac:dyDescent="0.3">
      <c r="A2" s="116"/>
      <c r="B2" s="117" t="s">
        <v>49</v>
      </c>
      <c r="C2" s="80" t="s">
        <v>54</v>
      </c>
      <c r="D2" s="80" t="s">
        <v>44</v>
      </c>
      <c r="E2" s="80" t="s">
        <v>50</v>
      </c>
      <c r="F2" s="80" t="s">
        <v>6</v>
      </c>
      <c r="G2" s="80" t="s">
        <v>7</v>
      </c>
      <c r="H2" s="80" t="s">
        <v>8</v>
      </c>
      <c r="I2" s="80" t="s">
        <v>9</v>
      </c>
      <c r="J2" s="80" t="s">
        <v>10</v>
      </c>
      <c r="K2" s="80" t="s">
        <v>11</v>
      </c>
      <c r="L2" s="80" t="s">
        <v>12</v>
      </c>
      <c r="M2" s="80" t="s">
        <v>15</v>
      </c>
      <c r="N2" s="80" t="s">
        <v>20</v>
      </c>
      <c r="O2" s="80" t="s">
        <v>17</v>
      </c>
      <c r="P2" s="80" t="s">
        <v>18</v>
      </c>
      <c r="Q2" s="80" t="s">
        <v>19</v>
      </c>
    </row>
    <row r="3" spans="1:17" ht="31.5" customHeight="1" x14ac:dyDescent="0.3">
      <c r="A3" s="205" t="s">
        <v>55</v>
      </c>
      <c r="B3" s="35" t="s">
        <v>84</v>
      </c>
      <c r="C3" s="35" t="s">
        <v>275</v>
      </c>
      <c r="D3" s="54" t="s">
        <v>6</v>
      </c>
      <c r="E3" s="54" t="s">
        <v>7</v>
      </c>
      <c r="F3" s="27">
        <v>1</v>
      </c>
      <c r="G3" s="27">
        <v>1</v>
      </c>
      <c r="H3" s="27">
        <v>1</v>
      </c>
      <c r="I3" s="27">
        <v>1</v>
      </c>
      <c r="J3" s="27">
        <v>1</v>
      </c>
      <c r="K3" s="27">
        <v>1</v>
      </c>
      <c r="L3" s="27"/>
      <c r="M3" s="27"/>
      <c r="N3" s="27"/>
      <c r="O3" s="27"/>
      <c r="P3" s="27"/>
      <c r="Q3" s="27"/>
    </row>
    <row r="4" spans="1:17" ht="30.75" customHeight="1" x14ac:dyDescent="0.3">
      <c r="A4" s="205"/>
      <c r="B4" s="35" t="s">
        <v>68</v>
      </c>
      <c r="C4" s="173" t="s">
        <v>275</v>
      </c>
      <c r="D4" s="54" t="s">
        <v>6</v>
      </c>
      <c r="E4" s="54" t="s">
        <v>7</v>
      </c>
      <c r="F4" s="27">
        <v>1</v>
      </c>
      <c r="G4" s="27">
        <v>1</v>
      </c>
      <c r="H4" s="27">
        <v>1</v>
      </c>
      <c r="I4" s="27">
        <v>1</v>
      </c>
      <c r="J4" s="27">
        <v>1</v>
      </c>
      <c r="K4" s="27">
        <v>1</v>
      </c>
      <c r="L4" s="27"/>
      <c r="M4" s="27"/>
      <c r="N4" s="27"/>
      <c r="O4" s="27"/>
      <c r="P4" s="27"/>
      <c r="Q4" s="27"/>
    </row>
    <row r="5" spans="1:17" ht="27.6" x14ac:dyDescent="0.3">
      <c r="A5" s="205"/>
      <c r="B5" s="35" t="s">
        <v>69</v>
      </c>
      <c r="C5" s="35" t="s">
        <v>141</v>
      </c>
      <c r="D5" s="54" t="s">
        <v>6</v>
      </c>
      <c r="E5" s="54" t="s">
        <v>6</v>
      </c>
      <c r="F5" s="27">
        <v>1</v>
      </c>
      <c r="G5" s="27">
        <v>1</v>
      </c>
      <c r="H5" s="27">
        <v>1</v>
      </c>
      <c r="I5" s="27">
        <v>1</v>
      </c>
      <c r="J5" s="27">
        <v>1</v>
      </c>
      <c r="K5" s="27">
        <v>1</v>
      </c>
      <c r="L5" s="27"/>
      <c r="M5" s="27"/>
      <c r="N5" s="27"/>
      <c r="O5" s="27"/>
      <c r="P5" s="27"/>
      <c r="Q5" s="27"/>
    </row>
    <row r="6" spans="1:17" ht="32.25" customHeight="1" x14ac:dyDescent="0.3">
      <c r="A6" s="205"/>
      <c r="B6" s="35" t="s">
        <v>70</v>
      </c>
      <c r="C6" s="35" t="s">
        <v>253</v>
      </c>
      <c r="D6" s="54" t="s">
        <v>6</v>
      </c>
      <c r="E6" s="55" t="s">
        <v>6</v>
      </c>
      <c r="F6" s="27">
        <v>1</v>
      </c>
      <c r="G6" s="27">
        <v>1</v>
      </c>
      <c r="H6" s="27">
        <v>1</v>
      </c>
      <c r="I6" s="27">
        <v>1</v>
      </c>
      <c r="J6" s="27">
        <v>1</v>
      </c>
      <c r="K6" s="27">
        <v>1</v>
      </c>
      <c r="L6" s="27"/>
      <c r="M6" s="27"/>
      <c r="N6" s="27"/>
      <c r="O6" s="27"/>
      <c r="P6" s="27"/>
      <c r="Q6" s="27"/>
    </row>
    <row r="7" spans="1:17" ht="30" customHeight="1" x14ac:dyDescent="0.3">
      <c r="A7" s="205"/>
      <c r="B7" s="35" t="s">
        <v>67</v>
      </c>
      <c r="C7" s="35" t="s">
        <v>127</v>
      </c>
      <c r="D7" s="54" t="s">
        <v>7</v>
      </c>
      <c r="E7" s="55" t="s">
        <v>8</v>
      </c>
      <c r="F7" s="27">
        <v>1</v>
      </c>
      <c r="G7" s="27">
        <v>1</v>
      </c>
      <c r="H7" s="27">
        <v>1</v>
      </c>
      <c r="I7" s="27">
        <v>1</v>
      </c>
      <c r="J7" s="27">
        <v>1</v>
      </c>
      <c r="K7" s="27">
        <v>1</v>
      </c>
      <c r="L7" s="27"/>
      <c r="M7" s="27"/>
      <c r="N7" s="27"/>
      <c r="O7" s="27"/>
      <c r="P7" s="27"/>
      <c r="Q7" s="27"/>
    </row>
    <row r="8" spans="1:17" ht="48.75" customHeight="1" x14ac:dyDescent="0.3">
      <c r="A8" s="205"/>
      <c r="B8" s="35" t="s">
        <v>131</v>
      </c>
      <c r="C8" s="35" t="s">
        <v>220</v>
      </c>
      <c r="D8" s="54" t="s">
        <v>6</v>
      </c>
      <c r="E8" s="55" t="s">
        <v>8</v>
      </c>
      <c r="F8" s="27">
        <v>1</v>
      </c>
      <c r="G8" s="27">
        <v>1</v>
      </c>
      <c r="H8" s="27">
        <v>1</v>
      </c>
      <c r="I8" s="27">
        <v>1</v>
      </c>
      <c r="J8" s="27">
        <v>1</v>
      </c>
      <c r="K8" s="27">
        <v>1</v>
      </c>
      <c r="L8" s="27"/>
      <c r="M8" s="27"/>
      <c r="N8" s="27"/>
      <c r="O8" s="27"/>
      <c r="P8" s="27"/>
      <c r="Q8" s="27"/>
    </row>
    <row r="9" spans="1:17" ht="37.5" customHeight="1" x14ac:dyDescent="0.3">
      <c r="A9" s="205"/>
      <c r="B9" s="35" t="s">
        <v>132</v>
      </c>
      <c r="C9" s="35" t="s">
        <v>194</v>
      </c>
      <c r="D9" s="54" t="s">
        <v>6</v>
      </c>
      <c r="E9" s="55" t="s">
        <v>7</v>
      </c>
      <c r="F9" s="27">
        <v>1</v>
      </c>
      <c r="G9" s="27">
        <v>1</v>
      </c>
      <c r="H9" s="27">
        <v>1</v>
      </c>
      <c r="I9" s="27">
        <v>1</v>
      </c>
      <c r="J9" s="27">
        <v>1</v>
      </c>
      <c r="K9" s="27">
        <v>1</v>
      </c>
      <c r="L9" s="27"/>
      <c r="M9" s="27"/>
      <c r="N9" s="27"/>
      <c r="O9" s="27"/>
      <c r="P9" s="27"/>
      <c r="Q9" s="27"/>
    </row>
    <row r="10" spans="1:17" ht="38.25" customHeight="1" x14ac:dyDescent="0.3">
      <c r="A10" s="205"/>
      <c r="B10" s="35" t="s">
        <v>71</v>
      </c>
      <c r="C10" s="35" t="s">
        <v>142</v>
      </c>
      <c r="D10" s="54" t="s">
        <v>6</v>
      </c>
      <c r="E10" s="55" t="s">
        <v>19</v>
      </c>
      <c r="F10" s="27">
        <v>1</v>
      </c>
      <c r="G10" s="27">
        <v>1</v>
      </c>
      <c r="H10" s="27">
        <v>1</v>
      </c>
      <c r="I10" s="27">
        <v>1</v>
      </c>
      <c r="J10" s="27">
        <v>1</v>
      </c>
      <c r="K10" s="27">
        <v>1</v>
      </c>
      <c r="L10" s="27"/>
      <c r="M10" s="27"/>
      <c r="N10" s="27"/>
      <c r="O10" s="27"/>
      <c r="P10" s="27"/>
      <c r="Q10" s="27"/>
    </row>
    <row r="11" spans="1:17" ht="31.5" customHeight="1" x14ac:dyDescent="0.3">
      <c r="A11" s="205"/>
      <c r="B11" s="35" t="s">
        <v>74</v>
      </c>
      <c r="C11" s="35" t="s">
        <v>146</v>
      </c>
      <c r="D11" s="54" t="s">
        <v>6</v>
      </c>
      <c r="E11" s="55" t="s">
        <v>19</v>
      </c>
      <c r="F11" s="27">
        <v>1</v>
      </c>
      <c r="G11" s="27">
        <v>1</v>
      </c>
      <c r="H11" s="27">
        <v>1</v>
      </c>
      <c r="I11" s="27">
        <v>1</v>
      </c>
      <c r="J11" s="27">
        <v>1</v>
      </c>
      <c r="K11" s="27">
        <v>1</v>
      </c>
      <c r="L11" s="27"/>
      <c r="M11" s="27"/>
      <c r="N11" s="27"/>
      <c r="O11" s="27"/>
      <c r="P11" s="27"/>
      <c r="Q11" s="27"/>
    </row>
    <row r="12" spans="1:17" ht="46.5" customHeight="1" x14ac:dyDescent="0.3">
      <c r="A12" s="205"/>
      <c r="B12" s="35" t="s">
        <v>133</v>
      </c>
      <c r="C12" s="35" t="s">
        <v>161</v>
      </c>
      <c r="D12" s="54" t="s">
        <v>6</v>
      </c>
      <c r="E12" s="55" t="s">
        <v>6</v>
      </c>
      <c r="F12" s="27">
        <v>1</v>
      </c>
      <c r="G12" s="27">
        <v>1</v>
      </c>
      <c r="H12" s="27">
        <v>1</v>
      </c>
      <c r="I12" s="27">
        <v>1</v>
      </c>
      <c r="J12" s="27">
        <v>1</v>
      </c>
      <c r="K12" s="27">
        <v>1</v>
      </c>
      <c r="L12" s="27"/>
      <c r="M12" s="27"/>
      <c r="N12" s="27"/>
      <c r="O12" s="27"/>
      <c r="P12" s="27"/>
      <c r="Q12" s="27"/>
    </row>
    <row r="13" spans="1:17" ht="37.5" customHeight="1" x14ac:dyDescent="0.3">
      <c r="A13" s="205"/>
      <c r="B13" s="35" t="s">
        <v>72</v>
      </c>
      <c r="C13" s="35" t="s">
        <v>254</v>
      </c>
      <c r="D13" s="54" t="s">
        <v>8</v>
      </c>
      <c r="E13" s="55" t="s">
        <v>8</v>
      </c>
      <c r="F13" s="27">
        <v>1</v>
      </c>
      <c r="G13" s="27">
        <v>1</v>
      </c>
      <c r="H13" s="27">
        <v>1</v>
      </c>
      <c r="I13" s="27">
        <v>1</v>
      </c>
      <c r="J13" s="27">
        <v>1</v>
      </c>
      <c r="K13" s="27">
        <v>1</v>
      </c>
      <c r="L13" s="27"/>
      <c r="M13" s="27"/>
      <c r="N13" s="27"/>
      <c r="O13" s="27"/>
      <c r="P13" s="27"/>
      <c r="Q13" s="27"/>
    </row>
    <row r="14" spans="1:17" ht="51" customHeight="1" x14ac:dyDescent="0.3">
      <c r="A14" s="205"/>
      <c r="B14" s="35" t="s">
        <v>73</v>
      </c>
      <c r="C14" s="35" t="s">
        <v>252</v>
      </c>
      <c r="D14" s="55" t="s">
        <v>8</v>
      </c>
      <c r="E14" s="55" t="s">
        <v>19</v>
      </c>
      <c r="F14" s="27">
        <v>1</v>
      </c>
      <c r="G14" s="27">
        <v>1</v>
      </c>
      <c r="H14" s="27">
        <v>1</v>
      </c>
      <c r="I14" s="27">
        <v>1</v>
      </c>
      <c r="J14" s="27">
        <v>1</v>
      </c>
      <c r="K14" s="27">
        <v>1</v>
      </c>
      <c r="L14" s="27"/>
      <c r="M14" s="27"/>
      <c r="N14" s="27"/>
      <c r="O14" s="27"/>
      <c r="P14" s="27"/>
      <c r="Q14" s="27"/>
    </row>
    <row r="15" spans="1:17" s="50" customFormat="1" ht="51.75" customHeight="1" x14ac:dyDescent="0.3">
      <c r="A15" s="207" t="s">
        <v>49</v>
      </c>
      <c r="B15" s="207"/>
      <c r="C15" s="80" t="s">
        <v>54</v>
      </c>
      <c r="D15" s="80" t="s">
        <v>44</v>
      </c>
      <c r="E15" s="80" t="s">
        <v>50</v>
      </c>
      <c r="F15" s="80" t="s">
        <v>6</v>
      </c>
      <c r="G15" s="80" t="s">
        <v>7</v>
      </c>
      <c r="H15" s="80" t="s">
        <v>8</v>
      </c>
      <c r="I15" s="80" t="s">
        <v>9</v>
      </c>
      <c r="J15" s="80" t="s">
        <v>10</v>
      </c>
      <c r="K15" s="80" t="s">
        <v>10</v>
      </c>
      <c r="L15" s="80" t="s">
        <v>12</v>
      </c>
      <c r="M15" s="80" t="s">
        <v>15</v>
      </c>
      <c r="N15" s="80" t="s">
        <v>20</v>
      </c>
      <c r="O15" s="80" t="s">
        <v>17</v>
      </c>
      <c r="P15" s="80" t="s">
        <v>18</v>
      </c>
      <c r="Q15" s="80" t="s">
        <v>19</v>
      </c>
    </row>
    <row r="16" spans="1:17" ht="81.75" customHeight="1" x14ac:dyDescent="0.3">
      <c r="A16" s="205" t="s">
        <v>56</v>
      </c>
      <c r="B16" s="35" t="s">
        <v>87</v>
      </c>
      <c r="C16" s="35" t="s">
        <v>147</v>
      </c>
      <c r="D16" s="55" t="s">
        <v>6</v>
      </c>
      <c r="E16" s="55" t="s">
        <v>19</v>
      </c>
      <c r="F16" s="27">
        <v>1</v>
      </c>
      <c r="G16" s="27">
        <v>1</v>
      </c>
      <c r="H16" s="27">
        <v>1</v>
      </c>
      <c r="I16" s="27">
        <v>1</v>
      </c>
      <c r="J16" s="27">
        <v>1</v>
      </c>
      <c r="K16" s="27">
        <v>1</v>
      </c>
      <c r="L16" s="27"/>
      <c r="M16" s="27"/>
      <c r="N16" s="27"/>
      <c r="O16" s="27"/>
      <c r="P16" s="27"/>
      <c r="Q16" s="27"/>
    </row>
    <row r="17" spans="1:17" ht="35.25" customHeight="1" x14ac:dyDescent="0.3">
      <c r="A17" s="205"/>
      <c r="B17" s="35" t="s">
        <v>64</v>
      </c>
      <c r="C17" s="35" t="s">
        <v>115</v>
      </c>
      <c r="D17" s="55" t="s">
        <v>6</v>
      </c>
      <c r="E17" s="55" t="s">
        <v>19</v>
      </c>
      <c r="F17" s="27">
        <v>1</v>
      </c>
      <c r="G17" s="27">
        <v>1</v>
      </c>
      <c r="H17" s="27">
        <v>1</v>
      </c>
      <c r="I17" s="27">
        <v>1</v>
      </c>
      <c r="J17" s="27">
        <v>1</v>
      </c>
      <c r="K17" s="27">
        <v>1</v>
      </c>
      <c r="L17" s="27"/>
      <c r="M17" s="27"/>
      <c r="N17" s="27"/>
      <c r="O17" s="27"/>
      <c r="P17" s="27"/>
      <c r="Q17" s="27"/>
    </row>
    <row r="18" spans="1:17" ht="27.6" x14ac:dyDescent="0.3">
      <c r="A18" s="205"/>
      <c r="B18" s="35" t="s">
        <v>65</v>
      </c>
      <c r="C18" s="35" t="s">
        <v>276</v>
      </c>
      <c r="D18" s="55" t="s">
        <v>8</v>
      </c>
      <c r="E18" s="55" t="s">
        <v>10</v>
      </c>
      <c r="F18" s="27">
        <v>1</v>
      </c>
      <c r="G18" s="27">
        <v>1</v>
      </c>
      <c r="H18" s="27">
        <v>1</v>
      </c>
      <c r="I18" s="27">
        <v>1</v>
      </c>
      <c r="J18" s="27">
        <v>1</v>
      </c>
      <c r="K18" s="27">
        <v>1</v>
      </c>
      <c r="L18" s="27"/>
      <c r="M18" s="27"/>
      <c r="N18" s="27"/>
      <c r="O18" s="27"/>
      <c r="P18" s="27"/>
      <c r="Q18" s="27"/>
    </row>
    <row r="19" spans="1:17" ht="44.25" customHeight="1" x14ac:dyDescent="0.3">
      <c r="A19" s="205"/>
      <c r="B19" s="35" t="s">
        <v>66</v>
      </c>
      <c r="C19" s="35" t="s">
        <v>100</v>
      </c>
      <c r="D19" s="55" t="s">
        <v>6</v>
      </c>
      <c r="E19" s="55" t="s">
        <v>19</v>
      </c>
      <c r="F19" s="27">
        <v>1</v>
      </c>
      <c r="G19" s="27">
        <v>1</v>
      </c>
      <c r="H19" s="27">
        <v>1</v>
      </c>
      <c r="I19" s="27">
        <v>1</v>
      </c>
      <c r="J19" s="27">
        <v>1</v>
      </c>
      <c r="K19" s="27">
        <v>1</v>
      </c>
      <c r="L19" s="27"/>
      <c r="M19" s="27"/>
      <c r="N19" s="27"/>
      <c r="O19" s="27"/>
      <c r="P19" s="27"/>
      <c r="Q19" s="27"/>
    </row>
    <row r="20" spans="1:17" ht="38.25" customHeight="1" x14ac:dyDescent="0.3">
      <c r="A20" s="205" t="s">
        <v>140</v>
      </c>
      <c r="B20" s="35" t="s">
        <v>75</v>
      </c>
      <c r="C20" s="35" t="s">
        <v>143</v>
      </c>
      <c r="D20" s="54" t="s">
        <v>6</v>
      </c>
      <c r="E20" s="55" t="s">
        <v>19</v>
      </c>
      <c r="F20" s="27">
        <v>1</v>
      </c>
      <c r="G20" s="27">
        <v>1</v>
      </c>
      <c r="H20" s="27">
        <v>1</v>
      </c>
      <c r="I20" s="27">
        <v>1</v>
      </c>
      <c r="J20" s="27">
        <v>1</v>
      </c>
      <c r="K20" s="27">
        <v>1</v>
      </c>
      <c r="L20" s="27"/>
      <c r="M20" s="27"/>
      <c r="N20" s="27"/>
      <c r="O20" s="27"/>
      <c r="P20" s="27"/>
      <c r="Q20" s="27"/>
    </row>
    <row r="21" spans="1:17" x14ac:dyDescent="0.3">
      <c r="A21" s="205"/>
      <c r="B21" s="35" t="s">
        <v>76</v>
      </c>
      <c r="C21" s="35" t="s">
        <v>143</v>
      </c>
      <c r="D21" s="55" t="s">
        <v>6</v>
      </c>
      <c r="E21" s="55" t="s">
        <v>19</v>
      </c>
      <c r="F21" s="27">
        <v>1</v>
      </c>
      <c r="G21" s="27">
        <v>1</v>
      </c>
      <c r="H21" s="27">
        <v>1</v>
      </c>
      <c r="I21" s="27">
        <v>1</v>
      </c>
      <c r="J21" s="27">
        <v>1</v>
      </c>
      <c r="K21" s="27">
        <v>1</v>
      </c>
      <c r="L21" s="27"/>
      <c r="M21" s="27"/>
      <c r="N21" s="27"/>
      <c r="O21" s="27"/>
      <c r="P21" s="27"/>
      <c r="Q21" s="27"/>
    </row>
    <row r="22" spans="1:17" ht="54.75" customHeight="1" x14ac:dyDescent="0.3">
      <c r="A22" s="205"/>
      <c r="B22" s="35" t="s">
        <v>77</v>
      </c>
      <c r="C22" s="35" t="s">
        <v>144</v>
      </c>
      <c r="D22" s="55" t="s">
        <v>6</v>
      </c>
      <c r="E22" s="55" t="s">
        <v>19</v>
      </c>
      <c r="F22" s="27">
        <v>1</v>
      </c>
      <c r="G22" s="27">
        <v>1</v>
      </c>
      <c r="H22" s="27">
        <v>1</v>
      </c>
      <c r="I22" s="27">
        <v>1</v>
      </c>
      <c r="J22" s="27">
        <v>1</v>
      </c>
      <c r="K22" s="27">
        <v>1</v>
      </c>
      <c r="L22" s="27"/>
      <c r="M22" s="27"/>
      <c r="N22" s="27"/>
      <c r="O22" s="27"/>
      <c r="P22" s="27"/>
      <c r="Q22" s="27"/>
    </row>
    <row r="23" spans="1:17" ht="36" customHeight="1" x14ac:dyDescent="0.3">
      <c r="A23" s="205"/>
      <c r="B23" s="36" t="s">
        <v>79</v>
      </c>
      <c r="C23" s="36" t="s">
        <v>145</v>
      </c>
      <c r="D23" s="51" t="s">
        <v>6</v>
      </c>
      <c r="E23" s="55" t="s">
        <v>19</v>
      </c>
      <c r="F23" s="27">
        <v>1</v>
      </c>
      <c r="G23" s="27">
        <v>1</v>
      </c>
      <c r="H23" s="27">
        <v>1</v>
      </c>
      <c r="I23" s="27">
        <v>1</v>
      </c>
      <c r="J23" s="27">
        <v>1</v>
      </c>
      <c r="K23" s="27">
        <v>1</v>
      </c>
      <c r="L23" s="27"/>
      <c r="M23" s="27"/>
      <c r="N23" s="27"/>
      <c r="O23" s="27"/>
      <c r="P23" s="27"/>
      <c r="Q23" s="27"/>
    </row>
    <row r="24" spans="1:17" ht="66" customHeight="1" x14ac:dyDescent="0.3">
      <c r="A24" s="205"/>
      <c r="B24" s="36" t="s">
        <v>80</v>
      </c>
      <c r="C24" s="36" t="s">
        <v>195</v>
      </c>
      <c r="D24" s="55" t="s">
        <v>8</v>
      </c>
      <c r="E24" s="55" t="s">
        <v>12</v>
      </c>
      <c r="F24" s="27">
        <v>1</v>
      </c>
      <c r="G24" s="27">
        <v>1</v>
      </c>
      <c r="H24" s="27">
        <v>1</v>
      </c>
      <c r="I24" s="27">
        <v>1</v>
      </c>
      <c r="J24" s="27">
        <v>1</v>
      </c>
      <c r="K24" s="27">
        <v>1</v>
      </c>
      <c r="L24" s="27"/>
      <c r="M24" s="27"/>
      <c r="N24" s="27"/>
      <c r="O24" s="27"/>
      <c r="P24" s="27"/>
      <c r="Q24" s="27"/>
    </row>
    <row r="25" spans="1:17" ht="45.75" customHeight="1" x14ac:dyDescent="0.3">
      <c r="A25" s="206" t="s">
        <v>57</v>
      </c>
      <c r="B25" s="36" t="s">
        <v>43</v>
      </c>
      <c r="C25" s="36" t="s">
        <v>277</v>
      </c>
      <c r="D25" s="55" t="s">
        <v>10</v>
      </c>
      <c r="E25" s="55" t="s">
        <v>12</v>
      </c>
      <c r="F25" s="27">
        <v>1</v>
      </c>
      <c r="G25" s="27">
        <v>1</v>
      </c>
      <c r="H25" s="27">
        <v>1</v>
      </c>
      <c r="I25" s="27">
        <v>1</v>
      </c>
      <c r="J25" s="27">
        <v>1</v>
      </c>
      <c r="K25" s="27">
        <v>1</v>
      </c>
      <c r="L25" s="27"/>
      <c r="M25" s="27"/>
      <c r="N25" s="27"/>
      <c r="O25" s="27"/>
      <c r="P25" s="27"/>
      <c r="Q25" s="27"/>
    </row>
    <row r="26" spans="1:17" ht="57.75" customHeight="1" x14ac:dyDescent="0.3">
      <c r="A26" s="205"/>
      <c r="B26" s="36" t="s">
        <v>51</v>
      </c>
      <c r="C26" s="36" t="s">
        <v>176</v>
      </c>
      <c r="D26" s="55" t="s">
        <v>6</v>
      </c>
      <c r="E26" s="55" t="s">
        <v>19</v>
      </c>
      <c r="F26" s="27">
        <v>2</v>
      </c>
      <c r="G26" s="27">
        <v>1</v>
      </c>
      <c r="H26" s="27">
        <v>1</v>
      </c>
      <c r="I26" s="27">
        <v>2</v>
      </c>
      <c r="J26" s="27">
        <v>2</v>
      </c>
      <c r="K26" s="27">
        <v>1</v>
      </c>
      <c r="L26" s="27"/>
      <c r="M26" s="27"/>
      <c r="N26" s="27"/>
      <c r="O26" s="27"/>
      <c r="P26" s="27"/>
      <c r="Q26" s="27"/>
    </row>
    <row r="27" spans="1:17" ht="15" thickBot="1" x14ac:dyDescent="0.35">
      <c r="B27" s="25"/>
      <c r="C27" s="25"/>
      <c r="D27" s="56"/>
      <c r="E27" s="56"/>
      <c r="F27" s="20"/>
      <c r="G27" s="20"/>
      <c r="H27" s="33"/>
      <c r="I27" s="33"/>
      <c r="J27" s="33"/>
      <c r="K27" s="33"/>
      <c r="L27" s="33"/>
      <c r="M27" s="33"/>
      <c r="N27" s="33"/>
      <c r="O27" s="33"/>
      <c r="P27" s="33"/>
      <c r="Q27" s="33"/>
    </row>
    <row r="28" spans="1:17" ht="15" thickBot="1" x14ac:dyDescent="0.35">
      <c r="B28" s="26">
        <v>23</v>
      </c>
      <c r="C28" s="25"/>
    </row>
    <row r="29" spans="1:17" x14ac:dyDescent="0.3">
      <c r="E29" s="45">
        <v>1</v>
      </c>
      <c r="F29" s="3">
        <v>22</v>
      </c>
      <c r="G29" s="37">
        <v>23</v>
      </c>
      <c r="H29" s="57">
        <v>23</v>
      </c>
      <c r="I29" s="3">
        <v>22</v>
      </c>
      <c r="J29" s="3">
        <v>22</v>
      </c>
      <c r="K29" s="41">
        <v>23</v>
      </c>
      <c r="L29" s="68"/>
      <c r="P29" s="75"/>
    </row>
    <row r="30" spans="1:17" x14ac:dyDescent="0.3">
      <c r="B30" s="25"/>
      <c r="C30" s="25"/>
      <c r="D30" s="28"/>
      <c r="E30" s="28">
        <v>2</v>
      </c>
      <c r="F30" s="3">
        <v>1</v>
      </c>
      <c r="G30" s="37">
        <v>0</v>
      </c>
      <c r="H30" s="57">
        <v>0</v>
      </c>
      <c r="I30" s="3">
        <v>1</v>
      </c>
      <c r="J30" s="3">
        <v>1</v>
      </c>
      <c r="K30" s="41">
        <v>0</v>
      </c>
      <c r="L30" s="68"/>
      <c r="P30" s="75"/>
    </row>
    <row r="31" spans="1:17" x14ac:dyDescent="0.3">
      <c r="E31" s="45">
        <v>3</v>
      </c>
      <c r="F31" s="3">
        <v>0</v>
      </c>
      <c r="G31" s="37">
        <v>0</v>
      </c>
      <c r="H31" s="57">
        <v>0</v>
      </c>
      <c r="I31" s="3">
        <v>0</v>
      </c>
      <c r="J31" s="3">
        <v>0</v>
      </c>
      <c r="K31" s="41">
        <v>0</v>
      </c>
      <c r="L31" s="68"/>
      <c r="P31" s="75"/>
    </row>
    <row r="32" spans="1:17" x14ac:dyDescent="0.3">
      <c r="E32" s="45">
        <v>4</v>
      </c>
      <c r="F32" s="3">
        <v>0</v>
      </c>
      <c r="G32" s="37">
        <v>0</v>
      </c>
      <c r="H32" s="57">
        <v>0</v>
      </c>
      <c r="I32" s="34">
        <v>0</v>
      </c>
      <c r="J32" s="34">
        <v>0</v>
      </c>
      <c r="K32" s="41">
        <v>0</v>
      </c>
      <c r="L32" s="68"/>
      <c r="M32" s="34"/>
      <c r="N32" s="34"/>
      <c r="O32" s="34"/>
      <c r="P32" s="75"/>
      <c r="Q32" s="34"/>
    </row>
    <row r="33" spans="2:17" x14ac:dyDescent="0.3">
      <c r="E33" s="45"/>
    </row>
    <row r="34" spans="2:17" x14ac:dyDescent="0.3">
      <c r="B34" s="203"/>
      <c r="C34" s="203"/>
      <c r="D34" s="204"/>
      <c r="E34" s="52"/>
      <c r="F34" s="32" t="s">
        <v>6</v>
      </c>
      <c r="G34" s="32" t="s">
        <v>7</v>
      </c>
      <c r="H34" s="32" t="s">
        <v>8</v>
      </c>
      <c r="I34" s="32" t="s">
        <v>9</v>
      </c>
      <c r="J34" s="32" t="s">
        <v>10</v>
      </c>
      <c r="K34" s="32" t="s">
        <v>11</v>
      </c>
      <c r="L34" s="32" t="s">
        <v>12</v>
      </c>
      <c r="M34" s="32" t="s">
        <v>15</v>
      </c>
      <c r="N34" s="32" t="s">
        <v>20</v>
      </c>
      <c r="O34" s="32" t="s">
        <v>17</v>
      </c>
      <c r="P34" s="32" t="s">
        <v>18</v>
      </c>
      <c r="Q34" s="32" t="s">
        <v>19</v>
      </c>
    </row>
    <row r="35" spans="2:17" x14ac:dyDescent="0.3">
      <c r="B35" s="197" t="s">
        <v>59</v>
      </c>
      <c r="C35" s="197"/>
      <c r="D35" s="198"/>
      <c r="E35" s="29">
        <v>1</v>
      </c>
      <c r="F35" s="30">
        <f>F29/$B$28</f>
        <v>0.95652173913043481</v>
      </c>
      <c r="G35" s="30">
        <f t="shared" ref="G35:Q35" si="0">G29/$B$28</f>
        <v>1</v>
      </c>
      <c r="H35" s="30">
        <f>H29/$B$28</f>
        <v>1</v>
      </c>
      <c r="I35" s="30">
        <f t="shared" si="0"/>
        <v>0.95652173913043481</v>
      </c>
      <c r="J35" s="30">
        <f t="shared" si="0"/>
        <v>0.95652173913043481</v>
      </c>
      <c r="K35" s="30">
        <f t="shared" si="0"/>
        <v>1</v>
      </c>
      <c r="L35" s="30">
        <f t="shared" si="0"/>
        <v>0</v>
      </c>
      <c r="M35" s="30">
        <f t="shared" si="0"/>
        <v>0</v>
      </c>
      <c r="N35" s="30">
        <f t="shared" si="0"/>
        <v>0</v>
      </c>
      <c r="O35" s="30">
        <f t="shared" si="0"/>
        <v>0</v>
      </c>
      <c r="P35" s="30">
        <f t="shared" si="0"/>
        <v>0</v>
      </c>
      <c r="Q35" s="30">
        <f t="shared" si="0"/>
        <v>0</v>
      </c>
    </row>
    <row r="36" spans="2:17" x14ac:dyDescent="0.3">
      <c r="B36" s="199" t="s">
        <v>45</v>
      </c>
      <c r="C36" s="199"/>
      <c r="D36" s="200"/>
      <c r="E36" s="31">
        <v>2</v>
      </c>
      <c r="F36" s="30">
        <f>F30/$B$28</f>
        <v>4.3478260869565216E-2</v>
      </c>
      <c r="G36" s="30">
        <f t="shared" ref="G36:Q36" si="1">G30/$B$28</f>
        <v>0</v>
      </c>
      <c r="H36" s="30">
        <f>H30/$B$28</f>
        <v>0</v>
      </c>
      <c r="I36" s="30">
        <f t="shared" si="1"/>
        <v>4.3478260869565216E-2</v>
      </c>
      <c r="J36" s="30">
        <f t="shared" si="1"/>
        <v>4.3478260869565216E-2</v>
      </c>
      <c r="K36" s="30">
        <f t="shared" si="1"/>
        <v>0</v>
      </c>
      <c r="L36" s="30">
        <f t="shared" si="1"/>
        <v>0</v>
      </c>
      <c r="M36" s="30">
        <f t="shared" si="1"/>
        <v>0</v>
      </c>
      <c r="N36" s="30">
        <f t="shared" si="1"/>
        <v>0</v>
      </c>
      <c r="O36" s="30">
        <f t="shared" si="1"/>
        <v>0</v>
      </c>
      <c r="P36" s="30">
        <f t="shared" si="1"/>
        <v>0</v>
      </c>
      <c r="Q36" s="30">
        <f t="shared" si="1"/>
        <v>0</v>
      </c>
    </row>
    <row r="37" spans="2:17" x14ac:dyDescent="0.3">
      <c r="B37" s="201" t="s">
        <v>58</v>
      </c>
      <c r="C37" s="201"/>
      <c r="D37" s="202"/>
      <c r="E37" s="29">
        <v>3</v>
      </c>
      <c r="F37" s="30">
        <f>F31/$B$28</f>
        <v>0</v>
      </c>
      <c r="G37" s="30">
        <f t="shared" ref="G37:Q37" si="2">G31/$B$28</f>
        <v>0</v>
      </c>
      <c r="H37" s="30">
        <f>H31/$B$28</f>
        <v>0</v>
      </c>
      <c r="I37" s="30">
        <f t="shared" si="2"/>
        <v>0</v>
      </c>
      <c r="J37" s="30">
        <f t="shared" si="2"/>
        <v>0</v>
      </c>
      <c r="K37" s="30">
        <f t="shared" si="2"/>
        <v>0</v>
      </c>
      <c r="L37" s="30">
        <f t="shared" si="2"/>
        <v>0</v>
      </c>
      <c r="M37" s="30">
        <f t="shared" si="2"/>
        <v>0</v>
      </c>
      <c r="N37" s="30">
        <f t="shared" si="2"/>
        <v>0</v>
      </c>
      <c r="O37" s="30">
        <f t="shared" si="2"/>
        <v>0</v>
      </c>
      <c r="P37" s="30">
        <f t="shared" si="2"/>
        <v>0</v>
      </c>
      <c r="Q37" s="30">
        <f t="shared" si="2"/>
        <v>0</v>
      </c>
    </row>
    <row r="38" spans="2:17" x14ac:dyDescent="0.3">
      <c r="B38" s="201" t="s">
        <v>63</v>
      </c>
      <c r="C38" s="201"/>
      <c r="D38" s="202"/>
      <c r="E38" s="29">
        <v>4</v>
      </c>
      <c r="F38" s="30">
        <f>F32/$B$28</f>
        <v>0</v>
      </c>
      <c r="G38" s="30">
        <f>G32/$B$28</f>
        <v>0</v>
      </c>
      <c r="H38" s="30">
        <f>H32/$B$28</f>
        <v>0</v>
      </c>
      <c r="I38" s="30">
        <f t="shared" ref="I38:Q38" si="3">I32/$B$28</f>
        <v>0</v>
      </c>
      <c r="J38" s="30">
        <f t="shared" si="3"/>
        <v>0</v>
      </c>
      <c r="K38" s="30">
        <f t="shared" si="3"/>
        <v>0</v>
      </c>
      <c r="L38" s="30">
        <f t="shared" si="3"/>
        <v>0</v>
      </c>
      <c r="M38" s="30">
        <f t="shared" si="3"/>
        <v>0</v>
      </c>
      <c r="N38" s="30">
        <f t="shared" si="3"/>
        <v>0</v>
      </c>
      <c r="O38" s="30">
        <f t="shared" si="3"/>
        <v>0</v>
      </c>
      <c r="P38" s="30">
        <f t="shared" si="3"/>
        <v>0</v>
      </c>
      <c r="Q38" s="30">
        <f t="shared" si="3"/>
        <v>0</v>
      </c>
    </row>
  </sheetData>
  <autoFilter ref="A2:Q26">
    <filterColumn colId="0" showButton="0"/>
  </autoFilter>
  <mergeCells count="10">
    <mergeCell ref="A3:A14"/>
    <mergeCell ref="A16:A19"/>
    <mergeCell ref="A20:A24"/>
    <mergeCell ref="A25:A26"/>
    <mergeCell ref="A15:B15"/>
    <mergeCell ref="B35:D35"/>
    <mergeCell ref="B36:D36"/>
    <mergeCell ref="B37:D37"/>
    <mergeCell ref="B38:D38"/>
    <mergeCell ref="B34:D34"/>
  </mergeCells>
  <conditionalFormatting sqref="F26">
    <cfRule type="iconSet" priority="21">
      <iconSet iconSet="4TrafficLights" showValue="0" reverse="1">
        <cfvo type="percent" val="0"/>
        <cfvo type="num" val="2"/>
        <cfvo type="num" val="3"/>
        <cfvo type="num" val="4"/>
      </iconSet>
    </cfRule>
  </conditionalFormatting>
  <conditionalFormatting sqref="H26">
    <cfRule type="iconSet" priority="20">
      <iconSet iconSet="4TrafficLights" showValue="0" reverse="1">
        <cfvo type="percent" val="0"/>
        <cfvo type="num" val="2"/>
        <cfvo type="num" val="3"/>
        <cfvo type="num" val="4"/>
      </iconSet>
    </cfRule>
  </conditionalFormatting>
  <conditionalFormatting sqref="I26">
    <cfRule type="iconSet" priority="11">
      <iconSet iconSet="4TrafficLights" showValue="0" reverse="1">
        <cfvo type="percent" val="0"/>
        <cfvo type="num" val="2"/>
        <cfvo type="num" val="3"/>
        <cfvo type="num" val="4"/>
      </iconSet>
    </cfRule>
  </conditionalFormatting>
  <conditionalFormatting sqref="G26">
    <cfRule type="iconSet" priority="6">
      <iconSet iconSet="4TrafficLights" showValue="0" reverse="1">
        <cfvo type="percent" val="0"/>
        <cfvo type="num" val="2"/>
        <cfvo type="num" val="3"/>
        <cfvo type="num" val="4"/>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6" id="{9BC40BB3-6B08-47BE-9369-9DF120FD8B56}">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F25 L25:M25 Q25 F16:H24 H25 O25 L16:Q24 L3:Q14 F3:J14 J16:J26</xm:sqref>
        </x14:conditionalFormatting>
        <x14:conditionalFormatting xmlns:xm="http://schemas.microsoft.com/office/excel/2006/main">
          <x14:cfRule type="iconSet" priority="23" id="{1555D5FC-A2A9-4833-958B-BEA3DD19100E}">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E29:E32</xm:sqref>
        </x14:conditionalFormatting>
        <x14:conditionalFormatting xmlns:xm="http://schemas.microsoft.com/office/excel/2006/main">
          <x14:cfRule type="iconSet" priority="22" id="{6B291693-77EF-4DFE-97A9-FD8628AA2A9E}">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E35:E38</xm:sqref>
        </x14:conditionalFormatting>
        <x14:conditionalFormatting xmlns:xm="http://schemas.microsoft.com/office/excel/2006/main">
          <x14:cfRule type="iconSet" priority="18" id="{2AE92AB5-C32E-4762-9D35-CA336F84B718}">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L26:M26</xm:sqref>
        </x14:conditionalFormatting>
        <x14:conditionalFormatting xmlns:xm="http://schemas.microsoft.com/office/excel/2006/main">
          <x14:cfRule type="iconSet" priority="15" id="{77721DA5-6AD5-4169-A374-C50F2EE9353E}">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O26</xm:sqref>
        </x14:conditionalFormatting>
        <x14:conditionalFormatting xmlns:xm="http://schemas.microsoft.com/office/excel/2006/main">
          <x14:cfRule type="iconSet" priority="13" id="{B70F7540-B6C9-4830-9EC6-DC40479D6719}">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Q26</xm:sqref>
        </x14:conditionalFormatting>
        <x14:conditionalFormatting xmlns:xm="http://schemas.microsoft.com/office/excel/2006/main">
          <x14:cfRule type="iconSet" priority="7" id="{4DA3D91B-4E4D-455C-AA3E-536362A304DF}">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G25</xm:sqref>
        </x14:conditionalFormatting>
        <x14:conditionalFormatting xmlns:xm="http://schemas.microsoft.com/office/excel/2006/main">
          <x14:cfRule type="iconSet" priority="5" id="{7CF44EB0-3B86-4133-A13E-A388A877C297}">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N25</xm:sqref>
        </x14:conditionalFormatting>
        <x14:conditionalFormatting xmlns:xm="http://schemas.microsoft.com/office/excel/2006/main">
          <x14:cfRule type="iconSet" priority="4" id="{1852D08E-7FC8-4C63-8030-2330C19F1B33}">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N26</xm:sqref>
        </x14:conditionalFormatting>
        <x14:conditionalFormatting xmlns:xm="http://schemas.microsoft.com/office/excel/2006/main">
          <x14:cfRule type="iconSet" priority="3" id="{7352388F-5870-497A-8D86-8D978771A662}">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P25</xm:sqref>
        </x14:conditionalFormatting>
        <x14:conditionalFormatting xmlns:xm="http://schemas.microsoft.com/office/excel/2006/main">
          <x14:cfRule type="iconSet" priority="2" id="{4352A1C6-B979-443E-918D-34395AC608A9}">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P26</xm:sqref>
        </x14:conditionalFormatting>
        <x14:conditionalFormatting xmlns:xm="http://schemas.microsoft.com/office/excel/2006/main">
          <x14:cfRule type="iconSet" priority="38" id="{1CFD2BFD-6E5D-4D5F-A4B3-8F94B9269D92}">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K3:K14 K16:K26</xm:sqref>
        </x14:conditionalFormatting>
        <x14:conditionalFormatting xmlns:xm="http://schemas.microsoft.com/office/excel/2006/main">
          <x14:cfRule type="iconSet" priority="1" id="{02AF470E-4F41-4FD1-A109-743A078A9316}">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I16:I25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2:I34"/>
  <sheetViews>
    <sheetView topLeftCell="A16" zoomScale="70" zoomScaleNormal="70" workbookViewId="0">
      <selection activeCell="H32" sqref="H32"/>
    </sheetView>
  </sheetViews>
  <sheetFormatPr baseColWidth="10" defaultColWidth="11.44140625" defaultRowHeight="14.4" x14ac:dyDescent="0.3"/>
  <cols>
    <col min="1" max="1" width="11.44140625" style="1"/>
    <col min="2" max="2" width="32.33203125" style="48" customWidth="1"/>
    <col min="3" max="3" width="41.6640625" style="48" customWidth="1"/>
    <col min="4" max="5" width="12.6640625" style="78" customWidth="1"/>
    <col min="6" max="7" width="5.6640625" style="49" customWidth="1"/>
    <col min="8" max="8" width="87.6640625" style="44" customWidth="1"/>
    <col min="9" max="16384" width="11.44140625" style="48"/>
  </cols>
  <sheetData>
    <row r="2" spans="1:8" s="50" customFormat="1" ht="51.75" customHeight="1" x14ac:dyDescent="0.3">
      <c r="A2" s="116"/>
      <c r="B2" s="117" t="s">
        <v>49</v>
      </c>
      <c r="C2" s="80" t="s">
        <v>167</v>
      </c>
      <c r="D2" s="80" t="s">
        <v>126</v>
      </c>
      <c r="E2" s="80" t="s">
        <v>139</v>
      </c>
      <c r="F2" s="80" t="s">
        <v>44</v>
      </c>
      <c r="G2" s="80" t="s">
        <v>50</v>
      </c>
      <c r="H2" s="80" t="s">
        <v>168</v>
      </c>
    </row>
    <row r="3" spans="1:8" ht="27.75" hidden="1" customHeight="1" x14ac:dyDescent="0.3">
      <c r="A3" s="205" t="s">
        <v>55</v>
      </c>
      <c r="B3" s="35" t="s">
        <v>84</v>
      </c>
      <c r="C3" s="35" t="s">
        <v>129</v>
      </c>
      <c r="D3" s="82" t="s">
        <v>29</v>
      </c>
      <c r="E3" s="82"/>
      <c r="F3" s="53" t="s">
        <v>6</v>
      </c>
      <c r="G3" s="53" t="s">
        <v>7</v>
      </c>
      <c r="H3" s="113"/>
    </row>
    <row r="4" spans="1:8" ht="31.5" hidden="1" customHeight="1" x14ac:dyDescent="0.3">
      <c r="A4" s="205"/>
      <c r="B4" s="35" t="s">
        <v>68</v>
      </c>
      <c r="C4" s="35" t="s">
        <v>129</v>
      </c>
      <c r="D4" s="82" t="s">
        <v>29</v>
      </c>
      <c r="E4" s="82"/>
      <c r="F4" s="53" t="s">
        <v>6</v>
      </c>
      <c r="G4" s="53" t="s">
        <v>7</v>
      </c>
      <c r="H4" s="113"/>
    </row>
    <row r="5" spans="1:8" ht="66.75" customHeight="1" x14ac:dyDescent="0.3">
      <c r="A5" s="205"/>
      <c r="B5" s="134" t="s">
        <v>69</v>
      </c>
      <c r="C5" s="134" t="s">
        <v>128</v>
      </c>
      <c r="D5" s="135" t="s">
        <v>29</v>
      </c>
      <c r="E5" s="135" t="s">
        <v>28</v>
      </c>
      <c r="F5" s="135" t="s">
        <v>6</v>
      </c>
      <c r="G5" s="135" t="s">
        <v>6</v>
      </c>
      <c r="H5" s="120" t="s">
        <v>257</v>
      </c>
    </row>
    <row r="6" spans="1:8" hidden="1" x14ac:dyDescent="0.3">
      <c r="A6" s="205"/>
      <c r="B6" s="35" t="s">
        <v>70</v>
      </c>
      <c r="C6" s="35" t="s">
        <v>134</v>
      </c>
      <c r="D6" s="82" t="s">
        <v>29</v>
      </c>
      <c r="E6" s="82"/>
      <c r="F6" s="53" t="s">
        <v>6</v>
      </c>
      <c r="G6" s="31" t="s">
        <v>6</v>
      </c>
      <c r="H6" s="113"/>
    </row>
    <row r="7" spans="1:8" ht="27.6" x14ac:dyDescent="0.3">
      <c r="A7" s="209"/>
      <c r="B7" s="94" t="s">
        <v>67</v>
      </c>
      <c r="C7" s="94" t="s">
        <v>127</v>
      </c>
      <c r="D7" s="95" t="s">
        <v>28</v>
      </c>
      <c r="E7" s="95" t="s">
        <v>29</v>
      </c>
      <c r="F7" s="95" t="s">
        <v>7</v>
      </c>
      <c r="G7" s="95" t="s">
        <v>8</v>
      </c>
      <c r="H7" s="121" t="s">
        <v>177</v>
      </c>
    </row>
    <row r="8" spans="1:8" ht="48.75" hidden="1" customHeight="1" x14ac:dyDescent="0.3">
      <c r="A8" s="205"/>
      <c r="B8" s="35" t="s">
        <v>131</v>
      </c>
      <c r="C8" s="35" t="s">
        <v>130</v>
      </c>
      <c r="D8" s="82" t="s">
        <v>29</v>
      </c>
      <c r="E8" s="82"/>
      <c r="F8" s="53" t="s">
        <v>6</v>
      </c>
      <c r="G8" s="31" t="s">
        <v>7</v>
      </c>
      <c r="H8" s="113"/>
    </row>
    <row r="9" spans="1:8" hidden="1" x14ac:dyDescent="0.3">
      <c r="A9" s="205"/>
      <c r="B9" s="35" t="s">
        <v>132</v>
      </c>
      <c r="C9" s="35" t="s">
        <v>129</v>
      </c>
      <c r="D9" s="82" t="s">
        <v>29</v>
      </c>
      <c r="E9" s="82"/>
      <c r="F9" s="53" t="s">
        <v>6</v>
      </c>
      <c r="G9" s="31" t="s">
        <v>7</v>
      </c>
      <c r="H9" s="113"/>
    </row>
    <row r="10" spans="1:8" ht="45.75" hidden="1" customHeight="1" x14ac:dyDescent="0.3">
      <c r="A10" s="205"/>
      <c r="B10" s="35" t="s">
        <v>71</v>
      </c>
      <c r="C10" s="35" t="s">
        <v>129</v>
      </c>
      <c r="D10" s="82" t="s">
        <v>29</v>
      </c>
      <c r="E10" s="82"/>
      <c r="F10" s="53" t="s">
        <v>6</v>
      </c>
      <c r="G10" s="31" t="s">
        <v>19</v>
      </c>
      <c r="H10" s="113"/>
    </row>
    <row r="11" spans="1:8" ht="39.75" hidden="1" customHeight="1" x14ac:dyDescent="0.3">
      <c r="A11" s="205"/>
      <c r="B11" s="35" t="s">
        <v>74</v>
      </c>
      <c r="C11" s="35" t="s">
        <v>135</v>
      </c>
      <c r="D11" s="82" t="s">
        <v>29</v>
      </c>
      <c r="E11" s="82"/>
      <c r="F11" s="53" t="s">
        <v>6</v>
      </c>
      <c r="G11" s="31" t="s">
        <v>19</v>
      </c>
      <c r="H11" s="113"/>
    </row>
    <row r="12" spans="1:8" ht="48" hidden="1" customHeight="1" x14ac:dyDescent="0.3">
      <c r="A12" s="205"/>
      <c r="B12" s="35" t="s">
        <v>133</v>
      </c>
      <c r="C12" s="35" t="s">
        <v>129</v>
      </c>
      <c r="D12" s="82" t="s">
        <v>29</v>
      </c>
      <c r="E12" s="82"/>
      <c r="F12" s="53" t="s">
        <v>6</v>
      </c>
      <c r="G12" s="31" t="s">
        <v>7</v>
      </c>
      <c r="H12" s="113"/>
    </row>
    <row r="13" spans="1:8" hidden="1" x14ac:dyDescent="0.3">
      <c r="A13" s="205"/>
      <c r="B13" s="35" t="s">
        <v>72</v>
      </c>
      <c r="C13" s="35" t="s">
        <v>136</v>
      </c>
      <c r="D13" s="82" t="s">
        <v>29</v>
      </c>
      <c r="E13" s="84" t="s">
        <v>28</v>
      </c>
      <c r="F13" s="53" t="s">
        <v>6</v>
      </c>
      <c r="G13" s="31" t="s">
        <v>6</v>
      </c>
      <c r="H13" s="114" t="s">
        <v>178</v>
      </c>
    </row>
    <row r="14" spans="1:8" ht="46.5" hidden="1" customHeight="1" x14ac:dyDescent="0.3">
      <c r="A14" s="205"/>
      <c r="B14" s="35" t="s">
        <v>73</v>
      </c>
      <c r="C14" s="35" t="s">
        <v>179</v>
      </c>
      <c r="D14" s="82" t="s">
        <v>29</v>
      </c>
      <c r="E14" s="82"/>
      <c r="F14" s="81"/>
      <c r="G14" s="81"/>
      <c r="H14" s="113"/>
    </row>
    <row r="15" spans="1:8" s="50" customFormat="1" ht="51.75" hidden="1" customHeight="1" x14ac:dyDescent="0.3">
      <c r="A15" s="116"/>
      <c r="B15" s="116" t="s">
        <v>49</v>
      </c>
      <c r="C15" s="80" t="s">
        <v>54</v>
      </c>
      <c r="D15" s="80" t="s">
        <v>126</v>
      </c>
      <c r="E15" s="80" t="s">
        <v>139</v>
      </c>
      <c r="F15" s="80" t="s">
        <v>44</v>
      </c>
      <c r="G15" s="80" t="s">
        <v>50</v>
      </c>
      <c r="H15" s="112"/>
    </row>
    <row r="16" spans="1:8" ht="108" customHeight="1" x14ac:dyDescent="0.3">
      <c r="A16" s="209" t="s">
        <v>56</v>
      </c>
      <c r="B16" s="94" t="s">
        <v>87</v>
      </c>
      <c r="C16" s="94" t="s">
        <v>138</v>
      </c>
      <c r="D16" s="95" t="s">
        <v>28</v>
      </c>
      <c r="E16" s="95" t="s">
        <v>29</v>
      </c>
      <c r="F16" s="95" t="s">
        <v>6</v>
      </c>
      <c r="G16" s="95" t="s">
        <v>19</v>
      </c>
      <c r="H16" s="120" t="s">
        <v>255</v>
      </c>
    </row>
    <row r="17" spans="1:9" ht="86.25" customHeight="1" x14ac:dyDescent="0.3">
      <c r="A17" s="209"/>
      <c r="B17" s="94" t="s">
        <v>148</v>
      </c>
      <c r="C17" s="94" t="s">
        <v>115</v>
      </c>
      <c r="D17" s="95" t="s">
        <v>28</v>
      </c>
      <c r="E17" s="95"/>
      <c r="F17" s="95" t="s">
        <v>6</v>
      </c>
      <c r="G17" s="95" t="s">
        <v>19</v>
      </c>
      <c r="H17" s="120" t="s">
        <v>256</v>
      </c>
    </row>
    <row r="18" spans="1:9" ht="76.5" customHeight="1" x14ac:dyDescent="0.3">
      <c r="A18" s="209"/>
      <c r="B18" s="94" t="s">
        <v>149</v>
      </c>
      <c r="C18" s="94" t="s">
        <v>137</v>
      </c>
      <c r="D18" s="95" t="s">
        <v>28</v>
      </c>
      <c r="E18" s="95" t="s">
        <v>29</v>
      </c>
      <c r="F18" s="95"/>
      <c r="G18" s="95"/>
      <c r="H18" s="120" t="s">
        <v>196</v>
      </c>
    </row>
    <row r="19" spans="1:9" ht="44.25" customHeight="1" x14ac:dyDescent="0.3">
      <c r="A19" s="209"/>
      <c r="B19" s="94" t="s">
        <v>66</v>
      </c>
      <c r="C19" s="94" t="s">
        <v>100</v>
      </c>
      <c r="D19" s="95" t="s">
        <v>28</v>
      </c>
      <c r="E19" s="95"/>
      <c r="F19" s="95" t="s">
        <v>6</v>
      </c>
      <c r="G19" s="95" t="s">
        <v>19</v>
      </c>
      <c r="H19" s="120" t="s">
        <v>221</v>
      </c>
    </row>
    <row r="20" spans="1:9" ht="44.25" hidden="1" customHeight="1" x14ac:dyDescent="0.3">
      <c r="A20" s="205" t="s">
        <v>140</v>
      </c>
      <c r="B20" s="35" t="s">
        <v>75</v>
      </c>
      <c r="C20" s="35"/>
      <c r="D20" s="82" t="s">
        <v>29</v>
      </c>
      <c r="E20" s="82"/>
      <c r="F20" s="53" t="s">
        <v>6</v>
      </c>
      <c r="G20" s="31" t="s">
        <v>19</v>
      </c>
      <c r="H20" s="113"/>
    </row>
    <row r="21" spans="1:9" hidden="1" x14ac:dyDescent="0.3">
      <c r="A21" s="205"/>
      <c r="B21" s="35" t="s">
        <v>76</v>
      </c>
      <c r="C21" s="35"/>
      <c r="D21" s="82" t="s">
        <v>29</v>
      </c>
      <c r="E21" s="82"/>
      <c r="F21" s="31" t="s">
        <v>6</v>
      </c>
      <c r="G21" s="31" t="s">
        <v>19</v>
      </c>
      <c r="H21" s="113"/>
    </row>
    <row r="22" spans="1:9" ht="48.75" hidden="1" customHeight="1" x14ac:dyDescent="0.3">
      <c r="A22" s="205"/>
      <c r="B22" s="35" t="s">
        <v>77</v>
      </c>
      <c r="C22" s="35"/>
      <c r="D22" s="82" t="s">
        <v>29</v>
      </c>
      <c r="E22" s="82"/>
      <c r="F22" s="31" t="s">
        <v>6</v>
      </c>
      <c r="G22" s="31" t="s">
        <v>19</v>
      </c>
      <c r="H22" s="113"/>
    </row>
    <row r="23" spans="1:9" hidden="1" x14ac:dyDescent="0.3">
      <c r="A23" s="205"/>
      <c r="B23" s="35" t="s">
        <v>78</v>
      </c>
      <c r="C23" s="35"/>
      <c r="D23" s="82" t="s">
        <v>29</v>
      </c>
      <c r="E23" s="82"/>
      <c r="F23" s="31" t="s">
        <v>6</v>
      </c>
      <c r="G23" s="31" t="s">
        <v>19</v>
      </c>
      <c r="H23" s="113"/>
    </row>
    <row r="24" spans="1:9" x14ac:dyDescent="0.3">
      <c r="A24" s="209"/>
      <c r="B24" s="96" t="s">
        <v>79</v>
      </c>
      <c r="C24" s="96"/>
      <c r="D24" s="95" t="s">
        <v>29</v>
      </c>
      <c r="E24" s="95" t="s">
        <v>28</v>
      </c>
      <c r="F24" s="95" t="s">
        <v>6</v>
      </c>
      <c r="G24" s="95" t="s">
        <v>19</v>
      </c>
      <c r="H24" s="121" t="s">
        <v>222</v>
      </c>
    </row>
    <row r="25" spans="1:9" ht="77.25" customHeight="1" x14ac:dyDescent="0.3">
      <c r="A25" s="209"/>
      <c r="B25" s="96" t="s">
        <v>80</v>
      </c>
      <c r="C25" s="96"/>
      <c r="D25" s="95" t="s">
        <v>28</v>
      </c>
      <c r="E25" s="95" t="s">
        <v>29</v>
      </c>
      <c r="F25" s="95" t="s">
        <v>6</v>
      </c>
      <c r="G25" s="95" t="s">
        <v>19</v>
      </c>
      <c r="H25" s="120" t="s">
        <v>278</v>
      </c>
      <c r="I25" s="19"/>
    </row>
    <row r="26" spans="1:9" ht="38.25" hidden="1" customHeight="1" x14ac:dyDescent="0.3">
      <c r="A26" s="208" t="s">
        <v>57</v>
      </c>
      <c r="B26" s="36" t="s">
        <v>43</v>
      </c>
      <c r="C26" s="36"/>
      <c r="D26" s="82" t="s">
        <v>29</v>
      </c>
      <c r="E26" s="82" t="s">
        <v>28</v>
      </c>
      <c r="F26" s="31" t="s">
        <v>8</v>
      </c>
      <c r="G26" s="31" t="s">
        <v>9</v>
      </c>
      <c r="H26" s="113"/>
    </row>
    <row r="27" spans="1:9" ht="101.25" hidden="1" customHeight="1" x14ac:dyDescent="0.3">
      <c r="A27" s="209"/>
      <c r="B27" s="36" t="s">
        <v>51</v>
      </c>
      <c r="C27" s="36"/>
      <c r="D27" s="82" t="s">
        <v>29</v>
      </c>
      <c r="E27" s="82"/>
      <c r="F27" s="31" t="s">
        <v>6</v>
      </c>
      <c r="G27" s="31" t="s">
        <v>19</v>
      </c>
      <c r="H27" s="113"/>
    </row>
    <row r="28" spans="1:9" ht="15" thickBot="1" x14ac:dyDescent="0.35">
      <c r="B28" s="25"/>
      <c r="C28" s="25"/>
      <c r="D28" s="83"/>
      <c r="E28" s="83"/>
      <c r="F28" s="28"/>
      <c r="G28" s="28"/>
      <c r="H28" s="115"/>
    </row>
    <row r="29" spans="1:9" ht="15" thickBot="1" x14ac:dyDescent="0.35">
      <c r="B29" s="26"/>
      <c r="C29" s="25"/>
      <c r="D29" s="83"/>
      <c r="E29" s="83"/>
    </row>
    <row r="30" spans="1:9" x14ac:dyDescent="0.3">
      <c r="G30" s="45"/>
    </row>
    <row r="31" spans="1:9" x14ac:dyDescent="0.3">
      <c r="B31" s="25"/>
      <c r="C31" s="25"/>
      <c r="D31" s="83"/>
      <c r="E31" s="83"/>
      <c r="F31" s="28"/>
      <c r="G31" s="28"/>
    </row>
    <row r="32" spans="1:9" x14ac:dyDescent="0.3">
      <c r="G32" s="45"/>
    </row>
    <row r="33" spans="7:7" x14ac:dyDescent="0.3">
      <c r="G33" s="45"/>
    </row>
    <row r="34" spans="7:7" x14ac:dyDescent="0.3">
      <c r="G34" s="45"/>
    </row>
  </sheetData>
  <autoFilter ref="A2:H27">
    <filterColumn colId="0" showButton="0"/>
    <filterColumn colId="2">
      <colorFilter dxfId="0"/>
    </filterColumn>
  </autoFilter>
  <mergeCells count="4">
    <mergeCell ref="A26:A27"/>
    <mergeCell ref="A20:A25"/>
    <mergeCell ref="A3:A14"/>
    <mergeCell ref="A16:A19"/>
  </mergeCells>
  <conditionalFormatting sqref="H27">
    <cfRule type="iconSet" priority="18">
      <iconSet iconSet="4TrafficLights" showValue="0" reverse="1">
        <cfvo type="percent" val="0"/>
        <cfvo type="num" val="2"/>
        <cfvo type="num" val="3"/>
        <cfvo type="num" val="4"/>
      </iconSet>
    </cfRule>
  </conditionalFormatting>
  <pageMargins left="0.7" right="0.7" top="0.75" bottom="0.75" header="0.3" footer="0.3"/>
  <pageSetup orientation="portrait" r:id="rId1"/>
  <legacyDrawing r:id="rId2"/>
  <extLst>
    <ext xmlns:x14="http://schemas.microsoft.com/office/spreadsheetml/2009/9/main" uri="{78C0D931-6437-407d-A8EE-F0AAD7539E65}">
      <x14:conditionalFormattings>
        <x14:conditionalFormatting xmlns:xm="http://schemas.microsoft.com/office/excel/2006/main">
          <x14:cfRule type="iconSet" priority="20" id="{CFB571B3-E1B5-4EAD-8046-ECDB5B0F089B}">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G30:G33</xm:sqref>
        </x14:conditionalFormatting>
        <x14:conditionalFormatting xmlns:xm="http://schemas.microsoft.com/office/excel/2006/main">
          <x14:cfRule type="iconSet" priority="39" id="{7B511DBE-5682-4748-A2A8-EACB7A7E1E7F}">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H3:H4 H16:H26 H6:H14</xm:sqref>
        </x14:conditionalFormatting>
        <x14:conditionalFormatting xmlns:xm="http://schemas.microsoft.com/office/excel/2006/main">
          <x14:cfRule type="iconSet" priority="1" id="{A7FFAF5B-A800-4DD1-B998-A790155D8B45}">
            <x14:iconSet iconSet="4TrafficLights" showValue="0" custom="1">
              <x14:cfvo type="percent">
                <xm:f>0</xm:f>
              </x14:cfvo>
              <x14:cfvo type="num">
                <xm:f>2</xm:f>
              </x14:cfvo>
              <x14:cfvo type="num">
                <xm:f>3</xm:f>
              </x14:cfvo>
              <x14:cfvo type="num">
                <xm:f>4</xm:f>
              </x14:cfvo>
              <x14:cfIcon iconSet="3TrafficLights1" iconId="2"/>
              <x14:cfIcon iconSet="3TrafficLights1" iconId="1"/>
              <x14:cfIcon iconSet="3TrafficLights1" iconId="0"/>
              <x14:cfIcon iconSet="5Boxes" iconId="4"/>
            </x14:iconSet>
          </x14:cfRule>
          <xm:sqref>B5:H5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DM</vt:lpstr>
      <vt:lpstr>Gráf - Crosland</vt:lpstr>
      <vt:lpstr>DM Por Contingencia - Crosland</vt:lpstr>
      <vt:lpstr>DM Por Empresa - Crosland</vt:lpstr>
      <vt:lpstr>Dinámica Turismo - Completa</vt:lpstr>
      <vt:lpstr>Atenciones - Crosland</vt:lpstr>
      <vt:lpstr>Atenciones Turismo</vt:lpstr>
      <vt:lpstr>SST Lima</vt:lpstr>
      <vt:lpstr>SST Turismo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Avalos</dc:creator>
  <cp:lastModifiedBy>Usuario de Windows</cp:lastModifiedBy>
  <cp:lastPrinted>2017-07-07T20:38:19Z</cp:lastPrinted>
  <dcterms:created xsi:type="dcterms:W3CDTF">2012-08-09T15:35:33Z</dcterms:created>
  <dcterms:modified xsi:type="dcterms:W3CDTF">2017-07-07T22:43:26Z</dcterms:modified>
</cp:coreProperties>
</file>