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filterPrivacy="1" codeName="ThisWorkbook"/>
  <xr:revisionPtr revIDLastSave="0" documentId="13_ncr:1_{9D58863D-2045-4C91-BAD7-0D43EC7963F8}" xr6:coauthVersionLast="45" xr6:coauthVersionMax="45" xr10:uidLastSave="{00000000-0000-0000-0000-000000000000}"/>
  <bookViews>
    <workbookView xWindow="-110" yWindow="-110" windowWidth="19420" windowHeight="11020" xr2:uid="{00000000-000D-0000-FFFF-FFFF00000000}"/>
  </bookViews>
  <sheets>
    <sheet name="项目日程安排" sheetId="11" r:id="rId1"/>
    <sheet name="关于" sheetId="12" r:id="rId2"/>
  </sheets>
  <definedNames>
    <definedName name="Display_Week">项目日程安排!$E$4</definedName>
    <definedName name="_xlnm.Print_Titles" localSheetId="0">项目日程安排!$4:$6</definedName>
    <definedName name="Project_Start">项目日程安排!$E$3</definedName>
    <definedName name="task_end" localSheetId="0">项目日程安排!$G1</definedName>
    <definedName name="task_progress" localSheetId="0">项目日程安排!$D1</definedName>
    <definedName name="task_start" localSheetId="0">项目日程安排!$E1</definedName>
    <definedName name="今天"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2" i="11" l="1"/>
  <c r="G12" i="11" l="1"/>
  <c r="G28" i="11" l="1"/>
  <c r="E29" i="11" s="1"/>
  <c r="G29" i="11" s="1"/>
  <c r="G30" i="11" s="1"/>
  <c r="E31" i="11" s="1"/>
  <c r="G31" i="11" s="1"/>
  <c r="E32" i="11" s="1"/>
  <c r="E33" i="11" s="1"/>
  <c r="G33" i="11" s="1"/>
  <c r="E34" i="11" s="1"/>
  <c r="G34" i="11" s="1"/>
  <c r="E35" i="11" s="1"/>
  <c r="G35" i="11" s="1"/>
  <c r="E36" i="11" s="1"/>
  <c r="G36" i="11" s="1"/>
  <c r="G19" i="11"/>
  <c r="E20" i="11" s="1"/>
  <c r="G20" i="11" s="1"/>
  <c r="E21" i="11" s="1"/>
  <c r="G21" i="11" s="1"/>
  <c r="E22" i="11" s="1"/>
  <c r="G22" i="11" s="1"/>
  <c r="E23" i="11" s="1"/>
  <c r="G23" i="11" s="1"/>
  <c r="E24" i="11" s="1"/>
  <c r="G24" i="11" s="1"/>
  <c r="E25" i="11" s="1"/>
  <c r="G25" i="11" s="1"/>
  <c r="E26" i="11" s="1"/>
  <c r="G26" i="11" s="1"/>
  <c r="G16" i="11"/>
  <c r="G10" i="11"/>
  <c r="E11" i="11" s="1"/>
  <c r="E9" i="11"/>
  <c r="G9" i="11" s="1"/>
  <c r="G17" i="11" l="1"/>
  <c r="I7" i="11"/>
  <c r="I20" i="11" l="1"/>
  <c r="J5" i="11"/>
  <c r="I38" i="11"/>
  <c r="I37" i="11"/>
  <c r="I32" i="11"/>
  <c r="I31" i="11"/>
  <c r="I30" i="11"/>
  <c r="I29" i="11"/>
  <c r="I27" i="11"/>
  <c r="I18" i="11"/>
  <c r="I15" i="11"/>
  <c r="I8" i="11"/>
  <c r="J6" i="11" l="1"/>
  <c r="J4" i="11"/>
  <c r="I19" i="11"/>
  <c r="I9" i="11" l="1"/>
  <c r="I24" i="11"/>
  <c r="I28" i="11"/>
  <c r="I21" i="11"/>
  <c r="K5" i="11"/>
  <c r="G14" i="11" l="1"/>
  <c r="I14" i="11" s="1"/>
  <c r="I10" i="11"/>
  <c r="I16" i="11"/>
  <c r="L5" i="11"/>
  <c r="K6" i="11"/>
  <c r="I23" i="11"/>
  <c r="I17" i="11"/>
  <c r="G11" i="11" l="1"/>
  <c r="I11" i="11" s="1"/>
  <c r="M5" i="11"/>
  <c r="L6" i="11"/>
  <c r="E13" i="11" l="1"/>
  <c r="N5" i="11"/>
  <c r="M6" i="11"/>
  <c r="G13" i="11" l="1"/>
  <c r="I13" i="11" s="1"/>
  <c r="O5" i="11"/>
  <c r="N6" i="11"/>
  <c r="P5" i="11" l="1"/>
  <c r="O6" i="11"/>
  <c r="Q5" i="11" l="1"/>
  <c r="P6" i="11"/>
  <c r="Q6" i="11" l="1"/>
  <c r="R5" i="11"/>
  <c r="Q4" i="11"/>
  <c r="S5" i="11" l="1"/>
  <c r="R6" i="11"/>
  <c r="T5" i="11" l="1"/>
  <c r="S6" i="11"/>
  <c r="U5" i="11" l="1"/>
  <c r="T6" i="11"/>
  <c r="V5" i="11" l="1"/>
  <c r="U6" i="11"/>
  <c r="W5" i="11" l="1"/>
  <c r="V6" i="11"/>
  <c r="X5" i="11" l="1"/>
  <c r="W6" i="11"/>
  <c r="X6" i="11" l="1"/>
  <c r="Y5" i="11"/>
  <c r="X4" i="11"/>
  <c r="Z5" i="11" l="1"/>
  <c r="Y6" i="11"/>
  <c r="AA5" i="11" l="1"/>
  <c r="Z6" i="11"/>
  <c r="AB5" i="11" l="1"/>
  <c r="AA6" i="11"/>
  <c r="AC5" i="11" l="1"/>
  <c r="AB6" i="11"/>
  <c r="AD5" i="11" l="1"/>
  <c r="AC6" i="11"/>
  <c r="AE5" i="11" l="1"/>
  <c r="AD6" i="11"/>
  <c r="AE6" i="11" l="1"/>
  <c r="AF5" i="11"/>
  <c r="AE4" i="11"/>
  <c r="AG5" i="11" l="1"/>
  <c r="AF6" i="11"/>
  <c r="AH5" i="11" l="1"/>
  <c r="AG6" i="11"/>
  <c r="AI5" i="11" l="1"/>
  <c r="AH6" i="11"/>
  <c r="AJ5" i="11" l="1"/>
  <c r="AI6" i="11"/>
  <c r="AK5" i="11" l="1"/>
  <c r="AJ6" i="11"/>
  <c r="AK6" i="11" l="1"/>
  <c r="AL5" i="11"/>
  <c r="AM5" i="11" l="1"/>
  <c r="AL6" i="11"/>
  <c r="AL4" i="11"/>
  <c r="AN5" i="11" l="1"/>
  <c r="AM6" i="11"/>
  <c r="AO5" i="11" l="1"/>
  <c r="AN6" i="11"/>
  <c r="AP5" i="11" l="1"/>
  <c r="AO6" i="11"/>
  <c r="AQ5" i="11" l="1"/>
  <c r="AP6" i="11"/>
  <c r="AR5" i="11" l="1"/>
  <c r="AQ6" i="11"/>
  <c r="AR6" i="11" l="1"/>
  <c r="AS5" i="11"/>
  <c r="AT5" i="11" l="1"/>
  <c r="AS6" i="11"/>
  <c r="AS4" i="11"/>
  <c r="AT6" i="11" l="1"/>
  <c r="AU5" i="11"/>
  <c r="AU6" i="11" l="1"/>
  <c r="AV5" i="11"/>
  <c r="AV6" i="11" l="1"/>
  <c r="AW5" i="11"/>
  <c r="AW6" i="11" l="1"/>
  <c r="AX5" i="11"/>
  <c r="AX6" i="11" l="1"/>
  <c r="AY5" i="11"/>
  <c r="AZ5" i="11" l="1"/>
  <c r="AY6" i="11"/>
  <c r="AZ6" i="11" l="1"/>
  <c r="BA5" i="11"/>
  <c r="AZ4" i="11"/>
  <c r="BA6" i="11" l="1"/>
  <c r="BB5" i="11"/>
  <c r="BB6" i="11" l="1"/>
  <c r="BC5" i="11"/>
  <c r="BC6" i="11" l="1"/>
  <c r="BD5" i="11"/>
  <c r="BD6" i="11" l="1"/>
  <c r="BE5" i="11"/>
  <c r="BE6" i="11" l="1"/>
  <c r="BF5" i="11"/>
  <c r="BF6" i="11" l="1"/>
  <c r="BG5" i="11"/>
  <c r="BG6" i="11" l="1"/>
  <c r="BH5" i="11"/>
  <c r="BG4" i="11"/>
  <c r="BH6" i="11" l="1"/>
  <c r="BI5" i="11"/>
  <c r="BI6" i="11" l="1"/>
  <c r="BJ5" i="11"/>
  <c r="BJ6" i="11" l="1"/>
  <c r="BK5" i="11"/>
  <c r="BK6" i="11" l="1"/>
  <c r="BL5" i="11"/>
  <c r="BL6" i="11" l="1"/>
  <c r="BM5" i="11"/>
  <c r="BM6" i="11" s="1"/>
</calcChain>
</file>

<file path=xl/sharedStrings.xml><?xml version="1.0" encoding="utf-8"?>
<sst xmlns="http://schemas.openxmlformats.org/spreadsheetml/2006/main" count="97" uniqueCount="71">
  <si>
    <t>在此工作表中创建项目日程安排。
在单元格 B1 中输入此项目的标题。
有关如何使用此工作表（包括屏幕阅读器的说明）以及此工作簿作者的信息包含在“关于”工作表中。
继续向下浏览 A 列，获取进一步指示。</t>
  </si>
  <si>
    <t>在单元格 B2 中输入公司名称。</t>
  </si>
  <si>
    <t>在单元格 B3 中输入项目主管的姓名。在单元格 E3 中输入项目开始日期。项目开始：标签位于单元格 C3 中。</t>
  </si>
  <si>
    <t>单元格 E4 中的显示周数表示单元格 I4 中项目日程安排内显示的起始周数。项目开始日期视为第 1 周。要更改显示周数，只需单元格 E4 中输入新的周数。
从单元格 E4 的显示周数开始，每周的开始日期从单元格 I4 开始并且说自动计算得出的。在该视图中，从单元格 I4 到单元格 BF4 共有 8 周的时间。
请勿修改这些单元格。
显示周数：标签位于单元格 C4 中。</t>
  </si>
  <si>
    <t>单元格 I5 到 BL5 包含每个日期单元格上方单元格块中表示的星期的日期数字并且是自动计算得出的。
请勿修改这些单元格。
今天的日期带有红色（十六进制 #AD3815）轮廓（从第 5 行中显示今天日期的列及至项目日程安排结尾的该列）。</t>
  </si>
  <si>
    <t>此行包含其后面的项目日程安排的标题。
从 B6 浏览到 BL6 以获取内容。该标题上方日期一周中每一天的首字母，从单元格 I6 开始，直到单元格 BL6。
所有项目日程表图表都是根据输入的开始和结束日期使用条件格式自动生成的。
从单元格 I7 开始的列 I 之后，请勿修改列内单元格中的内容。</t>
  </si>
  <si>
    <t xml:space="preserve">请勿删除此行。隐藏了此行，以保留用于突出显示项目日程安排中当天的公式。 </t>
  </si>
  <si>
    <t>单元格 B8 包含第 1 阶段示例标题。
在单元格 B8 中输入新标题。
如果适用于你的项目，请在单元格 C8 中输入名称以指定阶段。
如果适用于你的项目，请在单元格 D8 中输入整个阶段的进度。
如果适用于你的项目，请在单元格 E8 和 F8 中输入整个阶段的开始和结束日期。
甘特图将根据输入的进度自动填充适当的日期和着色。
要仅从任务中删除阶段和工作，只需删除此行即可。</t>
  </si>
  <si>
    <t xml:space="preserve">单元格 B9 包含示例任务“任务 1”。
在单元格 B9 中输入新的任务名称。
在单元格 C9 中输入任务负责人。
在单元格 D9 中输入任务进度。进度条出现在单元格中，并根据单元格中的数字进行着色。例如，50% 的进度将着色一半的单元格。
在单元格 E9 中输入任务开始日期。
在单元格 F9 中输入任务结束日期。
从单元格 I9 到 BL9 的块中显示输入日期的已着色状态栏。 </t>
  </si>
  <si>
    <t>第 10 行到第 13 行重复第 9 行的模式。
请对此工作表中的所有任务行重复单元格 A9 中的指令。覆盖任何示例数据。
另一个阶段的示例从单元格 A14 开始。
继续在单元格 A10 到 A13 中输入任务或转到单元格 A14 了解详细信息。</t>
  </si>
  <si>
    <t>右侧的单元格包含第 2 阶段示例标题。
可随时在 B 列中创建新阶段。此项目日程安排不需要阶段。要删除阶段，只需删除该行即可。
要在此行中创建新的阶段块，请在右侧的单元格中输入新的标题。
要继续向上述阶段添加任务，请在此行上方输入一个新行，并按照单元格 A9 的指令填写任务数据。
根据单元格 A8 的指令更新右侧单元格中的阶段详细信息。
继续向下浏览 A 列单元格，了解更多信息。
如果尚未在此工作表中添加任何新行，将在单元格 B20 和 B26 中找到已创建的 2 个其他示例阶段块。否则，请浏览 A 列单元格以查找其他块。
在需要时重复单元格 A8 和 A9 的说明进行操作。</t>
  </si>
  <si>
    <t>示例阶段标题块</t>
  </si>
  <si>
    <t>这是一个空行</t>
  </si>
  <si>
    <t>此行标记项目日程安排的结尾。请勿在此行中输入任何内容。
在此行上方插入新行，以继续构建项目日程安排。</t>
  </si>
  <si>
    <t>任务</t>
  </si>
  <si>
    <t>在此行上方插入新行</t>
  </si>
  <si>
    <t>项目开始：</t>
  </si>
  <si>
    <t>显示周数：</t>
  </si>
  <si>
    <t>进度</t>
  </si>
  <si>
    <t>开始日期</t>
  </si>
  <si>
    <t>结束日期</t>
  </si>
  <si>
    <t>天数</t>
  </si>
  <si>
    <t>Vertex42.com 提供的简单甘特图</t>
  </si>
  <si>
    <t>https://www.vertex42.com/ExcelTemplates/simple-gantt-chart.html</t>
  </si>
  <si>
    <t>关于此模板</t>
  </si>
  <si>
    <t>此模板提供了一种创建甘特图的简单方法，可帮助直观呈现和跟踪项目。只需输入任务以及开始和结束日期 - 无需公式。甘特图中的条形表示任务的持续时间，并且使用条件格式显示。通过插入新行插入新任务。</t>
  </si>
  <si>
    <t>屏幕阅读器指南</t>
  </si>
  <si>
    <t>此工作簿中有 2 个工作表。
项目日程安排
关于
每个工作表的指示文本位于每个工作表中自单元格 A1 开始的 A 列中。这些指示都使用隐藏文本编写。每个步骤均提供相应指示，引导阅读者查看行中的相应信息。除非另有明确指示，否则会在单元格 A2、A3 等后续单元格中持续指示相应步骤。例如，指示文本可能显示为“转到单元格 A6”以执行下一步操作。
将不会打印此隐藏文本。
要从工作表删除这些指示，只需删除 A 列即可。</t>
  </si>
  <si>
    <t>更多帮助</t>
  </si>
  <si>
    <t>单击下面的链接以访问 vertex42.com 并了解有关如何使用此模板的更多信息，例如如何计算天数和工作天数、创建任务依赖关系、更改条形颜色、添加滚动条以更易于更改显示周数、延长图表中显示的日期范围等。</t>
  </si>
  <si>
    <t>如何使用简单甘特图</t>
  </si>
  <si>
    <t>更多项目管理模板</t>
  </si>
  <si>
    <t>请访问 Vertex42.com 下载其他项目管理模板，包括不同类型的项目日程安排、甘特图、任务列表等。</t>
  </si>
  <si>
    <t>项目管理模板</t>
  </si>
  <si>
    <t>了解 Vertex42</t>
  </si>
  <si>
    <t>Vertex42.com 为企业、家庭和教育提供超过 300 种专业设计的电子表格模板 - 其中大部分都可免费下载。这些集合包括各种日历、规划师和日程安排，以及用于预算、减免债务和分期偿还贷款的个人财务电子表格。</t>
  </si>
  <si>
    <t>企业可查找发票、时间表、库存跟踪表、财务报表和项目计划模板。教师和学生可查找诸如课程表、成绩簿和出勤表等资源。还可通过用餐规划师、清单和锻炼日志来组织家庭生活。通过来自数千名用户的反馈，每个模板都经过了深入的研究、完善和改进。</t>
  </si>
  <si>
    <t>鲁云浩</t>
  </si>
  <si>
    <t>鲁云浩</t>
    <phoneticPr fontId="23" type="noConversion"/>
  </si>
  <si>
    <t>数据结构设计</t>
  </si>
  <si>
    <t>登陆界面</t>
  </si>
  <si>
    <t>联系人界面</t>
  </si>
  <si>
    <t>PC端移植</t>
    <phoneticPr fontId="23" type="noConversion"/>
  </si>
  <si>
    <t>承儿</t>
    <phoneticPr fontId="23" type="noConversion"/>
  </si>
  <si>
    <t>预计天数</t>
    <phoneticPr fontId="23" type="noConversion"/>
  </si>
  <si>
    <t>资料卡片</t>
    <phoneticPr fontId="23" type="noConversion"/>
  </si>
  <si>
    <t>注册及服务架构</t>
    <phoneticPr fontId="23" type="noConversion"/>
  </si>
  <si>
    <t>开发文档设计</t>
    <phoneticPr fontId="23" type="noConversion"/>
  </si>
  <si>
    <t>底层设计</t>
    <phoneticPr fontId="23" type="noConversion"/>
  </si>
  <si>
    <t>布局设计</t>
    <phoneticPr fontId="23" type="noConversion"/>
  </si>
  <si>
    <t>密码找回</t>
    <phoneticPr fontId="23" type="noConversion"/>
  </si>
  <si>
    <t>修改个人资料</t>
    <phoneticPr fontId="23" type="noConversion"/>
  </si>
  <si>
    <t>管理控制台/修改数据</t>
    <phoneticPr fontId="23" type="noConversion"/>
  </si>
  <si>
    <t>删除数据/注销账号</t>
    <phoneticPr fontId="23" type="noConversion"/>
  </si>
  <si>
    <t>新建推送/邀请码</t>
    <phoneticPr fontId="23" type="noConversion"/>
  </si>
  <si>
    <t>消息页面/接收推送</t>
    <phoneticPr fontId="23" type="noConversion"/>
  </si>
  <si>
    <t>个人中心/查改资料</t>
    <phoneticPr fontId="23" type="noConversion"/>
  </si>
  <si>
    <t>算法设计</t>
    <phoneticPr fontId="23" type="noConversion"/>
  </si>
  <si>
    <t>本地端数据架构</t>
    <phoneticPr fontId="23" type="noConversion"/>
  </si>
  <si>
    <t>方正教务API</t>
    <phoneticPr fontId="23" type="noConversion"/>
  </si>
  <si>
    <t>查看课表/空课表</t>
    <phoneticPr fontId="23" type="noConversion"/>
  </si>
  <si>
    <t>分标签联系人</t>
    <phoneticPr fontId="23" type="noConversion"/>
  </si>
  <si>
    <t>分导航页面</t>
    <phoneticPr fontId="23" type="noConversion"/>
  </si>
  <si>
    <t>头像图片算法</t>
    <phoneticPr fontId="23" type="noConversion"/>
  </si>
  <si>
    <t>后台接收消息与推送</t>
    <phoneticPr fontId="23" type="noConversion"/>
  </si>
  <si>
    <t>分配到</t>
    <phoneticPr fontId="23" type="noConversion"/>
  </si>
  <si>
    <t>条件搜索联系人</t>
    <phoneticPr fontId="23" type="noConversion"/>
  </si>
  <si>
    <t>完成上线</t>
    <phoneticPr fontId="23" type="noConversion"/>
  </si>
  <si>
    <t>测试Debug</t>
    <phoneticPr fontId="23" type="noConversion"/>
  </si>
  <si>
    <t>忘记密码</t>
    <phoneticPr fontId="23" type="noConversion"/>
  </si>
  <si>
    <t>WTU APP开发进度表</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</si>
</sst>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d"/>
    <numFmt numFmtId="180" formatCode="yy/m/d;@"/>
    <numFmt numFmtId="181" formatCode="aaa\,\ yyyy/m/d"/>
  </numFmts>
  <fonts count="34" x14ac:knownFonts="1">
    <font>
      <sz val="11"/>
      <color theme="1"/>
      <name val="Microsoft YaHei UI"/>
      <family val="2"/>
      <charset val="134"/>
    </font>
    <font>
      <sz val="11"/>
      <color theme="1"/>
      <name val="Microsoft YaHei UI"/>
      <family val="2"/>
      <charset val="134"/>
    </font>
    <font>
      <sz val="11"/>
      <color theme="0"/>
      <name val="Microsoft YaHei UI"/>
      <family val="2"/>
      <charset val="134"/>
    </font>
    <font>
      <sz val="11"/>
      <color rgb="FF006100"/>
      <name val="Microsoft YaHei UI"/>
      <family val="2"/>
      <charset val="134"/>
    </font>
    <font>
      <sz val="11"/>
      <color rgb="FF9C0006"/>
      <name val="Microsoft YaHei UI"/>
      <family val="2"/>
      <charset val="134"/>
    </font>
    <font>
      <u/>
      <sz val="11"/>
      <color theme="11"/>
      <name val="Microsoft YaHei UI"/>
      <family val="2"/>
      <charset val="134"/>
    </font>
    <font>
      <b/>
      <sz val="22"/>
      <color theme="1" tint="0.34998626667073579"/>
      <name val="Microsoft YaHei UI"/>
      <family val="2"/>
      <charset val="134"/>
    </font>
    <font>
      <sz val="14"/>
      <color theme="1"/>
      <name val="Microsoft YaHei UI"/>
      <family val="2"/>
      <charset val="134"/>
    </font>
    <font>
      <b/>
      <sz val="11"/>
      <color theme="3"/>
      <name val="Microsoft YaHei UI"/>
      <family val="2"/>
      <charset val="134"/>
    </font>
    <font>
      <b/>
      <sz val="11"/>
      <color theme="0"/>
      <name val="Microsoft YaHei UI"/>
      <family val="2"/>
      <charset val="134"/>
    </font>
    <font>
      <b/>
      <sz val="11"/>
      <color theme="1"/>
      <name val="Microsoft YaHei UI"/>
      <family val="2"/>
      <charset val="134"/>
    </font>
    <font>
      <i/>
      <sz val="11"/>
      <color rgb="FF7F7F7F"/>
      <name val="Microsoft YaHei UI"/>
      <family val="2"/>
      <charset val="134"/>
    </font>
    <font>
      <sz val="11"/>
      <color rgb="FFFF0000"/>
      <name val="Microsoft YaHei UI"/>
      <family val="2"/>
      <charset val="134"/>
    </font>
    <font>
      <b/>
      <sz val="11"/>
      <color rgb="FFFA7D00"/>
      <name val="Microsoft YaHei UI"/>
      <family val="2"/>
      <charset val="134"/>
    </font>
    <font>
      <u/>
      <sz val="11"/>
      <color indexed="12"/>
      <name val="Microsoft YaHei UI"/>
      <family val="2"/>
      <charset val="134"/>
    </font>
    <font>
      <sz val="11"/>
      <color rgb="FF3F3F76"/>
      <name val="Microsoft YaHei UI"/>
      <family val="2"/>
      <charset val="134"/>
    </font>
    <font>
      <b/>
      <sz val="11"/>
      <color rgb="FF3F3F3F"/>
      <name val="Microsoft YaHei UI"/>
      <family val="2"/>
      <charset val="134"/>
    </font>
    <font>
      <sz val="11"/>
      <color rgb="FF9C5700"/>
      <name val="Microsoft YaHei UI"/>
      <family val="2"/>
      <charset val="134"/>
    </font>
    <font>
      <sz val="11"/>
      <color rgb="FFFA7D00"/>
      <name val="Microsoft YaHei UI"/>
      <family val="2"/>
      <charset val="134"/>
    </font>
    <font>
      <b/>
      <sz val="20"/>
      <color theme="4" tint="-0.249977111117893"/>
      <name val="Microsoft YaHei UI"/>
      <family val="2"/>
      <charset val="134"/>
    </font>
    <font>
      <sz val="10"/>
      <name val="Microsoft YaHei UI"/>
      <family val="2"/>
      <charset val="134"/>
    </font>
    <font>
      <b/>
      <sz val="11"/>
      <color theme="1" tint="0.499984740745262"/>
      <name val="Microsoft YaHei UI"/>
      <family val="2"/>
      <charset val="134"/>
    </font>
    <font>
      <sz val="10"/>
      <color theme="1" tint="0.499984740745262"/>
      <name val="Microsoft YaHei UI"/>
      <family val="2"/>
      <charset val="134"/>
    </font>
    <font>
      <sz val="9"/>
      <name val="Microsoft YaHei UI"/>
      <family val="2"/>
      <charset val="134"/>
    </font>
    <font>
      <b/>
      <sz val="9"/>
      <color theme="0"/>
      <name val="Microsoft YaHei UI"/>
      <family val="2"/>
      <charset val="134"/>
    </font>
    <font>
      <sz val="8"/>
      <color theme="0"/>
      <name val="Microsoft YaHei UI"/>
      <family val="2"/>
      <charset val="134"/>
    </font>
    <font>
      <sz val="11"/>
      <name val="Microsoft YaHei UI"/>
      <family val="2"/>
      <charset val="134"/>
    </font>
    <font>
      <i/>
      <sz val="9"/>
      <color theme="1"/>
      <name val="Microsoft YaHei UI"/>
      <family val="2"/>
      <charset val="134"/>
    </font>
    <font>
      <b/>
      <sz val="12"/>
      <color theme="1" tint="0.34998626667073579"/>
      <name val="Microsoft YaHei UI"/>
      <family val="2"/>
      <charset val="134"/>
    </font>
    <font>
      <sz val="11"/>
      <color theme="1" tint="0.499984740745262"/>
      <name val="Microsoft YaHei UI"/>
      <family val="2"/>
      <charset val="134"/>
    </font>
    <font>
      <b/>
      <sz val="16"/>
      <color theme="4" tint="-0.249977111117893"/>
      <name val="Microsoft YaHei UI"/>
      <family val="2"/>
      <charset val="134"/>
    </font>
    <font>
      <sz val="20"/>
      <name val="Microsoft YaHei UI"/>
      <family val="2"/>
      <charset val="134"/>
    </font>
    <font>
      <sz val="11"/>
      <color rgb="FF1D2129"/>
      <name val="Microsoft YaHei UI"/>
      <family val="2"/>
      <charset val="134"/>
    </font>
    <font>
      <b/>
      <sz val="10"/>
      <name val="Microsoft YaHei UI"/>
      <family val="2"/>
      <charset val="134"/>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4"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6"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1" fillId="0" borderId="0" applyNumberFormat="0" applyFill="0" applyProtection="0">
      <alignment horizontal="right" indent="1"/>
    </xf>
    <xf numFmtId="181" fontId="1" fillId="0" borderId="3">
      <alignment horizontal="center" vertical="center"/>
    </xf>
    <xf numFmtId="180"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5"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8" fillId="0" borderId="0" applyNumberFormat="0" applyFill="0" applyBorder="0" applyAlignment="0" applyProtection="0"/>
    <xf numFmtId="0" fontId="3" fillId="14" borderId="0" applyNumberFormat="0" applyBorder="0" applyAlignment="0" applyProtection="0"/>
    <xf numFmtId="0" fontId="4" fillId="15" borderId="0" applyNumberFormat="0" applyBorder="0" applyAlignment="0" applyProtection="0"/>
    <xf numFmtId="0" fontId="17" fillId="16" borderId="0" applyNumberFormat="0" applyBorder="0" applyAlignment="0" applyProtection="0"/>
    <xf numFmtId="0" fontId="15" fillId="17" borderId="11" applyNumberFormat="0" applyAlignment="0" applyProtection="0"/>
    <xf numFmtId="0" fontId="16" fillId="18" borderId="12" applyNumberFormat="0" applyAlignment="0" applyProtection="0"/>
    <xf numFmtId="0" fontId="13" fillId="18" borderId="11" applyNumberFormat="0" applyAlignment="0" applyProtection="0"/>
    <xf numFmtId="0" fontId="18" fillId="0" borderId="13" applyNumberFormat="0" applyFill="0" applyAlignment="0" applyProtection="0"/>
    <xf numFmtId="0" fontId="9" fillId="19" borderId="14" applyNumberFormat="0" applyAlignment="0" applyProtection="0"/>
    <xf numFmtId="0" fontId="12" fillId="0" borderId="0" applyNumberFormat="0" applyFill="0" applyBorder="0" applyAlignment="0" applyProtection="0"/>
    <xf numFmtId="0" fontId="1" fillId="20" borderId="15" applyNumberFormat="0" applyFont="0" applyAlignment="0" applyProtection="0"/>
    <xf numFmtId="0" fontId="11" fillId="0" borderId="0" applyNumberFormat="0" applyFill="0" applyBorder="0" applyAlignment="0" applyProtection="0"/>
    <xf numFmtId="0" fontId="10"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8">
    <xf numFmtId="0" fontId="0" fillId="0" borderId="0" xfId="0"/>
    <xf numFmtId="180" fontId="1" fillId="3" borderId="2" xfId="10" applyFill="1">
      <alignment horizontal="center" vertical="center"/>
    </xf>
    <xf numFmtId="180" fontId="1" fillId="4" borderId="2" xfId="10" applyFill="1">
      <alignment horizontal="center" vertical="center"/>
    </xf>
    <xf numFmtId="180" fontId="1" fillId="11" borderId="2" xfId="10" applyFill="1">
      <alignment horizontal="center" vertical="center"/>
    </xf>
    <xf numFmtId="180" fontId="1" fillId="10" borderId="2" xfId="10" applyFill="1">
      <alignment horizontal="center" vertical="center"/>
    </xf>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2" fillId="0" borderId="0" xfId="1" applyFont="1" applyProtection="1">
      <alignment vertical="top"/>
    </xf>
    <xf numFmtId="0" fontId="24" fillId="13" borderId="1" xfId="0" applyFont="1" applyFill="1" applyBorder="1" applyAlignment="1">
      <alignment horizontal="left" vertical="center" indent="1"/>
    </xf>
    <xf numFmtId="0" fontId="24" fillId="13" borderId="1" xfId="0" applyFont="1" applyFill="1" applyBorder="1" applyAlignment="1">
      <alignment horizontal="center" vertical="center" wrapText="1"/>
    </xf>
    <xf numFmtId="0" fontId="25" fillId="12" borderId="8" xfId="0" applyFont="1" applyFill="1" applyBorder="1" applyAlignment="1">
      <alignment horizontal="center" vertical="center" shrinkToFit="1"/>
    </xf>
    <xf numFmtId="0" fontId="10" fillId="8" borderId="2" xfId="0" applyFont="1" applyFill="1" applyBorder="1" applyAlignment="1">
      <alignment horizontal="left" vertical="center" indent="1"/>
    </xf>
    <xf numFmtId="9" fontId="26" fillId="8" borderId="2" xfId="2" applyFont="1" applyFill="1" applyBorder="1" applyAlignment="1">
      <alignment horizontal="center" vertical="center"/>
    </xf>
    <xf numFmtId="0" fontId="26" fillId="0" borderId="2" xfId="0" applyFont="1" applyBorder="1" applyAlignment="1">
      <alignment horizontal="center" vertical="center"/>
    </xf>
    <xf numFmtId="9" fontId="26" fillId="3" borderId="2" xfId="2" applyFont="1" applyFill="1" applyBorder="1" applyAlignment="1">
      <alignment horizontal="center" vertical="center"/>
    </xf>
    <xf numFmtId="0" fontId="10" fillId="9" borderId="2" xfId="0" applyFont="1" applyFill="1" applyBorder="1" applyAlignment="1">
      <alignment horizontal="left" vertical="center" indent="1"/>
    </xf>
    <xf numFmtId="9" fontId="26" fillId="9" borderId="2" xfId="2" applyFont="1" applyFill="1" applyBorder="1" applyAlignment="1">
      <alignment horizontal="center" vertical="center"/>
    </xf>
    <xf numFmtId="9" fontId="26" fillId="4" borderId="2" xfId="2" applyFont="1" applyFill="1" applyBorder="1" applyAlignment="1">
      <alignment horizontal="center" vertical="center"/>
    </xf>
    <xf numFmtId="0" fontId="10" fillId="6" borderId="2" xfId="0" applyFont="1" applyFill="1" applyBorder="1" applyAlignment="1">
      <alignment horizontal="left" vertical="center" indent="1"/>
    </xf>
    <xf numFmtId="9" fontId="26" fillId="6" borderId="2" xfId="2" applyFont="1" applyFill="1" applyBorder="1" applyAlignment="1">
      <alignment horizontal="center" vertical="center"/>
    </xf>
    <xf numFmtId="9" fontId="26" fillId="11" borderId="2" xfId="2" applyFont="1" applyFill="1" applyBorder="1" applyAlignment="1">
      <alignment horizontal="center" vertical="center"/>
    </xf>
    <xf numFmtId="0" fontId="10" fillId="5" borderId="2" xfId="0" applyFont="1" applyFill="1" applyBorder="1" applyAlignment="1">
      <alignment horizontal="left" vertical="center" indent="1"/>
    </xf>
    <xf numFmtId="9" fontId="26" fillId="5" borderId="2" xfId="2" applyFont="1" applyFill="1" applyBorder="1" applyAlignment="1">
      <alignment horizontal="center" vertical="center"/>
    </xf>
    <xf numFmtId="9" fontId="26" fillId="10" borderId="2" xfId="2" applyFont="1" applyFill="1" applyBorder="1" applyAlignment="1">
      <alignment horizontal="center" vertical="center"/>
    </xf>
    <xf numFmtId="9" fontId="26" fillId="0" borderId="2" xfId="2" applyFont="1" applyBorder="1" applyAlignment="1">
      <alignment horizontal="center" vertical="center"/>
    </xf>
    <xf numFmtId="0" fontId="27" fillId="2" borderId="2" xfId="0" applyFont="1" applyFill="1" applyBorder="1" applyAlignment="1">
      <alignment horizontal="left" vertical="center" indent="1"/>
    </xf>
    <xf numFmtId="0" fontId="27" fillId="2" borderId="2" xfId="0" applyFont="1" applyFill="1" applyBorder="1" applyAlignment="1">
      <alignment horizontal="center" vertical="center"/>
    </xf>
    <xf numFmtId="9" fontId="26" fillId="2" borderId="2" xfId="2" applyFont="1" applyFill="1" applyBorder="1" applyAlignment="1">
      <alignment horizontal="center" vertical="center"/>
    </xf>
    <xf numFmtId="178" fontId="22" fillId="2" borderId="2" xfId="0" applyNumberFormat="1" applyFont="1" applyFill="1" applyBorder="1" applyAlignment="1">
      <alignment horizontal="left" vertical="center"/>
    </xf>
    <xf numFmtId="178" fontId="26" fillId="2" borderId="2" xfId="0" applyNumberFormat="1" applyFont="1" applyFill="1" applyBorder="1" applyAlignment="1">
      <alignment horizontal="center" vertical="center"/>
    </xf>
    <xf numFmtId="0" fontId="26" fillId="2" borderId="2" xfId="0" applyFont="1" applyFill="1" applyBorder="1" applyAlignment="1">
      <alignment horizontal="center" vertical="center"/>
    </xf>
    <xf numFmtId="0" fontId="2" fillId="0" borderId="0" xfId="0" applyFont="1" applyAlignment="1">
      <alignment horizontal="center"/>
    </xf>
    <xf numFmtId="0" fontId="22" fillId="0" borderId="0" xfId="1" applyFont="1" applyAlignment="1" applyProtection="1"/>
    <xf numFmtId="0" fontId="20" fillId="0" borderId="0" xfId="0" applyFont="1" applyAlignment="1">
      <alignment vertical="top"/>
    </xf>
    <xf numFmtId="0" fontId="28" fillId="0" borderId="0" xfId="0" applyFont="1" applyAlignment="1">
      <alignment horizontal="left" vertical="center"/>
    </xf>
    <xf numFmtId="0" fontId="29" fillId="0" borderId="0" xfId="0" applyFont="1" applyAlignment="1">
      <alignment vertical="top"/>
    </xf>
    <xf numFmtId="0" fontId="30" fillId="0" borderId="0" xfId="0" applyFont="1" applyAlignment="1">
      <alignment vertical="center"/>
    </xf>
    <xf numFmtId="0" fontId="31" fillId="0" borderId="0" xfId="0" applyFont="1"/>
    <xf numFmtId="0" fontId="32" fillId="0" borderId="0" xfId="0" applyFont="1" applyAlignment="1">
      <alignment horizontal="left" vertical="top" wrapText="1" indent="1"/>
    </xf>
    <xf numFmtId="0" fontId="2" fillId="0" borderId="0" xfId="3" applyAlignment="1">
      <alignment wrapText="1"/>
    </xf>
    <xf numFmtId="0" fontId="6" fillId="0" borderId="0" xfId="5" applyAlignment="1">
      <alignment horizontal="left"/>
    </xf>
    <xf numFmtId="0" fontId="1" fillId="0" borderId="0" xfId="0" applyFont="1"/>
    <xf numFmtId="0" fontId="2" fillId="0" borderId="0" xfId="3"/>
    <xf numFmtId="0" fontId="7" fillId="0" borderId="0" xfId="6"/>
    <xf numFmtId="0" fontId="1" fillId="0" borderId="0" xfId="0" applyFont="1" applyAlignment="1">
      <alignment horizontal="center"/>
    </xf>
    <xf numFmtId="0" fontId="7" fillId="0" borderId="0" xfId="7">
      <alignment vertical="top"/>
    </xf>
    <xf numFmtId="0" fontId="1" fillId="0" borderId="3" xfId="0" applyFont="1" applyBorder="1" applyAlignment="1">
      <alignment horizontal="center" vertical="center"/>
    </xf>
    <xf numFmtId="0" fontId="1" fillId="0" borderId="0" xfId="0" applyFont="1" applyAlignment="1">
      <alignment wrapText="1"/>
    </xf>
    <xf numFmtId="0" fontId="1" fillId="0" borderId="9" xfId="0" applyFont="1" applyBorder="1" applyAlignment="1">
      <alignment vertical="center"/>
    </xf>
    <xf numFmtId="0" fontId="1" fillId="8" borderId="2" xfId="11" applyFill="1">
      <alignment horizontal="center" vertical="center"/>
    </xf>
    <xf numFmtId="0" fontId="1" fillId="0" borderId="0" xfId="0" applyFont="1" applyAlignment="1">
      <alignment vertical="center"/>
    </xf>
    <xf numFmtId="0" fontId="1" fillId="3" borderId="2" xfId="12" applyFill="1">
      <alignment horizontal="left" vertical="center" indent="2"/>
    </xf>
    <xf numFmtId="0" fontId="1" fillId="3" borderId="2" xfId="11" applyFill="1">
      <alignment horizontal="center" vertical="center"/>
    </xf>
    <xf numFmtId="0" fontId="1" fillId="0" borderId="9" xfId="0" applyFont="1" applyBorder="1" applyAlignment="1">
      <alignment horizontal="right" vertical="center"/>
    </xf>
    <xf numFmtId="0" fontId="1" fillId="9" borderId="2" xfId="11" applyFill="1">
      <alignment horizontal="center" vertical="center"/>
    </xf>
    <xf numFmtId="0" fontId="1" fillId="4" borderId="2" xfId="12" applyFill="1">
      <alignment horizontal="left" vertical="center" indent="2"/>
    </xf>
    <xf numFmtId="0" fontId="1" fillId="4" borderId="2" xfId="11" applyFill="1">
      <alignment horizontal="center" vertical="center"/>
    </xf>
    <xf numFmtId="0" fontId="1" fillId="6" borderId="2" xfId="11" applyFill="1">
      <alignment horizontal="center" vertical="center"/>
    </xf>
    <xf numFmtId="0" fontId="1" fillId="11" borderId="2" xfId="12" applyFill="1">
      <alignment horizontal="left" vertical="center" indent="2"/>
    </xf>
    <xf numFmtId="0" fontId="1" fillId="11" borderId="2" xfId="11" applyFill="1">
      <alignment horizontal="center" vertical="center"/>
    </xf>
    <xf numFmtId="0" fontId="1" fillId="5" borderId="2" xfId="11" applyFill="1">
      <alignment horizontal="center" vertical="center"/>
    </xf>
    <xf numFmtId="0" fontId="1" fillId="10" borderId="2" xfId="12" applyFill="1">
      <alignment horizontal="left" vertical="center" indent="2"/>
    </xf>
    <xf numFmtId="0" fontId="1" fillId="10" borderId="2" xfId="11" applyFill="1">
      <alignment horizontal="center" vertical="center"/>
    </xf>
    <xf numFmtId="0" fontId="1" fillId="0" borderId="2" xfId="12">
      <alignment horizontal="left" vertical="center" indent="2"/>
    </xf>
    <xf numFmtId="0" fontId="1" fillId="0" borderId="2" xfId="11">
      <alignment horizontal="center" vertical="center"/>
    </xf>
    <xf numFmtId="180" fontId="1" fillId="0" borderId="2" xfId="10">
      <alignment horizontal="center" vertical="center"/>
    </xf>
    <xf numFmtId="0" fontId="1" fillId="2" borderId="9" xfId="0" applyFont="1" applyFill="1" applyBorder="1" applyAlignment="1">
      <alignment vertical="center"/>
    </xf>
    <xf numFmtId="0" fontId="1" fillId="0" borderId="0" xfId="0" applyFont="1" applyAlignment="1">
      <alignment horizontal="right" vertical="center"/>
    </xf>
    <xf numFmtId="0" fontId="33" fillId="0" borderId="0" xfId="0" applyFont="1" applyAlignment="1">
      <alignment horizontal="left" vertical="center"/>
    </xf>
    <xf numFmtId="0" fontId="20" fillId="0" borderId="0" xfId="0" applyFont="1" applyAlignment="1">
      <alignment horizontal="left" vertical="top"/>
    </xf>
    <xf numFmtId="0" fontId="0" fillId="0" borderId="0" xfId="0" applyAlignment="1">
      <alignment horizontal="left" vertical="top" wrapText="1" indent="1"/>
    </xf>
    <xf numFmtId="0" fontId="14" fillId="0" borderId="0" xfId="1" applyAlignment="1" applyProtection="1">
      <alignment horizontal="left" vertical="top" indent="1"/>
    </xf>
    <xf numFmtId="179" fontId="23" fillId="7" borderId="6" xfId="0" applyNumberFormat="1" applyFont="1" applyFill="1" applyBorder="1" applyAlignment="1">
      <alignment horizontal="center" vertical="center"/>
    </xf>
    <xf numFmtId="179" fontId="23" fillId="7" borderId="0" xfId="0" applyNumberFormat="1" applyFont="1" applyFill="1" applyAlignment="1">
      <alignment horizontal="center" vertical="center"/>
    </xf>
    <xf numFmtId="179" fontId="23" fillId="7" borderId="7" xfId="0" applyNumberFormat="1" applyFont="1" applyFill="1" applyBorder="1" applyAlignment="1">
      <alignment horizontal="center" vertical="center"/>
    </xf>
    <xf numFmtId="180" fontId="1" fillId="8" borderId="2" xfId="0" applyNumberFormat="1" applyFont="1" applyFill="1" applyBorder="1" applyAlignment="1">
      <alignment horizontal="center" vertical="center"/>
    </xf>
    <xf numFmtId="180" fontId="26" fillId="8" borderId="2" xfId="0" applyNumberFormat="1" applyFont="1" applyFill="1" applyBorder="1" applyAlignment="1">
      <alignment horizontal="center" vertical="center"/>
    </xf>
    <xf numFmtId="180" fontId="1" fillId="9" borderId="2" xfId="0" applyNumberFormat="1" applyFont="1" applyFill="1" applyBorder="1" applyAlignment="1">
      <alignment horizontal="center" vertical="center"/>
    </xf>
    <xf numFmtId="180" fontId="26" fillId="9" borderId="2" xfId="0" applyNumberFormat="1" applyFont="1" applyFill="1" applyBorder="1" applyAlignment="1">
      <alignment horizontal="center" vertical="center"/>
    </xf>
    <xf numFmtId="180" fontId="1" fillId="6" borderId="2" xfId="0" applyNumberFormat="1" applyFont="1" applyFill="1" applyBorder="1" applyAlignment="1">
      <alignment horizontal="center" vertical="center"/>
    </xf>
    <xf numFmtId="180" fontId="26" fillId="6" borderId="2" xfId="0" applyNumberFormat="1" applyFont="1" applyFill="1" applyBorder="1" applyAlignment="1">
      <alignment horizontal="center" vertical="center"/>
    </xf>
    <xf numFmtId="180" fontId="1" fillId="5" borderId="2" xfId="0" applyNumberFormat="1" applyFont="1" applyFill="1" applyBorder="1" applyAlignment="1">
      <alignment horizontal="center" vertical="center"/>
    </xf>
    <xf numFmtId="180" fontId="26" fillId="5" borderId="2" xfId="0" applyNumberFormat="1" applyFont="1" applyFill="1" applyBorder="1" applyAlignment="1">
      <alignment horizontal="center" vertical="center"/>
    </xf>
    <xf numFmtId="0" fontId="1" fillId="0" borderId="0" xfId="0" applyFont="1" applyBorder="1" applyAlignment="1">
      <alignment horizontal="center" vertical="center"/>
    </xf>
    <xf numFmtId="0" fontId="1" fillId="3" borderId="2" xfId="10" applyNumberFormat="1" applyFill="1">
      <alignment horizontal="center" vertical="center"/>
    </xf>
    <xf numFmtId="0" fontId="1" fillId="11" borderId="2" xfId="10" applyNumberFormat="1" applyFill="1">
      <alignment horizontal="center" vertical="center"/>
    </xf>
    <xf numFmtId="0" fontId="1" fillId="4" borderId="2" xfId="10" applyNumberFormat="1" applyFill="1">
      <alignment horizontal="center" vertical="center"/>
    </xf>
    <xf numFmtId="0" fontId="1" fillId="10" borderId="2" xfId="10" applyNumberFormat="1" applyFill="1">
      <alignment horizontal="center" vertical="center"/>
    </xf>
    <xf numFmtId="0" fontId="1" fillId="0" borderId="0" xfId="8">
      <alignment horizontal="right" indent="1"/>
    </xf>
    <xf numFmtId="0" fontId="1" fillId="0" borderId="7" xfId="8" applyBorder="1">
      <alignment horizontal="right" indent="1"/>
    </xf>
    <xf numFmtId="0" fontId="1" fillId="0" borderId="10" xfId="0" applyFont="1" applyBorder="1"/>
    <xf numFmtId="31" fontId="1" fillId="7" borderId="4" xfId="0" applyNumberFormat="1" applyFont="1" applyFill="1" applyBorder="1" applyAlignment="1">
      <alignment horizontal="left" vertical="center" wrapText="1" indent="1"/>
    </xf>
    <xf numFmtId="31" fontId="1" fillId="7" borderId="1" xfId="0" applyNumberFormat="1" applyFont="1" applyFill="1" applyBorder="1" applyAlignment="1">
      <alignment horizontal="left" vertical="center" wrapText="1" indent="1"/>
    </xf>
    <xf numFmtId="31" fontId="1" fillId="7" borderId="5" xfId="0" applyNumberFormat="1" applyFont="1" applyFill="1" applyBorder="1" applyAlignment="1">
      <alignment horizontal="left" vertical="center" wrapText="1" indent="1"/>
    </xf>
    <xf numFmtId="181" fontId="1" fillId="0" borderId="3" xfId="9">
      <alignment horizontal="center" vertical="center"/>
    </xf>
  </cellXfs>
  <cellStyles count="54">
    <cellStyle name="20% - 着色 1" xfId="31" builtinId="30" customBuiltin="1"/>
    <cellStyle name="20% - 着色 2" xfId="35" builtinId="34" customBuiltin="1"/>
    <cellStyle name="20% - 着色 3" xfId="39" builtinId="38" customBuiltin="1"/>
    <cellStyle name="20% - 着色 4" xfId="43" builtinId="42" customBuiltin="1"/>
    <cellStyle name="20% - 着色 5" xfId="47" builtinId="46" customBuiltin="1"/>
    <cellStyle name="20% - 着色 6" xfId="51" builtinId="50" customBuiltin="1"/>
    <cellStyle name="40% - 着色 1" xfId="32" builtinId="31" customBuiltin="1"/>
    <cellStyle name="40% - 着色 2" xfId="36" builtinId="35" customBuiltin="1"/>
    <cellStyle name="40% - 着色 3" xfId="40" builtinId="39" customBuiltin="1"/>
    <cellStyle name="40% - 着色 4" xfId="44" builtinId="43" customBuiltin="1"/>
    <cellStyle name="40% - 着色 5" xfId="48" builtinId="47" customBuiltin="1"/>
    <cellStyle name="40% - 着色 6" xfId="52" builtinId="51" customBuiltin="1"/>
    <cellStyle name="60% - 着色 1" xfId="33" builtinId="32" customBuiltin="1"/>
    <cellStyle name="60% - 着色 2" xfId="37" builtinId="36" customBuiltin="1"/>
    <cellStyle name="60% - 着色 3" xfId="41" builtinId="40" customBuiltin="1"/>
    <cellStyle name="60% - 着色 4" xfId="45" builtinId="44" customBuiltin="1"/>
    <cellStyle name="60% - 着色 5" xfId="49" builtinId="48" customBuiltin="1"/>
    <cellStyle name="60% - 着色 6" xfId="53" builtinId="52" customBuiltin="1"/>
    <cellStyle name="z隐藏文本" xfId="3" xr:uid="{00000000-0005-0000-0000-00000C000000}"/>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标题 4" xfId="17" builtinId="19" customBuiltin="1"/>
    <cellStyle name="差" xfId="19" builtinId="27" customBuiltin="1"/>
    <cellStyle name="常规" xfId="0" builtinId="0" customBuiltin="1"/>
    <cellStyle name="超链接" xfId="1" builtinId="8" customBuiltin="1"/>
    <cellStyle name="好" xfId="18" builtinId="26" customBuiltin="1"/>
    <cellStyle name="汇总" xfId="29" builtinId="25" customBuiltin="1"/>
    <cellStyle name="货币" xfId="15" builtinId="4" customBuiltin="1"/>
    <cellStyle name="货币[0]" xfId="16" builtinId="7" customBuiltin="1"/>
    <cellStyle name="计算" xfId="23" builtinId="22" customBuiltin="1"/>
    <cellStyle name="检查单元格" xfId="25" builtinId="23" customBuiltin="1"/>
    <cellStyle name="解释性文本" xfId="28" builtinId="53" customBuiltin="1"/>
    <cellStyle name="警告文本" xfId="26" builtinId="11" customBuiltin="1"/>
    <cellStyle name="链接单元格" xfId="24" builtinId="24" customBuiltin="1"/>
    <cellStyle name="千位分隔" xfId="4" builtinId="3" customBuiltin="1"/>
    <cellStyle name="千位分隔[0]" xfId="14" builtinId="6" customBuiltin="1"/>
    <cellStyle name="任务" xfId="12" xr:uid="{00000000-0005-0000-0000-00000A000000}"/>
    <cellStyle name="日期" xfId="10" xr:uid="{00000000-0005-0000-0000-000001000000}"/>
    <cellStyle name="适中" xfId="20" builtinId="28" customBuiltin="1"/>
    <cellStyle name="输出" xfId="22" builtinId="21" customBuiltin="1"/>
    <cellStyle name="输入" xfId="21" builtinId="20" customBuiltin="1"/>
    <cellStyle name="项目开始" xfId="9" xr:uid="{00000000-0005-0000-0000-000009000000}"/>
    <cellStyle name="姓名" xfId="11" xr:uid="{00000000-0005-0000-0000-000006000000}"/>
    <cellStyle name="已访问的超链接" xfId="13" builtinId="9" customBuiltin="1"/>
    <cellStyle name="着色 1" xfId="30" builtinId="29" customBuiltin="1"/>
    <cellStyle name="着色 2" xfId="34" builtinId="33" customBuiltin="1"/>
    <cellStyle name="着色 3" xfId="38" builtinId="37" customBuiltin="1"/>
    <cellStyle name="着色 4" xfId="42" builtinId="41" customBuiltin="1"/>
    <cellStyle name="着色 5" xfId="46" builtinId="45" customBuiltin="1"/>
    <cellStyle name="着色 6" xfId="50" builtinId="49" customBuiltin="1"/>
    <cellStyle name="注释" xfId="27" builtinId="10"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待办事项列表"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图片 1" descr="Vertex42 徽标">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1"/>
  <sheetViews>
    <sheetView showGridLines="0" tabSelected="1" showRuler="0" zoomScale="30" zoomScaleNormal="30" zoomScalePageLayoutView="70" workbookViewId="0">
      <pane ySplit="6" topLeftCell="A7" activePane="bottomLeft" state="frozen"/>
      <selection pane="bottomLeft" activeCell="BT13" sqref="BT13"/>
    </sheetView>
  </sheetViews>
  <sheetFormatPr defaultColWidth="8.84375" defaultRowHeight="30" customHeight="1" x14ac:dyDescent="0.45"/>
  <cols>
    <col min="1" max="1" width="2.765625" style="45" customWidth="1"/>
    <col min="2" max="2" width="19.84375" style="44" customWidth="1"/>
    <col min="3" max="3" width="14.15234375" style="44" customWidth="1"/>
    <col min="4" max="4" width="10.765625" style="44" customWidth="1"/>
    <col min="5" max="6" width="10.53515625" style="47" customWidth="1"/>
    <col min="7" max="7" width="10.53515625" style="44" customWidth="1"/>
    <col min="8" max="8" width="2.765625" style="44" customWidth="1"/>
    <col min="9" max="9" width="10.4609375" style="44" hidden="1" customWidth="1"/>
    <col min="10" max="65" width="2.69140625" style="44" customWidth="1"/>
    <col min="66" max="66" width="8.84375" style="44"/>
    <col min="67" max="69" width="7.3046875" style="44"/>
    <col min="70" max="71" width="8.69140625" style="44"/>
    <col min="72" max="16384" width="8.84375" style="44"/>
  </cols>
  <sheetData>
    <row r="1" spans="1:65" ht="30" customHeight="1" x14ac:dyDescent="0.75">
      <c r="A1" s="42" t="s">
        <v>0</v>
      </c>
      <c r="B1" s="43" t="s">
        <v>70</v>
      </c>
      <c r="C1" s="5"/>
      <c r="D1" s="6"/>
      <c r="E1" s="7"/>
      <c r="F1" s="7"/>
      <c r="G1" s="8"/>
      <c r="I1" s="6"/>
      <c r="J1" s="9"/>
    </row>
    <row r="2" spans="1:65" ht="30" customHeight="1" x14ac:dyDescent="0.45">
      <c r="A2" s="45" t="s">
        <v>1</v>
      </c>
      <c r="B2" s="46" t="s">
        <v>70</v>
      </c>
      <c r="J2" s="10"/>
    </row>
    <row r="3" spans="1:65" ht="30" customHeight="1" x14ac:dyDescent="0.45">
      <c r="A3" s="45" t="s">
        <v>2</v>
      </c>
      <c r="B3" s="48" t="s">
        <v>43</v>
      </c>
      <c r="C3" s="91" t="s">
        <v>16</v>
      </c>
      <c r="D3" s="92"/>
      <c r="E3" s="97">
        <v>43894</v>
      </c>
      <c r="F3" s="97"/>
      <c r="G3" s="97"/>
    </row>
    <row r="4" spans="1:65" ht="30" customHeight="1" x14ac:dyDescent="0.45">
      <c r="A4" s="42" t="s">
        <v>3</v>
      </c>
      <c r="C4" s="91" t="s">
        <v>17</v>
      </c>
      <c r="D4" s="92"/>
      <c r="E4" s="49">
        <v>1</v>
      </c>
      <c r="F4" s="86"/>
      <c r="J4" s="94">
        <f>J5</f>
        <v>43891</v>
      </c>
      <c r="K4" s="95"/>
      <c r="L4" s="95"/>
      <c r="M4" s="95"/>
      <c r="N4" s="95"/>
      <c r="O4" s="95"/>
      <c r="P4" s="96"/>
      <c r="Q4" s="94">
        <f>Q5</f>
        <v>43898</v>
      </c>
      <c r="R4" s="95"/>
      <c r="S4" s="95"/>
      <c r="T4" s="95"/>
      <c r="U4" s="95"/>
      <c r="V4" s="95"/>
      <c r="W4" s="96"/>
      <c r="X4" s="94">
        <f>X5</f>
        <v>43905</v>
      </c>
      <c r="Y4" s="95"/>
      <c r="Z4" s="95"/>
      <c r="AA4" s="95"/>
      <c r="AB4" s="95"/>
      <c r="AC4" s="95"/>
      <c r="AD4" s="96"/>
      <c r="AE4" s="94">
        <f>AE5</f>
        <v>43912</v>
      </c>
      <c r="AF4" s="95"/>
      <c r="AG4" s="95"/>
      <c r="AH4" s="95"/>
      <c r="AI4" s="95"/>
      <c r="AJ4" s="95"/>
      <c r="AK4" s="96"/>
      <c r="AL4" s="94">
        <f>AL5</f>
        <v>43919</v>
      </c>
      <c r="AM4" s="95"/>
      <c r="AN4" s="95"/>
      <c r="AO4" s="95"/>
      <c r="AP4" s="95"/>
      <c r="AQ4" s="95"/>
      <c r="AR4" s="96"/>
      <c r="AS4" s="94">
        <f>AS5</f>
        <v>43926</v>
      </c>
      <c r="AT4" s="95"/>
      <c r="AU4" s="95"/>
      <c r="AV4" s="95"/>
      <c r="AW4" s="95"/>
      <c r="AX4" s="95"/>
      <c r="AY4" s="96"/>
      <c r="AZ4" s="94">
        <f>AZ5</f>
        <v>43933</v>
      </c>
      <c r="BA4" s="95"/>
      <c r="BB4" s="95"/>
      <c r="BC4" s="95"/>
      <c r="BD4" s="95"/>
      <c r="BE4" s="95"/>
      <c r="BF4" s="96"/>
      <c r="BG4" s="94">
        <f>BG5</f>
        <v>43940</v>
      </c>
      <c r="BH4" s="95"/>
      <c r="BI4" s="95"/>
      <c r="BJ4" s="95"/>
      <c r="BK4" s="95"/>
      <c r="BL4" s="95"/>
      <c r="BM4" s="96"/>
    </row>
    <row r="5" spans="1:65" ht="15" customHeight="1" x14ac:dyDescent="0.45">
      <c r="A5" s="42" t="s">
        <v>4</v>
      </c>
      <c r="B5" s="93"/>
      <c r="C5" s="93"/>
      <c r="D5" s="93"/>
      <c r="E5" s="93"/>
      <c r="F5" s="93"/>
      <c r="G5" s="93"/>
      <c r="H5" s="93"/>
      <c r="J5" s="75">
        <f>Project_Start-WEEKDAY(Project_Start,1)+1+7*(Display_Week-1)</f>
        <v>43891</v>
      </c>
      <c r="K5" s="76">
        <f>J5+1</f>
        <v>43892</v>
      </c>
      <c r="L5" s="76">
        <f t="shared" ref="L5:AY5" si="0">K5+1</f>
        <v>43893</v>
      </c>
      <c r="M5" s="76">
        <f t="shared" si="0"/>
        <v>43894</v>
      </c>
      <c r="N5" s="76">
        <f t="shared" si="0"/>
        <v>43895</v>
      </c>
      <c r="O5" s="76">
        <f t="shared" si="0"/>
        <v>43896</v>
      </c>
      <c r="P5" s="77">
        <f t="shared" si="0"/>
        <v>43897</v>
      </c>
      <c r="Q5" s="75">
        <f>P5+1</f>
        <v>43898</v>
      </c>
      <c r="R5" s="76">
        <f>Q5+1</f>
        <v>43899</v>
      </c>
      <c r="S5" s="76">
        <f t="shared" si="0"/>
        <v>43900</v>
      </c>
      <c r="T5" s="76">
        <f t="shared" si="0"/>
        <v>43901</v>
      </c>
      <c r="U5" s="76">
        <f t="shared" si="0"/>
        <v>43902</v>
      </c>
      <c r="V5" s="76">
        <f t="shared" si="0"/>
        <v>43903</v>
      </c>
      <c r="W5" s="77">
        <f t="shared" si="0"/>
        <v>43904</v>
      </c>
      <c r="X5" s="75">
        <f>W5+1</f>
        <v>43905</v>
      </c>
      <c r="Y5" s="76">
        <f>X5+1</f>
        <v>43906</v>
      </c>
      <c r="Z5" s="76">
        <f t="shared" si="0"/>
        <v>43907</v>
      </c>
      <c r="AA5" s="76">
        <f t="shared" si="0"/>
        <v>43908</v>
      </c>
      <c r="AB5" s="76">
        <f t="shared" si="0"/>
        <v>43909</v>
      </c>
      <c r="AC5" s="76">
        <f t="shared" si="0"/>
        <v>43910</v>
      </c>
      <c r="AD5" s="77">
        <f t="shared" si="0"/>
        <v>43911</v>
      </c>
      <c r="AE5" s="75">
        <f>AD5+1</f>
        <v>43912</v>
      </c>
      <c r="AF5" s="76">
        <f>AE5+1</f>
        <v>43913</v>
      </c>
      <c r="AG5" s="76">
        <f t="shared" si="0"/>
        <v>43914</v>
      </c>
      <c r="AH5" s="76">
        <f t="shared" si="0"/>
        <v>43915</v>
      </c>
      <c r="AI5" s="76">
        <f t="shared" si="0"/>
        <v>43916</v>
      </c>
      <c r="AJ5" s="76">
        <f t="shared" si="0"/>
        <v>43917</v>
      </c>
      <c r="AK5" s="77">
        <f t="shared" si="0"/>
        <v>43918</v>
      </c>
      <c r="AL5" s="75">
        <f>AK5+1</f>
        <v>43919</v>
      </c>
      <c r="AM5" s="76">
        <f>AL5+1</f>
        <v>43920</v>
      </c>
      <c r="AN5" s="76">
        <f t="shared" si="0"/>
        <v>43921</v>
      </c>
      <c r="AO5" s="76">
        <f t="shared" si="0"/>
        <v>43922</v>
      </c>
      <c r="AP5" s="76">
        <f t="shared" si="0"/>
        <v>43923</v>
      </c>
      <c r="AQ5" s="76">
        <f t="shared" si="0"/>
        <v>43924</v>
      </c>
      <c r="AR5" s="77">
        <f t="shared" si="0"/>
        <v>43925</v>
      </c>
      <c r="AS5" s="75">
        <f>AR5+1</f>
        <v>43926</v>
      </c>
      <c r="AT5" s="76">
        <f>AS5+1</f>
        <v>43927</v>
      </c>
      <c r="AU5" s="76">
        <f t="shared" si="0"/>
        <v>43928</v>
      </c>
      <c r="AV5" s="76">
        <f t="shared" si="0"/>
        <v>43929</v>
      </c>
      <c r="AW5" s="76">
        <f t="shared" si="0"/>
        <v>43930</v>
      </c>
      <c r="AX5" s="76">
        <f t="shared" si="0"/>
        <v>43931</v>
      </c>
      <c r="AY5" s="77">
        <f t="shared" si="0"/>
        <v>43932</v>
      </c>
      <c r="AZ5" s="75">
        <f>AY5+1</f>
        <v>43933</v>
      </c>
      <c r="BA5" s="76">
        <f>AZ5+1</f>
        <v>43934</v>
      </c>
      <c r="BB5" s="76">
        <f t="shared" ref="BB5:BF5" si="1">BA5+1</f>
        <v>43935</v>
      </c>
      <c r="BC5" s="76">
        <f t="shared" si="1"/>
        <v>43936</v>
      </c>
      <c r="BD5" s="76">
        <f t="shared" si="1"/>
        <v>43937</v>
      </c>
      <c r="BE5" s="76">
        <f t="shared" si="1"/>
        <v>43938</v>
      </c>
      <c r="BF5" s="77">
        <f t="shared" si="1"/>
        <v>43939</v>
      </c>
      <c r="BG5" s="75">
        <f>BF5+1</f>
        <v>43940</v>
      </c>
      <c r="BH5" s="76">
        <f>BG5+1</f>
        <v>43941</v>
      </c>
      <c r="BI5" s="76">
        <f t="shared" ref="BI5:BM5" si="2">BH5+1</f>
        <v>43942</v>
      </c>
      <c r="BJ5" s="76">
        <f t="shared" si="2"/>
        <v>43943</v>
      </c>
      <c r="BK5" s="76">
        <f t="shared" si="2"/>
        <v>43944</v>
      </c>
      <c r="BL5" s="76">
        <f t="shared" si="2"/>
        <v>43945</v>
      </c>
      <c r="BM5" s="77">
        <f t="shared" si="2"/>
        <v>43946</v>
      </c>
    </row>
    <row r="6" spans="1:65" ht="30" customHeight="1" thickBot="1" x14ac:dyDescent="0.5">
      <c r="A6" s="42" t="s">
        <v>5</v>
      </c>
      <c r="B6" s="11" t="s">
        <v>14</v>
      </c>
      <c r="C6" s="12" t="s">
        <v>65</v>
      </c>
      <c r="D6" s="12" t="s">
        <v>18</v>
      </c>
      <c r="E6" s="12" t="s">
        <v>19</v>
      </c>
      <c r="F6" s="12" t="s">
        <v>44</v>
      </c>
      <c r="G6" s="12" t="s">
        <v>20</v>
      </c>
      <c r="H6" s="12"/>
      <c r="I6" s="12" t="s">
        <v>21</v>
      </c>
      <c r="J6" s="13" t="str">
        <f t="shared" ref="J6:AO6" si="3">LEFT(TEXT(J5,"aaa"),1)</f>
        <v>日</v>
      </c>
      <c r="K6" s="13" t="str">
        <f t="shared" si="3"/>
        <v>一</v>
      </c>
      <c r="L6" s="13" t="str">
        <f t="shared" si="3"/>
        <v>二</v>
      </c>
      <c r="M6" s="13" t="str">
        <f t="shared" si="3"/>
        <v>三</v>
      </c>
      <c r="N6" s="13" t="str">
        <f t="shared" si="3"/>
        <v>四</v>
      </c>
      <c r="O6" s="13" t="str">
        <f t="shared" si="3"/>
        <v>五</v>
      </c>
      <c r="P6" s="13" t="str">
        <f t="shared" si="3"/>
        <v>六</v>
      </c>
      <c r="Q6" s="13" t="str">
        <f t="shared" si="3"/>
        <v>日</v>
      </c>
      <c r="R6" s="13" t="str">
        <f t="shared" si="3"/>
        <v>一</v>
      </c>
      <c r="S6" s="13" t="str">
        <f t="shared" si="3"/>
        <v>二</v>
      </c>
      <c r="T6" s="13" t="str">
        <f t="shared" si="3"/>
        <v>三</v>
      </c>
      <c r="U6" s="13" t="str">
        <f t="shared" si="3"/>
        <v>四</v>
      </c>
      <c r="V6" s="13" t="str">
        <f t="shared" si="3"/>
        <v>五</v>
      </c>
      <c r="W6" s="13" t="str">
        <f t="shared" si="3"/>
        <v>六</v>
      </c>
      <c r="X6" s="13" t="str">
        <f t="shared" si="3"/>
        <v>日</v>
      </c>
      <c r="Y6" s="13" t="str">
        <f t="shared" si="3"/>
        <v>一</v>
      </c>
      <c r="Z6" s="13" t="str">
        <f t="shared" si="3"/>
        <v>二</v>
      </c>
      <c r="AA6" s="13" t="str">
        <f t="shared" si="3"/>
        <v>三</v>
      </c>
      <c r="AB6" s="13" t="str">
        <f t="shared" si="3"/>
        <v>四</v>
      </c>
      <c r="AC6" s="13" t="str">
        <f t="shared" si="3"/>
        <v>五</v>
      </c>
      <c r="AD6" s="13" t="str">
        <f t="shared" si="3"/>
        <v>六</v>
      </c>
      <c r="AE6" s="13" t="str">
        <f t="shared" si="3"/>
        <v>日</v>
      </c>
      <c r="AF6" s="13" t="str">
        <f t="shared" si="3"/>
        <v>一</v>
      </c>
      <c r="AG6" s="13" t="str">
        <f t="shared" si="3"/>
        <v>二</v>
      </c>
      <c r="AH6" s="13" t="str">
        <f t="shared" si="3"/>
        <v>三</v>
      </c>
      <c r="AI6" s="13" t="str">
        <f t="shared" si="3"/>
        <v>四</v>
      </c>
      <c r="AJ6" s="13" t="str">
        <f t="shared" si="3"/>
        <v>五</v>
      </c>
      <c r="AK6" s="13" t="str">
        <f t="shared" si="3"/>
        <v>六</v>
      </c>
      <c r="AL6" s="13" t="str">
        <f t="shared" si="3"/>
        <v>日</v>
      </c>
      <c r="AM6" s="13" t="str">
        <f t="shared" si="3"/>
        <v>一</v>
      </c>
      <c r="AN6" s="13" t="str">
        <f t="shared" si="3"/>
        <v>二</v>
      </c>
      <c r="AO6" s="13" t="str">
        <f t="shared" si="3"/>
        <v>三</v>
      </c>
      <c r="AP6" s="13" t="str">
        <f t="shared" ref="AP6:BM6" si="4">LEFT(TEXT(AP5,"aaa"),1)</f>
        <v>四</v>
      </c>
      <c r="AQ6" s="13" t="str">
        <f t="shared" si="4"/>
        <v>五</v>
      </c>
      <c r="AR6" s="13" t="str">
        <f t="shared" si="4"/>
        <v>六</v>
      </c>
      <c r="AS6" s="13" t="str">
        <f t="shared" si="4"/>
        <v>日</v>
      </c>
      <c r="AT6" s="13" t="str">
        <f t="shared" si="4"/>
        <v>一</v>
      </c>
      <c r="AU6" s="13" t="str">
        <f t="shared" si="4"/>
        <v>二</v>
      </c>
      <c r="AV6" s="13" t="str">
        <f t="shared" si="4"/>
        <v>三</v>
      </c>
      <c r="AW6" s="13" t="str">
        <f t="shared" si="4"/>
        <v>四</v>
      </c>
      <c r="AX6" s="13" t="str">
        <f t="shared" si="4"/>
        <v>五</v>
      </c>
      <c r="AY6" s="13" t="str">
        <f t="shared" si="4"/>
        <v>六</v>
      </c>
      <c r="AZ6" s="13" t="str">
        <f t="shared" si="4"/>
        <v>日</v>
      </c>
      <c r="BA6" s="13" t="str">
        <f t="shared" si="4"/>
        <v>一</v>
      </c>
      <c r="BB6" s="13" t="str">
        <f t="shared" si="4"/>
        <v>二</v>
      </c>
      <c r="BC6" s="13" t="str">
        <f t="shared" si="4"/>
        <v>三</v>
      </c>
      <c r="BD6" s="13" t="str">
        <f t="shared" si="4"/>
        <v>四</v>
      </c>
      <c r="BE6" s="13" t="str">
        <f t="shared" si="4"/>
        <v>五</v>
      </c>
      <c r="BF6" s="13" t="str">
        <f t="shared" si="4"/>
        <v>六</v>
      </c>
      <c r="BG6" s="13" t="str">
        <f t="shared" si="4"/>
        <v>日</v>
      </c>
      <c r="BH6" s="13" t="str">
        <f t="shared" si="4"/>
        <v>一</v>
      </c>
      <c r="BI6" s="13" t="str">
        <f t="shared" si="4"/>
        <v>二</v>
      </c>
      <c r="BJ6" s="13" t="str">
        <f t="shared" si="4"/>
        <v>三</v>
      </c>
      <c r="BK6" s="13" t="str">
        <f t="shared" si="4"/>
        <v>四</v>
      </c>
      <c r="BL6" s="13" t="str">
        <f t="shared" si="4"/>
        <v>五</v>
      </c>
      <c r="BM6" s="13" t="str">
        <f t="shared" si="4"/>
        <v>六</v>
      </c>
    </row>
    <row r="7" spans="1:65" ht="30" hidden="1" customHeight="1" thickBot="1" x14ac:dyDescent="0.5">
      <c r="A7" s="45" t="s">
        <v>6</v>
      </c>
      <c r="C7" s="50"/>
      <c r="E7" s="44"/>
      <c r="F7" s="44"/>
      <c r="I7" s="44" t="str">
        <f>IF(OR(ISBLANK(task_start),ISBLANK(task_end)),"",task_end-task_start+1)</f>
        <v/>
      </c>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row>
    <row r="8" spans="1:65" s="53" customFormat="1" ht="30" customHeight="1" thickBot="1" x14ac:dyDescent="0.5">
      <c r="A8" s="42" t="s">
        <v>7</v>
      </c>
      <c r="B8" s="14" t="s">
        <v>42</v>
      </c>
      <c r="C8" s="52"/>
      <c r="D8" s="15"/>
      <c r="E8" s="78"/>
      <c r="F8" s="78"/>
      <c r="G8" s="79"/>
      <c r="H8" s="16"/>
      <c r="I8" s="16" t="str">
        <f t="shared" ref="I8:I38" si="5">IF(OR(ISBLANK(task_start),ISBLANK(task_end)),"",task_end-task_start+1)</f>
        <v/>
      </c>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c r="BM8" s="51"/>
    </row>
    <row r="9" spans="1:65" s="53" customFormat="1" ht="30" customHeight="1" thickBot="1" x14ac:dyDescent="0.5">
      <c r="A9" s="42" t="s">
        <v>8</v>
      </c>
      <c r="B9" s="54" t="s">
        <v>40</v>
      </c>
      <c r="C9" s="55" t="s">
        <v>38</v>
      </c>
      <c r="D9" s="17">
        <v>1</v>
      </c>
      <c r="E9" s="1">
        <f>Project_Start</f>
        <v>43894</v>
      </c>
      <c r="F9" s="87">
        <v>3</v>
      </c>
      <c r="G9" s="1">
        <f>E9+F9</f>
        <v>43897</v>
      </c>
      <c r="H9" s="16"/>
      <c r="I9" s="16">
        <f t="shared" si="5"/>
        <v>4</v>
      </c>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row>
    <row r="10" spans="1:65" s="53" customFormat="1" ht="30" customHeight="1" thickBot="1" x14ac:dyDescent="0.5">
      <c r="A10" s="42" t="s">
        <v>9</v>
      </c>
      <c r="B10" s="54" t="s">
        <v>45</v>
      </c>
      <c r="C10" s="55" t="s">
        <v>38</v>
      </c>
      <c r="D10" s="17">
        <v>1</v>
      </c>
      <c r="E10" s="1">
        <v>43898</v>
      </c>
      <c r="F10" s="87">
        <v>4</v>
      </c>
      <c r="G10" s="1">
        <f t="shared" ref="G10:G17" si="6">E10+F10</f>
        <v>43902</v>
      </c>
      <c r="H10" s="16"/>
      <c r="I10" s="16">
        <f t="shared" si="5"/>
        <v>5</v>
      </c>
      <c r="J10" s="51"/>
      <c r="K10" s="51"/>
      <c r="L10" s="51"/>
      <c r="M10" s="51"/>
      <c r="N10" s="51"/>
      <c r="O10" s="51"/>
      <c r="P10" s="51"/>
      <c r="Q10" s="51"/>
      <c r="R10" s="51"/>
      <c r="S10" s="51"/>
      <c r="T10" s="51"/>
      <c r="U10" s="51"/>
      <c r="V10" s="56"/>
      <c r="W10" s="56"/>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row>
    <row r="11" spans="1:65" s="53" customFormat="1" ht="30" customHeight="1" thickBot="1" x14ac:dyDescent="0.5">
      <c r="A11" s="45"/>
      <c r="B11" s="54" t="s">
        <v>41</v>
      </c>
      <c r="C11" s="55" t="s">
        <v>38</v>
      </c>
      <c r="D11" s="17">
        <v>1</v>
      </c>
      <c r="E11" s="1">
        <f>G10</f>
        <v>43902</v>
      </c>
      <c r="F11" s="87">
        <v>2</v>
      </c>
      <c r="G11" s="1">
        <f t="shared" si="6"/>
        <v>43904</v>
      </c>
      <c r="H11" s="16"/>
      <c r="I11" s="16">
        <f t="shared" si="5"/>
        <v>3</v>
      </c>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row>
    <row r="12" spans="1:65" s="53" customFormat="1" ht="30" customHeight="1" thickBot="1" x14ac:dyDescent="0.5">
      <c r="A12" s="45"/>
      <c r="B12" s="54" t="s">
        <v>69</v>
      </c>
      <c r="C12" s="55" t="s">
        <v>38</v>
      </c>
      <c r="D12" s="17">
        <v>1</v>
      </c>
      <c r="E12" s="1">
        <v>43902</v>
      </c>
      <c r="F12" s="87">
        <v>2</v>
      </c>
      <c r="G12" s="1">
        <f t="shared" si="6"/>
        <v>43904</v>
      </c>
      <c r="H12" s="16"/>
      <c r="I12" s="16"/>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row>
    <row r="13" spans="1:65" s="53" customFormat="1" ht="30" customHeight="1" thickBot="1" x14ac:dyDescent="0.5">
      <c r="A13" s="45"/>
      <c r="B13" s="54" t="s">
        <v>46</v>
      </c>
      <c r="C13" s="55" t="s">
        <v>38</v>
      </c>
      <c r="D13" s="17">
        <v>1</v>
      </c>
      <c r="E13" s="1">
        <f>G11</f>
        <v>43904</v>
      </c>
      <c r="F13" s="87">
        <v>4</v>
      </c>
      <c r="G13" s="1">
        <f t="shared" si="6"/>
        <v>43908</v>
      </c>
      <c r="H13" s="16"/>
      <c r="I13" s="16">
        <f t="shared" si="5"/>
        <v>5</v>
      </c>
      <c r="J13" s="51"/>
      <c r="K13" s="51"/>
      <c r="L13" s="51"/>
      <c r="M13" s="51"/>
      <c r="N13" s="51"/>
      <c r="O13" s="51"/>
      <c r="P13" s="51"/>
      <c r="Q13" s="51"/>
      <c r="R13" s="51"/>
      <c r="S13" s="51"/>
      <c r="T13" s="51"/>
      <c r="U13" s="51"/>
      <c r="V13" s="51"/>
      <c r="W13" s="51"/>
      <c r="X13" s="51"/>
      <c r="Y13" s="51"/>
      <c r="Z13" s="56"/>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row>
    <row r="14" spans="1:65" s="53" customFormat="1" ht="30" customHeight="1" thickBot="1" x14ac:dyDescent="0.5">
      <c r="A14" s="45"/>
      <c r="B14" s="54" t="s">
        <v>39</v>
      </c>
      <c r="C14" s="55" t="s">
        <v>38</v>
      </c>
      <c r="D14" s="17">
        <v>1</v>
      </c>
      <c r="E14" s="1">
        <v>43902</v>
      </c>
      <c r="F14" s="87">
        <v>4</v>
      </c>
      <c r="G14" s="1">
        <f t="shared" si="6"/>
        <v>43906</v>
      </c>
      <c r="H14" s="16"/>
      <c r="I14" s="16">
        <f t="shared" si="5"/>
        <v>5</v>
      </c>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row>
    <row r="15" spans="1:65" s="53" customFormat="1" ht="30" customHeight="1" thickBot="1" x14ac:dyDescent="0.5">
      <c r="A15" s="42" t="s">
        <v>10</v>
      </c>
      <c r="B15" s="18" t="s">
        <v>48</v>
      </c>
      <c r="C15" s="57"/>
      <c r="D15" s="19"/>
      <c r="E15" s="80"/>
      <c r="F15" s="80"/>
      <c r="G15" s="81"/>
      <c r="H15" s="16"/>
      <c r="I15" s="16" t="str">
        <f t="shared" si="5"/>
        <v/>
      </c>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row>
    <row r="16" spans="1:65" s="53" customFormat="1" ht="30" customHeight="1" thickBot="1" x14ac:dyDescent="0.5">
      <c r="A16" s="42"/>
      <c r="B16" s="58" t="s">
        <v>47</v>
      </c>
      <c r="C16" s="59" t="s">
        <v>37</v>
      </c>
      <c r="D16" s="20">
        <v>1</v>
      </c>
      <c r="E16" s="2">
        <v>43902</v>
      </c>
      <c r="F16" s="89">
        <v>7</v>
      </c>
      <c r="G16" s="2">
        <f t="shared" si="6"/>
        <v>43909</v>
      </c>
      <c r="H16" s="16"/>
      <c r="I16" s="16">
        <f t="shared" si="5"/>
        <v>8</v>
      </c>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row>
    <row r="17" spans="1:65" s="53" customFormat="1" ht="30" customHeight="1" thickBot="1" x14ac:dyDescent="0.5">
      <c r="A17" s="45"/>
      <c r="B17" s="58" t="s">
        <v>57</v>
      </c>
      <c r="C17" s="59" t="s">
        <v>37</v>
      </c>
      <c r="D17" s="20">
        <v>1</v>
      </c>
      <c r="E17" s="2">
        <v>43905</v>
      </c>
      <c r="F17" s="89">
        <v>7</v>
      </c>
      <c r="G17" s="2">
        <f t="shared" si="6"/>
        <v>43912</v>
      </c>
      <c r="H17" s="16"/>
      <c r="I17" s="16">
        <f t="shared" si="5"/>
        <v>8</v>
      </c>
      <c r="J17" s="51"/>
      <c r="K17" s="51"/>
      <c r="L17" s="51"/>
      <c r="M17" s="51"/>
      <c r="N17" s="51"/>
      <c r="O17" s="51"/>
      <c r="P17" s="51"/>
      <c r="Q17" s="51"/>
      <c r="R17" s="51"/>
      <c r="S17" s="51"/>
      <c r="T17" s="51"/>
      <c r="U17" s="51"/>
      <c r="V17" s="56"/>
      <c r="W17" s="56"/>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row>
    <row r="18" spans="1:65" s="53" customFormat="1" ht="30" customHeight="1" thickBot="1" x14ac:dyDescent="0.5">
      <c r="A18" s="45" t="s">
        <v>11</v>
      </c>
      <c r="B18" s="21" t="s">
        <v>49</v>
      </c>
      <c r="C18" s="60"/>
      <c r="D18" s="22"/>
      <c r="E18" s="82"/>
      <c r="F18" s="82"/>
      <c r="G18" s="83"/>
      <c r="H18" s="16"/>
      <c r="I18" s="16" t="str">
        <f t="shared" si="5"/>
        <v/>
      </c>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row>
    <row r="19" spans="1:65" s="53" customFormat="1" ht="30" customHeight="1" thickBot="1" x14ac:dyDescent="0.5">
      <c r="A19" s="45"/>
      <c r="B19" s="61" t="s">
        <v>50</v>
      </c>
      <c r="C19" s="62" t="s">
        <v>37</v>
      </c>
      <c r="D19" s="23">
        <v>1</v>
      </c>
      <c r="E19" s="3">
        <v>43905</v>
      </c>
      <c r="F19" s="88">
        <v>1</v>
      </c>
      <c r="G19" s="3">
        <f t="shared" ref="G19" si="7">E19+F19</f>
        <v>43906</v>
      </c>
      <c r="H19" s="16"/>
      <c r="I19" s="16">
        <f t="shared" si="5"/>
        <v>2</v>
      </c>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row>
    <row r="20" spans="1:65" s="53" customFormat="1" ht="30" customHeight="1" thickBot="1" x14ac:dyDescent="0.5">
      <c r="A20" s="45"/>
      <c r="B20" s="61" t="s">
        <v>56</v>
      </c>
      <c r="C20" s="62" t="s">
        <v>37</v>
      </c>
      <c r="D20" s="23">
        <v>1</v>
      </c>
      <c r="E20" s="3">
        <f t="shared" ref="E20:E21" si="8">G19</f>
        <v>43906</v>
      </c>
      <c r="F20" s="88">
        <v>1</v>
      </c>
      <c r="G20" s="3">
        <f t="shared" ref="G20:G21" si="9">E20+F20</f>
        <v>43907</v>
      </c>
      <c r="H20" s="16"/>
      <c r="I20" s="16">
        <f t="shared" si="5"/>
        <v>2</v>
      </c>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row>
    <row r="21" spans="1:65" s="53" customFormat="1" ht="30" customHeight="1" thickBot="1" x14ac:dyDescent="0.5">
      <c r="A21" s="45"/>
      <c r="B21" s="61" t="s">
        <v>51</v>
      </c>
      <c r="C21" s="62" t="s">
        <v>38</v>
      </c>
      <c r="D21" s="23">
        <v>1</v>
      </c>
      <c r="E21" s="3">
        <f t="shared" si="8"/>
        <v>43907</v>
      </c>
      <c r="F21" s="88">
        <v>1</v>
      </c>
      <c r="G21" s="3">
        <f t="shared" si="9"/>
        <v>43908</v>
      </c>
      <c r="H21" s="16"/>
      <c r="I21" s="16">
        <f t="shared" si="5"/>
        <v>2</v>
      </c>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row>
    <row r="22" spans="1:65" s="53" customFormat="1" ht="30" customHeight="1" thickBot="1" x14ac:dyDescent="0.5">
      <c r="A22" s="45"/>
      <c r="B22" s="61" t="s">
        <v>66</v>
      </c>
      <c r="C22" s="62" t="s">
        <v>38</v>
      </c>
      <c r="D22" s="23">
        <v>1</v>
      </c>
      <c r="E22" s="3">
        <f t="shared" ref="E22:E26" si="10">G21</f>
        <v>43908</v>
      </c>
      <c r="F22" s="88">
        <v>1</v>
      </c>
      <c r="G22" s="3">
        <f t="shared" ref="G22:G26" si="11">E22+F22</f>
        <v>43909</v>
      </c>
      <c r="H22" s="16"/>
      <c r="I22" s="16"/>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row>
    <row r="23" spans="1:65" s="53" customFormat="1" ht="30" customHeight="1" thickBot="1" x14ac:dyDescent="0.5">
      <c r="A23" s="45"/>
      <c r="B23" s="61" t="s">
        <v>52</v>
      </c>
      <c r="C23" s="62" t="s">
        <v>38</v>
      </c>
      <c r="D23" s="23">
        <v>1</v>
      </c>
      <c r="E23" s="3">
        <f t="shared" si="10"/>
        <v>43909</v>
      </c>
      <c r="F23" s="88">
        <v>1</v>
      </c>
      <c r="G23" s="3">
        <f t="shared" si="11"/>
        <v>43910</v>
      </c>
      <c r="H23" s="16"/>
      <c r="I23" s="16">
        <f t="shared" si="5"/>
        <v>2</v>
      </c>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row>
    <row r="24" spans="1:65" s="53" customFormat="1" ht="30" customHeight="1" thickBot="1" x14ac:dyDescent="0.5">
      <c r="A24" s="45"/>
      <c r="B24" s="61" t="s">
        <v>53</v>
      </c>
      <c r="C24" s="62" t="s">
        <v>38</v>
      </c>
      <c r="D24" s="23">
        <v>1</v>
      </c>
      <c r="E24" s="3">
        <f t="shared" si="10"/>
        <v>43910</v>
      </c>
      <c r="F24" s="88">
        <v>1</v>
      </c>
      <c r="G24" s="3">
        <f t="shared" si="11"/>
        <v>43911</v>
      </c>
      <c r="H24" s="16"/>
      <c r="I24" s="16">
        <f t="shared" si="5"/>
        <v>2</v>
      </c>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row>
    <row r="25" spans="1:65" s="53" customFormat="1" ht="30" customHeight="1" thickBot="1" x14ac:dyDescent="0.5">
      <c r="A25" s="45"/>
      <c r="B25" s="61" t="s">
        <v>54</v>
      </c>
      <c r="C25" s="62" t="s">
        <v>38</v>
      </c>
      <c r="D25" s="23">
        <v>1</v>
      </c>
      <c r="E25" s="3">
        <f t="shared" si="10"/>
        <v>43911</v>
      </c>
      <c r="F25" s="88">
        <v>1</v>
      </c>
      <c r="G25" s="3">
        <f t="shared" si="11"/>
        <v>43912</v>
      </c>
      <c r="H25" s="16"/>
      <c r="I25" s="16"/>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row>
    <row r="26" spans="1:65" s="53" customFormat="1" ht="30" customHeight="1" thickBot="1" x14ac:dyDescent="0.5">
      <c r="A26" s="45"/>
      <c r="B26" s="61" t="s">
        <v>55</v>
      </c>
      <c r="C26" s="62" t="s">
        <v>38</v>
      </c>
      <c r="D26" s="23">
        <v>1</v>
      </c>
      <c r="E26" s="3">
        <f t="shared" si="10"/>
        <v>43912</v>
      </c>
      <c r="F26" s="88">
        <v>1</v>
      </c>
      <c r="G26" s="3">
        <f t="shared" si="11"/>
        <v>43913</v>
      </c>
      <c r="H26" s="16"/>
      <c r="I26" s="16"/>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row>
    <row r="27" spans="1:65" s="53" customFormat="1" ht="30" customHeight="1" thickBot="1" x14ac:dyDescent="0.5">
      <c r="A27" s="45" t="s">
        <v>11</v>
      </c>
      <c r="B27" s="24" t="s">
        <v>57</v>
      </c>
      <c r="C27" s="63"/>
      <c r="D27" s="25"/>
      <c r="E27" s="84"/>
      <c r="F27" s="84"/>
      <c r="G27" s="85"/>
      <c r="H27" s="16"/>
      <c r="I27" s="16" t="str">
        <f t="shared" si="5"/>
        <v/>
      </c>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row>
    <row r="28" spans="1:65" s="53" customFormat="1" ht="30" customHeight="1" thickBot="1" x14ac:dyDescent="0.5">
      <c r="A28" s="45"/>
      <c r="B28" s="64" t="s">
        <v>58</v>
      </c>
      <c r="C28" s="65" t="s">
        <v>38</v>
      </c>
      <c r="D28" s="26">
        <v>1</v>
      </c>
      <c r="E28" s="4">
        <v>43914</v>
      </c>
      <c r="F28" s="90">
        <v>2</v>
      </c>
      <c r="G28" s="4">
        <f t="shared" ref="G28" si="12">E28+F28</f>
        <v>43916</v>
      </c>
      <c r="H28" s="16"/>
      <c r="I28" s="16">
        <f t="shared" si="5"/>
        <v>3</v>
      </c>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row>
    <row r="29" spans="1:65" s="53" customFormat="1" ht="30" customHeight="1" thickBot="1" x14ac:dyDescent="0.5">
      <c r="A29" s="45"/>
      <c r="B29" s="64" t="s">
        <v>59</v>
      </c>
      <c r="C29" s="65" t="s">
        <v>38</v>
      </c>
      <c r="D29" s="26">
        <v>1</v>
      </c>
      <c r="E29" s="4">
        <f t="shared" ref="E29:E32" si="13">G28</f>
        <v>43916</v>
      </c>
      <c r="F29" s="90">
        <v>7</v>
      </c>
      <c r="G29" s="4">
        <f t="shared" ref="G29:G32" si="14">E29+F29</f>
        <v>43923</v>
      </c>
      <c r="H29" s="16"/>
      <c r="I29" s="16">
        <f t="shared" si="5"/>
        <v>8</v>
      </c>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row>
    <row r="30" spans="1:65" s="53" customFormat="1" ht="30" customHeight="1" thickBot="1" x14ac:dyDescent="0.5">
      <c r="A30" s="45"/>
      <c r="B30" s="64" t="s">
        <v>60</v>
      </c>
      <c r="C30" s="65" t="s">
        <v>38</v>
      </c>
      <c r="D30" s="26">
        <v>1</v>
      </c>
      <c r="E30" s="4">
        <v>43916</v>
      </c>
      <c r="F30" s="90">
        <v>2</v>
      </c>
      <c r="G30" s="4">
        <f t="shared" si="14"/>
        <v>43918</v>
      </c>
      <c r="H30" s="16"/>
      <c r="I30" s="16">
        <f t="shared" si="5"/>
        <v>3</v>
      </c>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row>
    <row r="31" spans="1:65" s="53" customFormat="1" ht="30" customHeight="1" thickBot="1" x14ac:dyDescent="0.5">
      <c r="A31" s="45"/>
      <c r="B31" s="64" t="s">
        <v>61</v>
      </c>
      <c r="C31" s="65" t="s">
        <v>38</v>
      </c>
      <c r="D31" s="26">
        <v>0</v>
      </c>
      <c r="E31" s="4">
        <f t="shared" si="13"/>
        <v>43918</v>
      </c>
      <c r="F31" s="90">
        <v>2</v>
      </c>
      <c r="G31" s="4">
        <f t="shared" si="14"/>
        <v>43920</v>
      </c>
      <c r="H31" s="16"/>
      <c r="I31" s="16">
        <f t="shared" si="5"/>
        <v>3</v>
      </c>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row>
    <row r="32" spans="1:65" s="53" customFormat="1" ht="30" customHeight="1" thickBot="1" x14ac:dyDescent="0.5">
      <c r="A32" s="45"/>
      <c r="B32" s="64" t="s">
        <v>62</v>
      </c>
      <c r="C32" s="65" t="s">
        <v>38</v>
      </c>
      <c r="D32" s="26">
        <v>0.75</v>
      </c>
      <c r="E32" s="4">
        <f t="shared" si="13"/>
        <v>43920</v>
      </c>
      <c r="F32" s="90">
        <v>5</v>
      </c>
      <c r="G32" s="4">
        <f>E32+F32</f>
        <v>43925</v>
      </c>
      <c r="H32" s="16"/>
      <c r="I32" s="16">
        <f t="shared" si="5"/>
        <v>6</v>
      </c>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row>
    <row r="33" spans="1:65" s="53" customFormat="1" ht="30" customHeight="1" thickBot="1" x14ac:dyDescent="0.5">
      <c r="A33" s="45"/>
      <c r="B33" s="64" t="s">
        <v>63</v>
      </c>
      <c r="C33" s="65" t="s">
        <v>38</v>
      </c>
      <c r="D33" s="26">
        <v>0.35</v>
      </c>
      <c r="E33" s="4">
        <f t="shared" ref="E33:E34" si="15">G32</f>
        <v>43925</v>
      </c>
      <c r="F33" s="90">
        <v>5</v>
      </c>
      <c r="G33" s="4">
        <f t="shared" ref="G33:G34" si="16">E33+F33</f>
        <v>43930</v>
      </c>
      <c r="H33" s="16"/>
      <c r="I33" s="16"/>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row>
    <row r="34" spans="1:65" s="53" customFormat="1" ht="30" customHeight="1" thickBot="1" x14ac:dyDescent="0.5">
      <c r="A34" s="45"/>
      <c r="B34" s="64" t="s">
        <v>64</v>
      </c>
      <c r="C34" s="65" t="s">
        <v>38</v>
      </c>
      <c r="D34" s="26">
        <v>0.85</v>
      </c>
      <c r="E34" s="4">
        <f t="shared" si="15"/>
        <v>43930</v>
      </c>
      <c r="F34" s="90">
        <v>10</v>
      </c>
      <c r="G34" s="4">
        <f t="shared" si="16"/>
        <v>43940</v>
      </c>
      <c r="H34" s="16"/>
      <c r="I34" s="16"/>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row>
    <row r="35" spans="1:65" s="53" customFormat="1" ht="30" customHeight="1" thickBot="1" x14ac:dyDescent="0.5">
      <c r="A35" s="45"/>
      <c r="B35" s="64" t="s">
        <v>68</v>
      </c>
      <c r="C35" s="65" t="s">
        <v>38</v>
      </c>
      <c r="D35" s="26">
        <v>0.75</v>
      </c>
      <c r="E35" s="4">
        <f t="shared" ref="E35" si="17">G34</f>
        <v>43940</v>
      </c>
      <c r="F35" s="90">
        <v>5</v>
      </c>
      <c r="G35" s="4">
        <f t="shared" ref="G35" si="18">E35+F35</f>
        <v>43945</v>
      </c>
      <c r="H35" s="16"/>
      <c r="I35" s="16"/>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row>
    <row r="36" spans="1:65" s="53" customFormat="1" ht="30" customHeight="1" thickBot="1" x14ac:dyDescent="0.5">
      <c r="A36" s="45"/>
      <c r="B36" s="64" t="s">
        <v>67</v>
      </c>
      <c r="C36" s="65" t="s">
        <v>38</v>
      </c>
      <c r="D36" s="26">
        <v>0</v>
      </c>
      <c r="E36" s="4">
        <f t="shared" ref="E36" si="19">G35</f>
        <v>43945</v>
      </c>
      <c r="F36" s="90">
        <v>1</v>
      </c>
      <c r="G36" s="4">
        <f t="shared" ref="G36" si="20">E36+F36</f>
        <v>43946</v>
      </c>
      <c r="H36" s="16"/>
      <c r="I36" s="16"/>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row>
    <row r="37" spans="1:65" s="53" customFormat="1" ht="30" customHeight="1" thickBot="1" x14ac:dyDescent="0.5">
      <c r="A37" s="45" t="s">
        <v>12</v>
      </c>
      <c r="B37" s="66"/>
      <c r="C37" s="67"/>
      <c r="D37" s="27"/>
      <c r="E37" s="68"/>
      <c r="F37" s="68"/>
      <c r="G37" s="68"/>
      <c r="H37" s="16"/>
      <c r="I37" s="16" t="str">
        <f t="shared" si="5"/>
        <v/>
      </c>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row>
    <row r="38" spans="1:65" s="53" customFormat="1" ht="30" customHeight="1" thickBot="1" x14ac:dyDescent="0.5">
      <c r="A38" s="42" t="s">
        <v>13</v>
      </c>
      <c r="B38" s="28" t="s">
        <v>15</v>
      </c>
      <c r="C38" s="29"/>
      <c r="D38" s="30"/>
      <c r="E38" s="31"/>
      <c r="F38" s="31"/>
      <c r="G38" s="32"/>
      <c r="H38" s="33"/>
      <c r="I38" s="33" t="str">
        <f t="shared" si="5"/>
        <v/>
      </c>
      <c r="J38" s="69"/>
      <c r="K38" s="69"/>
      <c r="L38" s="69"/>
      <c r="M38" s="69"/>
      <c r="N38" s="69"/>
      <c r="O38" s="69"/>
      <c r="P38" s="69"/>
      <c r="Q38" s="69"/>
      <c r="R38" s="69"/>
      <c r="S38" s="69"/>
      <c r="T38" s="69"/>
      <c r="U38" s="69"/>
      <c r="V38" s="69"/>
      <c r="W38" s="69"/>
      <c r="X38" s="69"/>
      <c r="Y38" s="69"/>
      <c r="Z38" s="69"/>
      <c r="AA38" s="69"/>
      <c r="AB38" s="69"/>
      <c r="AC38" s="69"/>
      <c r="AD38" s="69"/>
      <c r="AE38" s="69"/>
      <c r="AF38" s="69"/>
      <c r="AG38" s="69"/>
      <c r="AH38" s="69"/>
      <c r="AI38" s="69"/>
      <c r="AJ38" s="69"/>
      <c r="AK38" s="69"/>
      <c r="AL38" s="69"/>
      <c r="AM38" s="69"/>
      <c r="AN38" s="69"/>
      <c r="AO38" s="69"/>
      <c r="AP38" s="69"/>
      <c r="AQ38" s="69"/>
      <c r="AR38" s="69"/>
      <c r="AS38" s="69"/>
      <c r="AT38" s="69"/>
      <c r="AU38" s="69"/>
      <c r="AV38" s="69"/>
      <c r="AW38" s="69"/>
      <c r="AX38" s="69"/>
      <c r="AY38" s="69"/>
      <c r="AZ38" s="69"/>
      <c r="BA38" s="69"/>
      <c r="BB38" s="69"/>
      <c r="BC38" s="69"/>
      <c r="BD38" s="69"/>
      <c r="BE38" s="69"/>
      <c r="BF38" s="69"/>
      <c r="BG38" s="69"/>
      <c r="BH38" s="69"/>
      <c r="BI38" s="69"/>
      <c r="BJ38" s="69"/>
      <c r="BK38" s="69"/>
      <c r="BL38" s="69"/>
      <c r="BM38" s="69"/>
    </row>
    <row r="39" spans="1:65" ht="30" customHeight="1" x14ac:dyDescent="0.45">
      <c r="H39" s="70"/>
    </row>
    <row r="40" spans="1:65" ht="30" customHeight="1" x14ac:dyDescent="0.45">
      <c r="C40" s="9"/>
      <c r="G40" s="34"/>
    </row>
    <row r="41" spans="1:65" ht="30" customHeight="1" x14ac:dyDescent="0.45">
      <c r="C41" s="35"/>
    </row>
  </sheetData>
  <mergeCells count="12">
    <mergeCell ref="AZ4:BF4"/>
    <mergeCell ref="BG4:BM4"/>
    <mergeCell ref="E3:G3"/>
    <mergeCell ref="J4:P4"/>
    <mergeCell ref="Q4:W4"/>
    <mergeCell ref="X4:AD4"/>
    <mergeCell ref="AE4:AK4"/>
    <mergeCell ref="C3:D3"/>
    <mergeCell ref="C4:D4"/>
    <mergeCell ref="B5:H5"/>
    <mergeCell ref="AL4:AR4"/>
    <mergeCell ref="AS4:AY4"/>
  </mergeCells>
  <phoneticPr fontId="23" type="noConversion"/>
  <conditionalFormatting sqref="D7:D38">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5:BM38">
    <cfRule type="expression" dxfId="2" priority="33">
      <formula>AND(TODAY()&gt;=J$5,TODAY()&lt;K$5)</formula>
    </cfRule>
  </conditionalFormatting>
  <conditionalFormatting sqref="J7:BM38">
    <cfRule type="expression" dxfId="1" priority="27">
      <formula>AND(task_start&lt;=J$5,ROUNDDOWN((task_end-task_start+1)*task_progress,0)+task_start-1&gt;=J$5)</formula>
    </cfRule>
    <cfRule type="expression" dxfId="0" priority="28" stopIfTrue="1">
      <formula>AND(task_end&gt;=J$5,task_start&lt;K$5)</formula>
    </cfRule>
  </conditionalFormatting>
  <dataValidations count="1">
    <dataValidation type="whole" operator="greaterThanOrEqual" allowBlank="1" showInputMessage="1" promptTitle="显示周数" prompt="更改此数字将滚动甘特图视图。" sqref="E4:F4" xr:uid="{00000000-0002-0000-0000-000000000000}">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election activeCell="A3" sqref="A3"/>
    </sheetView>
  </sheetViews>
  <sheetFormatPr defaultColWidth="9.23046875" defaultRowHeight="14.5" x14ac:dyDescent="0.4"/>
  <cols>
    <col min="1" max="1" width="87.23046875" style="36" customWidth="1"/>
    <col min="2" max="16384" width="9.23046875" style="6"/>
  </cols>
  <sheetData>
    <row r="1" spans="1:2" ht="46.5" customHeight="1" x14ac:dyDescent="0.4"/>
    <row r="2" spans="1:2" s="71" customFormat="1" ht="16.5" x14ac:dyDescent="0.45">
      <c r="A2" s="37" t="s">
        <v>22</v>
      </c>
      <c r="B2" s="37"/>
    </row>
    <row r="3" spans="1:2" s="72" customFormat="1" ht="27" customHeight="1" x14ac:dyDescent="0.45">
      <c r="A3" s="38" t="s">
        <v>23</v>
      </c>
      <c r="B3" s="38"/>
    </row>
    <row r="4" spans="1:2" s="40" customFormat="1" ht="27.5" x14ac:dyDescent="0.65">
      <c r="A4" s="39" t="s">
        <v>24</v>
      </c>
    </row>
    <row r="5" spans="1:2" ht="74.150000000000006" customHeight="1" x14ac:dyDescent="0.4">
      <c r="A5" s="41" t="s">
        <v>25</v>
      </c>
    </row>
    <row r="6" spans="1:2" ht="26.25" customHeight="1" x14ac:dyDescent="0.4">
      <c r="A6" s="39" t="s">
        <v>26</v>
      </c>
    </row>
    <row r="7" spans="1:2" s="36" customFormat="1" ht="205" customHeight="1" x14ac:dyDescent="0.45">
      <c r="A7" s="73" t="s">
        <v>27</v>
      </c>
    </row>
    <row r="8" spans="1:2" s="40" customFormat="1" ht="27.5" x14ac:dyDescent="0.65">
      <c r="A8" s="39" t="s">
        <v>28</v>
      </c>
    </row>
    <row r="9" spans="1:2" ht="33" x14ac:dyDescent="0.4">
      <c r="A9" s="41" t="s">
        <v>29</v>
      </c>
    </row>
    <row r="10" spans="1:2" s="36" customFormat="1" ht="28" customHeight="1" x14ac:dyDescent="0.45">
      <c r="A10" s="74" t="s">
        <v>30</v>
      </c>
    </row>
    <row r="11" spans="1:2" s="40" customFormat="1" ht="27.5" x14ac:dyDescent="0.65">
      <c r="A11" s="39" t="s">
        <v>31</v>
      </c>
    </row>
    <row r="12" spans="1:2" ht="16.5" x14ac:dyDescent="0.4">
      <c r="A12" s="41" t="s">
        <v>32</v>
      </c>
    </row>
    <row r="13" spans="1:2" s="36" customFormat="1" ht="28" customHeight="1" x14ac:dyDescent="0.45">
      <c r="A13" s="74" t="s">
        <v>33</v>
      </c>
    </row>
    <row r="14" spans="1:2" s="40" customFormat="1" ht="27.5" x14ac:dyDescent="0.65">
      <c r="A14" s="39" t="s">
        <v>34</v>
      </c>
    </row>
    <row r="15" spans="1:2" ht="75" customHeight="1" x14ac:dyDescent="0.4">
      <c r="A15" s="41" t="s">
        <v>35</v>
      </c>
    </row>
    <row r="16" spans="1:2" ht="49.5" x14ac:dyDescent="0.4">
      <c r="A16" s="41" t="s">
        <v>36</v>
      </c>
    </row>
  </sheetData>
  <phoneticPr fontId="23" type="noConversion"/>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6</vt:i4>
      </vt:variant>
    </vt:vector>
  </HeadingPairs>
  <TitlesOfParts>
    <vt:vector size="8" baseType="lpstr">
      <vt:lpstr>项目日程安排</vt:lpstr>
      <vt:lpstr>关于</vt:lpstr>
      <vt:lpstr>Display_Week</vt:lpstr>
      <vt:lpstr>项目日程安排!Print_Titles</vt:lpstr>
      <vt:lpstr>Project_Start</vt:lpstr>
      <vt:lpstr>项目日程安排!task_end</vt:lpstr>
      <vt:lpstr>项目日程安排!task_progress</vt:lpstr>
      <vt:lpstr>项目日程安排!task_start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2020-04-26T15:39:43Z</dcterms:modified>
</cp:coreProperties>
</file>