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新版本测试/"/>
    </mc:Choice>
  </mc:AlternateContent>
  <bookViews>
    <workbookView xWindow="0" yWindow="460" windowWidth="38400" windowHeight="20080" activeTab="1"/>
  </bookViews>
  <sheets>
    <sheet name="Sheet1" sheetId="1" r:id="rId1"/>
    <sheet name="琦玉升级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2" l="1"/>
  <c r="E15" i="2"/>
  <c r="E16" i="2"/>
  <c r="E17" i="2"/>
  <c r="B17" i="2"/>
  <c r="B16" i="2"/>
  <c r="B15" i="2"/>
  <c r="B14" i="2"/>
  <c r="B4" i="2"/>
  <c r="B5" i="2"/>
  <c r="B6" i="2"/>
  <c r="B3" i="2"/>
  <c r="B2" i="2"/>
  <c r="B13" i="2"/>
  <c r="G13" i="2"/>
  <c r="E13" i="2"/>
  <c r="E8" i="2"/>
  <c r="E9" i="2"/>
  <c r="E10" i="2"/>
  <c r="E11" i="2"/>
  <c r="E12" i="2"/>
  <c r="B12" i="2"/>
  <c r="B11" i="2"/>
  <c r="B10" i="2"/>
  <c r="B9" i="2"/>
  <c r="B8" i="2"/>
  <c r="B7" i="2"/>
  <c r="H14" i="1"/>
  <c r="H15" i="1"/>
  <c r="G2" i="2"/>
  <c r="E7" i="2"/>
  <c r="E3" i="2"/>
  <c r="E4" i="2"/>
  <c r="E5" i="2"/>
  <c r="E6" i="2"/>
  <c r="E2" i="2"/>
  <c r="B15" i="1"/>
  <c r="B26" i="1"/>
  <c r="B19" i="1"/>
  <c r="B14" i="1"/>
  <c r="B25" i="1"/>
  <c r="B34" i="1"/>
  <c r="B24" i="1"/>
  <c r="B22" i="1"/>
  <c r="B20" i="1"/>
  <c r="B18" i="1"/>
  <c r="B13" i="1"/>
  <c r="B12" i="1"/>
  <c r="B9" i="1"/>
  <c r="D32" i="1"/>
  <c r="D31" i="1"/>
  <c r="D30" i="1"/>
  <c r="D29" i="1"/>
  <c r="F29" i="1"/>
  <c r="F30" i="1"/>
  <c r="F31" i="1"/>
  <c r="F32" i="1"/>
</calcChain>
</file>

<file path=xl/sharedStrings.xml><?xml version="1.0" encoding="utf-8"?>
<sst xmlns="http://schemas.openxmlformats.org/spreadsheetml/2006/main" count="41" uniqueCount="41">
  <si>
    <t>色子</t>
    <phoneticPr fontId="1" type="noConversion"/>
  </si>
  <si>
    <t>dice,1</t>
    <phoneticPr fontId="1" type="noConversion"/>
  </si>
  <si>
    <t>产出</t>
    <phoneticPr fontId="1" type="noConversion"/>
  </si>
  <si>
    <t>6体力=1色子</t>
    <phoneticPr fontId="1" type="noConversion"/>
  </si>
  <si>
    <t>超市</t>
    <phoneticPr fontId="1" type="noConversion"/>
  </si>
  <si>
    <t>经验蛋糕</t>
  </si>
  <si>
    <t>经验奶昔</t>
  </si>
  <si>
    <t>经验鸡块</t>
  </si>
  <si>
    <t>经验鱼籽丼</t>
  </si>
  <si>
    <t>心情点</t>
    <phoneticPr fontId="1" type="noConversion"/>
  </si>
  <si>
    <t>其他</t>
    <phoneticPr fontId="1" type="noConversion"/>
  </si>
  <si>
    <t>满圈心情</t>
    <phoneticPr fontId="1" type="noConversion"/>
  </si>
  <si>
    <t>每日体力</t>
    <phoneticPr fontId="1" type="noConversion"/>
  </si>
  <si>
    <t>产出色子</t>
    <phoneticPr fontId="1" type="noConversion"/>
  </si>
  <si>
    <t>期望扫荡券</t>
    <phoneticPr fontId="1" type="noConversion"/>
  </si>
  <si>
    <t>预期心情</t>
    <phoneticPr fontId="1" type="noConversion"/>
  </si>
  <si>
    <t>地图总点数</t>
    <phoneticPr fontId="1" type="noConversion"/>
  </si>
  <si>
    <t>心情点数</t>
    <phoneticPr fontId="1" type="noConversion"/>
  </si>
  <si>
    <t>现金点数</t>
    <phoneticPr fontId="1" type="noConversion"/>
  </si>
  <si>
    <t>折扣（金币定价）</t>
    <phoneticPr fontId="1" type="noConversion"/>
  </si>
  <si>
    <t>一圈消耗体力</t>
    <phoneticPr fontId="1" type="noConversion"/>
  </si>
  <si>
    <t>额外产出体力</t>
    <phoneticPr fontId="1" type="noConversion"/>
  </si>
  <si>
    <t>一圈大概总点数</t>
    <phoneticPr fontId="1" type="noConversion"/>
  </si>
  <si>
    <t>一圈需要的色子数</t>
    <phoneticPr fontId="1" type="noConversion"/>
  </si>
  <si>
    <t>一圈产出的心情</t>
    <phoneticPr fontId="1" type="noConversion"/>
  </si>
  <si>
    <t>一圈产出的现金</t>
    <phoneticPr fontId="1" type="noConversion"/>
  </si>
  <si>
    <t>扫荡券定价</t>
    <phoneticPr fontId="1" type="noConversion"/>
  </si>
  <si>
    <t>预期现金</t>
    <phoneticPr fontId="1" type="noConversion"/>
  </si>
  <si>
    <t>体力价格</t>
    <phoneticPr fontId="1" type="noConversion"/>
  </si>
  <si>
    <t>stam,6|coin,2500</t>
    <phoneticPr fontId="1" type="noConversion"/>
  </si>
  <si>
    <t>每色子现金</t>
    <phoneticPr fontId="1" type="noConversion"/>
  </si>
  <si>
    <t>等级</t>
    <phoneticPr fontId="1" type="noConversion"/>
  </si>
  <si>
    <t>升级经验</t>
    <phoneticPr fontId="1" type="noConversion"/>
  </si>
  <si>
    <t>免费一拳次数</t>
    <phoneticPr fontId="1" type="noConversion"/>
  </si>
  <si>
    <t>升级天数</t>
    <phoneticPr fontId="1" type="noConversion"/>
  </si>
  <si>
    <t>总天数</t>
    <phoneticPr fontId="1" type="noConversion"/>
  </si>
  <si>
    <t>每个色子经验</t>
    <phoneticPr fontId="1" type="noConversion"/>
  </si>
  <si>
    <t>每天经验</t>
    <phoneticPr fontId="1" type="noConversion"/>
  </si>
  <si>
    <t>琦玉家经验</t>
    <phoneticPr fontId="1" type="noConversion"/>
  </si>
  <si>
    <t>一圈经验</t>
    <phoneticPr fontId="1" type="noConversion"/>
  </si>
  <si>
    <t>一天经验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</si>
</sst>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1" applyFont="1"/>
    <xf numFmtId="0" fontId="0" fillId="0" borderId="0" xfId="0" applyAlignment="1">
      <alignment horizontal="center"/>
    </xf>
  </cellXfs>
  <cellStyles count="2">
    <cellStyle name="常规" xfId="0" builtinId="0"/>
    <cellStyle name="常规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workbookViewId="0">
      <selection activeCell="S11" sqref="S11"/>
    </sheetView>
  </sheetViews>
  <sheetFormatPr baseColWidth="10" defaultColWidth="8.83203125" defaultRowHeight="13" x14ac:dyDescent="0.15"/>
  <cols>
    <col min="1" max="1" width="15" style="1" bestFit="1" customWidth="1"/>
    <col min="2" max="6" width="8.83203125" style="1"/>
    <col min="7" max="7" width="11.33203125" style="1" customWidth="1"/>
    <col min="8" max="16384" width="8.83203125" style="1"/>
  </cols>
  <sheetData>
    <row r="1" spans="1:15" x14ac:dyDescent="0.15">
      <c r="A1" s="1" t="s">
        <v>0</v>
      </c>
      <c r="B1" s="1" t="s">
        <v>1</v>
      </c>
      <c r="O1" s="1">
        <v>0</v>
      </c>
    </row>
    <row r="2" spans="1:15" x14ac:dyDescent="0.15">
      <c r="A2" s="1" t="s">
        <v>2</v>
      </c>
      <c r="B2" s="1" t="s">
        <v>3</v>
      </c>
      <c r="O2" s="1">
        <v>1</v>
      </c>
    </row>
    <row r="3" spans="1:15" x14ac:dyDescent="0.15">
      <c r="A3" s="1" t="s">
        <v>11</v>
      </c>
      <c r="B3" s="1">
        <v>60</v>
      </c>
      <c r="O3" s="1">
        <v>2</v>
      </c>
    </row>
    <row r="4" spans="1:15" x14ac:dyDescent="0.15">
      <c r="A4" s="1" t="s">
        <v>9</v>
      </c>
      <c r="B4" s="1">
        <v>20</v>
      </c>
      <c r="O4" s="1">
        <v>3</v>
      </c>
    </row>
    <row r="5" spans="1:15" x14ac:dyDescent="0.15">
      <c r="O5" s="1">
        <v>101</v>
      </c>
    </row>
    <row r="6" spans="1:15" x14ac:dyDescent="0.15">
      <c r="A6" s="1" t="s">
        <v>16</v>
      </c>
      <c r="B6" s="1">
        <v>105</v>
      </c>
      <c r="O6" s="1">
        <v>102</v>
      </c>
    </row>
    <row r="7" spans="1:15" x14ac:dyDescent="0.15">
      <c r="A7" s="1" t="s">
        <v>17</v>
      </c>
      <c r="B7" s="1">
        <v>39</v>
      </c>
      <c r="O7" s="1">
        <v>103</v>
      </c>
    </row>
    <row r="8" spans="1:15" x14ac:dyDescent="0.15">
      <c r="A8" s="1" t="s">
        <v>18</v>
      </c>
      <c r="B8" s="1">
        <v>39</v>
      </c>
      <c r="O8" s="1">
        <v>104</v>
      </c>
    </row>
    <row r="9" spans="1:15" x14ac:dyDescent="0.15">
      <c r="A9" s="1" t="s">
        <v>10</v>
      </c>
      <c r="B9" s="1">
        <f>B6-B7-B8</f>
        <v>27</v>
      </c>
      <c r="O9" s="1">
        <v>105</v>
      </c>
    </row>
    <row r="10" spans="1:15" x14ac:dyDescent="0.15">
      <c r="O10" s="1">
        <v>106</v>
      </c>
    </row>
    <row r="11" spans="1:15" x14ac:dyDescent="0.15">
      <c r="A11" s="1" t="s">
        <v>22</v>
      </c>
      <c r="B11" s="1">
        <v>35</v>
      </c>
      <c r="O11" s="1">
        <v>107</v>
      </c>
    </row>
    <row r="12" spans="1:15" x14ac:dyDescent="0.15">
      <c r="A12" s="1" t="s">
        <v>23</v>
      </c>
      <c r="B12" s="1">
        <f>B11/AVERAGE(1,2,3,4,5,6)</f>
        <v>10</v>
      </c>
      <c r="G12" s="1" t="s">
        <v>36</v>
      </c>
      <c r="H12" s="1">
        <v>5</v>
      </c>
      <c r="O12" s="1">
        <v>108</v>
      </c>
    </row>
    <row r="13" spans="1:15" x14ac:dyDescent="0.15">
      <c r="A13" s="1" t="s">
        <v>24</v>
      </c>
      <c r="B13" s="1">
        <f>INT(B3+B7/B6*B12*B4)</f>
        <v>134</v>
      </c>
      <c r="D13" s="1">
        <v>270</v>
      </c>
      <c r="G13" s="1" t="s">
        <v>38</v>
      </c>
      <c r="H13" s="1">
        <v>25</v>
      </c>
      <c r="O13" s="1">
        <v>109</v>
      </c>
    </row>
    <row r="14" spans="1:15" x14ac:dyDescent="0.15">
      <c r="A14" s="1" t="s">
        <v>25</v>
      </c>
      <c r="B14" s="1">
        <f>INT(B12*B8/B6*500)</f>
        <v>1857</v>
      </c>
      <c r="D14" s="1">
        <v>9</v>
      </c>
      <c r="G14" s="1" t="s">
        <v>39</v>
      </c>
      <c r="H14" s="1">
        <f>H12+H13</f>
        <v>30</v>
      </c>
      <c r="O14" s="1">
        <v>110</v>
      </c>
    </row>
    <row r="15" spans="1:15" x14ac:dyDescent="0.15">
      <c r="A15" s="1" t="s">
        <v>30</v>
      </c>
      <c r="B15" s="1">
        <f>B14/10</f>
        <v>185.7</v>
      </c>
      <c r="G15" s="1" t="s">
        <v>40</v>
      </c>
      <c r="H15" s="1">
        <f>H14*B11/B12</f>
        <v>105</v>
      </c>
      <c r="O15" s="1">
        <v>201</v>
      </c>
    </row>
    <row r="16" spans="1:15" x14ac:dyDescent="0.15">
      <c r="O16" s="1">
        <v>202</v>
      </c>
    </row>
    <row r="17" spans="1:15" x14ac:dyDescent="0.15">
      <c r="A17" s="1" t="s">
        <v>12</v>
      </c>
      <c r="B17" s="1">
        <v>120</v>
      </c>
      <c r="O17" s="1">
        <v>301</v>
      </c>
    </row>
    <row r="18" spans="1:15" x14ac:dyDescent="0.15">
      <c r="A18" s="1" t="s">
        <v>13</v>
      </c>
      <c r="B18" s="1">
        <f>B17/6</f>
        <v>20</v>
      </c>
      <c r="O18" s="1">
        <v>401</v>
      </c>
    </row>
    <row r="19" spans="1:15" x14ac:dyDescent="0.15">
      <c r="A19" s="1" t="s">
        <v>27</v>
      </c>
      <c r="B19" s="1">
        <f>B14*B18/B12</f>
        <v>3714</v>
      </c>
      <c r="O19" s="1">
        <v>402</v>
      </c>
    </row>
    <row r="20" spans="1:15" x14ac:dyDescent="0.15">
      <c r="A20" s="1" t="s">
        <v>15</v>
      </c>
      <c r="B20" s="1">
        <f>B18/B12*B13</f>
        <v>268</v>
      </c>
      <c r="O20" s="1">
        <v>501</v>
      </c>
    </row>
    <row r="21" spans="1:15" x14ac:dyDescent="0.15">
      <c r="A21" s="1" t="s">
        <v>14</v>
      </c>
      <c r="B21" s="1">
        <v>10</v>
      </c>
      <c r="O21" s="1">
        <v>601</v>
      </c>
    </row>
    <row r="22" spans="1:15" x14ac:dyDescent="0.15">
      <c r="A22" s="1" t="s">
        <v>26</v>
      </c>
      <c r="B22" s="1">
        <f>B20/B21</f>
        <v>26.8</v>
      </c>
      <c r="O22" s="1">
        <v>602</v>
      </c>
    </row>
    <row r="23" spans="1:15" x14ac:dyDescent="0.15">
      <c r="O23" s="1">
        <v>701</v>
      </c>
    </row>
    <row r="24" spans="1:15" x14ac:dyDescent="0.15">
      <c r="A24" s="1" t="s">
        <v>20</v>
      </c>
      <c r="B24" s="1">
        <f>B12*6</f>
        <v>60</v>
      </c>
      <c r="O24" s="1">
        <v>702</v>
      </c>
    </row>
    <row r="25" spans="1:15" x14ac:dyDescent="0.15">
      <c r="A25" s="1" t="s">
        <v>21</v>
      </c>
      <c r="B25" s="1">
        <f>B24/10</f>
        <v>6</v>
      </c>
      <c r="O25" s="1">
        <v>801</v>
      </c>
    </row>
    <row r="26" spans="1:15" x14ac:dyDescent="0.15">
      <c r="A26" s="1" t="s">
        <v>28</v>
      </c>
      <c r="B26" s="1">
        <f>B25/24*100*100</f>
        <v>2500</v>
      </c>
      <c r="C26" s="1" t="s">
        <v>29</v>
      </c>
      <c r="O26" s="1">
        <v>802</v>
      </c>
    </row>
    <row r="27" spans="1:15" x14ac:dyDescent="0.15">
      <c r="O27" s="1">
        <v>100001</v>
      </c>
    </row>
    <row r="28" spans="1:15" x14ac:dyDescent="0.15">
      <c r="A28" s="1" t="s">
        <v>4</v>
      </c>
      <c r="O28" s="1">
        <v>100002</v>
      </c>
    </row>
    <row r="29" spans="1:15" x14ac:dyDescent="0.15">
      <c r="A29" s="2">
        <v>102</v>
      </c>
      <c r="B29" s="3" t="s">
        <v>5</v>
      </c>
      <c r="C29" s="3">
        <v>500</v>
      </c>
      <c r="D29" s="2" t="str">
        <f t="shared" ref="D29:D32" si="0">"prop,"&amp;A29</f>
        <v>prop,102</v>
      </c>
      <c r="E29" s="4">
        <v>1</v>
      </c>
      <c r="F29" s="1" t="str">
        <f>D29&amp;",1|coin,"&amp;E29*100</f>
        <v>prop,102,1|coin,100</v>
      </c>
      <c r="O29" s="1">
        <v>100003</v>
      </c>
    </row>
    <row r="30" spans="1:15" x14ac:dyDescent="0.15">
      <c r="A30" s="2">
        <v>103</v>
      </c>
      <c r="B30" s="3" t="s">
        <v>6</v>
      </c>
      <c r="C30" s="3">
        <v>1000</v>
      </c>
      <c r="D30" s="2" t="str">
        <f t="shared" si="0"/>
        <v>prop,103</v>
      </c>
      <c r="E30" s="4">
        <v>2</v>
      </c>
      <c r="F30" s="1" t="str">
        <f>F29&amp;";"&amp;D30&amp;",1|coin,"&amp;E30*100</f>
        <v>prop,102,1|coin,100;prop,103,1|coin,200</v>
      </c>
      <c r="O30" s="1">
        <v>100004</v>
      </c>
    </row>
    <row r="31" spans="1:15" x14ac:dyDescent="0.15">
      <c r="A31" s="2">
        <v>104</v>
      </c>
      <c r="B31" s="3" t="s">
        <v>7</v>
      </c>
      <c r="C31" s="3">
        <v>3000</v>
      </c>
      <c r="D31" s="2" t="str">
        <f t="shared" si="0"/>
        <v>prop,104</v>
      </c>
      <c r="E31" s="4">
        <v>6</v>
      </c>
      <c r="F31" s="1" t="str">
        <f t="shared" ref="F31:F32" si="1">F30&amp;";"&amp;D31&amp;",1|coin,"&amp;E31*100</f>
        <v>prop,102,1|coin,100;prop,103,1|coin,200;prop,104,1|coin,600</v>
      </c>
      <c r="O31" s="1">
        <v>100101</v>
      </c>
    </row>
    <row r="32" spans="1:15" x14ac:dyDescent="0.15">
      <c r="A32" s="2">
        <v>105</v>
      </c>
      <c r="B32" s="3" t="s">
        <v>8</v>
      </c>
      <c r="C32" s="3">
        <v>10000</v>
      </c>
      <c r="D32" s="2" t="str">
        <f t="shared" si="0"/>
        <v>prop,105</v>
      </c>
      <c r="E32" s="4">
        <v>20</v>
      </c>
      <c r="F32" s="1" t="str">
        <f t="shared" si="1"/>
        <v>prop,102,1|coin,100;prop,103,1|coin,200;prop,104,1|coin,600;prop,105,1|coin,2000</v>
      </c>
      <c r="O32" s="1">
        <v>100102</v>
      </c>
    </row>
    <row r="33" spans="1:15" x14ac:dyDescent="0.15">
      <c r="A33" s="2"/>
      <c r="B33" s="3"/>
      <c r="C33" s="3"/>
      <c r="D33" s="2"/>
      <c r="E33" s="4"/>
      <c r="O33" s="1">
        <v>100103</v>
      </c>
    </row>
    <row r="34" spans="1:15" x14ac:dyDescent="0.15">
      <c r="A34" s="1" t="s">
        <v>19</v>
      </c>
      <c r="B34" s="1">
        <f>100/150</f>
        <v>0.66666666666666663</v>
      </c>
      <c r="O34" s="1">
        <v>100104</v>
      </c>
    </row>
    <row r="35" spans="1:15" x14ac:dyDescent="0.15">
      <c r="O35" s="1">
        <v>100105</v>
      </c>
    </row>
    <row r="36" spans="1:15" x14ac:dyDescent="0.15">
      <c r="O36" s="1">
        <v>100106</v>
      </c>
    </row>
    <row r="37" spans="1:15" x14ac:dyDescent="0.15">
      <c r="O37" s="1">
        <v>100107</v>
      </c>
    </row>
    <row r="38" spans="1:15" x14ac:dyDescent="0.15">
      <c r="O38" s="1">
        <v>100108</v>
      </c>
    </row>
    <row r="39" spans="1:15" x14ac:dyDescent="0.15">
      <c r="O39" s="1">
        <v>100109</v>
      </c>
    </row>
    <row r="40" spans="1:15" x14ac:dyDescent="0.15">
      <c r="O40" s="1">
        <v>100110</v>
      </c>
    </row>
    <row r="41" spans="1:15" x14ac:dyDescent="0.15">
      <c r="O41" s="1">
        <v>100111</v>
      </c>
    </row>
    <row r="42" spans="1:15" x14ac:dyDescent="0.15">
      <c r="O42" s="1">
        <v>100112</v>
      </c>
    </row>
    <row r="43" spans="1:15" x14ac:dyDescent="0.15">
      <c r="O43" s="1">
        <v>100113</v>
      </c>
    </row>
    <row r="44" spans="1:15" x14ac:dyDescent="0.15">
      <c r="O44" s="1">
        <v>100114</v>
      </c>
    </row>
    <row r="45" spans="1:15" x14ac:dyDescent="0.15">
      <c r="O45" s="1">
        <v>100115</v>
      </c>
    </row>
    <row r="46" spans="1:15" x14ac:dyDescent="0.15">
      <c r="O46" s="1">
        <v>100116</v>
      </c>
    </row>
    <row r="47" spans="1:15" x14ac:dyDescent="0.15">
      <c r="O47" s="1">
        <v>100117</v>
      </c>
    </row>
    <row r="48" spans="1:15" x14ac:dyDescent="0.15">
      <c r="O48" s="1">
        <v>100118</v>
      </c>
    </row>
    <row r="49" spans="15:15" x14ac:dyDescent="0.15">
      <c r="O49" s="1">
        <v>100119</v>
      </c>
    </row>
    <row r="50" spans="15:15" x14ac:dyDescent="0.15">
      <c r="O50" s="1">
        <v>100120</v>
      </c>
    </row>
    <row r="51" spans="15:15" x14ac:dyDescent="0.15">
      <c r="O51" s="1">
        <v>100121</v>
      </c>
    </row>
    <row r="52" spans="15:15" x14ac:dyDescent="0.15">
      <c r="O52" s="1">
        <v>100122</v>
      </c>
    </row>
    <row r="53" spans="15:15" x14ac:dyDescent="0.15">
      <c r="O53" s="1">
        <v>100123</v>
      </c>
    </row>
    <row r="54" spans="15:15" x14ac:dyDescent="0.15">
      <c r="O54" s="1">
        <v>100124</v>
      </c>
    </row>
    <row r="55" spans="15:15" x14ac:dyDescent="0.15">
      <c r="O55" s="1">
        <v>100125</v>
      </c>
    </row>
    <row r="56" spans="15:15" x14ac:dyDescent="0.15">
      <c r="O56" s="1">
        <v>100126</v>
      </c>
    </row>
    <row r="57" spans="15:15" x14ac:dyDescent="0.15">
      <c r="O57" s="1">
        <v>100127</v>
      </c>
    </row>
    <row r="58" spans="15:15" x14ac:dyDescent="0.15">
      <c r="O58" s="1">
        <v>100128</v>
      </c>
    </row>
    <row r="59" spans="15:15" x14ac:dyDescent="0.15">
      <c r="O59" s="1">
        <v>100129</v>
      </c>
    </row>
    <row r="60" spans="15:15" x14ac:dyDescent="0.15">
      <c r="O60" s="1">
        <v>100130</v>
      </c>
    </row>
    <row r="61" spans="15:15" x14ac:dyDescent="0.15">
      <c r="O61" s="1">
        <v>100131</v>
      </c>
    </row>
    <row r="62" spans="15:15" x14ac:dyDescent="0.15">
      <c r="O62" s="1">
        <v>100132</v>
      </c>
    </row>
    <row r="63" spans="15:15" x14ac:dyDescent="0.15">
      <c r="O63" s="1">
        <v>100133</v>
      </c>
    </row>
    <row r="64" spans="15:15" x14ac:dyDescent="0.15">
      <c r="O64" s="1">
        <v>100134</v>
      </c>
    </row>
    <row r="65" spans="15:15" x14ac:dyDescent="0.15">
      <c r="O65" s="1">
        <v>100135</v>
      </c>
    </row>
    <row r="66" spans="15:15" x14ac:dyDescent="0.15">
      <c r="O66" s="1">
        <v>100136</v>
      </c>
    </row>
    <row r="67" spans="15:15" x14ac:dyDescent="0.15">
      <c r="O67" s="1">
        <v>100137</v>
      </c>
    </row>
    <row r="68" spans="15:15" x14ac:dyDescent="0.15">
      <c r="O68" s="1">
        <v>100138</v>
      </c>
    </row>
    <row r="69" spans="15:15" x14ac:dyDescent="0.15">
      <c r="O69" s="1">
        <v>100139</v>
      </c>
    </row>
    <row r="70" spans="15:15" x14ac:dyDescent="0.15">
      <c r="O70" s="1">
        <v>100140</v>
      </c>
    </row>
    <row r="71" spans="15:15" x14ac:dyDescent="0.15">
      <c r="O71" s="1">
        <v>300001</v>
      </c>
    </row>
    <row r="72" spans="15:15" x14ac:dyDescent="0.15">
      <c r="O72" s="1">
        <v>300101</v>
      </c>
    </row>
    <row r="73" spans="15:15" x14ac:dyDescent="0.15">
      <c r="O73" s="1">
        <v>300102</v>
      </c>
    </row>
    <row r="74" spans="15:15" x14ac:dyDescent="0.15">
      <c r="O74" s="1">
        <v>300103</v>
      </c>
    </row>
    <row r="75" spans="15:15" x14ac:dyDescent="0.15">
      <c r="O75" s="1">
        <v>300104</v>
      </c>
    </row>
    <row r="76" spans="15:15" x14ac:dyDescent="0.15">
      <c r="O76" s="1">
        <v>300105</v>
      </c>
    </row>
    <row r="77" spans="15:15" x14ac:dyDescent="0.15">
      <c r="O77" s="1">
        <v>300106</v>
      </c>
    </row>
    <row r="78" spans="15:15" x14ac:dyDescent="0.15">
      <c r="O78" s="1">
        <v>300107</v>
      </c>
    </row>
    <row r="79" spans="15:15" x14ac:dyDescent="0.15">
      <c r="O79" s="1">
        <v>300108</v>
      </c>
    </row>
    <row r="80" spans="15:15" x14ac:dyDescent="0.15">
      <c r="O80" s="1">
        <v>300109</v>
      </c>
    </row>
    <row r="81" spans="15:15" x14ac:dyDescent="0.15">
      <c r="O81" s="1">
        <v>300110</v>
      </c>
    </row>
    <row r="82" spans="15:15" x14ac:dyDescent="0.15">
      <c r="O82" s="1">
        <v>300111</v>
      </c>
    </row>
    <row r="83" spans="15:15" x14ac:dyDescent="0.15">
      <c r="O83" s="1">
        <v>300112</v>
      </c>
    </row>
    <row r="84" spans="15:15" x14ac:dyDescent="0.15">
      <c r="O84" s="1">
        <v>300113</v>
      </c>
    </row>
    <row r="85" spans="15:15" x14ac:dyDescent="0.15">
      <c r="O85" s="1">
        <v>300114</v>
      </c>
    </row>
    <row r="86" spans="15:15" x14ac:dyDescent="0.15">
      <c r="O86" s="1">
        <v>300115</v>
      </c>
    </row>
    <row r="87" spans="15:15" x14ac:dyDescent="0.15">
      <c r="O87" s="1">
        <v>300116</v>
      </c>
    </row>
    <row r="88" spans="15:15" x14ac:dyDescent="0.15">
      <c r="O88" s="1">
        <v>300117</v>
      </c>
    </row>
    <row r="89" spans="15:15" x14ac:dyDescent="0.15">
      <c r="O89" s="1">
        <v>300118</v>
      </c>
    </row>
    <row r="90" spans="15:15" x14ac:dyDescent="0.15">
      <c r="O90" s="1">
        <v>300119</v>
      </c>
    </row>
    <row r="91" spans="15:15" x14ac:dyDescent="0.15">
      <c r="O91" s="1">
        <v>300120</v>
      </c>
    </row>
    <row r="92" spans="15:15" x14ac:dyDescent="0.15">
      <c r="O92" s="1">
        <v>200001</v>
      </c>
    </row>
    <row r="93" spans="15:15" x14ac:dyDescent="0.15">
      <c r="O93" s="1">
        <v>200101</v>
      </c>
    </row>
    <row r="94" spans="15:15" x14ac:dyDescent="0.15">
      <c r="O94" s="1">
        <v>200102</v>
      </c>
    </row>
    <row r="95" spans="15:15" x14ac:dyDescent="0.15">
      <c r="O95" s="1">
        <v>200103</v>
      </c>
    </row>
    <row r="96" spans="15:15" x14ac:dyDescent="0.15">
      <c r="O96" s="1">
        <v>200104</v>
      </c>
    </row>
    <row r="97" spans="15:15" x14ac:dyDescent="0.15">
      <c r="O97" s="1">
        <v>200105</v>
      </c>
    </row>
    <row r="98" spans="15:15" x14ac:dyDescent="0.15">
      <c r="O98" s="1">
        <v>200106</v>
      </c>
    </row>
    <row r="99" spans="15:15" x14ac:dyDescent="0.15">
      <c r="O99" s="1">
        <v>200107</v>
      </c>
    </row>
    <row r="100" spans="15:15" x14ac:dyDescent="0.15">
      <c r="O100" s="1">
        <v>200108</v>
      </c>
    </row>
    <row r="101" spans="15:15" x14ac:dyDescent="0.15">
      <c r="O101" s="1">
        <v>200109</v>
      </c>
    </row>
    <row r="102" spans="15:15" x14ac:dyDescent="0.15">
      <c r="O102" s="1">
        <v>200110</v>
      </c>
    </row>
    <row r="103" spans="15:15" x14ac:dyDescent="0.15">
      <c r="O103" s="1">
        <v>200111</v>
      </c>
    </row>
    <row r="104" spans="15:15" x14ac:dyDescent="0.15">
      <c r="O104" s="1">
        <v>200112</v>
      </c>
    </row>
    <row r="105" spans="15:15" x14ac:dyDescent="0.15">
      <c r="O105" s="1">
        <v>200113</v>
      </c>
    </row>
    <row r="106" spans="15:15" x14ac:dyDescent="0.15">
      <c r="O106" s="1">
        <v>200114</v>
      </c>
    </row>
    <row r="107" spans="15:15" x14ac:dyDescent="0.15">
      <c r="O107" s="1">
        <v>200115</v>
      </c>
    </row>
    <row r="108" spans="15:15" x14ac:dyDescent="0.15">
      <c r="O108" s="1">
        <v>200116</v>
      </c>
    </row>
    <row r="109" spans="15:15" x14ac:dyDescent="0.15">
      <c r="O109" s="1">
        <v>200117</v>
      </c>
    </row>
    <row r="110" spans="15:15" x14ac:dyDescent="0.15">
      <c r="O110" s="1">
        <v>200118</v>
      </c>
    </row>
    <row r="111" spans="15:15" x14ac:dyDescent="0.15">
      <c r="O111" s="1">
        <v>200119</v>
      </c>
    </row>
    <row r="112" spans="15:15" x14ac:dyDescent="0.15">
      <c r="O112" s="1">
        <v>200120</v>
      </c>
    </row>
    <row r="113" spans="15:15" x14ac:dyDescent="0.15">
      <c r="O113" s="1">
        <v>200121</v>
      </c>
    </row>
    <row r="114" spans="15:15" x14ac:dyDescent="0.15">
      <c r="O114" s="1">
        <v>200122</v>
      </c>
    </row>
    <row r="115" spans="15:15" x14ac:dyDescent="0.15">
      <c r="O115" s="1">
        <v>200123</v>
      </c>
    </row>
    <row r="116" spans="15:15" x14ac:dyDescent="0.15">
      <c r="O116" s="1">
        <v>200124</v>
      </c>
    </row>
    <row r="117" spans="15:15" x14ac:dyDescent="0.15">
      <c r="O117" s="1">
        <v>200125</v>
      </c>
    </row>
    <row r="118" spans="15:15" x14ac:dyDescent="0.15">
      <c r="O118" s="1">
        <v>200126</v>
      </c>
    </row>
    <row r="119" spans="15:15" x14ac:dyDescent="0.15">
      <c r="O119" s="1">
        <v>200127</v>
      </c>
    </row>
    <row r="120" spans="15:15" x14ac:dyDescent="0.15">
      <c r="O120" s="1">
        <v>200128</v>
      </c>
    </row>
    <row r="121" spans="15:15" x14ac:dyDescent="0.15">
      <c r="O121" s="1">
        <v>200129</v>
      </c>
    </row>
    <row r="122" spans="15:15" x14ac:dyDescent="0.15">
      <c r="O122" s="1">
        <v>200130</v>
      </c>
    </row>
    <row r="123" spans="15:15" x14ac:dyDescent="0.15">
      <c r="O123" s="1">
        <v>200131</v>
      </c>
    </row>
    <row r="124" spans="15:15" x14ac:dyDescent="0.15">
      <c r="O124" s="1">
        <v>200132</v>
      </c>
    </row>
    <row r="125" spans="15:15" x14ac:dyDescent="0.15">
      <c r="O125" s="1">
        <v>200133</v>
      </c>
    </row>
    <row r="126" spans="15:15" x14ac:dyDescent="0.15">
      <c r="O126" s="1">
        <v>200134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1" max="2" width="8.83203125" style="5"/>
    <col min="3" max="3" width="13" style="5" bestFit="1" customWidth="1"/>
    <col min="4" max="5" width="8.83203125" style="5"/>
  </cols>
  <sheetData>
    <row r="1" spans="1:7" x14ac:dyDescent="0.2">
      <c r="A1" s="5" t="s">
        <v>31</v>
      </c>
      <c r="B1" s="5" t="s">
        <v>32</v>
      </c>
      <c r="C1" s="5" t="s">
        <v>33</v>
      </c>
      <c r="D1" s="5" t="s">
        <v>34</v>
      </c>
      <c r="E1" s="5" t="s">
        <v>35</v>
      </c>
      <c r="G1" t="s">
        <v>37</v>
      </c>
    </row>
    <row r="2" spans="1:7" x14ac:dyDescent="0.2">
      <c r="A2" s="5">
        <v>1</v>
      </c>
      <c r="B2" s="5">
        <f>FLOOR($G$2*D2,10)</f>
        <v>30</v>
      </c>
      <c r="C2" s="5">
        <v>0</v>
      </c>
      <c r="D2" s="5">
        <v>0.3</v>
      </c>
      <c r="E2" s="5">
        <f>SUM($D$2:D2)</f>
        <v>0.3</v>
      </c>
      <c r="G2">
        <f>Sheet1!H15</f>
        <v>105</v>
      </c>
    </row>
    <row r="3" spans="1:7" x14ac:dyDescent="0.2">
      <c r="A3" s="5">
        <v>2</v>
      </c>
      <c r="B3" s="5">
        <f t="shared" ref="B3:B5" si="0">FLOOR($G$2*D3,10)</f>
        <v>50</v>
      </c>
      <c r="C3" s="5">
        <v>3</v>
      </c>
      <c r="D3" s="5">
        <v>0.5</v>
      </c>
      <c r="E3" s="5">
        <f>SUM($D$2:D3)</f>
        <v>0.8</v>
      </c>
    </row>
    <row r="4" spans="1:7" x14ac:dyDescent="0.2">
      <c r="A4" s="5">
        <v>3</v>
      </c>
      <c r="B4" s="5">
        <f t="shared" si="0"/>
        <v>100</v>
      </c>
      <c r="C4" s="5">
        <v>6</v>
      </c>
      <c r="D4" s="5">
        <v>1</v>
      </c>
      <c r="E4" s="5">
        <f>SUM($D$2:D4)</f>
        <v>1.8</v>
      </c>
    </row>
    <row r="5" spans="1:7" x14ac:dyDescent="0.2">
      <c r="A5" s="5">
        <v>4</v>
      </c>
      <c r="B5" s="5">
        <f t="shared" si="0"/>
        <v>180</v>
      </c>
      <c r="C5" s="5">
        <v>9</v>
      </c>
      <c r="D5" s="5">
        <v>1.8</v>
      </c>
      <c r="E5" s="5">
        <f>SUM($D$2:D5)</f>
        <v>3.6</v>
      </c>
    </row>
    <row r="6" spans="1:7" x14ac:dyDescent="0.2">
      <c r="A6" s="5">
        <v>5</v>
      </c>
      <c r="B6" s="5">
        <f t="shared" ref="B6:B17" si="1">FLOOR($G$2*D6,100)</f>
        <v>300</v>
      </c>
      <c r="C6" s="5">
        <v>12</v>
      </c>
      <c r="D6" s="5">
        <v>3</v>
      </c>
      <c r="E6" s="5">
        <f>SUM($D$2:D6)</f>
        <v>6.6</v>
      </c>
    </row>
    <row r="7" spans="1:7" x14ac:dyDescent="0.2">
      <c r="A7" s="5">
        <v>6</v>
      </c>
      <c r="B7" s="5">
        <f t="shared" si="1"/>
        <v>700</v>
      </c>
      <c r="C7" s="5">
        <v>15</v>
      </c>
      <c r="D7" s="5">
        <v>7.4</v>
      </c>
      <c r="E7" s="5">
        <f>SUM($D$2:D7)</f>
        <v>14</v>
      </c>
    </row>
    <row r="8" spans="1:7" x14ac:dyDescent="0.2">
      <c r="A8" s="5">
        <v>7</v>
      </c>
      <c r="B8" s="5">
        <f t="shared" si="1"/>
        <v>1400</v>
      </c>
      <c r="C8" s="5">
        <v>18</v>
      </c>
      <c r="D8" s="5">
        <v>14</v>
      </c>
      <c r="E8" s="5">
        <f>SUM($D$2:D8)</f>
        <v>28</v>
      </c>
    </row>
    <row r="9" spans="1:7" x14ac:dyDescent="0.2">
      <c r="A9" s="5">
        <v>8</v>
      </c>
      <c r="B9" s="5">
        <f t="shared" si="1"/>
        <v>3300</v>
      </c>
      <c r="C9" s="5">
        <v>21</v>
      </c>
      <c r="D9" s="5">
        <v>32</v>
      </c>
      <c r="E9" s="5">
        <f>SUM($D$2:D9)</f>
        <v>60</v>
      </c>
    </row>
    <row r="10" spans="1:7" x14ac:dyDescent="0.2">
      <c r="A10" s="5">
        <v>9</v>
      </c>
      <c r="B10" s="5">
        <f t="shared" si="1"/>
        <v>6300</v>
      </c>
      <c r="C10" s="5">
        <v>24</v>
      </c>
      <c r="D10" s="5">
        <v>60</v>
      </c>
      <c r="E10" s="5">
        <f>SUM($D$2:D10)</f>
        <v>120</v>
      </c>
    </row>
    <row r="11" spans="1:7" x14ac:dyDescent="0.2">
      <c r="A11" s="5">
        <v>10</v>
      </c>
      <c r="B11" s="5">
        <f t="shared" si="1"/>
        <v>9400</v>
      </c>
      <c r="C11" s="5">
        <v>27</v>
      </c>
      <c r="D11" s="5">
        <v>90</v>
      </c>
      <c r="E11" s="5">
        <f>SUM($D$2:D11)</f>
        <v>210</v>
      </c>
    </row>
    <row r="12" spans="1:7" x14ac:dyDescent="0.2">
      <c r="A12" s="5">
        <v>11</v>
      </c>
      <c r="B12" s="5">
        <f t="shared" si="1"/>
        <v>12600</v>
      </c>
      <c r="C12" s="5">
        <v>30</v>
      </c>
      <c r="D12" s="5">
        <v>120</v>
      </c>
      <c r="E12" s="5">
        <f>SUM($D$2:D12)</f>
        <v>330</v>
      </c>
    </row>
    <row r="13" spans="1:7" x14ac:dyDescent="0.2">
      <c r="A13" s="5">
        <v>12</v>
      </c>
      <c r="B13" s="5">
        <f t="shared" si="1"/>
        <v>15700</v>
      </c>
      <c r="C13" s="5">
        <v>33</v>
      </c>
      <c r="D13" s="5">
        <v>150</v>
      </c>
      <c r="E13" s="5">
        <f>SUM($D$2:D13)</f>
        <v>480</v>
      </c>
      <c r="G13">
        <f>B13/G2</f>
        <v>149.52380952380952</v>
      </c>
    </row>
    <row r="14" spans="1:7" x14ac:dyDescent="0.2">
      <c r="A14" s="5">
        <v>13</v>
      </c>
      <c r="B14" s="5">
        <f t="shared" si="1"/>
        <v>18900</v>
      </c>
      <c r="C14" s="5">
        <v>36</v>
      </c>
      <c r="D14" s="5">
        <v>180</v>
      </c>
      <c r="E14" s="5">
        <f>SUM($D$2:D14)</f>
        <v>660</v>
      </c>
    </row>
    <row r="15" spans="1:7" x14ac:dyDescent="0.2">
      <c r="A15" s="5">
        <v>14</v>
      </c>
      <c r="B15" s="5">
        <f t="shared" si="1"/>
        <v>22000</v>
      </c>
      <c r="C15" s="5">
        <v>39</v>
      </c>
      <c r="D15" s="5">
        <v>210</v>
      </c>
      <c r="E15" s="5">
        <f>SUM($D$2:D15)</f>
        <v>870</v>
      </c>
    </row>
    <row r="16" spans="1:7" x14ac:dyDescent="0.2">
      <c r="A16" s="5">
        <v>15</v>
      </c>
      <c r="B16" s="5">
        <f t="shared" si="1"/>
        <v>25200</v>
      </c>
      <c r="C16" s="5">
        <v>42</v>
      </c>
      <c r="D16" s="5">
        <v>240</v>
      </c>
      <c r="E16" s="5">
        <f>SUM($D$2:D16)</f>
        <v>1110</v>
      </c>
    </row>
    <row r="17" spans="1:5" x14ac:dyDescent="0.2">
      <c r="A17" s="5">
        <v>16</v>
      </c>
      <c r="B17" s="5">
        <f t="shared" si="1"/>
        <v>28300</v>
      </c>
      <c r="C17" s="5">
        <v>45</v>
      </c>
      <c r="D17" s="5">
        <v>270</v>
      </c>
      <c r="E17" s="5">
        <f>SUM($D$2:D17)</f>
        <v>1380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琦玉升级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Microsoft Office 用户</cp:lastModifiedBy>
  <dcterms:created xsi:type="dcterms:W3CDTF">2015-06-05T18:19:34Z</dcterms:created>
  <dcterms:modified xsi:type="dcterms:W3CDTF">2019-09-27T07:40:38Z</dcterms:modified>
</cp:coreProperties>
</file>