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esktop/一拳超人/数据分析/"/>
    </mc:Choice>
  </mc:AlternateContent>
  <bookViews>
    <workbookView xWindow="720" yWindow="480" windowWidth="28660" windowHeight="20080" tabRatio="500"/>
  </bookViews>
  <sheets>
    <sheet name="留存情况" sheetId="1" r:id="rId1"/>
    <sheet name="付费情况" sheetId="2" r:id="rId2"/>
    <sheet name="通关情况" sheetId="3" r:id="rId3"/>
    <sheet name="竞技场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2" l="1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4" i="2"/>
  <c r="L38" i="1"/>
  <c r="M38" i="1"/>
  <c r="N38" i="1"/>
  <c r="O38" i="1"/>
  <c r="P38" i="1"/>
  <c r="Q38" i="1"/>
  <c r="R38" i="1"/>
  <c r="S38" i="1"/>
  <c r="T38" i="1"/>
  <c r="L39" i="1"/>
  <c r="M39" i="1"/>
  <c r="N39" i="1"/>
  <c r="O39" i="1"/>
  <c r="P39" i="1"/>
  <c r="Q39" i="1"/>
  <c r="R39" i="1"/>
  <c r="S39" i="1"/>
  <c r="T39" i="1"/>
  <c r="L40" i="1"/>
  <c r="M40" i="1"/>
  <c r="N40" i="1"/>
  <c r="O40" i="1"/>
  <c r="P40" i="1"/>
  <c r="Q40" i="1"/>
  <c r="R40" i="1"/>
  <c r="S40" i="1"/>
  <c r="T40" i="1"/>
  <c r="L41" i="1"/>
  <c r="M41" i="1"/>
  <c r="N41" i="1"/>
  <c r="O41" i="1"/>
  <c r="P41" i="1"/>
  <c r="Q41" i="1"/>
  <c r="R41" i="1"/>
  <c r="S41" i="1"/>
  <c r="T41" i="1"/>
  <c r="L42" i="1"/>
  <c r="M42" i="1"/>
  <c r="N42" i="1"/>
  <c r="O42" i="1"/>
  <c r="P42" i="1"/>
  <c r="Q42" i="1"/>
  <c r="R42" i="1"/>
  <c r="S42" i="1"/>
  <c r="T42" i="1"/>
  <c r="L43" i="1"/>
  <c r="M43" i="1"/>
  <c r="N43" i="1"/>
  <c r="O43" i="1"/>
  <c r="P43" i="1"/>
  <c r="Q43" i="1"/>
  <c r="R43" i="1"/>
  <c r="S43" i="1"/>
  <c r="T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N53" i="1"/>
  <c r="O53" i="1"/>
  <c r="P53" i="1"/>
  <c r="Q53" i="1"/>
  <c r="R53" i="1"/>
  <c r="S53" i="1"/>
  <c r="T53" i="1"/>
  <c r="L54" i="1"/>
  <c r="M54" i="1"/>
  <c r="N54" i="1"/>
  <c r="O54" i="1"/>
  <c r="P54" i="1"/>
  <c r="Q54" i="1"/>
  <c r="R54" i="1"/>
  <c r="S54" i="1"/>
  <c r="T54" i="1"/>
  <c r="L55" i="1"/>
  <c r="M55" i="1"/>
  <c r="N55" i="1"/>
  <c r="O55" i="1"/>
  <c r="P55" i="1"/>
  <c r="Q55" i="1"/>
  <c r="R55" i="1"/>
  <c r="S55" i="1"/>
  <c r="T55" i="1"/>
  <c r="L56" i="1"/>
  <c r="M56" i="1"/>
  <c r="N56" i="1"/>
  <c r="O56" i="1"/>
  <c r="P56" i="1"/>
  <c r="Q56" i="1"/>
  <c r="R56" i="1"/>
  <c r="S56" i="1"/>
  <c r="T56" i="1"/>
  <c r="L57" i="1"/>
  <c r="M57" i="1"/>
  <c r="N57" i="1"/>
  <c r="O57" i="1"/>
  <c r="P57" i="1"/>
  <c r="Q57" i="1"/>
  <c r="R57" i="1"/>
  <c r="S57" i="1"/>
  <c r="T57" i="1"/>
  <c r="L58" i="1"/>
  <c r="M58" i="1"/>
  <c r="N58" i="1"/>
  <c r="O58" i="1"/>
  <c r="P58" i="1"/>
  <c r="Q58" i="1"/>
  <c r="R58" i="1"/>
  <c r="S58" i="1"/>
  <c r="T58" i="1"/>
  <c r="L59" i="1"/>
  <c r="M59" i="1"/>
  <c r="N59" i="1"/>
  <c r="O59" i="1"/>
  <c r="P59" i="1"/>
  <c r="Q59" i="1"/>
  <c r="R59" i="1"/>
  <c r="S59" i="1"/>
  <c r="T59" i="1"/>
  <c r="L60" i="1"/>
  <c r="M60" i="1"/>
  <c r="N60" i="1"/>
  <c r="O60" i="1"/>
  <c r="P60" i="1"/>
  <c r="Q60" i="1"/>
  <c r="R60" i="1"/>
  <c r="S60" i="1"/>
  <c r="T60" i="1"/>
  <c r="L61" i="1"/>
  <c r="M61" i="1"/>
  <c r="N61" i="1"/>
  <c r="O61" i="1"/>
  <c r="P61" i="1"/>
  <c r="Q61" i="1"/>
  <c r="R61" i="1"/>
  <c r="S61" i="1"/>
  <c r="T61" i="1"/>
  <c r="L62" i="1"/>
  <c r="M62" i="1"/>
  <c r="N62" i="1"/>
  <c r="O62" i="1"/>
  <c r="P62" i="1"/>
  <c r="Q62" i="1"/>
  <c r="R62" i="1"/>
  <c r="S62" i="1"/>
  <c r="T62" i="1"/>
  <c r="L63" i="1"/>
  <c r="M63" i="1"/>
  <c r="N63" i="1"/>
  <c r="O63" i="1"/>
  <c r="P63" i="1"/>
  <c r="Q63" i="1"/>
  <c r="R63" i="1"/>
  <c r="S63" i="1"/>
  <c r="T63" i="1"/>
  <c r="L64" i="1"/>
  <c r="M64" i="1"/>
  <c r="N64" i="1"/>
  <c r="O64" i="1"/>
  <c r="P64" i="1"/>
  <c r="Q64" i="1"/>
  <c r="R64" i="1"/>
  <c r="S64" i="1"/>
  <c r="T64" i="1"/>
  <c r="M37" i="1"/>
  <c r="N37" i="1"/>
  <c r="O37" i="1"/>
  <c r="P37" i="1"/>
  <c r="Q37" i="1"/>
  <c r="R37" i="1"/>
  <c r="S37" i="1"/>
  <c r="T37" i="1"/>
  <c r="L37" i="1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4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" i="5"/>
  <c r="E19" i="5"/>
  <c r="E38" i="5"/>
  <c r="F19" i="5"/>
  <c r="F38" i="5"/>
  <c r="G19" i="5"/>
  <c r="G38" i="5"/>
  <c r="H19" i="5"/>
  <c r="H38" i="5"/>
  <c r="I19" i="5"/>
  <c r="I38" i="5"/>
  <c r="J19" i="5"/>
  <c r="J38" i="5"/>
  <c r="K19" i="5"/>
  <c r="K38" i="5"/>
  <c r="E20" i="5"/>
  <c r="E39" i="5"/>
  <c r="F20" i="5"/>
  <c r="F39" i="5"/>
  <c r="G20" i="5"/>
  <c r="G39" i="5"/>
  <c r="H20" i="5"/>
  <c r="H39" i="5"/>
  <c r="I20" i="5"/>
  <c r="I39" i="5"/>
  <c r="J20" i="5"/>
  <c r="J39" i="5"/>
  <c r="K20" i="5"/>
  <c r="K39" i="5"/>
  <c r="E21" i="5"/>
  <c r="E40" i="5"/>
  <c r="F21" i="5"/>
  <c r="F40" i="5"/>
  <c r="G21" i="5"/>
  <c r="G40" i="5"/>
  <c r="H21" i="5"/>
  <c r="H40" i="5"/>
  <c r="I21" i="5"/>
  <c r="I40" i="5"/>
  <c r="J21" i="5"/>
  <c r="J40" i="5"/>
  <c r="K21" i="5"/>
  <c r="K40" i="5"/>
  <c r="E22" i="5"/>
  <c r="E41" i="5"/>
  <c r="F22" i="5"/>
  <c r="F41" i="5"/>
  <c r="G22" i="5"/>
  <c r="G41" i="5"/>
  <c r="H22" i="5"/>
  <c r="H41" i="5"/>
  <c r="I22" i="5"/>
  <c r="I41" i="5"/>
  <c r="J22" i="5"/>
  <c r="J41" i="5"/>
  <c r="K22" i="5"/>
  <c r="K41" i="5"/>
  <c r="D20" i="5"/>
  <c r="D39" i="5"/>
  <c r="D21" i="5"/>
  <c r="D40" i="5"/>
  <c r="D22" i="5"/>
  <c r="D41" i="5"/>
  <c r="D19" i="5"/>
  <c r="D38" i="5"/>
  <c r="E25" i="5"/>
  <c r="F25" i="5"/>
  <c r="G25" i="5"/>
  <c r="H25" i="5"/>
  <c r="I25" i="5"/>
  <c r="J25" i="5"/>
  <c r="K25" i="5"/>
  <c r="E26" i="5"/>
  <c r="F26" i="5"/>
  <c r="G26" i="5"/>
  <c r="H26" i="5"/>
  <c r="I26" i="5"/>
  <c r="J26" i="5"/>
  <c r="K26" i="5"/>
  <c r="E27" i="5"/>
  <c r="F27" i="5"/>
  <c r="G27" i="5"/>
  <c r="H27" i="5"/>
  <c r="I27" i="5"/>
  <c r="J27" i="5"/>
  <c r="K27" i="5"/>
  <c r="E28" i="5"/>
  <c r="F28" i="5"/>
  <c r="G28" i="5"/>
  <c r="H28" i="5"/>
  <c r="I28" i="5"/>
  <c r="J28" i="5"/>
  <c r="K28" i="5"/>
  <c r="D26" i="5"/>
  <c r="D27" i="5"/>
  <c r="D28" i="5"/>
  <c r="D25" i="5"/>
  <c r="Q3" i="3"/>
  <c r="V42" i="3"/>
  <c r="R3" i="3"/>
  <c r="W42" i="3"/>
  <c r="S3" i="3"/>
  <c r="X42" i="3"/>
  <c r="T3" i="3"/>
  <c r="Y42" i="3"/>
  <c r="V43" i="3"/>
  <c r="W43" i="3"/>
  <c r="X43" i="3"/>
  <c r="Y43" i="3"/>
  <c r="V44" i="3"/>
  <c r="W44" i="3"/>
  <c r="X44" i="3"/>
  <c r="Y44" i="3"/>
  <c r="V45" i="3"/>
  <c r="W45" i="3"/>
  <c r="X45" i="3"/>
  <c r="Y45" i="3"/>
  <c r="V46" i="3"/>
  <c r="W46" i="3"/>
  <c r="X46" i="3"/>
  <c r="Y46" i="3"/>
  <c r="V47" i="3"/>
  <c r="W47" i="3"/>
  <c r="X47" i="3"/>
  <c r="Y47" i="3"/>
  <c r="V48" i="3"/>
  <c r="W48" i="3"/>
  <c r="X48" i="3"/>
  <c r="Y48" i="3"/>
  <c r="V49" i="3"/>
  <c r="W49" i="3"/>
  <c r="X49" i="3"/>
  <c r="Y49" i="3"/>
  <c r="V50" i="3"/>
  <c r="W50" i="3"/>
  <c r="X50" i="3"/>
  <c r="Y50" i="3"/>
  <c r="V51" i="3"/>
  <c r="W51" i="3"/>
  <c r="X51" i="3"/>
  <c r="Y51" i="3"/>
  <c r="V4" i="3"/>
  <c r="W4" i="3"/>
  <c r="X4" i="3"/>
  <c r="Y4" i="3"/>
  <c r="V5" i="3"/>
  <c r="W5" i="3"/>
  <c r="X5" i="3"/>
  <c r="Y5" i="3"/>
  <c r="V6" i="3"/>
  <c r="W6" i="3"/>
  <c r="X6" i="3"/>
  <c r="Y6" i="3"/>
  <c r="V7" i="3"/>
  <c r="W7" i="3"/>
  <c r="X7" i="3"/>
  <c r="Y7" i="3"/>
  <c r="V8" i="3"/>
  <c r="W8" i="3"/>
  <c r="X8" i="3"/>
  <c r="Y8" i="3"/>
  <c r="V9" i="3"/>
  <c r="W9" i="3"/>
  <c r="X9" i="3"/>
  <c r="Y9" i="3"/>
  <c r="V10" i="3"/>
  <c r="W10" i="3"/>
  <c r="X10" i="3"/>
  <c r="Y10" i="3"/>
  <c r="V11" i="3"/>
  <c r="W11" i="3"/>
  <c r="X11" i="3"/>
  <c r="Y11" i="3"/>
  <c r="V12" i="3"/>
  <c r="W12" i="3"/>
  <c r="X12" i="3"/>
  <c r="Y12" i="3"/>
  <c r="V13" i="3"/>
  <c r="W13" i="3"/>
  <c r="X13" i="3"/>
  <c r="Y13" i="3"/>
  <c r="V14" i="3"/>
  <c r="W14" i="3"/>
  <c r="X14" i="3"/>
  <c r="Y14" i="3"/>
  <c r="V15" i="3"/>
  <c r="W15" i="3"/>
  <c r="X15" i="3"/>
  <c r="Y15" i="3"/>
  <c r="V16" i="3"/>
  <c r="W16" i="3"/>
  <c r="X16" i="3"/>
  <c r="Y16" i="3"/>
  <c r="V17" i="3"/>
  <c r="W17" i="3"/>
  <c r="X17" i="3"/>
  <c r="Y17" i="3"/>
  <c r="V18" i="3"/>
  <c r="W18" i="3"/>
  <c r="X18" i="3"/>
  <c r="Y18" i="3"/>
  <c r="V19" i="3"/>
  <c r="W19" i="3"/>
  <c r="X19" i="3"/>
  <c r="Y19" i="3"/>
  <c r="V20" i="3"/>
  <c r="W20" i="3"/>
  <c r="X20" i="3"/>
  <c r="Y20" i="3"/>
  <c r="V21" i="3"/>
  <c r="W21" i="3"/>
  <c r="X21" i="3"/>
  <c r="Y21" i="3"/>
  <c r="V22" i="3"/>
  <c r="W22" i="3"/>
  <c r="X22" i="3"/>
  <c r="Y22" i="3"/>
  <c r="V23" i="3"/>
  <c r="W23" i="3"/>
  <c r="X23" i="3"/>
  <c r="Y23" i="3"/>
  <c r="V24" i="3"/>
  <c r="W24" i="3"/>
  <c r="X24" i="3"/>
  <c r="Y24" i="3"/>
  <c r="V25" i="3"/>
  <c r="W25" i="3"/>
  <c r="X25" i="3"/>
  <c r="Y25" i="3"/>
  <c r="V26" i="3"/>
  <c r="W26" i="3"/>
  <c r="X26" i="3"/>
  <c r="Y26" i="3"/>
  <c r="V27" i="3"/>
  <c r="W27" i="3"/>
  <c r="X27" i="3"/>
  <c r="Y27" i="3"/>
  <c r="V28" i="3"/>
  <c r="W28" i="3"/>
  <c r="X28" i="3"/>
  <c r="Y28" i="3"/>
  <c r="V29" i="3"/>
  <c r="W29" i="3"/>
  <c r="X29" i="3"/>
  <c r="Y29" i="3"/>
  <c r="V30" i="3"/>
  <c r="W30" i="3"/>
  <c r="X30" i="3"/>
  <c r="Y30" i="3"/>
  <c r="V31" i="3"/>
  <c r="W31" i="3"/>
  <c r="X31" i="3"/>
  <c r="Y31" i="3"/>
  <c r="V32" i="3"/>
  <c r="W32" i="3"/>
  <c r="X32" i="3"/>
  <c r="Y32" i="3"/>
  <c r="V33" i="3"/>
  <c r="W33" i="3"/>
  <c r="X33" i="3"/>
  <c r="Y33" i="3"/>
  <c r="V34" i="3"/>
  <c r="W34" i="3"/>
  <c r="X34" i="3"/>
  <c r="Y34" i="3"/>
  <c r="V35" i="3"/>
  <c r="W35" i="3"/>
  <c r="X35" i="3"/>
  <c r="Y35" i="3"/>
  <c r="V36" i="3"/>
  <c r="W36" i="3"/>
  <c r="X36" i="3"/>
  <c r="Y36" i="3"/>
  <c r="V37" i="3"/>
  <c r="W37" i="3"/>
  <c r="X37" i="3"/>
  <c r="Y37" i="3"/>
  <c r="V38" i="3"/>
  <c r="W38" i="3"/>
  <c r="X38" i="3"/>
  <c r="Y38" i="3"/>
  <c r="V39" i="3"/>
  <c r="W39" i="3"/>
  <c r="X39" i="3"/>
  <c r="Y39" i="3"/>
  <c r="V40" i="3"/>
  <c r="W40" i="3"/>
  <c r="X40" i="3"/>
  <c r="Y40" i="3"/>
  <c r="V41" i="3"/>
  <c r="W41" i="3"/>
  <c r="X41" i="3"/>
  <c r="Y41" i="3"/>
  <c r="W3" i="3"/>
  <c r="X3" i="3"/>
  <c r="Y3" i="3"/>
  <c r="V3" i="3"/>
  <c r="C19" i="2"/>
  <c r="D19" i="2"/>
  <c r="G19" i="2"/>
  <c r="C20" i="2"/>
  <c r="D20" i="2"/>
  <c r="G20" i="2"/>
  <c r="C21" i="2"/>
  <c r="D21" i="2"/>
  <c r="G21" i="2"/>
  <c r="C18" i="2"/>
  <c r="D18" i="2"/>
  <c r="G18" i="2"/>
  <c r="B19" i="2"/>
  <c r="F19" i="2"/>
  <c r="B20" i="2"/>
  <c r="F20" i="2"/>
  <c r="B21" i="2"/>
  <c r="F21" i="2"/>
  <c r="B18" i="2"/>
  <c r="F18" i="2"/>
  <c r="E19" i="2"/>
  <c r="E20" i="2"/>
  <c r="E21" i="2"/>
  <c r="E18" i="2"/>
  <c r="K25" i="1"/>
  <c r="B25" i="1"/>
  <c r="K32" i="1"/>
  <c r="J25" i="1"/>
  <c r="J32" i="1"/>
  <c r="I25" i="1"/>
  <c r="I32" i="1"/>
  <c r="H25" i="1"/>
  <c r="H32" i="1"/>
  <c r="G25" i="1"/>
  <c r="G32" i="1"/>
  <c r="F25" i="1"/>
  <c r="F32" i="1"/>
  <c r="E25" i="1"/>
  <c r="E32" i="1"/>
  <c r="D25" i="1"/>
  <c r="D32" i="1"/>
  <c r="B32" i="1"/>
  <c r="K24" i="1"/>
  <c r="B24" i="1"/>
  <c r="K31" i="1"/>
  <c r="J24" i="1"/>
  <c r="J31" i="1"/>
  <c r="I24" i="1"/>
  <c r="I31" i="1"/>
  <c r="H24" i="1"/>
  <c r="H31" i="1"/>
  <c r="G24" i="1"/>
  <c r="G31" i="1"/>
  <c r="F24" i="1"/>
  <c r="F31" i="1"/>
  <c r="E24" i="1"/>
  <c r="E31" i="1"/>
  <c r="D24" i="1"/>
  <c r="D31" i="1"/>
  <c r="B31" i="1"/>
  <c r="K23" i="1"/>
  <c r="B23" i="1"/>
  <c r="K30" i="1"/>
  <c r="J23" i="1"/>
  <c r="J30" i="1"/>
  <c r="I23" i="1"/>
  <c r="I30" i="1"/>
  <c r="H23" i="1"/>
  <c r="H30" i="1"/>
  <c r="G23" i="1"/>
  <c r="G30" i="1"/>
  <c r="F23" i="1"/>
  <c r="F30" i="1"/>
  <c r="E23" i="1"/>
  <c r="E30" i="1"/>
  <c r="D23" i="1"/>
  <c r="D30" i="1"/>
  <c r="B30" i="1"/>
  <c r="K22" i="1"/>
  <c r="B22" i="1"/>
  <c r="K29" i="1"/>
  <c r="J22" i="1"/>
  <c r="J29" i="1"/>
  <c r="I22" i="1"/>
  <c r="I29" i="1"/>
  <c r="H22" i="1"/>
  <c r="H29" i="1"/>
  <c r="G22" i="1"/>
  <c r="G29" i="1"/>
  <c r="F22" i="1"/>
  <c r="F29" i="1"/>
  <c r="E22" i="1"/>
  <c r="E29" i="1"/>
  <c r="D22" i="1"/>
  <c r="D29" i="1"/>
  <c r="B29" i="1"/>
</calcChain>
</file>

<file path=xl/sharedStrings.xml><?xml version="1.0" encoding="utf-8"?>
<sst xmlns="http://schemas.openxmlformats.org/spreadsheetml/2006/main" count="624" uniqueCount="175">
  <si>
    <t>server</t>
  </si>
  <si>
    <t>初始事件用户数</t>
  </si>
  <si>
    <t>指标</t>
  </si>
  <si>
    <t>当日</t>
  </si>
  <si>
    <t>1日后</t>
  </si>
  <si>
    <t>2日后</t>
  </si>
  <si>
    <t>3日后</t>
  </si>
  <si>
    <t>4日后</t>
  </si>
  <si>
    <t>5日后</t>
  </si>
  <si>
    <t>6日后</t>
  </si>
  <si>
    <t>7日后</t>
  </si>
  <si>
    <t>8日后</t>
  </si>
  <si>
    <t>9日后</t>
  </si>
  <si>
    <t>10日后</t>
  </si>
  <si>
    <t>11日后</t>
  </si>
  <si>
    <t>12日后</t>
  </si>
  <si>
    <t>13日后</t>
  </si>
  <si>
    <t>14日后</t>
  </si>
  <si>
    <t>留存人数</t>
  </si>
  <si>
    <t>-</t>
  </si>
  <si>
    <t>源数据</t>
    <rPh sb="0" eb="1">
      <t>yuan'shu'ju</t>
    </rPh>
    <phoneticPr fontId="3" type="noConversion"/>
  </si>
  <si>
    <t>统计数据</t>
    <rPh sb="0" eb="1">
      <t>tong'ji</t>
    </rPh>
    <rPh sb="2" eb="3">
      <t>shu'ju</t>
    </rPh>
    <phoneticPr fontId="3" type="noConversion"/>
  </si>
  <si>
    <t>留存率</t>
    <rPh sb="0" eb="1">
      <t>liu'cun'lv</t>
    </rPh>
    <phoneticPr fontId="3" type="noConversion"/>
  </si>
  <si>
    <t>总人数</t>
    <rPh sb="0" eb="1">
      <t>zong'ren'shu</t>
    </rPh>
    <phoneticPr fontId="3" type="noConversion"/>
  </si>
  <si>
    <t>服务器</t>
    <rPh sb="0" eb="1">
      <t>fu'wu'qi</t>
    </rPh>
    <phoneticPr fontId="3" type="noConversion"/>
  </si>
  <si>
    <t>对象</t>
  </si>
  <si>
    <t>服务器ID</t>
  </si>
  <si>
    <t>阶段总和</t>
  </si>
  <si>
    <t>总充值的消费总和</t>
  </si>
  <si>
    <t>总充值的触发用户数</t>
  </si>
  <si>
    <t>付费用户数</t>
    <rPh sb="0" eb="1">
      <t>fu'fei</t>
    </rPh>
    <rPh sb="2" eb="3">
      <t>yong'hu'shu</t>
    </rPh>
    <phoneticPr fontId="3" type="noConversion"/>
  </si>
  <si>
    <t>充值额度</t>
    <rPh sb="0" eb="1">
      <t>chong'zhi</t>
    </rPh>
    <rPh sb="2" eb="3">
      <t>e'du</t>
    </rPh>
    <phoneticPr fontId="3" type="noConversion"/>
  </si>
  <si>
    <t>付费值</t>
    <rPh sb="0" eb="1">
      <t>fu'fei'zhi</t>
    </rPh>
    <rPh sb="2" eb="3">
      <t>zhi</t>
    </rPh>
    <phoneticPr fontId="3" type="noConversion"/>
  </si>
  <si>
    <t>付费人数</t>
    <rPh sb="0" eb="1">
      <t>fu'fei</t>
    </rPh>
    <rPh sb="2" eb="3">
      <t>ren'shu</t>
    </rPh>
    <phoneticPr fontId="3" type="noConversion"/>
  </si>
  <si>
    <t>付费率</t>
    <rPh sb="0" eb="1">
      <t>fu'fei'lv</t>
    </rPh>
    <phoneticPr fontId="3" type="noConversion"/>
  </si>
  <si>
    <t>ARPU</t>
    <phoneticPr fontId="3" type="noConversion"/>
  </si>
  <si>
    <t>ARPPU</t>
    <phoneticPr fontId="3" type="noConversion"/>
  </si>
  <si>
    <t>统计</t>
    <rPh sb="0" eb="1">
      <t>tong'ji</t>
    </rPh>
    <phoneticPr fontId="3" type="noConversion"/>
  </si>
  <si>
    <t>关卡ID</t>
  </si>
  <si>
    <t>通过率</t>
    <rPh sb="0" eb="1">
      <t>tong'guo'lv</t>
    </rPh>
    <phoneticPr fontId="3" type="noConversion"/>
  </si>
  <si>
    <t>通过人数</t>
    <rPh sb="0" eb="1">
      <t>tong'guo</t>
    </rPh>
    <rPh sb="2" eb="3">
      <t>ren'shu</t>
    </rPh>
    <phoneticPr fontId="3" type="noConversion"/>
  </si>
  <si>
    <t>统计值</t>
    <rPh sb="0" eb="1">
      <t>tong'ji</t>
    </rPh>
    <rPh sb="2" eb="3">
      <t>zhi</t>
    </rPh>
    <phoneticPr fontId="3" type="noConversion"/>
  </si>
  <si>
    <t>竞技场战斗的触发用户数</t>
  </si>
  <si>
    <t>触发用户数</t>
    <rPh sb="0" eb="1">
      <t>chu'fa</t>
    </rPh>
    <rPh sb="2" eb="3">
      <t>yong'hu'shu</t>
    </rPh>
    <phoneticPr fontId="3" type="noConversion"/>
  </si>
  <si>
    <t>总次数</t>
    <rPh sb="0" eb="1">
      <t>zong</t>
    </rPh>
    <rPh sb="1" eb="2">
      <t>ci'shu</t>
    </rPh>
    <phoneticPr fontId="3" type="noConversion"/>
  </si>
  <si>
    <t>竞技场战斗的总次数</t>
  </si>
  <si>
    <t>登陆人数</t>
    <rPh sb="0" eb="1">
      <t>deng'lu</t>
    </rPh>
    <rPh sb="2" eb="3">
      <t>ren'shu</t>
    </rPh>
    <phoneticPr fontId="3" type="noConversion"/>
  </si>
  <si>
    <t>参与率</t>
    <rPh sb="0" eb="1">
      <t>can'yu'lv</t>
    </rPh>
    <phoneticPr fontId="3" type="noConversion"/>
  </si>
  <si>
    <t>平均参与次数</t>
    <rPh sb="0" eb="1">
      <t>ping'jun</t>
    </rPh>
    <rPh sb="2" eb="3">
      <t>can'yu</t>
    </rPh>
    <rPh sb="4" eb="5">
      <t>ci'shu</t>
    </rPh>
    <phoneticPr fontId="3" type="noConversion"/>
  </si>
  <si>
    <t>=参与人数/登陆人数</t>
    <rPh sb="2" eb="3">
      <t>can'yu</t>
    </rPh>
    <rPh sb="4" eb="5">
      <t>ren'shu</t>
    </rPh>
    <rPh sb="6" eb="7">
      <t>deng'lu</t>
    </rPh>
    <rPh sb="8" eb="9">
      <t>zong'ren'shu</t>
    </rPh>
    <phoneticPr fontId="3" type="noConversion"/>
  </si>
  <si>
    <t>=战斗次数/登陆人数</t>
    <rPh sb="2" eb="3">
      <t>zhan'dou</t>
    </rPh>
    <rPh sb="4" eb="5">
      <t>ci'shu</t>
    </rPh>
    <rPh sb="7" eb="8">
      <t>deng'lu</t>
    </rPh>
    <rPh sb="9" eb="10">
      <t>ren'shu</t>
    </rPh>
    <phoneticPr fontId="3" type="noConversion"/>
  </si>
  <si>
    <t>=通关人数/总人数</t>
    <rPh sb="2" eb="3">
      <t>tong'guan</t>
    </rPh>
    <rPh sb="4" eb="5">
      <t>ren'shu</t>
    </rPh>
    <rPh sb="7" eb="8">
      <t>zong'ren'shu</t>
    </rPh>
    <phoneticPr fontId="3" type="noConversion"/>
  </si>
  <si>
    <t>国家</t>
  </si>
  <si>
    <t>巴西</t>
  </si>
  <si>
    <t>法国</t>
  </si>
  <si>
    <t>美国</t>
  </si>
  <si>
    <t>加拿大</t>
  </si>
  <si>
    <t>英国</t>
  </si>
  <si>
    <t>德国</t>
  </si>
  <si>
    <t>墨西哥</t>
  </si>
  <si>
    <t>意大利</t>
  </si>
  <si>
    <t>澳大利亚</t>
  </si>
  <si>
    <t>西班牙</t>
  </si>
  <si>
    <t>智利</t>
  </si>
  <si>
    <t>荷兰</t>
  </si>
  <si>
    <t>越南</t>
  </si>
  <si>
    <t>比利时</t>
  </si>
  <si>
    <t>新西兰</t>
  </si>
  <si>
    <t>土耳其</t>
  </si>
  <si>
    <t>瑞士</t>
  </si>
  <si>
    <t>俄罗斯</t>
  </si>
  <si>
    <t>未知</t>
  </si>
  <si>
    <t>芬兰</t>
  </si>
  <si>
    <t>秘鲁</t>
  </si>
  <si>
    <t>爱尔兰</t>
  </si>
  <si>
    <t>挪威</t>
  </si>
  <si>
    <t>奥地利</t>
  </si>
  <si>
    <t>哥伦比亚</t>
  </si>
  <si>
    <t>泰国</t>
  </si>
  <si>
    <t>塞尔维亚</t>
  </si>
  <si>
    <t>葡萄牙</t>
  </si>
  <si>
    <t>乌拉圭</t>
  </si>
  <si>
    <t>瑞典</t>
  </si>
  <si>
    <t>克罗地亚</t>
  </si>
  <si>
    <t>卢森堡</t>
  </si>
  <si>
    <t>塞浦路斯</t>
  </si>
  <si>
    <t>南非</t>
  </si>
  <si>
    <t>以色列</t>
  </si>
  <si>
    <t>约旦</t>
  </si>
  <si>
    <t>乌克兰</t>
  </si>
  <si>
    <t>菲律宾</t>
  </si>
  <si>
    <t>丹麦</t>
  </si>
  <si>
    <t>阿根廷</t>
  </si>
  <si>
    <t>匈牙利</t>
  </si>
  <si>
    <t>阿尔及利亚</t>
  </si>
  <si>
    <t>波兰</t>
  </si>
  <si>
    <t>伊拉克</t>
  </si>
  <si>
    <t>留尼汪岛</t>
  </si>
  <si>
    <t>印度尼西亚</t>
  </si>
  <si>
    <t>日本</t>
  </si>
  <si>
    <t>厄瓜多尔</t>
  </si>
  <si>
    <t>阿联酋</t>
  </si>
  <si>
    <t>哥斯达黎加</t>
  </si>
  <si>
    <t>巴拉圭</t>
  </si>
  <si>
    <t>多米尼加</t>
  </si>
  <si>
    <t>马来西亚</t>
  </si>
  <si>
    <t>罗马尼亚</t>
  </si>
  <si>
    <t>危地马拉</t>
  </si>
  <si>
    <t>突尼斯</t>
  </si>
  <si>
    <t>爱沙尼亚</t>
  </si>
  <si>
    <t>中国</t>
  </si>
  <si>
    <t>捷克</t>
  </si>
  <si>
    <t>委内瑞拉</t>
  </si>
  <si>
    <t>印度</t>
  </si>
  <si>
    <t>玻利维亚</t>
  </si>
  <si>
    <t>特立尼达和多巴哥</t>
  </si>
  <si>
    <t>关岛</t>
  </si>
  <si>
    <t>斯洛伐克</t>
  </si>
  <si>
    <t>斯洛文尼亚</t>
  </si>
  <si>
    <t>马提尼克岛</t>
  </si>
  <si>
    <t>波多黎各</t>
  </si>
  <si>
    <t>科威特</t>
  </si>
  <si>
    <t>希腊</t>
  </si>
  <si>
    <t>柬埔寨</t>
  </si>
  <si>
    <t>孟加拉</t>
  </si>
  <si>
    <t>阿尔巴尼亚</t>
  </si>
  <si>
    <t>马其顿</t>
  </si>
  <si>
    <t>拉脱维亚</t>
  </si>
  <si>
    <t>黑山</t>
  </si>
  <si>
    <t>瓜德罗普</t>
  </si>
  <si>
    <t>立陶宛</t>
  </si>
  <si>
    <t>摩洛哥</t>
  </si>
  <si>
    <t>保加利亚</t>
  </si>
  <si>
    <t>巴哈马</t>
  </si>
  <si>
    <t>沙特阿拉伯</t>
  </si>
  <si>
    <t>直布罗陀</t>
  </si>
  <si>
    <t>埃及</t>
  </si>
  <si>
    <t>洪都拉斯</t>
  </si>
  <si>
    <t>苏里南</t>
  </si>
  <si>
    <t>新加坡</t>
  </si>
  <si>
    <t>缅甸</t>
  </si>
  <si>
    <t>埃塞俄比亚</t>
  </si>
  <si>
    <t>毛里求斯</t>
  </si>
  <si>
    <t>韩国</t>
  </si>
  <si>
    <t>冰岛</t>
  </si>
  <si>
    <t>加蓬</t>
  </si>
  <si>
    <t>马耳他</t>
  </si>
  <si>
    <t>安道尔</t>
  </si>
  <si>
    <t>白俄罗斯</t>
  </si>
  <si>
    <t>巴拿马</t>
  </si>
  <si>
    <t>泽西岛</t>
  </si>
  <si>
    <t>马约特</t>
  </si>
  <si>
    <t>巴西</t>
    <rPh sb="0" eb="1">
      <t>ba'xi</t>
    </rPh>
    <phoneticPr fontId="3" type="noConversion"/>
  </si>
  <si>
    <t>法国</t>
    <rPh sb="0" eb="1">
      <t>fa'guo</t>
    </rPh>
    <phoneticPr fontId="3" type="noConversion"/>
  </si>
  <si>
    <t>美国</t>
    <rPh sb="0" eb="1">
      <t>mei'guo</t>
    </rPh>
    <phoneticPr fontId="3" type="noConversion"/>
  </si>
  <si>
    <t>加拿大</t>
    <rPh sb="0" eb="1">
      <t>jia'na'da</t>
    </rPh>
    <phoneticPr fontId="3" type="noConversion"/>
  </si>
  <si>
    <t>英国</t>
    <rPh sb="0" eb="1">
      <t>ying'guo</t>
    </rPh>
    <phoneticPr fontId="3" type="noConversion"/>
  </si>
  <si>
    <t>德国</t>
    <rPh sb="0" eb="1">
      <t>de'g</t>
    </rPh>
    <phoneticPr fontId="3" type="noConversion"/>
  </si>
  <si>
    <t>墨西哥</t>
    <rPh sb="0" eb="1">
      <t>mo'xi'ge</t>
    </rPh>
    <phoneticPr fontId="3" type="noConversion"/>
  </si>
  <si>
    <t>其它</t>
    <rPh sb="0" eb="1">
      <t>qi'ta</t>
    </rPh>
    <phoneticPr fontId="3" type="noConversion"/>
  </si>
  <si>
    <t>brazil</t>
  </si>
  <si>
    <t>france</t>
  </si>
  <si>
    <t>united states</t>
  </si>
  <si>
    <t>united kingdom</t>
  </si>
  <si>
    <t>canada</t>
  </si>
  <si>
    <t>germany</t>
  </si>
  <si>
    <t>other</t>
  </si>
  <si>
    <t>法国</t>
    <rPh sb="0" eb="1">
      <t>fa'g</t>
    </rPh>
    <phoneticPr fontId="3" type="noConversion"/>
  </si>
  <si>
    <t>其他</t>
    <rPh sb="0" eb="1">
      <t>qi'ta</t>
    </rPh>
    <phoneticPr fontId="3" type="noConversion"/>
  </si>
  <si>
    <t>留存</t>
    <rPh sb="0" eb="1">
      <t>liu'cun</t>
    </rPh>
    <phoneticPr fontId="6" type="noConversion"/>
  </si>
  <si>
    <t>人数</t>
    <rPh sb="0" eb="1">
      <t>ren'shu</t>
    </rPh>
    <phoneticPr fontId="6" type="noConversion"/>
  </si>
  <si>
    <t>付费值</t>
    <rPh sb="0" eb="1">
      <t>fu'fei</t>
    </rPh>
    <rPh sb="2" eb="3">
      <t>zhi</t>
    </rPh>
    <phoneticPr fontId="3" type="noConversion"/>
  </si>
  <si>
    <t>分服</t>
    <rPh sb="0" eb="1">
      <t>fen</t>
    </rPh>
    <rPh sb="1" eb="2">
      <t>fu</t>
    </rPh>
    <phoneticPr fontId="3" type="noConversion"/>
  </si>
  <si>
    <t>分国家</t>
    <rPh sb="0" eb="1">
      <t>fen</t>
    </rPh>
    <rPh sb="1" eb="2">
      <t>guo'jia</t>
    </rPh>
    <phoneticPr fontId="3" type="noConversion"/>
  </si>
  <si>
    <t>分服</t>
    <rPh sb="0" eb="1">
      <t>fen'fu'wu'qi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</si>
</sst>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_ "/>
  </numFmts>
  <fonts count="8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i/>
      <sz val="12"/>
      <color rgb="FF7F7F7F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0" fontId="0" fillId="0" borderId="1" xfId="0" applyNumberFormat="1" applyBorder="1"/>
    <xf numFmtId="10" fontId="1" fillId="0" borderId="1" xfId="0" applyNumberFormat="1" applyFont="1" applyBorder="1"/>
    <xf numFmtId="0" fontId="2" fillId="0" borderId="0" xfId="0" applyFont="1"/>
    <xf numFmtId="14" fontId="0" fillId="0" borderId="0" xfId="0" applyNumberFormat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4" fillId="0" borderId="0" xfId="0" applyFont="1"/>
    <xf numFmtId="176" fontId="0" fillId="0" borderId="0" xfId="0" applyNumberFormat="1"/>
    <xf numFmtId="0" fontId="5" fillId="0" borderId="0" xfId="1"/>
    <xf numFmtId="14" fontId="5" fillId="0" borderId="0" xfId="1" applyNumberFormat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quotePrefix="1"/>
    <xf numFmtId="0" fontId="0" fillId="0" borderId="0" xfId="0" applyAlignment="1">
      <alignment horizontal="center"/>
    </xf>
    <xf numFmtId="0" fontId="5" fillId="0" borderId="0" xfId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24" workbookViewId="0">
      <selection activeCell="F48" sqref="F48"/>
    </sheetView>
  </sheetViews>
  <sheetFormatPr baseColWidth="10" defaultRowHeight="16" x14ac:dyDescent="0.2"/>
  <sheetData>
    <row r="1" spans="1:18" x14ac:dyDescent="0.2">
      <c r="A1" s="4" t="s">
        <v>20</v>
      </c>
      <c r="B1" s="4"/>
    </row>
    <row r="2" spans="1:18" x14ac:dyDescent="0.2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t="s">
        <v>17</v>
      </c>
    </row>
    <row r="3" spans="1:18" x14ac:dyDescent="0.2">
      <c r="A3" s="12">
        <v>25</v>
      </c>
      <c r="B3" s="12">
        <v>9158</v>
      </c>
      <c r="C3" s="12" t="s">
        <v>18</v>
      </c>
      <c r="D3" s="12">
        <v>8573</v>
      </c>
      <c r="E3" s="12">
        <v>3347</v>
      </c>
      <c r="F3" s="12">
        <v>2274</v>
      </c>
      <c r="G3" s="12">
        <v>1844</v>
      </c>
      <c r="H3" s="12">
        <v>1578</v>
      </c>
      <c r="I3" s="12">
        <v>1424</v>
      </c>
      <c r="J3" s="12">
        <v>1293</v>
      </c>
      <c r="K3" s="12">
        <v>1190</v>
      </c>
      <c r="L3" s="12">
        <v>1043</v>
      </c>
      <c r="M3" s="12">
        <v>954</v>
      </c>
      <c r="N3" s="12">
        <v>434</v>
      </c>
      <c r="O3" s="12" t="s">
        <v>19</v>
      </c>
      <c r="P3" s="12" t="s">
        <v>19</v>
      </c>
      <c r="Q3" s="12" t="s">
        <v>19</v>
      </c>
      <c r="R3" t="s">
        <v>19</v>
      </c>
    </row>
    <row r="4" spans="1:18" x14ac:dyDescent="0.2">
      <c r="A4" s="12">
        <v>24</v>
      </c>
      <c r="B4" s="12">
        <v>8717</v>
      </c>
      <c r="C4" s="12" t="s">
        <v>18</v>
      </c>
      <c r="D4" s="12">
        <v>8272</v>
      </c>
      <c r="E4" s="12">
        <v>3033</v>
      </c>
      <c r="F4" s="12">
        <v>2088</v>
      </c>
      <c r="G4" s="12">
        <v>1719</v>
      </c>
      <c r="H4" s="12">
        <v>1494</v>
      </c>
      <c r="I4" s="12">
        <v>1362</v>
      </c>
      <c r="J4" s="12">
        <v>1231</v>
      </c>
      <c r="K4" s="12">
        <v>1104</v>
      </c>
      <c r="L4" s="12">
        <v>966</v>
      </c>
      <c r="M4" s="12">
        <v>887</v>
      </c>
      <c r="N4" s="12">
        <v>400</v>
      </c>
      <c r="O4" s="12" t="s">
        <v>19</v>
      </c>
      <c r="P4" s="12" t="s">
        <v>19</v>
      </c>
      <c r="Q4" s="12" t="s">
        <v>19</v>
      </c>
      <c r="R4" t="s">
        <v>19</v>
      </c>
    </row>
    <row r="5" spans="1:18" x14ac:dyDescent="0.2">
      <c r="A5" s="12">
        <v>23</v>
      </c>
      <c r="B5" s="12">
        <v>8428</v>
      </c>
      <c r="C5" s="12" t="s">
        <v>18</v>
      </c>
      <c r="D5" s="12">
        <v>8006</v>
      </c>
      <c r="E5" s="12">
        <v>2889</v>
      </c>
      <c r="F5" s="12">
        <v>2009</v>
      </c>
      <c r="G5" s="12">
        <v>1557</v>
      </c>
      <c r="H5" s="12">
        <v>1384</v>
      </c>
      <c r="I5" s="12">
        <v>1272</v>
      </c>
      <c r="J5" s="12">
        <v>1152</v>
      </c>
      <c r="K5" s="12">
        <v>1020</v>
      </c>
      <c r="L5" s="12">
        <v>919</v>
      </c>
      <c r="M5" s="12">
        <v>841</v>
      </c>
      <c r="N5" s="12">
        <v>379</v>
      </c>
      <c r="O5" s="12" t="s">
        <v>19</v>
      </c>
      <c r="P5" s="12" t="s">
        <v>19</v>
      </c>
      <c r="Q5" s="12" t="s">
        <v>19</v>
      </c>
      <c r="R5" t="s">
        <v>19</v>
      </c>
    </row>
    <row r="6" spans="1:18" x14ac:dyDescent="0.2">
      <c r="A6" s="12">
        <v>22</v>
      </c>
      <c r="B6" s="12">
        <v>7728</v>
      </c>
      <c r="C6" s="12" t="s">
        <v>18</v>
      </c>
      <c r="D6" s="12">
        <v>7344</v>
      </c>
      <c r="E6" s="12">
        <v>2627</v>
      </c>
      <c r="F6" s="12">
        <v>1838</v>
      </c>
      <c r="G6" s="12">
        <v>1514</v>
      </c>
      <c r="H6" s="12">
        <v>1261</v>
      </c>
      <c r="I6" s="12">
        <v>1157</v>
      </c>
      <c r="J6" s="12">
        <v>1117</v>
      </c>
      <c r="K6" s="12">
        <v>977</v>
      </c>
      <c r="L6" s="12">
        <v>864</v>
      </c>
      <c r="M6" s="12">
        <v>769</v>
      </c>
      <c r="N6" s="12">
        <v>322</v>
      </c>
      <c r="O6" s="12" t="s">
        <v>19</v>
      </c>
      <c r="P6" s="12" t="s">
        <v>19</v>
      </c>
      <c r="Q6" s="12" t="s">
        <v>19</v>
      </c>
      <c r="R6" t="s">
        <v>19</v>
      </c>
    </row>
    <row r="7" spans="1:18" x14ac:dyDescent="0.2">
      <c r="A7" s="12">
        <v>25</v>
      </c>
      <c r="B7" s="12">
        <v>11571</v>
      </c>
      <c r="C7" s="12" t="s">
        <v>18</v>
      </c>
      <c r="D7" s="12">
        <v>11130</v>
      </c>
      <c r="E7" s="12">
        <v>3836</v>
      </c>
      <c r="F7" s="12">
        <v>2841</v>
      </c>
      <c r="G7" s="12">
        <v>2440</v>
      </c>
      <c r="H7" s="12">
        <v>2126</v>
      </c>
      <c r="I7" s="12">
        <v>1918</v>
      </c>
      <c r="J7" s="12">
        <v>1701</v>
      </c>
      <c r="K7" s="12">
        <v>1584</v>
      </c>
      <c r="L7" s="12">
        <v>1418</v>
      </c>
      <c r="M7" s="12">
        <v>642</v>
      </c>
      <c r="N7" s="12" t="s">
        <v>19</v>
      </c>
      <c r="O7" s="12" t="s">
        <v>19</v>
      </c>
      <c r="P7" s="12" t="s">
        <v>19</v>
      </c>
      <c r="Q7" s="12" t="s">
        <v>19</v>
      </c>
      <c r="R7" t="s">
        <v>19</v>
      </c>
    </row>
    <row r="8" spans="1:18" x14ac:dyDescent="0.2">
      <c r="A8" s="12">
        <v>24</v>
      </c>
      <c r="B8" s="12">
        <v>11288</v>
      </c>
      <c r="C8" s="12" t="s">
        <v>18</v>
      </c>
      <c r="D8" s="12">
        <v>10921</v>
      </c>
      <c r="E8" s="12">
        <v>3645</v>
      </c>
      <c r="F8" s="12">
        <v>2632</v>
      </c>
      <c r="G8" s="12">
        <v>2233</v>
      </c>
      <c r="H8" s="12">
        <v>1933</v>
      </c>
      <c r="I8" s="12">
        <v>1775</v>
      </c>
      <c r="J8" s="12">
        <v>1562</v>
      </c>
      <c r="K8" s="12">
        <v>1420</v>
      </c>
      <c r="L8" s="12">
        <v>1310</v>
      </c>
      <c r="M8" s="12">
        <v>590</v>
      </c>
      <c r="N8" s="12" t="s">
        <v>19</v>
      </c>
      <c r="O8" s="12" t="s">
        <v>19</v>
      </c>
      <c r="P8" s="12" t="s">
        <v>19</v>
      </c>
      <c r="Q8" s="12" t="s">
        <v>19</v>
      </c>
      <c r="R8" t="s">
        <v>19</v>
      </c>
    </row>
    <row r="9" spans="1:18" x14ac:dyDescent="0.2">
      <c r="A9" s="12">
        <v>23</v>
      </c>
      <c r="B9" s="12">
        <v>2266</v>
      </c>
      <c r="C9" s="12" t="s">
        <v>18</v>
      </c>
      <c r="D9" s="12">
        <v>2163</v>
      </c>
      <c r="E9" s="12">
        <v>630</v>
      </c>
      <c r="F9" s="12">
        <v>473</v>
      </c>
      <c r="G9" s="12">
        <v>402</v>
      </c>
      <c r="H9" s="12">
        <v>383</v>
      </c>
      <c r="I9" s="12">
        <v>344</v>
      </c>
      <c r="J9" s="12">
        <v>298</v>
      </c>
      <c r="K9" s="12">
        <v>267</v>
      </c>
      <c r="L9" s="12">
        <v>251</v>
      </c>
      <c r="M9" s="12">
        <v>115</v>
      </c>
      <c r="N9" s="12" t="s">
        <v>19</v>
      </c>
      <c r="O9" s="12" t="s">
        <v>19</v>
      </c>
      <c r="P9" s="12" t="s">
        <v>19</v>
      </c>
      <c r="Q9" s="12" t="s">
        <v>19</v>
      </c>
      <c r="R9" t="s">
        <v>19</v>
      </c>
    </row>
    <row r="10" spans="1:18" x14ac:dyDescent="0.2">
      <c r="A10" s="12">
        <v>22</v>
      </c>
      <c r="B10" s="12">
        <v>2322</v>
      </c>
      <c r="C10" s="12" t="s">
        <v>18</v>
      </c>
      <c r="D10" s="12">
        <v>2209</v>
      </c>
      <c r="E10" s="12">
        <v>658</v>
      </c>
      <c r="F10" s="12">
        <v>510</v>
      </c>
      <c r="G10" s="12">
        <v>445</v>
      </c>
      <c r="H10" s="12">
        <v>405</v>
      </c>
      <c r="I10" s="12">
        <v>371</v>
      </c>
      <c r="J10" s="12">
        <v>296</v>
      </c>
      <c r="K10" s="12">
        <v>279</v>
      </c>
      <c r="L10" s="12">
        <v>268</v>
      </c>
      <c r="M10" s="12">
        <v>128</v>
      </c>
      <c r="N10" s="12" t="s">
        <v>19</v>
      </c>
      <c r="O10" s="12" t="s">
        <v>19</v>
      </c>
      <c r="P10" s="12" t="s">
        <v>19</v>
      </c>
      <c r="Q10" s="12" t="s">
        <v>19</v>
      </c>
      <c r="R10" t="s">
        <v>19</v>
      </c>
    </row>
    <row r="11" spans="1:18" x14ac:dyDescent="0.2">
      <c r="A11" s="12">
        <v>25</v>
      </c>
      <c r="B11" s="12">
        <v>421</v>
      </c>
      <c r="C11" s="12" t="s">
        <v>18</v>
      </c>
      <c r="D11" s="12">
        <v>362</v>
      </c>
      <c r="E11" s="12">
        <v>115</v>
      </c>
      <c r="F11" s="12">
        <v>80</v>
      </c>
      <c r="G11" s="12">
        <v>58</v>
      </c>
      <c r="H11" s="12">
        <v>54</v>
      </c>
      <c r="I11" s="12">
        <v>49</v>
      </c>
      <c r="J11" s="12">
        <v>35</v>
      </c>
      <c r="K11" s="12">
        <v>34</v>
      </c>
      <c r="L11" s="12">
        <v>13</v>
      </c>
      <c r="M11" s="12" t="s">
        <v>19</v>
      </c>
      <c r="N11" s="12" t="s">
        <v>19</v>
      </c>
      <c r="O11" s="12" t="s">
        <v>19</v>
      </c>
      <c r="P11" s="12" t="s">
        <v>19</v>
      </c>
      <c r="Q11" s="12" t="s">
        <v>19</v>
      </c>
      <c r="R11" t="s">
        <v>19</v>
      </c>
    </row>
    <row r="12" spans="1:18" x14ac:dyDescent="0.2">
      <c r="A12" s="12">
        <v>24</v>
      </c>
      <c r="B12" s="12">
        <v>451</v>
      </c>
      <c r="C12" s="12" t="s">
        <v>18</v>
      </c>
      <c r="D12" s="12">
        <v>383</v>
      </c>
      <c r="E12" s="12">
        <v>145</v>
      </c>
      <c r="F12" s="12">
        <v>95</v>
      </c>
      <c r="G12" s="12">
        <v>79</v>
      </c>
      <c r="H12" s="12">
        <v>73</v>
      </c>
      <c r="I12" s="12">
        <v>64</v>
      </c>
      <c r="J12" s="12">
        <v>59</v>
      </c>
      <c r="K12" s="12">
        <v>49</v>
      </c>
      <c r="L12" s="12">
        <v>22</v>
      </c>
      <c r="M12" s="12" t="s">
        <v>19</v>
      </c>
      <c r="N12" s="12" t="s">
        <v>19</v>
      </c>
      <c r="O12" s="12" t="s">
        <v>19</v>
      </c>
      <c r="P12" s="12" t="s">
        <v>19</v>
      </c>
      <c r="Q12" s="12" t="s">
        <v>19</v>
      </c>
      <c r="R12" t="s">
        <v>19</v>
      </c>
    </row>
    <row r="13" spans="1:18" x14ac:dyDescent="0.2">
      <c r="A13" s="12">
        <v>23</v>
      </c>
      <c r="B13" s="12">
        <v>40</v>
      </c>
      <c r="C13" s="12" t="s">
        <v>18</v>
      </c>
      <c r="D13" s="12">
        <v>33</v>
      </c>
      <c r="E13" s="12">
        <v>7</v>
      </c>
      <c r="F13" s="12">
        <v>5</v>
      </c>
      <c r="G13" s="12">
        <v>4</v>
      </c>
      <c r="H13" s="12">
        <v>4</v>
      </c>
      <c r="I13" s="12">
        <v>5</v>
      </c>
      <c r="J13" s="12">
        <v>3</v>
      </c>
      <c r="K13" s="12">
        <v>4</v>
      </c>
      <c r="L13" s="12">
        <v>2</v>
      </c>
      <c r="M13" s="12" t="s">
        <v>19</v>
      </c>
      <c r="N13" s="12" t="s">
        <v>19</v>
      </c>
      <c r="O13" s="12" t="s">
        <v>19</v>
      </c>
      <c r="P13" s="12" t="s">
        <v>19</v>
      </c>
      <c r="Q13" s="12" t="s">
        <v>19</v>
      </c>
      <c r="R13" t="s">
        <v>19</v>
      </c>
    </row>
    <row r="14" spans="1:18" x14ac:dyDescent="0.2">
      <c r="A14" s="12">
        <v>22</v>
      </c>
      <c r="B14" s="12">
        <v>51</v>
      </c>
      <c r="C14" s="12" t="s">
        <v>18</v>
      </c>
      <c r="D14" s="12">
        <v>38</v>
      </c>
      <c r="E14" s="12">
        <v>9</v>
      </c>
      <c r="F14" s="12">
        <v>5</v>
      </c>
      <c r="G14" s="12">
        <v>4</v>
      </c>
      <c r="H14" s="12">
        <v>4</v>
      </c>
      <c r="I14" s="12">
        <v>4</v>
      </c>
      <c r="J14" s="12">
        <v>2</v>
      </c>
      <c r="K14" s="12">
        <v>1</v>
      </c>
      <c r="L14" s="12">
        <v>1</v>
      </c>
      <c r="M14" s="12" t="s">
        <v>19</v>
      </c>
      <c r="N14" s="12" t="s">
        <v>19</v>
      </c>
      <c r="O14" s="12" t="s">
        <v>19</v>
      </c>
      <c r="P14" s="12" t="s">
        <v>19</v>
      </c>
      <c r="Q14" s="12" t="s">
        <v>19</v>
      </c>
      <c r="R14" t="s">
        <v>19</v>
      </c>
    </row>
    <row r="15" spans="1:18" x14ac:dyDescent="0.2">
      <c r="A15" s="12">
        <v>25</v>
      </c>
      <c r="B15" s="12">
        <v>50</v>
      </c>
      <c r="C15" s="12" t="s">
        <v>18</v>
      </c>
      <c r="D15" s="12">
        <v>38</v>
      </c>
      <c r="E15" s="12">
        <v>15</v>
      </c>
      <c r="F15" s="12">
        <v>12</v>
      </c>
      <c r="G15" s="12">
        <v>10</v>
      </c>
      <c r="H15" s="12">
        <v>11</v>
      </c>
      <c r="I15" s="12">
        <v>12</v>
      </c>
      <c r="J15" s="12">
        <v>11</v>
      </c>
      <c r="K15" s="12">
        <v>5</v>
      </c>
      <c r="L15" s="12" t="s">
        <v>19</v>
      </c>
      <c r="M15" s="12" t="s">
        <v>19</v>
      </c>
      <c r="N15" s="12" t="s">
        <v>19</v>
      </c>
      <c r="O15" s="12" t="s">
        <v>19</v>
      </c>
      <c r="P15" s="12" t="s">
        <v>19</v>
      </c>
      <c r="Q15" s="12" t="s">
        <v>19</v>
      </c>
      <c r="R15" t="s">
        <v>19</v>
      </c>
    </row>
    <row r="16" spans="1:18" x14ac:dyDescent="0.2">
      <c r="A16" s="12">
        <v>24</v>
      </c>
      <c r="B16" s="12">
        <v>47</v>
      </c>
      <c r="C16" s="12" t="s">
        <v>18</v>
      </c>
      <c r="D16" s="12">
        <v>38</v>
      </c>
      <c r="E16" s="12">
        <v>14</v>
      </c>
      <c r="F16" s="12">
        <v>16</v>
      </c>
      <c r="G16" s="12">
        <v>16</v>
      </c>
      <c r="H16" s="12">
        <v>11</v>
      </c>
      <c r="I16" s="12">
        <v>11</v>
      </c>
      <c r="J16" s="12">
        <v>13</v>
      </c>
      <c r="K16" s="12">
        <v>9</v>
      </c>
      <c r="L16" s="12" t="s">
        <v>19</v>
      </c>
      <c r="M16" s="12" t="s">
        <v>19</v>
      </c>
      <c r="N16" s="12" t="s">
        <v>19</v>
      </c>
      <c r="O16" s="12" t="s">
        <v>19</v>
      </c>
      <c r="P16" s="12" t="s">
        <v>19</v>
      </c>
      <c r="Q16" s="12" t="s">
        <v>19</v>
      </c>
      <c r="R16" t="s">
        <v>19</v>
      </c>
    </row>
    <row r="17" spans="1:18" x14ac:dyDescent="0.2">
      <c r="A17" s="12">
        <v>23</v>
      </c>
      <c r="B17" s="12">
        <v>28</v>
      </c>
      <c r="C17" s="12" t="s">
        <v>18</v>
      </c>
      <c r="D17" s="12">
        <v>23</v>
      </c>
      <c r="E17" s="12">
        <v>13</v>
      </c>
      <c r="F17" s="12">
        <v>12</v>
      </c>
      <c r="G17" s="12">
        <v>9</v>
      </c>
      <c r="H17" s="12">
        <v>8</v>
      </c>
      <c r="I17" s="12">
        <v>7</v>
      </c>
      <c r="J17" s="12">
        <v>7</v>
      </c>
      <c r="K17" s="12">
        <v>4</v>
      </c>
      <c r="L17" s="12" t="s">
        <v>19</v>
      </c>
      <c r="M17" s="12" t="s">
        <v>19</v>
      </c>
      <c r="N17" s="12" t="s">
        <v>19</v>
      </c>
      <c r="O17" s="12" t="s">
        <v>19</v>
      </c>
      <c r="P17" s="12" t="s">
        <v>19</v>
      </c>
      <c r="Q17" s="12" t="s">
        <v>19</v>
      </c>
      <c r="R17" t="s">
        <v>19</v>
      </c>
    </row>
    <row r="18" spans="1:18" x14ac:dyDescent="0.2">
      <c r="A18" s="12">
        <v>22</v>
      </c>
      <c r="B18" s="12">
        <v>25</v>
      </c>
      <c r="C18" s="12" t="s">
        <v>18</v>
      </c>
      <c r="D18" s="12">
        <v>20</v>
      </c>
      <c r="E18" s="12">
        <v>9</v>
      </c>
      <c r="F18" s="12">
        <v>7</v>
      </c>
      <c r="G18" s="12">
        <v>2</v>
      </c>
      <c r="H18" s="12">
        <v>5</v>
      </c>
      <c r="I18" s="12">
        <v>3</v>
      </c>
      <c r="J18" s="12">
        <v>2</v>
      </c>
      <c r="K18" s="12">
        <v>1</v>
      </c>
      <c r="L18" s="12" t="s">
        <v>19</v>
      </c>
      <c r="M18" s="12" t="s">
        <v>19</v>
      </c>
      <c r="N18" s="12" t="s">
        <v>19</v>
      </c>
      <c r="O18" s="12" t="s">
        <v>19</v>
      </c>
      <c r="P18" s="12" t="s">
        <v>19</v>
      </c>
      <c r="Q18" s="12" t="s">
        <v>19</v>
      </c>
      <c r="R18" t="s">
        <v>19</v>
      </c>
    </row>
    <row r="20" spans="1:18" x14ac:dyDescent="0.2">
      <c r="A20" s="4" t="s">
        <v>21</v>
      </c>
    </row>
    <row r="21" spans="1:18" x14ac:dyDescent="0.2">
      <c r="A21" s="12" t="s">
        <v>24</v>
      </c>
      <c r="B21" s="12" t="s">
        <v>23</v>
      </c>
      <c r="C21" s="12"/>
      <c r="D21" s="12"/>
      <c r="E21" s="12"/>
      <c r="F21" s="12"/>
      <c r="G21" s="12"/>
      <c r="H21" s="12"/>
      <c r="I21" s="12"/>
      <c r="J21" s="12"/>
      <c r="K21" s="12"/>
    </row>
    <row r="22" spans="1:18" x14ac:dyDescent="0.2">
      <c r="A22" s="12">
        <v>22</v>
      </c>
      <c r="B22" s="12">
        <f>SUMIF($A$3:$A$18,$A22,B$3:B$18)</f>
        <v>10126</v>
      </c>
      <c r="C22" s="12"/>
      <c r="D22" s="12">
        <f>SUMIF($A$3:$A$18,$A22,D$3:D$18)</f>
        <v>9611</v>
      </c>
      <c r="E22" s="12">
        <f t="shared" ref="E22:K22" si="0">SUMIF($A$3:$A$18,$A22,E$3:E$18)</f>
        <v>3303</v>
      </c>
      <c r="F22" s="12">
        <f t="shared" si="0"/>
        <v>2360</v>
      </c>
      <c r="G22" s="12">
        <f t="shared" si="0"/>
        <v>1965</v>
      </c>
      <c r="H22" s="12">
        <f t="shared" si="0"/>
        <v>1675</v>
      </c>
      <c r="I22" s="12">
        <f t="shared" si="0"/>
        <v>1535</v>
      </c>
      <c r="J22" s="12">
        <f t="shared" si="0"/>
        <v>1417</v>
      </c>
      <c r="K22" s="12">
        <f t="shared" si="0"/>
        <v>1258</v>
      </c>
    </row>
    <row r="23" spans="1:18" x14ac:dyDescent="0.2">
      <c r="A23" s="12">
        <v>23</v>
      </c>
      <c r="B23" s="12">
        <f t="shared" ref="B23:K25" si="1">SUMIF($A$3:$A$18,$A23,B$3:B$18)</f>
        <v>10762</v>
      </c>
      <c r="C23" s="12"/>
      <c r="D23" s="12">
        <f t="shared" si="1"/>
        <v>10225</v>
      </c>
      <c r="E23" s="12">
        <f t="shared" si="1"/>
        <v>3539</v>
      </c>
      <c r="F23" s="12">
        <f t="shared" si="1"/>
        <v>2499</v>
      </c>
      <c r="G23" s="12">
        <f t="shared" si="1"/>
        <v>1972</v>
      </c>
      <c r="H23" s="12">
        <f t="shared" si="1"/>
        <v>1779</v>
      </c>
      <c r="I23" s="12">
        <f t="shared" si="1"/>
        <v>1628</v>
      </c>
      <c r="J23" s="12">
        <f t="shared" si="1"/>
        <v>1460</v>
      </c>
      <c r="K23" s="12">
        <f t="shared" si="1"/>
        <v>1295</v>
      </c>
    </row>
    <row r="24" spans="1:18" x14ac:dyDescent="0.2">
      <c r="A24" s="12">
        <v>24</v>
      </c>
      <c r="B24" s="12">
        <f t="shared" si="1"/>
        <v>20503</v>
      </c>
      <c r="C24" s="12"/>
      <c r="D24" s="12">
        <f t="shared" si="1"/>
        <v>19614</v>
      </c>
      <c r="E24" s="12">
        <f t="shared" si="1"/>
        <v>6837</v>
      </c>
      <c r="F24" s="12">
        <f t="shared" si="1"/>
        <v>4831</v>
      </c>
      <c r="G24" s="12">
        <f t="shared" si="1"/>
        <v>4047</v>
      </c>
      <c r="H24" s="12">
        <f t="shared" si="1"/>
        <v>3511</v>
      </c>
      <c r="I24" s="12">
        <f t="shared" si="1"/>
        <v>3212</v>
      </c>
      <c r="J24" s="12">
        <f t="shared" si="1"/>
        <v>2865</v>
      </c>
      <c r="K24" s="12">
        <f t="shared" si="1"/>
        <v>2582</v>
      </c>
    </row>
    <row r="25" spans="1:18" x14ac:dyDescent="0.2">
      <c r="A25" s="12">
        <v>25</v>
      </c>
      <c r="B25" s="12">
        <f t="shared" si="1"/>
        <v>21200</v>
      </c>
      <c r="C25" s="12"/>
      <c r="D25" s="12">
        <f t="shared" si="1"/>
        <v>20103</v>
      </c>
      <c r="E25" s="12">
        <f t="shared" si="1"/>
        <v>7313</v>
      </c>
      <c r="F25" s="12">
        <f t="shared" si="1"/>
        <v>5207</v>
      </c>
      <c r="G25" s="12">
        <f t="shared" si="1"/>
        <v>4352</v>
      </c>
      <c r="H25" s="12">
        <f t="shared" si="1"/>
        <v>3769</v>
      </c>
      <c r="I25" s="12">
        <f t="shared" si="1"/>
        <v>3403</v>
      </c>
      <c r="J25" s="12">
        <f t="shared" si="1"/>
        <v>3040</v>
      </c>
      <c r="K25" s="12">
        <f t="shared" si="1"/>
        <v>2813</v>
      </c>
    </row>
    <row r="27" spans="1:18" x14ac:dyDescent="0.2">
      <c r="A27" s="4" t="s">
        <v>22</v>
      </c>
    </row>
    <row r="28" spans="1:18" x14ac:dyDescent="0.2">
      <c r="A28" t="s">
        <v>24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  <c r="J28" s="9" t="s">
        <v>9</v>
      </c>
      <c r="K28" s="9" t="s">
        <v>10</v>
      </c>
    </row>
    <row r="29" spans="1:18" x14ac:dyDescent="0.2">
      <c r="A29" s="8">
        <v>22</v>
      </c>
      <c r="B29" s="1">
        <f>SUMIF($A$3:$A$18,$A29,B$3:B$18)</f>
        <v>10126</v>
      </c>
      <c r="C29" s="1"/>
      <c r="D29" s="2">
        <f>D22/$B22</f>
        <v>0.94914082559747182</v>
      </c>
      <c r="E29" s="3">
        <f t="shared" ref="E29:K29" si="2">E22/$B22</f>
        <v>0.3261900059253407</v>
      </c>
      <c r="F29" s="2">
        <f t="shared" si="2"/>
        <v>0.23306340114556587</v>
      </c>
      <c r="G29" s="2">
        <f t="shared" si="2"/>
        <v>0.19405490815721904</v>
      </c>
      <c r="H29" s="2">
        <f t="shared" si="2"/>
        <v>0.16541576140628086</v>
      </c>
      <c r="I29" s="2">
        <f t="shared" si="2"/>
        <v>0.15158996642306932</v>
      </c>
      <c r="J29" s="2">
        <f t="shared" si="2"/>
        <v>0.13993679636579104</v>
      </c>
      <c r="K29" s="3">
        <f t="shared" si="2"/>
        <v>0.12423464349200079</v>
      </c>
    </row>
    <row r="30" spans="1:18" x14ac:dyDescent="0.2">
      <c r="A30" s="8">
        <v>23</v>
      </c>
      <c r="B30" s="1">
        <f t="shared" ref="B30:B32" si="3">SUMIF($A$3:$A$18,$A30,B$3:B$18)</f>
        <v>10762</v>
      </c>
      <c r="C30" s="1"/>
      <c r="D30" s="2">
        <f t="shared" ref="D30:K32" si="4">D23/$B23</f>
        <v>0.95010221148485408</v>
      </c>
      <c r="E30" s="3">
        <f t="shared" si="4"/>
        <v>0.32884222263519791</v>
      </c>
      <c r="F30" s="2">
        <f t="shared" si="4"/>
        <v>0.23220590968221519</v>
      </c>
      <c r="G30" s="2">
        <f t="shared" si="4"/>
        <v>0.18323731648392491</v>
      </c>
      <c r="H30" s="2">
        <f t="shared" si="4"/>
        <v>0.16530384686861177</v>
      </c>
      <c r="I30" s="2">
        <f t="shared" si="4"/>
        <v>0.15127299758409218</v>
      </c>
      <c r="J30" s="2">
        <f t="shared" si="4"/>
        <v>0.13566251626091805</v>
      </c>
      <c r="K30" s="3">
        <f t="shared" si="4"/>
        <v>0.1203307935328006</v>
      </c>
    </row>
    <row r="31" spans="1:18" x14ac:dyDescent="0.2">
      <c r="A31" s="8">
        <v>24</v>
      </c>
      <c r="B31" s="1">
        <f t="shared" si="3"/>
        <v>20503</v>
      </c>
      <c r="C31" s="1"/>
      <c r="D31" s="2">
        <f t="shared" si="4"/>
        <v>0.95664049163537046</v>
      </c>
      <c r="E31" s="3">
        <f t="shared" si="4"/>
        <v>0.33346339560064381</v>
      </c>
      <c r="F31" s="2">
        <f t="shared" si="4"/>
        <v>0.23562405501633907</v>
      </c>
      <c r="G31" s="2">
        <f t="shared" si="4"/>
        <v>0.19738574842705944</v>
      </c>
      <c r="H31" s="2">
        <f t="shared" si="4"/>
        <v>0.17124323269765401</v>
      </c>
      <c r="I31" s="2">
        <f t="shared" si="4"/>
        <v>0.15666000097546701</v>
      </c>
      <c r="J31" s="2">
        <f t="shared" si="4"/>
        <v>0.13973564844169145</v>
      </c>
      <c r="K31" s="3">
        <f t="shared" si="4"/>
        <v>0.12593279032336732</v>
      </c>
    </row>
    <row r="32" spans="1:18" x14ac:dyDescent="0.2">
      <c r="A32" s="8">
        <v>25</v>
      </c>
      <c r="B32" s="1">
        <f t="shared" si="3"/>
        <v>21200</v>
      </c>
      <c r="C32" s="1"/>
      <c r="D32" s="2">
        <f t="shared" si="4"/>
        <v>0.94825471698113206</v>
      </c>
      <c r="E32" s="3">
        <f t="shared" si="4"/>
        <v>0.34495283018867923</v>
      </c>
      <c r="F32" s="2">
        <f t="shared" si="4"/>
        <v>0.24561320754716981</v>
      </c>
      <c r="G32" s="2">
        <f t="shared" si="4"/>
        <v>0.20528301886792452</v>
      </c>
      <c r="H32" s="2">
        <f t="shared" si="4"/>
        <v>0.17778301886792452</v>
      </c>
      <c r="I32" s="2">
        <f t="shared" si="4"/>
        <v>0.1605188679245283</v>
      </c>
      <c r="J32" s="2">
        <f t="shared" si="4"/>
        <v>0.14339622641509434</v>
      </c>
      <c r="K32" s="3">
        <f t="shared" si="4"/>
        <v>0.13268867924528302</v>
      </c>
    </row>
    <row r="36" spans="1:20" x14ac:dyDescent="0.2">
      <c r="A36" s="27" t="s">
        <v>174</v>
      </c>
      <c r="B36" s="27" t="s">
        <v>173</v>
      </c>
      <c r="C36" s="18" t="s">
        <v>170</v>
      </c>
      <c r="D36" s="18" t="s">
        <v>3</v>
      </c>
      <c r="E36" s="18" t="s">
        <v>4</v>
      </c>
      <c r="F36" s="18" t="s">
        <v>5</v>
      </c>
      <c r="G36" s="18" t="s">
        <v>6</v>
      </c>
      <c r="H36" s="18" t="s">
        <v>7</v>
      </c>
      <c r="I36" s="18" t="s">
        <v>8</v>
      </c>
      <c r="J36" s="18" t="s">
        <v>9</v>
      </c>
      <c r="K36" s="18" t="s">
        <v>10</v>
      </c>
      <c r="L36" s="6" t="s">
        <v>169</v>
      </c>
      <c r="M36" s="6" t="s">
        <v>3</v>
      </c>
      <c r="N36" s="6" t="s">
        <v>4</v>
      </c>
      <c r="O36" s="6" t="s">
        <v>5</v>
      </c>
      <c r="P36" s="6" t="s">
        <v>6</v>
      </c>
      <c r="Q36" s="6" t="s">
        <v>7</v>
      </c>
      <c r="R36" s="6" t="s">
        <v>8</v>
      </c>
      <c r="S36" s="6" t="s">
        <v>9</v>
      </c>
      <c r="T36" s="6" t="s">
        <v>10</v>
      </c>
    </row>
    <row r="37" spans="1:20" x14ac:dyDescent="0.2">
      <c r="A37" s="17">
        <v>22</v>
      </c>
      <c r="B37" s="17" t="s">
        <v>152</v>
      </c>
      <c r="C37" s="18">
        <v>3288</v>
      </c>
      <c r="D37" s="18">
        <v>3193</v>
      </c>
      <c r="E37" s="18">
        <v>1146</v>
      </c>
      <c r="F37" s="18">
        <v>780</v>
      </c>
      <c r="G37" s="18">
        <v>671</v>
      </c>
      <c r="H37" s="18">
        <v>600</v>
      </c>
      <c r="I37" s="18">
        <v>552</v>
      </c>
      <c r="J37" s="18">
        <v>469</v>
      </c>
      <c r="K37" s="18">
        <v>424</v>
      </c>
      <c r="L37" s="19">
        <f>C37/$C37</f>
        <v>1</v>
      </c>
      <c r="M37" s="19">
        <f t="shared" ref="M37:T37" si="5">D37/$C37</f>
        <v>0.97110705596107061</v>
      </c>
      <c r="N37" s="21">
        <f t="shared" si="5"/>
        <v>0.34854014598540145</v>
      </c>
      <c r="O37" s="19">
        <f t="shared" si="5"/>
        <v>0.23722627737226276</v>
      </c>
      <c r="P37" s="19">
        <f t="shared" si="5"/>
        <v>0.20407542579075424</v>
      </c>
      <c r="Q37" s="19">
        <f t="shared" si="5"/>
        <v>0.18248175182481752</v>
      </c>
      <c r="R37" s="19">
        <f t="shared" si="5"/>
        <v>0.16788321167883211</v>
      </c>
      <c r="S37" s="19">
        <f t="shared" si="5"/>
        <v>0.14263990267639903</v>
      </c>
      <c r="T37" s="21">
        <f t="shared" si="5"/>
        <v>0.12895377128953772</v>
      </c>
    </row>
    <row r="38" spans="1:20" x14ac:dyDescent="0.2">
      <c r="A38" s="17">
        <v>23</v>
      </c>
      <c r="B38" s="17" t="s">
        <v>152</v>
      </c>
      <c r="C38" s="18">
        <v>3388</v>
      </c>
      <c r="D38" s="18">
        <v>3285</v>
      </c>
      <c r="E38" s="18">
        <v>1181</v>
      </c>
      <c r="F38" s="18">
        <v>811</v>
      </c>
      <c r="G38" s="18">
        <v>666</v>
      </c>
      <c r="H38" s="18">
        <v>586</v>
      </c>
      <c r="I38" s="18">
        <v>531</v>
      </c>
      <c r="J38" s="18">
        <v>446</v>
      </c>
      <c r="K38" s="18">
        <v>402</v>
      </c>
      <c r="L38" s="19">
        <f t="shared" ref="L38:L64" si="6">C38/$C38</f>
        <v>1</v>
      </c>
      <c r="M38" s="19">
        <f t="shared" ref="M38:M64" si="7">D38/$C38</f>
        <v>0.96959858323494685</v>
      </c>
      <c r="N38" s="21">
        <f t="shared" ref="N38:N64" si="8">E38/$C38</f>
        <v>0.34858323494687132</v>
      </c>
      <c r="O38" s="19">
        <f t="shared" ref="O38:O64" si="9">F38/$C38</f>
        <v>0.23937426210153484</v>
      </c>
      <c r="P38" s="19">
        <f t="shared" ref="P38:P64" si="10">G38/$C38</f>
        <v>0.19657615112160567</v>
      </c>
      <c r="Q38" s="19">
        <f t="shared" ref="Q38:Q64" si="11">H38/$C38</f>
        <v>0.1729634002361275</v>
      </c>
      <c r="R38" s="19">
        <f t="shared" ref="R38:R64" si="12">I38/$C38</f>
        <v>0.15672963400236128</v>
      </c>
      <c r="S38" s="19">
        <f t="shared" ref="S38:S64" si="13">J38/$C38</f>
        <v>0.13164108618654075</v>
      </c>
      <c r="T38" s="21">
        <f t="shared" ref="T38:T64" si="14">K38/$C38</f>
        <v>0.11865407319952774</v>
      </c>
    </row>
    <row r="39" spans="1:20" x14ac:dyDescent="0.2">
      <c r="A39" s="17">
        <v>24</v>
      </c>
      <c r="B39" s="17" t="s">
        <v>152</v>
      </c>
      <c r="C39" s="18">
        <v>6267</v>
      </c>
      <c r="D39" s="18">
        <v>6099</v>
      </c>
      <c r="E39" s="18">
        <v>2193</v>
      </c>
      <c r="F39" s="18">
        <v>1510</v>
      </c>
      <c r="G39" s="18">
        <v>1306</v>
      </c>
      <c r="H39" s="18">
        <v>1146</v>
      </c>
      <c r="I39" s="18">
        <v>1032</v>
      </c>
      <c r="J39" s="18">
        <v>913</v>
      </c>
      <c r="K39" s="18">
        <v>768</v>
      </c>
      <c r="L39" s="19">
        <f t="shared" si="6"/>
        <v>1</v>
      </c>
      <c r="M39" s="19">
        <f t="shared" si="7"/>
        <v>0.97319291527046436</v>
      </c>
      <c r="N39" s="21">
        <f t="shared" si="8"/>
        <v>0.34992819530876018</v>
      </c>
      <c r="O39" s="19">
        <f t="shared" si="9"/>
        <v>0.24094463060475507</v>
      </c>
      <c r="P39" s="19">
        <f t="shared" si="10"/>
        <v>0.20839317057603318</v>
      </c>
      <c r="Q39" s="19">
        <f t="shared" si="11"/>
        <v>0.18286261369076112</v>
      </c>
      <c r="R39" s="19">
        <f t="shared" si="12"/>
        <v>0.16467209191000479</v>
      </c>
      <c r="S39" s="19">
        <f t="shared" si="13"/>
        <v>0.1456837402265837</v>
      </c>
      <c r="T39" s="21">
        <f t="shared" si="14"/>
        <v>0.12254667304930589</v>
      </c>
    </row>
    <row r="40" spans="1:20" x14ac:dyDescent="0.2">
      <c r="A40" s="17">
        <v>25</v>
      </c>
      <c r="B40" s="17" t="s">
        <v>152</v>
      </c>
      <c r="C40" s="18">
        <v>6294</v>
      </c>
      <c r="D40" s="18">
        <v>6044</v>
      </c>
      <c r="E40" s="18">
        <v>2279</v>
      </c>
      <c r="F40" s="18">
        <v>1627</v>
      </c>
      <c r="G40" s="18">
        <v>1360</v>
      </c>
      <c r="H40" s="18">
        <v>1198</v>
      </c>
      <c r="I40" s="18">
        <v>1071</v>
      </c>
      <c r="J40" s="18">
        <v>908</v>
      </c>
      <c r="K40" s="18">
        <v>856</v>
      </c>
      <c r="L40" s="19">
        <f t="shared" si="6"/>
        <v>1</v>
      </c>
      <c r="M40" s="19">
        <f t="shared" si="7"/>
        <v>0.96027963139497929</v>
      </c>
      <c r="N40" s="21">
        <f t="shared" si="8"/>
        <v>0.36209088020336827</v>
      </c>
      <c r="O40" s="19">
        <f t="shared" si="9"/>
        <v>0.25850015888147443</v>
      </c>
      <c r="P40" s="19">
        <f t="shared" si="10"/>
        <v>0.21607880521131237</v>
      </c>
      <c r="Q40" s="19">
        <f t="shared" si="11"/>
        <v>0.19034000635525897</v>
      </c>
      <c r="R40" s="19">
        <f t="shared" si="12"/>
        <v>0.1701620591039085</v>
      </c>
      <c r="S40" s="19">
        <f t="shared" si="13"/>
        <v>0.14426437877343501</v>
      </c>
      <c r="T40" s="21">
        <f t="shared" si="14"/>
        <v>0.13600254210359072</v>
      </c>
    </row>
    <row r="41" spans="1:20" x14ac:dyDescent="0.2">
      <c r="A41" s="17">
        <v>22</v>
      </c>
      <c r="B41" s="17" t="s">
        <v>167</v>
      </c>
      <c r="C41" s="18">
        <v>1794</v>
      </c>
      <c r="D41" s="18">
        <v>1712</v>
      </c>
      <c r="E41" s="18">
        <v>735</v>
      </c>
      <c r="F41" s="18">
        <v>567</v>
      </c>
      <c r="G41" s="18">
        <v>445</v>
      </c>
      <c r="H41" s="18">
        <v>378</v>
      </c>
      <c r="I41" s="18">
        <v>349</v>
      </c>
      <c r="J41" s="18">
        <v>350</v>
      </c>
      <c r="K41" s="18">
        <v>277</v>
      </c>
      <c r="L41" s="20">
        <f t="shared" si="6"/>
        <v>1</v>
      </c>
      <c r="M41" s="20">
        <f t="shared" si="7"/>
        <v>0.95429208472686733</v>
      </c>
      <c r="N41" s="22">
        <f t="shared" si="8"/>
        <v>0.4096989966555184</v>
      </c>
      <c r="O41" s="20">
        <f t="shared" si="9"/>
        <v>0.31605351170568563</v>
      </c>
      <c r="P41" s="20">
        <f t="shared" si="10"/>
        <v>0.24804905239687849</v>
      </c>
      <c r="Q41" s="20">
        <f t="shared" si="11"/>
        <v>0.21070234113712374</v>
      </c>
      <c r="R41" s="20">
        <f t="shared" si="12"/>
        <v>0.19453734671125975</v>
      </c>
      <c r="S41" s="20">
        <f t="shared" si="13"/>
        <v>0.19509476031215162</v>
      </c>
      <c r="T41" s="22">
        <f t="shared" si="14"/>
        <v>0.1544035674470457</v>
      </c>
    </row>
    <row r="42" spans="1:20" x14ac:dyDescent="0.2">
      <c r="A42" s="17">
        <v>23</v>
      </c>
      <c r="B42" s="17" t="s">
        <v>167</v>
      </c>
      <c r="C42" s="18">
        <v>1988</v>
      </c>
      <c r="D42" s="18">
        <v>1893</v>
      </c>
      <c r="E42" s="18">
        <v>881</v>
      </c>
      <c r="F42" s="18">
        <v>649</v>
      </c>
      <c r="G42" s="18">
        <v>513</v>
      </c>
      <c r="H42" s="18">
        <v>459</v>
      </c>
      <c r="I42" s="18">
        <v>421</v>
      </c>
      <c r="J42" s="18">
        <v>379</v>
      </c>
      <c r="K42" s="18">
        <v>322</v>
      </c>
      <c r="L42" s="20">
        <f t="shared" si="6"/>
        <v>1</v>
      </c>
      <c r="M42" s="20">
        <f t="shared" si="7"/>
        <v>0.95221327967806846</v>
      </c>
      <c r="N42" s="22">
        <f t="shared" si="8"/>
        <v>0.44315895372233399</v>
      </c>
      <c r="O42" s="20">
        <f t="shared" si="9"/>
        <v>0.32645875251509054</v>
      </c>
      <c r="P42" s="20">
        <f t="shared" si="10"/>
        <v>0.25804828973843058</v>
      </c>
      <c r="Q42" s="20">
        <f t="shared" si="11"/>
        <v>0.23088531187122738</v>
      </c>
      <c r="R42" s="20">
        <f t="shared" si="12"/>
        <v>0.21177062374245473</v>
      </c>
      <c r="S42" s="20">
        <f t="shared" si="13"/>
        <v>0.19064386317907445</v>
      </c>
      <c r="T42" s="22">
        <f t="shared" si="14"/>
        <v>0.1619718309859155</v>
      </c>
    </row>
    <row r="43" spans="1:20" x14ac:dyDescent="0.2">
      <c r="A43" s="17">
        <v>24</v>
      </c>
      <c r="B43" s="17" t="s">
        <v>167</v>
      </c>
      <c r="C43" s="18">
        <v>4776</v>
      </c>
      <c r="D43" s="18">
        <v>4608</v>
      </c>
      <c r="E43" s="18">
        <v>1984</v>
      </c>
      <c r="F43" s="18">
        <v>1413</v>
      </c>
      <c r="G43" s="18">
        <v>1200</v>
      </c>
      <c r="H43" s="18">
        <v>1066</v>
      </c>
      <c r="I43" s="18">
        <v>961</v>
      </c>
      <c r="J43" s="18">
        <v>846</v>
      </c>
      <c r="K43" s="18">
        <v>792</v>
      </c>
      <c r="L43" s="20">
        <f t="shared" si="6"/>
        <v>1</v>
      </c>
      <c r="M43" s="20">
        <f t="shared" si="7"/>
        <v>0.96482412060301503</v>
      </c>
      <c r="N43" s="22">
        <f t="shared" si="8"/>
        <v>0.41541038525963148</v>
      </c>
      <c r="O43" s="20">
        <f t="shared" si="9"/>
        <v>0.29585427135678394</v>
      </c>
      <c r="P43" s="20">
        <f t="shared" si="10"/>
        <v>0.25125628140703515</v>
      </c>
      <c r="Q43" s="20">
        <f t="shared" si="11"/>
        <v>0.22319932998324959</v>
      </c>
      <c r="R43" s="20">
        <f t="shared" si="12"/>
        <v>0.20121440536013399</v>
      </c>
      <c r="S43" s="20">
        <f t="shared" si="13"/>
        <v>0.17713567839195979</v>
      </c>
      <c r="T43" s="22">
        <f t="shared" si="14"/>
        <v>0.16582914572864321</v>
      </c>
    </row>
    <row r="44" spans="1:20" x14ac:dyDescent="0.2">
      <c r="A44" s="17">
        <v>25</v>
      </c>
      <c r="B44" s="17" t="s">
        <v>167</v>
      </c>
      <c r="C44" s="18">
        <v>4997</v>
      </c>
      <c r="D44" s="18">
        <v>4813</v>
      </c>
      <c r="E44" s="18">
        <v>2086</v>
      </c>
      <c r="F44" s="18">
        <v>1557</v>
      </c>
      <c r="G44" s="18">
        <v>1322</v>
      </c>
      <c r="H44" s="18">
        <v>1151</v>
      </c>
      <c r="I44" s="18">
        <v>1041</v>
      </c>
      <c r="J44" s="18">
        <v>902</v>
      </c>
      <c r="K44" s="18">
        <v>841</v>
      </c>
      <c r="L44" s="20">
        <f t="shared" si="6"/>
        <v>1</v>
      </c>
      <c r="M44" s="20">
        <f t="shared" si="7"/>
        <v>0.96317790674404646</v>
      </c>
      <c r="N44" s="22">
        <f t="shared" si="8"/>
        <v>0.41745047028216931</v>
      </c>
      <c r="O44" s="20">
        <f t="shared" si="9"/>
        <v>0.31158695217130278</v>
      </c>
      <c r="P44" s="20">
        <f t="shared" si="10"/>
        <v>0.2645587352411447</v>
      </c>
      <c r="Q44" s="20">
        <f t="shared" si="11"/>
        <v>0.23033820292175305</v>
      </c>
      <c r="R44" s="20">
        <f t="shared" si="12"/>
        <v>0.20832499499699819</v>
      </c>
      <c r="S44" s="20">
        <f t="shared" si="13"/>
        <v>0.18050830498298978</v>
      </c>
      <c r="T44" s="22">
        <f t="shared" si="14"/>
        <v>0.16830098058835302</v>
      </c>
    </row>
    <row r="45" spans="1:20" x14ac:dyDescent="0.2">
      <c r="A45" s="17">
        <v>22</v>
      </c>
      <c r="B45" s="17" t="s">
        <v>154</v>
      </c>
      <c r="C45" s="18">
        <v>1663</v>
      </c>
      <c r="D45" s="18">
        <v>1566</v>
      </c>
      <c r="E45" s="18">
        <v>440</v>
      </c>
      <c r="F45" s="18">
        <v>316</v>
      </c>
      <c r="G45" s="18">
        <v>262</v>
      </c>
      <c r="H45" s="18">
        <v>227</v>
      </c>
      <c r="I45" s="18">
        <v>215</v>
      </c>
      <c r="J45" s="18">
        <v>185</v>
      </c>
      <c r="K45" s="18">
        <v>182</v>
      </c>
      <c r="L45" s="19">
        <f t="shared" si="6"/>
        <v>1</v>
      </c>
      <c r="M45" s="19">
        <f t="shared" si="7"/>
        <v>0.94167167769091997</v>
      </c>
      <c r="N45" s="21">
        <f t="shared" si="8"/>
        <v>0.26458208057727001</v>
      </c>
      <c r="O45" s="19">
        <f t="shared" si="9"/>
        <v>0.1900180396873121</v>
      </c>
      <c r="P45" s="19">
        <f t="shared" si="10"/>
        <v>0.15754660252555622</v>
      </c>
      <c r="Q45" s="19">
        <f t="shared" si="11"/>
        <v>0.13650030066145522</v>
      </c>
      <c r="R45" s="19">
        <f t="shared" si="12"/>
        <v>0.12928442573662058</v>
      </c>
      <c r="S45" s="19">
        <f t="shared" si="13"/>
        <v>0.11124473842453397</v>
      </c>
      <c r="T45" s="21">
        <f t="shared" si="14"/>
        <v>0.10944076969332532</v>
      </c>
    </row>
    <row r="46" spans="1:20" x14ac:dyDescent="0.2">
      <c r="A46" s="17">
        <v>23</v>
      </c>
      <c r="B46" s="17" t="s">
        <v>154</v>
      </c>
      <c r="C46" s="18">
        <v>1787</v>
      </c>
      <c r="D46" s="18">
        <v>1697</v>
      </c>
      <c r="E46" s="18">
        <v>445</v>
      </c>
      <c r="F46" s="18">
        <v>326</v>
      </c>
      <c r="G46" s="18">
        <v>245</v>
      </c>
      <c r="H46" s="18">
        <v>234</v>
      </c>
      <c r="I46" s="18">
        <v>216</v>
      </c>
      <c r="J46" s="18">
        <v>199</v>
      </c>
      <c r="K46" s="18">
        <v>175</v>
      </c>
      <c r="L46" s="19">
        <f t="shared" si="6"/>
        <v>1</v>
      </c>
      <c r="M46" s="19">
        <f t="shared" si="7"/>
        <v>0.94963626189143813</v>
      </c>
      <c r="N46" s="21">
        <f t="shared" si="8"/>
        <v>0.24902070509233351</v>
      </c>
      <c r="O46" s="19">
        <f t="shared" si="9"/>
        <v>0.18242865137101288</v>
      </c>
      <c r="P46" s="19">
        <f t="shared" si="10"/>
        <v>0.13710128707330721</v>
      </c>
      <c r="Q46" s="19">
        <f t="shared" si="11"/>
        <v>0.13094571908226077</v>
      </c>
      <c r="R46" s="19">
        <f t="shared" si="12"/>
        <v>0.1208729714605484</v>
      </c>
      <c r="S46" s="19">
        <f t="shared" si="13"/>
        <v>0.11135982092893117</v>
      </c>
      <c r="T46" s="21">
        <f t="shared" si="14"/>
        <v>9.7929490766648017E-2</v>
      </c>
    </row>
    <row r="47" spans="1:20" x14ac:dyDescent="0.2">
      <c r="A47" s="17">
        <v>24</v>
      </c>
      <c r="B47" s="17" t="s">
        <v>154</v>
      </c>
      <c r="C47" s="18">
        <v>2694</v>
      </c>
      <c r="D47" s="18">
        <v>2543</v>
      </c>
      <c r="E47" s="18">
        <v>692</v>
      </c>
      <c r="F47" s="18">
        <v>523</v>
      </c>
      <c r="G47" s="18">
        <v>411</v>
      </c>
      <c r="H47" s="18">
        <v>335</v>
      </c>
      <c r="I47" s="18">
        <v>312</v>
      </c>
      <c r="J47" s="18">
        <v>286</v>
      </c>
      <c r="K47" s="18">
        <v>265</v>
      </c>
      <c r="L47" s="19">
        <f t="shared" si="6"/>
        <v>1</v>
      </c>
      <c r="M47" s="19">
        <f t="shared" si="7"/>
        <v>0.94394951744617672</v>
      </c>
      <c r="N47" s="21">
        <f t="shared" si="8"/>
        <v>0.25686711210096513</v>
      </c>
      <c r="O47" s="19">
        <f t="shared" si="9"/>
        <v>0.19413511507052711</v>
      </c>
      <c r="P47" s="19">
        <f t="shared" si="10"/>
        <v>0.15256124721603564</v>
      </c>
      <c r="Q47" s="19">
        <f t="shared" si="11"/>
        <v>0.12435040831477358</v>
      </c>
      <c r="R47" s="19">
        <f t="shared" si="12"/>
        <v>0.11581291759465479</v>
      </c>
      <c r="S47" s="19">
        <f t="shared" si="13"/>
        <v>0.10616184112843356</v>
      </c>
      <c r="T47" s="21">
        <f t="shared" si="14"/>
        <v>9.8366740905716413E-2</v>
      </c>
    </row>
    <row r="48" spans="1:20" x14ac:dyDescent="0.2">
      <c r="A48" s="17">
        <v>25</v>
      </c>
      <c r="B48" s="17" t="s">
        <v>154</v>
      </c>
      <c r="C48" s="18">
        <v>2774</v>
      </c>
      <c r="D48" s="18">
        <v>2605</v>
      </c>
      <c r="E48" s="18">
        <v>802</v>
      </c>
      <c r="F48" s="18">
        <v>544</v>
      </c>
      <c r="G48" s="18">
        <v>448</v>
      </c>
      <c r="H48" s="18">
        <v>380</v>
      </c>
      <c r="I48" s="18">
        <v>346</v>
      </c>
      <c r="J48" s="18">
        <v>332</v>
      </c>
      <c r="K48" s="18">
        <v>308</v>
      </c>
      <c r="L48" s="19">
        <f t="shared" si="6"/>
        <v>1</v>
      </c>
      <c r="M48" s="19">
        <f t="shared" si="7"/>
        <v>0.93907714491708727</v>
      </c>
      <c r="N48" s="21">
        <f t="shared" si="8"/>
        <v>0.2891131939437635</v>
      </c>
      <c r="O48" s="19">
        <f t="shared" si="9"/>
        <v>0.19610670511896178</v>
      </c>
      <c r="P48" s="19">
        <f t="shared" si="10"/>
        <v>0.16149963950973323</v>
      </c>
      <c r="Q48" s="19">
        <f t="shared" si="11"/>
        <v>0.13698630136986301</v>
      </c>
      <c r="R48" s="19">
        <f t="shared" si="12"/>
        <v>0.1247296322999279</v>
      </c>
      <c r="S48" s="19">
        <f t="shared" si="13"/>
        <v>0.11968276856524873</v>
      </c>
      <c r="T48" s="21">
        <f t="shared" si="14"/>
        <v>0.11103100216294159</v>
      </c>
    </row>
    <row r="49" spans="1:20" x14ac:dyDescent="0.2">
      <c r="A49" s="17">
        <v>22</v>
      </c>
      <c r="B49" s="17" t="s">
        <v>156</v>
      </c>
      <c r="C49" s="18">
        <v>403</v>
      </c>
      <c r="D49" s="18">
        <v>373</v>
      </c>
      <c r="E49" s="18">
        <v>128</v>
      </c>
      <c r="F49" s="18">
        <v>100</v>
      </c>
      <c r="G49" s="18">
        <v>84</v>
      </c>
      <c r="H49" s="18">
        <v>68</v>
      </c>
      <c r="I49" s="18">
        <v>57</v>
      </c>
      <c r="J49" s="18">
        <v>56</v>
      </c>
      <c r="K49" s="18">
        <v>54</v>
      </c>
      <c r="L49" s="20">
        <f t="shared" si="6"/>
        <v>1</v>
      </c>
      <c r="M49" s="20">
        <f t="shared" si="7"/>
        <v>0.92555831265508681</v>
      </c>
      <c r="N49" s="22">
        <f t="shared" si="8"/>
        <v>0.31761786600496278</v>
      </c>
      <c r="O49" s="20">
        <f t="shared" si="9"/>
        <v>0.24813895781637718</v>
      </c>
      <c r="P49" s="20">
        <f t="shared" si="10"/>
        <v>0.20843672456575682</v>
      </c>
      <c r="Q49" s="20">
        <f t="shared" si="11"/>
        <v>0.16873449131513649</v>
      </c>
      <c r="R49" s="20">
        <f t="shared" si="12"/>
        <v>0.14143920595533499</v>
      </c>
      <c r="S49" s="20">
        <f t="shared" si="13"/>
        <v>0.13895781637717122</v>
      </c>
      <c r="T49" s="22">
        <f t="shared" si="14"/>
        <v>0.13399503722084366</v>
      </c>
    </row>
    <row r="50" spans="1:20" x14ac:dyDescent="0.2">
      <c r="A50" s="17">
        <v>23</v>
      </c>
      <c r="B50" s="17" t="s">
        <v>156</v>
      </c>
      <c r="C50" s="18">
        <v>462</v>
      </c>
      <c r="D50" s="18">
        <v>434</v>
      </c>
      <c r="E50" s="18">
        <v>132</v>
      </c>
      <c r="F50" s="18">
        <v>91</v>
      </c>
      <c r="G50" s="18">
        <v>78</v>
      </c>
      <c r="H50" s="18">
        <v>74</v>
      </c>
      <c r="I50" s="18">
        <v>66</v>
      </c>
      <c r="J50" s="18">
        <v>62</v>
      </c>
      <c r="K50" s="18">
        <v>55</v>
      </c>
      <c r="L50" s="20">
        <f t="shared" si="6"/>
        <v>1</v>
      </c>
      <c r="M50" s="20">
        <f t="shared" si="7"/>
        <v>0.93939393939393945</v>
      </c>
      <c r="N50" s="22">
        <f t="shared" si="8"/>
        <v>0.2857142857142857</v>
      </c>
      <c r="O50" s="20">
        <f t="shared" si="9"/>
        <v>0.19696969696969696</v>
      </c>
      <c r="P50" s="20">
        <f t="shared" si="10"/>
        <v>0.16883116883116883</v>
      </c>
      <c r="Q50" s="20">
        <f t="shared" si="11"/>
        <v>0.16017316017316016</v>
      </c>
      <c r="R50" s="20">
        <f t="shared" si="12"/>
        <v>0.14285714285714285</v>
      </c>
      <c r="S50" s="20">
        <f t="shared" si="13"/>
        <v>0.13419913419913421</v>
      </c>
      <c r="T50" s="22">
        <f t="shared" si="14"/>
        <v>0.11904761904761904</v>
      </c>
    </row>
    <row r="51" spans="1:20" x14ac:dyDescent="0.2">
      <c r="A51" s="17">
        <v>24</v>
      </c>
      <c r="B51" s="17" t="s">
        <v>156</v>
      </c>
      <c r="C51" s="18">
        <v>922</v>
      </c>
      <c r="D51" s="18">
        <v>880</v>
      </c>
      <c r="E51" s="18">
        <v>291</v>
      </c>
      <c r="F51" s="18">
        <v>220</v>
      </c>
      <c r="G51" s="18">
        <v>183</v>
      </c>
      <c r="H51" s="18">
        <v>153</v>
      </c>
      <c r="I51" s="18">
        <v>145</v>
      </c>
      <c r="J51" s="18">
        <v>140</v>
      </c>
      <c r="K51" s="18">
        <v>125</v>
      </c>
      <c r="L51" s="20">
        <f t="shared" si="6"/>
        <v>1</v>
      </c>
      <c r="M51" s="20">
        <f t="shared" si="7"/>
        <v>0.95444685466377444</v>
      </c>
      <c r="N51" s="22">
        <f t="shared" si="8"/>
        <v>0.31561822125813449</v>
      </c>
      <c r="O51" s="20">
        <f t="shared" si="9"/>
        <v>0.23861171366594361</v>
      </c>
      <c r="P51" s="20">
        <f t="shared" si="10"/>
        <v>0.19848156182212581</v>
      </c>
      <c r="Q51" s="20">
        <f t="shared" si="11"/>
        <v>0.16594360086767895</v>
      </c>
      <c r="R51" s="20">
        <f t="shared" si="12"/>
        <v>0.15726681127982647</v>
      </c>
      <c r="S51" s="20">
        <f t="shared" si="13"/>
        <v>0.15184381778741865</v>
      </c>
      <c r="T51" s="22">
        <f t="shared" si="14"/>
        <v>0.13557483731019523</v>
      </c>
    </row>
    <row r="52" spans="1:20" x14ac:dyDescent="0.2">
      <c r="A52" s="17">
        <v>25</v>
      </c>
      <c r="B52" s="17" t="s">
        <v>156</v>
      </c>
      <c r="C52" s="18">
        <v>944</v>
      </c>
      <c r="D52" s="18">
        <v>892</v>
      </c>
      <c r="E52" s="18">
        <v>319</v>
      </c>
      <c r="F52" s="18">
        <v>236</v>
      </c>
      <c r="G52" s="18">
        <v>206</v>
      </c>
      <c r="H52" s="18">
        <v>165</v>
      </c>
      <c r="I52" s="18">
        <v>157</v>
      </c>
      <c r="J52" s="18">
        <v>155</v>
      </c>
      <c r="K52" s="18">
        <v>135</v>
      </c>
      <c r="L52" s="20">
        <f t="shared" si="6"/>
        <v>1</v>
      </c>
      <c r="M52" s="20">
        <f t="shared" si="7"/>
        <v>0.94491525423728817</v>
      </c>
      <c r="N52" s="22">
        <f t="shared" si="8"/>
        <v>0.33792372881355931</v>
      </c>
      <c r="O52" s="20">
        <f t="shared" si="9"/>
        <v>0.25</v>
      </c>
      <c r="P52" s="20">
        <f t="shared" si="10"/>
        <v>0.21822033898305085</v>
      </c>
      <c r="Q52" s="20">
        <f t="shared" si="11"/>
        <v>0.17478813559322035</v>
      </c>
      <c r="R52" s="20">
        <f t="shared" si="12"/>
        <v>0.1663135593220339</v>
      </c>
      <c r="S52" s="20">
        <f t="shared" si="13"/>
        <v>0.16419491525423729</v>
      </c>
      <c r="T52" s="22">
        <f t="shared" si="14"/>
        <v>0.14300847457627119</v>
      </c>
    </row>
    <row r="53" spans="1:20" x14ac:dyDescent="0.2">
      <c r="A53" s="17">
        <v>22</v>
      </c>
      <c r="B53" s="17" t="s">
        <v>155</v>
      </c>
      <c r="C53" s="18">
        <v>492</v>
      </c>
      <c r="D53" s="18">
        <v>467</v>
      </c>
      <c r="E53" s="18">
        <v>143</v>
      </c>
      <c r="F53" s="18">
        <v>99</v>
      </c>
      <c r="G53" s="18">
        <v>82</v>
      </c>
      <c r="H53" s="18">
        <v>57</v>
      </c>
      <c r="I53" s="18">
        <v>54</v>
      </c>
      <c r="J53" s="18">
        <v>58</v>
      </c>
      <c r="K53" s="18">
        <v>52</v>
      </c>
      <c r="L53" s="19">
        <f t="shared" si="6"/>
        <v>1</v>
      </c>
      <c r="M53" s="19">
        <f t="shared" si="7"/>
        <v>0.94918699186991873</v>
      </c>
      <c r="N53" s="21">
        <f t="shared" si="8"/>
        <v>0.29065040650406504</v>
      </c>
      <c r="O53" s="19">
        <f t="shared" si="9"/>
        <v>0.20121951219512196</v>
      </c>
      <c r="P53" s="19">
        <f t="shared" si="10"/>
        <v>0.16666666666666666</v>
      </c>
      <c r="Q53" s="19">
        <f t="shared" si="11"/>
        <v>0.11585365853658537</v>
      </c>
      <c r="R53" s="19">
        <f t="shared" si="12"/>
        <v>0.10975609756097561</v>
      </c>
      <c r="S53" s="19">
        <f t="shared" si="13"/>
        <v>0.11788617886178862</v>
      </c>
      <c r="T53" s="21">
        <f t="shared" si="14"/>
        <v>0.10569105691056911</v>
      </c>
    </row>
    <row r="54" spans="1:20" x14ac:dyDescent="0.2">
      <c r="A54" s="17">
        <v>23</v>
      </c>
      <c r="B54" s="17" t="s">
        <v>155</v>
      </c>
      <c r="C54" s="18">
        <v>528</v>
      </c>
      <c r="D54" s="18">
        <v>503</v>
      </c>
      <c r="E54" s="18">
        <v>154</v>
      </c>
      <c r="F54" s="18">
        <v>121</v>
      </c>
      <c r="G54" s="18">
        <v>77</v>
      </c>
      <c r="H54" s="18">
        <v>80</v>
      </c>
      <c r="I54" s="18">
        <v>68</v>
      </c>
      <c r="J54" s="18">
        <v>62</v>
      </c>
      <c r="K54" s="18">
        <v>66</v>
      </c>
      <c r="L54" s="19">
        <f t="shared" si="6"/>
        <v>1</v>
      </c>
      <c r="M54" s="19">
        <f t="shared" si="7"/>
        <v>0.95265151515151514</v>
      </c>
      <c r="N54" s="21">
        <f t="shared" si="8"/>
        <v>0.29166666666666669</v>
      </c>
      <c r="O54" s="19">
        <f t="shared" si="9"/>
        <v>0.22916666666666666</v>
      </c>
      <c r="P54" s="19">
        <f t="shared" si="10"/>
        <v>0.14583333333333334</v>
      </c>
      <c r="Q54" s="19">
        <f t="shared" si="11"/>
        <v>0.15151515151515152</v>
      </c>
      <c r="R54" s="19">
        <f t="shared" si="12"/>
        <v>0.12878787878787878</v>
      </c>
      <c r="S54" s="19">
        <f t="shared" si="13"/>
        <v>0.11742424242424243</v>
      </c>
      <c r="T54" s="21">
        <f t="shared" si="14"/>
        <v>0.125</v>
      </c>
    </row>
    <row r="55" spans="1:20" x14ac:dyDescent="0.2">
      <c r="A55" s="17">
        <v>24</v>
      </c>
      <c r="B55" s="17" t="s">
        <v>155</v>
      </c>
      <c r="C55" s="18">
        <v>843</v>
      </c>
      <c r="D55" s="18">
        <v>796</v>
      </c>
      <c r="E55" s="18">
        <v>288</v>
      </c>
      <c r="F55" s="18">
        <v>194</v>
      </c>
      <c r="G55" s="18">
        <v>165</v>
      </c>
      <c r="H55" s="18">
        <v>141</v>
      </c>
      <c r="I55" s="18">
        <v>131</v>
      </c>
      <c r="J55" s="18">
        <v>124</v>
      </c>
      <c r="K55" s="18">
        <v>106</v>
      </c>
      <c r="L55" s="19">
        <f t="shared" si="6"/>
        <v>1</v>
      </c>
      <c r="M55" s="19">
        <f t="shared" si="7"/>
        <v>0.94424673784104385</v>
      </c>
      <c r="N55" s="23">
        <f t="shared" si="8"/>
        <v>0.34163701067615659</v>
      </c>
      <c r="O55" s="19">
        <f t="shared" si="9"/>
        <v>0.23013048635824437</v>
      </c>
      <c r="P55" s="19">
        <f t="shared" si="10"/>
        <v>0.19572953736654805</v>
      </c>
      <c r="Q55" s="19">
        <f t="shared" si="11"/>
        <v>0.16725978647686832</v>
      </c>
      <c r="R55" s="19">
        <f t="shared" si="12"/>
        <v>0.15539739027283511</v>
      </c>
      <c r="S55" s="19">
        <f t="shared" si="13"/>
        <v>0.14709371293001186</v>
      </c>
      <c r="T55" s="21">
        <f t="shared" si="14"/>
        <v>0.12574139976275209</v>
      </c>
    </row>
    <row r="56" spans="1:20" x14ac:dyDescent="0.2">
      <c r="A56" s="17">
        <v>25</v>
      </c>
      <c r="B56" s="17" t="s">
        <v>155</v>
      </c>
      <c r="C56" s="18">
        <v>890</v>
      </c>
      <c r="D56" s="18">
        <v>839</v>
      </c>
      <c r="E56" s="18">
        <v>318</v>
      </c>
      <c r="F56" s="18">
        <v>235</v>
      </c>
      <c r="G56" s="18">
        <v>206</v>
      </c>
      <c r="H56" s="18">
        <v>171</v>
      </c>
      <c r="I56" s="18">
        <v>156</v>
      </c>
      <c r="J56" s="18">
        <v>147</v>
      </c>
      <c r="K56" s="18">
        <v>117</v>
      </c>
      <c r="L56" s="19">
        <f t="shared" si="6"/>
        <v>1</v>
      </c>
      <c r="M56" s="19">
        <f t="shared" si="7"/>
        <v>0.94269662921348318</v>
      </c>
      <c r="N56" s="23">
        <f t="shared" si="8"/>
        <v>0.35730337078651686</v>
      </c>
      <c r="O56" s="19">
        <f t="shared" si="9"/>
        <v>0.2640449438202247</v>
      </c>
      <c r="P56" s="19">
        <f t="shared" si="10"/>
        <v>0.23146067415730337</v>
      </c>
      <c r="Q56" s="19">
        <f t="shared" si="11"/>
        <v>0.19213483146067414</v>
      </c>
      <c r="R56" s="19">
        <f t="shared" si="12"/>
        <v>0.1752808988764045</v>
      </c>
      <c r="S56" s="19">
        <f t="shared" si="13"/>
        <v>0.16516853932584269</v>
      </c>
      <c r="T56" s="21">
        <f t="shared" si="14"/>
        <v>0.13146067415730336</v>
      </c>
    </row>
    <row r="57" spans="1:20" x14ac:dyDescent="0.2">
      <c r="A57" s="17">
        <v>22</v>
      </c>
      <c r="B57" s="17" t="s">
        <v>157</v>
      </c>
      <c r="C57" s="18">
        <v>348</v>
      </c>
      <c r="D57" s="18">
        <v>321</v>
      </c>
      <c r="E57" s="18">
        <v>91</v>
      </c>
      <c r="F57" s="18">
        <v>61</v>
      </c>
      <c r="G57" s="18">
        <v>54</v>
      </c>
      <c r="H57" s="18">
        <v>38</v>
      </c>
      <c r="I57" s="18">
        <v>29</v>
      </c>
      <c r="J57" s="18">
        <v>34</v>
      </c>
      <c r="K57" s="18">
        <v>27</v>
      </c>
      <c r="L57" s="20">
        <f t="shared" si="6"/>
        <v>1</v>
      </c>
      <c r="M57" s="20">
        <f t="shared" si="7"/>
        <v>0.92241379310344829</v>
      </c>
      <c r="N57" s="22">
        <f t="shared" si="8"/>
        <v>0.2614942528735632</v>
      </c>
      <c r="O57" s="20">
        <f t="shared" si="9"/>
        <v>0.17528735632183909</v>
      </c>
      <c r="P57" s="20">
        <f t="shared" si="10"/>
        <v>0.15517241379310345</v>
      </c>
      <c r="Q57" s="20">
        <f t="shared" si="11"/>
        <v>0.10919540229885058</v>
      </c>
      <c r="R57" s="20">
        <f t="shared" si="12"/>
        <v>8.3333333333333329E-2</v>
      </c>
      <c r="S57" s="20">
        <f t="shared" si="13"/>
        <v>9.7701149425287362E-2</v>
      </c>
      <c r="T57" s="22">
        <f t="shared" si="14"/>
        <v>7.7586206896551727E-2</v>
      </c>
    </row>
    <row r="58" spans="1:20" x14ac:dyDescent="0.2">
      <c r="A58" s="17">
        <v>23</v>
      </c>
      <c r="B58" s="17" t="s">
        <v>157</v>
      </c>
      <c r="C58" s="18">
        <v>317</v>
      </c>
      <c r="D58" s="18">
        <v>294</v>
      </c>
      <c r="E58" s="18">
        <v>93</v>
      </c>
      <c r="F58" s="18">
        <v>61</v>
      </c>
      <c r="G58" s="18">
        <v>48</v>
      </c>
      <c r="H58" s="18">
        <v>36</v>
      </c>
      <c r="I58" s="18">
        <v>35</v>
      </c>
      <c r="J58" s="18">
        <v>28</v>
      </c>
      <c r="K58" s="18">
        <v>33</v>
      </c>
      <c r="L58" s="20">
        <f t="shared" si="6"/>
        <v>1</v>
      </c>
      <c r="M58" s="20">
        <f t="shared" si="7"/>
        <v>0.9274447949526814</v>
      </c>
      <c r="N58" s="22">
        <f t="shared" si="8"/>
        <v>0.29337539432176657</v>
      </c>
      <c r="O58" s="20">
        <f t="shared" si="9"/>
        <v>0.19242902208201892</v>
      </c>
      <c r="P58" s="20">
        <f t="shared" si="10"/>
        <v>0.15141955835962145</v>
      </c>
      <c r="Q58" s="20">
        <f t="shared" si="11"/>
        <v>0.11356466876971609</v>
      </c>
      <c r="R58" s="20">
        <f t="shared" si="12"/>
        <v>0.11041009463722397</v>
      </c>
      <c r="S58" s="20">
        <f t="shared" si="13"/>
        <v>8.8328075709779186E-2</v>
      </c>
      <c r="T58" s="22">
        <f t="shared" si="14"/>
        <v>0.10410094637223975</v>
      </c>
    </row>
    <row r="59" spans="1:20" x14ac:dyDescent="0.2">
      <c r="A59" s="17">
        <v>24</v>
      </c>
      <c r="B59" s="17" t="s">
        <v>157</v>
      </c>
      <c r="C59" s="18">
        <v>709</v>
      </c>
      <c r="D59" s="18">
        <v>668</v>
      </c>
      <c r="E59" s="18">
        <v>198</v>
      </c>
      <c r="F59" s="18">
        <v>152</v>
      </c>
      <c r="G59" s="18">
        <v>114</v>
      </c>
      <c r="H59" s="18">
        <v>96</v>
      </c>
      <c r="I59" s="18">
        <v>79</v>
      </c>
      <c r="J59" s="18">
        <v>74</v>
      </c>
      <c r="K59" s="18">
        <v>75</v>
      </c>
      <c r="L59" s="20">
        <f t="shared" si="6"/>
        <v>1</v>
      </c>
      <c r="M59" s="20">
        <f t="shared" si="7"/>
        <v>0.94217207334273623</v>
      </c>
      <c r="N59" s="22">
        <f t="shared" si="8"/>
        <v>0.27926657263751764</v>
      </c>
      <c r="O59" s="20">
        <f t="shared" si="9"/>
        <v>0.21438645980253879</v>
      </c>
      <c r="P59" s="20">
        <f t="shared" si="10"/>
        <v>0.16078984485190409</v>
      </c>
      <c r="Q59" s="20">
        <f t="shared" si="11"/>
        <v>0.13540197461212977</v>
      </c>
      <c r="R59" s="20">
        <f t="shared" si="12"/>
        <v>0.11142454160789844</v>
      </c>
      <c r="S59" s="20">
        <f t="shared" si="13"/>
        <v>0.10437235543018336</v>
      </c>
      <c r="T59" s="22">
        <f t="shared" si="14"/>
        <v>0.10578279266572638</v>
      </c>
    </row>
    <row r="60" spans="1:20" x14ac:dyDescent="0.2">
      <c r="A60" s="17">
        <v>25</v>
      </c>
      <c r="B60" s="17" t="s">
        <v>157</v>
      </c>
      <c r="C60" s="18">
        <v>824</v>
      </c>
      <c r="D60" s="18">
        <v>767</v>
      </c>
      <c r="E60" s="18">
        <v>225</v>
      </c>
      <c r="F60" s="18">
        <v>170</v>
      </c>
      <c r="G60" s="18">
        <v>128</v>
      </c>
      <c r="H60" s="18">
        <v>113</v>
      </c>
      <c r="I60" s="18">
        <v>99</v>
      </c>
      <c r="J60" s="18">
        <v>96</v>
      </c>
      <c r="K60" s="18">
        <v>89</v>
      </c>
      <c r="L60" s="20">
        <f t="shared" si="6"/>
        <v>1</v>
      </c>
      <c r="M60" s="20">
        <f t="shared" si="7"/>
        <v>0.93082524271844658</v>
      </c>
      <c r="N60" s="22">
        <f t="shared" si="8"/>
        <v>0.27305825242718446</v>
      </c>
      <c r="O60" s="20">
        <f t="shared" si="9"/>
        <v>0.20631067961165048</v>
      </c>
      <c r="P60" s="20">
        <f t="shared" si="10"/>
        <v>0.1553398058252427</v>
      </c>
      <c r="Q60" s="20">
        <f t="shared" si="11"/>
        <v>0.13713592233009708</v>
      </c>
      <c r="R60" s="20">
        <f t="shared" si="12"/>
        <v>0.12014563106796117</v>
      </c>
      <c r="S60" s="20">
        <f t="shared" si="13"/>
        <v>0.11650485436893204</v>
      </c>
      <c r="T60" s="22">
        <f t="shared" si="14"/>
        <v>0.10800970873786407</v>
      </c>
    </row>
    <row r="61" spans="1:20" x14ac:dyDescent="0.2">
      <c r="A61" s="17">
        <v>22</v>
      </c>
      <c r="B61" s="17" t="s">
        <v>168</v>
      </c>
      <c r="C61" s="18">
        <v>2218</v>
      </c>
      <c r="D61" s="18">
        <v>2037</v>
      </c>
      <c r="E61" s="18">
        <v>640</v>
      </c>
      <c r="F61" s="18">
        <v>450</v>
      </c>
      <c r="G61" s="18">
        <v>381</v>
      </c>
      <c r="H61" s="18">
        <v>316</v>
      </c>
      <c r="I61" s="18">
        <v>287</v>
      </c>
      <c r="J61" s="18">
        <v>269</v>
      </c>
      <c r="K61" s="18">
        <v>242</v>
      </c>
      <c r="L61" s="19">
        <f t="shared" si="6"/>
        <v>1</v>
      </c>
      <c r="M61" s="19">
        <f t="shared" si="7"/>
        <v>0.91839495040577102</v>
      </c>
      <c r="N61" s="21">
        <f t="shared" si="8"/>
        <v>0.28854824165915238</v>
      </c>
      <c r="O61" s="19">
        <f t="shared" si="9"/>
        <v>0.20288548241659152</v>
      </c>
      <c r="P61" s="19">
        <f t="shared" si="10"/>
        <v>0.17177637511271415</v>
      </c>
      <c r="Q61" s="19">
        <f t="shared" si="11"/>
        <v>0.1424706943192065</v>
      </c>
      <c r="R61" s="19">
        <f t="shared" si="12"/>
        <v>0.12939585211902616</v>
      </c>
      <c r="S61" s="19">
        <f t="shared" si="13"/>
        <v>0.12128043282236249</v>
      </c>
      <c r="T61" s="21">
        <f t="shared" si="14"/>
        <v>0.109107303877367</v>
      </c>
    </row>
    <row r="62" spans="1:20" x14ac:dyDescent="0.2">
      <c r="A62" s="17">
        <v>23</v>
      </c>
      <c r="B62" s="17" t="s">
        <v>168</v>
      </c>
      <c r="C62" s="18">
        <v>2400</v>
      </c>
      <c r="D62" s="18">
        <v>2210</v>
      </c>
      <c r="E62" s="18">
        <v>679</v>
      </c>
      <c r="F62" s="18">
        <v>458</v>
      </c>
      <c r="G62" s="18">
        <v>360</v>
      </c>
      <c r="H62" s="18">
        <v>322</v>
      </c>
      <c r="I62" s="18">
        <v>300</v>
      </c>
      <c r="J62" s="18">
        <v>288</v>
      </c>
      <c r="K62" s="18">
        <v>243</v>
      </c>
      <c r="L62" s="19">
        <f t="shared" si="6"/>
        <v>1</v>
      </c>
      <c r="M62" s="19">
        <f t="shared" si="7"/>
        <v>0.92083333333333328</v>
      </c>
      <c r="N62" s="21">
        <f t="shared" si="8"/>
        <v>0.28291666666666665</v>
      </c>
      <c r="O62" s="19">
        <f t="shared" si="9"/>
        <v>0.19083333333333333</v>
      </c>
      <c r="P62" s="19">
        <f t="shared" si="10"/>
        <v>0.15</v>
      </c>
      <c r="Q62" s="19">
        <f t="shared" si="11"/>
        <v>0.13416666666666666</v>
      </c>
      <c r="R62" s="19">
        <f t="shared" si="12"/>
        <v>0.125</v>
      </c>
      <c r="S62" s="19">
        <f t="shared" si="13"/>
        <v>0.12</v>
      </c>
      <c r="T62" s="21">
        <f t="shared" si="14"/>
        <v>0.10125000000000001</v>
      </c>
    </row>
    <row r="63" spans="1:20" x14ac:dyDescent="0.2">
      <c r="A63" s="17">
        <v>24</v>
      </c>
      <c r="B63" s="17" t="s">
        <v>168</v>
      </c>
      <c r="C63" s="18">
        <v>4449</v>
      </c>
      <c r="D63" s="18">
        <v>4146</v>
      </c>
      <c r="E63" s="18">
        <v>1247</v>
      </c>
      <c r="F63" s="18">
        <v>858</v>
      </c>
      <c r="G63" s="18">
        <v>697</v>
      </c>
      <c r="H63" s="18">
        <v>598</v>
      </c>
      <c r="I63" s="18">
        <v>566</v>
      </c>
      <c r="J63" s="18">
        <v>487</v>
      </c>
      <c r="K63" s="18">
        <v>451</v>
      </c>
      <c r="L63" s="19">
        <f t="shared" si="6"/>
        <v>1</v>
      </c>
      <c r="M63" s="19">
        <f t="shared" si="7"/>
        <v>0.93189480782198242</v>
      </c>
      <c r="N63" s="21">
        <f t="shared" si="8"/>
        <v>0.28028770510227019</v>
      </c>
      <c r="O63" s="19">
        <f t="shared" si="9"/>
        <v>0.19285232636547539</v>
      </c>
      <c r="P63" s="19">
        <f t="shared" si="10"/>
        <v>0.15666441897055519</v>
      </c>
      <c r="Q63" s="19">
        <f t="shared" si="11"/>
        <v>0.13441222746684647</v>
      </c>
      <c r="R63" s="19">
        <f t="shared" si="12"/>
        <v>0.12721959991009216</v>
      </c>
      <c r="S63" s="19">
        <f t="shared" si="13"/>
        <v>0.10946280062935491</v>
      </c>
      <c r="T63" s="21">
        <f t="shared" si="14"/>
        <v>0.10137109462800629</v>
      </c>
    </row>
    <row r="64" spans="1:20" x14ac:dyDescent="0.2">
      <c r="A64" s="17">
        <v>25</v>
      </c>
      <c r="B64" s="17" t="s">
        <v>168</v>
      </c>
      <c r="C64" s="18">
        <v>4638</v>
      </c>
      <c r="D64" s="18">
        <v>4272</v>
      </c>
      <c r="E64" s="18">
        <v>1342</v>
      </c>
      <c r="F64" s="18">
        <v>889</v>
      </c>
      <c r="G64" s="18">
        <v>724</v>
      </c>
      <c r="H64" s="18">
        <v>618</v>
      </c>
      <c r="I64" s="18">
        <v>550</v>
      </c>
      <c r="J64" s="18">
        <v>504</v>
      </c>
      <c r="K64" s="18">
        <v>468</v>
      </c>
      <c r="L64" s="19">
        <f t="shared" si="6"/>
        <v>1</v>
      </c>
      <c r="M64" s="19">
        <f t="shared" si="7"/>
        <v>0.92108667529107369</v>
      </c>
      <c r="N64" s="21">
        <f t="shared" si="8"/>
        <v>0.28934885726606296</v>
      </c>
      <c r="O64" s="19">
        <f t="shared" si="9"/>
        <v>0.19167744717550669</v>
      </c>
      <c r="P64" s="19">
        <f t="shared" si="10"/>
        <v>0.15610176800344977</v>
      </c>
      <c r="Q64" s="19">
        <f t="shared" si="11"/>
        <v>0.13324708926261319</v>
      </c>
      <c r="R64" s="19">
        <f t="shared" si="12"/>
        <v>0.11858559724018973</v>
      </c>
      <c r="S64" s="19">
        <f t="shared" si="13"/>
        <v>0.10866752910737387</v>
      </c>
      <c r="T64" s="21">
        <f t="shared" si="14"/>
        <v>0.10090556274256145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0" workbookViewId="0">
      <selection activeCell="A23" sqref="A23:B23"/>
    </sheetView>
  </sheetViews>
  <sheetFormatPr baseColWidth="10" defaultRowHeight="16" x14ac:dyDescent="0.2"/>
  <cols>
    <col min="2" max="13" width="11" bestFit="1" customWidth="1"/>
  </cols>
  <sheetData>
    <row r="1" spans="1:29" x14ac:dyDescent="0.2">
      <c r="A1" s="4" t="s">
        <v>20</v>
      </c>
      <c r="S1" t="s">
        <v>27</v>
      </c>
      <c r="T1" s="5">
        <v>43703</v>
      </c>
      <c r="U1" s="5">
        <v>43704</v>
      </c>
      <c r="V1" s="5">
        <v>43705</v>
      </c>
      <c r="W1" s="5">
        <v>43706</v>
      </c>
      <c r="X1" s="5">
        <v>43707</v>
      </c>
      <c r="Y1" s="5">
        <v>43708</v>
      </c>
      <c r="Z1" s="5">
        <v>43709</v>
      </c>
      <c r="AA1" s="5">
        <v>43710</v>
      </c>
      <c r="AB1" s="5">
        <v>43711</v>
      </c>
      <c r="AC1" s="5">
        <v>43712</v>
      </c>
    </row>
    <row r="2" spans="1:29" x14ac:dyDescent="0.2">
      <c r="A2" s="12" t="s">
        <v>31</v>
      </c>
      <c r="B2" s="12" t="s">
        <v>26</v>
      </c>
      <c r="C2" s="12" t="s">
        <v>27</v>
      </c>
      <c r="D2" s="13">
        <v>43703</v>
      </c>
      <c r="E2" s="13">
        <v>43704</v>
      </c>
      <c r="F2" s="13">
        <v>43705</v>
      </c>
      <c r="G2" s="13">
        <v>43706</v>
      </c>
      <c r="H2" s="13">
        <v>43707</v>
      </c>
      <c r="I2" s="13">
        <v>43708</v>
      </c>
      <c r="J2" s="13">
        <v>43709</v>
      </c>
      <c r="K2" s="13">
        <v>43710</v>
      </c>
      <c r="L2" s="13">
        <v>43711</v>
      </c>
      <c r="M2" s="13">
        <v>43712</v>
      </c>
      <c r="Q2">
        <v>22</v>
      </c>
      <c r="R2" t="s">
        <v>160</v>
      </c>
      <c r="S2">
        <v>744.46</v>
      </c>
      <c r="T2">
        <v>174.84</v>
      </c>
      <c r="U2">
        <v>79.88</v>
      </c>
      <c r="V2">
        <v>64.97</v>
      </c>
      <c r="W2">
        <v>49.95</v>
      </c>
      <c r="X2">
        <v>34.96</v>
      </c>
      <c r="Y2">
        <v>79.959999999999994</v>
      </c>
      <c r="Z2">
        <v>0</v>
      </c>
      <c r="AA2">
        <v>134.93</v>
      </c>
      <c r="AB2">
        <v>124.97</v>
      </c>
      <c r="AC2">
        <v>0</v>
      </c>
    </row>
    <row r="3" spans="1:29" x14ac:dyDescent="0.2">
      <c r="A3" s="12" t="s">
        <v>28</v>
      </c>
      <c r="B3" s="12">
        <v>25</v>
      </c>
      <c r="C3" s="12">
        <v>22007.35</v>
      </c>
      <c r="D3" s="12">
        <v>3837.73</v>
      </c>
      <c r="E3" s="12">
        <v>4831.62</v>
      </c>
      <c r="F3" s="12">
        <v>2838.3</v>
      </c>
      <c r="G3" s="12">
        <v>2468.6799999999998</v>
      </c>
      <c r="H3" s="12">
        <v>2058.8000000000002</v>
      </c>
      <c r="I3" s="12">
        <v>894.36</v>
      </c>
      <c r="J3" s="12">
        <v>1839.32</v>
      </c>
      <c r="K3" s="12">
        <v>1289.43</v>
      </c>
      <c r="L3" s="12">
        <v>839.63</v>
      </c>
      <c r="M3" s="12">
        <v>1109.48</v>
      </c>
      <c r="Q3">
        <v>23</v>
      </c>
      <c r="R3" t="s">
        <v>160</v>
      </c>
      <c r="S3">
        <v>319.56</v>
      </c>
      <c r="T3">
        <v>39.92</v>
      </c>
      <c r="U3">
        <v>109.83</v>
      </c>
      <c r="V3">
        <v>59.93</v>
      </c>
      <c r="W3">
        <v>44.97</v>
      </c>
      <c r="X3">
        <v>0</v>
      </c>
      <c r="Y3">
        <v>19.97</v>
      </c>
      <c r="Z3">
        <v>29.97</v>
      </c>
      <c r="AA3">
        <v>4.99</v>
      </c>
      <c r="AB3">
        <v>4.99</v>
      </c>
      <c r="AC3">
        <v>4.99</v>
      </c>
    </row>
    <row r="4" spans="1:29" x14ac:dyDescent="0.2">
      <c r="A4" s="12" t="s">
        <v>28</v>
      </c>
      <c r="B4" s="12">
        <v>24</v>
      </c>
      <c r="C4" s="12">
        <v>16026.28</v>
      </c>
      <c r="D4" s="12">
        <v>809.02</v>
      </c>
      <c r="E4" s="12">
        <v>4557.09</v>
      </c>
      <c r="F4" s="12">
        <v>2243.81</v>
      </c>
      <c r="G4" s="12">
        <v>2978.85</v>
      </c>
      <c r="H4" s="12">
        <v>1324.52</v>
      </c>
      <c r="I4" s="12">
        <v>1174.4000000000001</v>
      </c>
      <c r="J4" s="12">
        <v>839.63</v>
      </c>
      <c r="K4" s="12">
        <v>929.62</v>
      </c>
      <c r="L4" s="12">
        <v>569.74</v>
      </c>
      <c r="M4" s="12">
        <v>599.6</v>
      </c>
      <c r="Q4">
        <v>24</v>
      </c>
      <c r="R4" t="s">
        <v>160</v>
      </c>
      <c r="S4">
        <v>699.07</v>
      </c>
      <c r="T4">
        <v>49.93</v>
      </c>
      <c r="U4">
        <v>284.57</v>
      </c>
      <c r="V4">
        <v>59.91</v>
      </c>
      <c r="W4">
        <v>109.89</v>
      </c>
      <c r="X4">
        <v>19.96</v>
      </c>
      <c r="Y4">
        <v>69.95</v>
      </c>
      <c r="Z4">
        <v>44.95</v>
      </c>
      <c r="AA4">
        <v>34.96</v>
      </c>
      <c r="AB4">
        <v>9.98</v>
      </c>
      <c r="AC4">
        <v>14.97</v>
      </c>
    </row>
    <row r="5" spans="1:29" x14ac:dyDescent="0.2">
      <c r="A5" s="12" t="s">
        <v>28</v>
      </c>
      <c r="B5" s="12">
        <v>22</v>
      </c>
      <c r="C5" s="12">
        <v>8240.18</v>
      </c>
      <c r="D5" s="12">
        <v>2228.7199999999998</v>
      </c>
      <c r="E5" s="12">
        <v>1548.96</v>
      </c>
      <c r="F5" s="12">
        <v>824.6</v>
      </c>
      <c r="G5" s="12">
        <v>1214.32</v>
      </c>
      <c r="H5" s="12">
        <v>719.57</v>
      </c>
      <c r="I5" s="12">
        <v>214.85</v>
      </c>
      <c r="J5" s="12">
        <v>344.77</v>
      </c>
      <c r="K5" s="12">
        <v>519.67999999999995</v>
      </c>
      <c r="L5" s="12">
        <v>394.79</v>
      </c>
      <c r="M5" s="12">
        <v>229.92</v>
      </c>
      <c r="Q5">
        <v>25</v>
      </c>
      <c r="R5" t="s">
        <v>160</v>
      </c>
      <c r="S5">
        <v>1343.96</v>
      </c>
      <c r="T5">
        <v>79.84</v>
      </c>
      <c r="U5">
        <v>259.69</v>
      </c>
      <c r="V5">
        <v>344.84</v>
      </c>
      <c r="W5">
        <v>209.88</v>
      </c>
      <c r="X5">
        <v>199.89</v>
      </c>
      <c r="Y5">
        <v>29.98</v>
      </c>
      <c r="Z5">
        <v>44.96</v>
      </c>
      <c r="AA5">
        <v>109.94</v>
      </c>
      <c r="AB5">
        <v>14.97</v>
      </c>
      <c r="AC5">
        <v>49.97</v>
      </c>
    </row>
    <row r="6" spans="1:29" x14ac:dyDescent="0.2">
      <c r="A6" s="12" t="s">
        <v>28</v>
      </c>
      <c r="B6" s="12">
        <v>23</v>
      </c>
      <c r="C6" s="12">
        <v>7225.04</v>
      </c>
      <c r="D6" s="12">
        <v>1468.69</v>
      </c>
      <c r="E6" s="12">
        <v>1218.9000000000001</v>
      </c>
      <c r="F6" s="12">
        <v>744.38</v>
      </c>
      <c r="G6" s="12">
        <v>1084.43</v>
      </c>
      <c r="H6" s="12">
        <v>814.69</v>
      </c>
      <c r="I6" s="12">
        <v>579.62</v>
      </c>
      <c r="J6" s="12">
        <v>219.81</v>
      </c>
      <c r="K6" s="12">
        <v>334.84</v>
      </c>
      <c r="L6" s="12">
        <v>534.80999999999995</v>
      </c>
      <c r="M6" s="12">
        <v>224.87</v>
      </c>
      <c r="Q6">
        <v>22</v>
      </c>
      <c r="R6" t="s">
        <v>161</v>
      </c>
      <c r="S6">
        <v>2088.62</v>
      </c>
      <c r="T6">
        <v>754.57</v>
      </c>
      <c r="U6">
        <v>354.64</v>
      </c>
      <c r="V6">
        <v>369.83</v>
      </c>
      <c r="W6">
        <v>224.86</v>
      </c>
      <c r="X6">
        <v>84.95</v>
      </c>
      <c r="Y6">
        <v>34.97</v>
      </c>
      <c r="Z6">
        <v>139.88999999999999</v>
      </c>
      <c r="AA6">
        <v>84.93</v>
      </c>
      <c r="AB6">
        <v>0</v>
      </c>
      <c r="AC6">
        <v>39.979999999999997</v>
      </c>
    </row>
    <row r="7" spans="1:29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Q7">
        <v>23</v>
      </c>
      <c r="R7" t="s">
        <v>161</v>
      </c>
      <c r="S7">
        <v>2313.69</v>
      </c>
      <c r="T7">
        <v>414.67</v>
      </c>
      <c r="U7">
        <v>339.73</v>
      </c>
      <c r="V7">
        <v>319.81</v>
      </c>
      <c r="W7">
        <v>424.79</v>
      </c>
      <c r="X7">
        <v>299.89</v>
      </c>
      <c r="Y7">
        <v>89.94</v>
      </c>
      <c r="Z7">
        <v>39.96</v>
      </c>
      <c r="AA7">
        <v>64.959999999999994</v>
      </c>
      <c r="AB7">
        <v>199.98</v>
      </c>
      <c r="AC7">
        <v>119.96</v>
      </c>
    </row>
    <row r="8" spans="1:29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Q8">
        <v>24</v>
      </c>
      <c r="R8" t="s">
        <v>161</v>
      </c>
      <c r="S8">
        <v>5652.25</v>
      </c>
      <c r="T8">
        <v>259.70999999999998</v>
      </c>
      <c r="U8">
        <v>1359.15</v>
      </c>
      <c r="V8">
        <v>504.61</v>
      </c>
      <c r="W8">
        <v>1004.61</v>
      </c>
      <c r="X8">
        <v>459.87</v>
      </c>
      <c r="Y8">
        <v>384.83</v>
      </c>
      <c r="Z8">
        <v>644.83000000000004</v>
      </c>
      <c r="AA8">
        <v>519.84</v>
      </c>
      <c r="AB8">
        <v>354.9</v>
      </c>
      <c r="AC8">
        <v>159.9</v>
      </c>
    </row>
    <row r="9" spans="1:29" x14ac:dyDescent="0.2">
      <c r="A9" s="12" t="s">
        <v>30</v>
      </c>
      <c r="B9" s="12" t="s">
        <v>26</v>
      </c>
      <c r="C9" s="12" t="s">
        <v>27</v>
      </c>
      <c r="D9" s="13">
        <v>43703</v>
      </c>
      <c r="E9" s="13">
        <v>43704</v>
      </c>
      <c r="F9" s="13">
        <v>43705</v>
      </c>
      <c r="G9" s="13">
        <v>43706</v>
      </c>
      <c r="H9" s="13">
        <v>43707</v>
      </c>
      <c r="I9" s="13">
        <v>43708</v>
      </c>
      <c r="J9" s="13">
        <v>43709</v>
      </c>
      <c r="K9" s="13">
        <v>43710</v>
      </c>
      <c r="L9" s="13">
        <v>43711</v>
      </c>
      <c r="M9" s="13">
        <v>43712</v>
      </c>
      <c r="Q9">
        <v>25</v>
      </c>
      <c r="R9" t="s">
        <v>161</v>
      </c>
      <c r="S9">
        <v>4886.4799999999996</v>
      </c>
      <c r="T9">
        <v>794.48</v>
      </c>
      <c r="U9">
        <v>1253.99</v>
      </c>
      <c r="V9">
        <v>559.5</v>
      </c>
      <c r="W9">
        <v>449.65</v>
      </c>
      <c r="X9">
        <v>654.58000000000004</v>
      </c>
      <c r="Y9">
        <v>229.81</v>
      </c>
      <c r="Z9">
        <v>309.81</v>
      </c>
      <c r="AA9">
        <v>304.87</v>
      </c>
      <c r="AB9">
        <v>174.91</v>
      </c>
      <c r="AC9">
        <v>154.88</v>
      </c>
    </row>
    <row r="10" spans="1:29" x14ac:dyDescent="0.2">
      <c r="A10" s="12" t="s">
        <v>29</v>
      </c>
      <c r="B10" s="12">
        <v>25</v>
      </c>
      <c r="C10" s="12">
        <v>838</v>
      </c>
      <c r="D10" s="12">
        <v>129</v>
      </c>
      <c r="E10" s="12">
        <v>218</v>
      </c>
      <c r="F10" s="12">
        <v>122</v>
      </c>
      <c r="G10" s="12">
        <v>96</v>
      </c>
      <c r="H10" s="12">
        <v>82</v>
      </c>
      <c r="I10" s="12">
        <v>43</v>
      </c>
      <c r="J10" s="12">
        <v>50</v>
      </c>
      <c r="K10" s="12">
        <v>39</v>
      </c>
      <c r="L10" s="12">
        <v>30</v>
      </c>
      <c r="M10" s="12">
        <v>29</v>
      </c>
      <c r="Q10">
        <v>22</v>
      </c>
      <c r="R10" t="s">
        <v>162</v>
      </c>
      <c r="S10">
        <v>1833.83</v>
      </c>
      <c r="T10">
        <v>289.76</v>
      </c>
      <c r="U10">
        <v>264.81</v>
      </c>
      <c r="V10">
        <v>99.91</v>
      </c>
      <c r="W10">
        <v>174.86</v>
      </c>
      <c r="X10">
        <v>474.79</v>
      </c>
      <c r="Y10">
        <v>64.959999999999994</v>
      </c>
      <c r="Z10">
        <v>169.91</v>
      </c>
      <c r="AA10">
        <v>194.9</v>
      </c>
      <c r="AB10">
        <v>79.94</v>
      </c>
      <c r="AC10">
        <v>19.989999999999998</v>
      </c>
    </row>
    <row r="11" spans="1:29" x14ac:dyDescent="0.2">
      <c r="A11" s="12" t="s">
        <v>29</v>
      </c>
      <c r="B11" s="12">
        <v>24</v>
      </c>
      <c r="C11" s="12">
        <v>596</v>
      </c>
      <c r="D11" s="12">
        <v>70</v>
      </c>
      <c r="E11" s="12">
        <v>192</v>
      </c>
      <c r="F11" s="12">
        <v>79</v>
      </c>
      <c r="G11" s="12">
        <v>72</v>
      </c>
      <c r="H11" s="12">
        <v>36</v>
      </c>
      <c r="I11" s="12">
        <v>43</v>
      </c>
      <c r="J11" s="12">
        <v>31</v>
      </c>
      <c r="K11" s="12">
        <v>27</v>
      </c>
      <c r="L11" s="12">
        <v>18</v>
      </c>
      <c r="M11" s="12">
        <v>28</v>
      </c>
      <c r="Q11">
        <v>23</v>
      </c>
      <c r="R11" t="s">
        <v>162</v>
      </c>
      <c r="S11">
        <v>2073.7600000000002</v>
      </c>
      <c r="T11">
        <v>529.65</v>
      </c>
      <c r="U11">
        <v>354.74</v>
      </c>
      <c r="V11">
        <v>174.85</v>
      </c>
      <c r="W11">
        <v>134.9</v>
      </c>
      <c r="X11">
        <v>354.92</v>
      </c>
      <c r="Y11">
        <v>74.94</v>
      </c>
      <c r="Z11">
        <v>44.97</v>
      </c>
      <c r="AA11">
        <v>189.93</v>
      </c>
      <c r="AB11">
        <v>149.9</v>
      </c>
      <c r="AC11">
        <v>64.959999999999994</v>
      </c>
    </row>
    <row r="12" spans="1:29" x14ac:dyDescent="0.2">
      <c r="A12" s="12" t="s">
        <v>29</v>
      </c>
      <c r="B12" s="12">
        <v>23</v>
      </c>
      <c r="C12" s="12">
        <v>372</v>
      </c>
      <c r="D12" s="12">
        <v>92</v>
      </c>
      <c r="E12" s="12">
        <v>79</v>
      </c>
      <c r="F12" s="12">
        <v>46</v>
      </c>
      <c r="G12" s="12">
        <v>48</v>
      </c>
      <c r="H12" s="12">
        <v>25</v>
      </c>
      <c r="I12" s="12">
        <v>31</v>
      </c>
      <c r="J12" s="12">
        <v>15</v>
      </c>
      <c r="K12" s="12">
        <v>12</v>
      </c>
      <c r="L12" s="12">
        <v>12</v>
      </c>
      <c r="M12" s="12">
        <v>12</v>
      </c>
      <c r="Q12">
        <v>24</v>
      </c>
      <c r="R12" t="s">
        <v>162</v>
      </c>
      <c r="S12">
        <v>2073.64</v>
      </c>
      <c r="T12">
        <v>174.82</v>
      </c>
      <c r="U12">
        <v>639.54</v>
      </c>
      <c r="V12">
        <v>239.82</v>
      </c>
      <c r="W12">
        <v>319.88</v>
      </c>
      <c r="X12">
        <v>304.87</v>
      </c>
      <c r="Y12">
        <v>144.94</v>
      </c>
      <c r="Z12">
        <v>64.94</v>
      </c>
      <c r="AA12">
        <v>79.930000000000007</v>
      </c>
      <c r="AB12">
        <v>24.97</v>
      </c>
      <c r="AC12">
        <v>79.930000000000007</v>
      </c>
    </row>
    <row r="13" spans="1:29" x14ac:dyDescent="0.2">
      <c r="A13" s="12" t="s">
        <v>29</v>
      </c>
      <c r="B13" s="12">
        <v>22</v>
      </c>
      <c r="C13" s="12">
        <v>320</v>
      </c>
      <c r="D13" s="12">
        <v>85</v>
      </c>
      <c r="E13" s="12">
        <v>73</v>
      </c>
      <c r="F13" s="12">
        <v>32</v>
      </c>
      <c r="G13" s="12">
        <v>42</v>
      </c>
      <c r="H13" s="12">
        <v>24</v>
      </c>
      <c r="I13" s="12">
        <v>15</v>
      </c>
      <c r="J13" s="12">
        <v>12</v>
      </c>
      <c r="K13" s="12">
        <v>20</v>
      </c>
      <c r="L13" s="12">
        <v>12</v>
      </c>
      <c r="M13" s="12">
        <v>5</v>
      </c>
      <c r="Q13">
        <v>25</v>
      </c>
      <c r="R13" t="s">
        <v>162</v>
      </c>
      <c r="S13">
        <v>4797.6499999999996</v>
      </c>
      <c r="T13">
        <v>1114.3599999999999</v>
      </c>
      <c r="U13">
        <v>1204.4000000000001</v>
      </c>
      <c r="V13">
        <v>254.75</v>
      </c>
      <c r="W13">
        <v>294.83</v>
      </c>
      <c r="X13">
        <v>284.85000000000002</v>
      </c>
      <c r="Y13">
        <v>179.86</v>
      </c>
      <c r="Z13">
        <v>844.83</v>
      </c>
      <c r="AA13">
        <v>289.89</v>
      </c>
      <c r="AB13">
        <v>239.94</v>
      </c>
      <c r="AC13">
        <v>89.94</v>
      </c>
    </row>
    <row r="14" spans="1:29" x14ac:dyDescent="0.2">
      <c r="Q14">
        <v>22</v>
      </c>
      <c r="R14" t="s">
        <v>163</v>
      </c>
      <c r="S14">
        <v>979.3</v>
      </c>
      <c r="T14">
        <v>114.87</v>
      </c>
      <c r="U14">
        <v>269.88</v>
      </c>
      <c r="V14">
        <v>24.97</v>
      </c>
      <c r="W14">
        <v>309.8</v>
      </c>
      <c r="X14">
        <v>49.94</v>
      </c>
      <c r="Y14">
        <v>34.96</v>
      </c>
      <c r="Z14">
        <v>9.99</v>
      </c>
      <c r="AA14">
        <v>39.96</v>
      </c>
      <c r="AB14">
        <v>64.95</v>
      </c>
      <c r="AC14">
        <v>59.98</v>
      </c>
    </row>
    <row r="15" spans="1:29" x14ac:dyDescent="0.2">
      <c r="Q15">
        <v>23</v>
      </c>
      <c r="R15" t="s">
        <v>163</v>
      </c>
      <c r="S15">
        <v>379.61</v>
      </c>
      <c r="T15">
        <v>114.87</v>
      </c>
      <c r="U15">
        <v>69.930000000000007</v>
      </c>
      <c r="V15">
        <v>14.97</v>
      </c>
      <c r="W15">
        <v>44.94</v>
      </c>
      <c r="X15">
        <v>4.99</v>
      </c>
      <c r="Y15">
        <v>94.94</v>
      </c>
      <c r="Z15">
        <v>4.99</v>
      </c>
      <c r="AA15">
        <v>9.99</v>
      </c>
      <c r="AB15">
        <v>19.989999999999998</v>
      </c>
      <c r="AC15">
        <v>0</v>
      </c>
    </row>
    <row r="16" spans="1:29" x14ac:dyDescent="0.2">
      <c r="A16" s="4" t="s">
        <v>37</v>
      </c>
      <c r="Q16">
        <v>24</v>
      </c>
      <c r="R16" t="s">
        <v>163</v>
      </c>
      <c r="S16">
        <v>534.39</v>
      </c>
      <c r="T16">
        <v>39.92</v>
      </c>
      <c r="U16">
        <v>234.71</v>
      </c>
      <c r="V16">
        <v>44.94</v>
      </c>
      <c r="W16">
        <v>69.95</v>
      </c>
      <c r="X16">
        <v>74.94</v>
      </c>
      <c r="Y16">
        <v>39.96</v>
      </c>
      <c r="Z16">
        <v>19.989999999999998</v>
      </c>
      <c r="AA16">
        <v>0</v>
      </c>
      <c r="AB16">
        <v>0</v>
      </c>
      <c r="AC16">
        <v>9.98</v>
      </c>
    </row>
    <row r="17" spans="1:29" x14ac:dyDescent="0.2">
      <c r="A17" s="6" t="s">
        <v>24</v>
      </c>
      <c r="B17" s="6" t="s">
        <v>23</v>
      </c>
      <c r="C17" s="6" t="s">
        <v>32</v>
      </c>
      <c r="D17" s="6" t="s">
        <v>33</v>
      </c>
      <c r="E17" s="6" t="s">
        <v>34</v>
      </c>
      <c r="F17" s="6" t="s">
        <v>35</v>
      </c>
      <c r="G17" s="6" t="s">
        <v>36</v>
      </c>
      <c r="Q17">
        <v>25</v>
      </c>
      <c r="R17" t="s">
        <v>163</v>
      </c>
      <c r="S17">
        <v>1438.97</v>
      </c>
      <c r="T17">
        <v>79.900000000000006</v>
      </c>
      <c r="U17">
        <v>294.68</v>
      </c>
      <c r="V17">
        <v>324.85000000000002</v>
      </c>
      <c r="W17">
        <v>104.91</v>
      </c>
      <c r="X17">
        <v>159.88</v>
      </c>
      <c r="Y17">
        <v>84.95</v>
      </c>
      <c r="Z17">
        <v>234.93</v>
      </c>
      <c r="AA17">
        <v>94.93</v>
      </c>
      <c r="AB17">
        <v>29.98</v>
      </c>
      <c r="AC17">
        <v>29.96</v>
      </c>
    </row>
    <row r="18" spans="1:29" x14ac:dyDescent="0.2">
      <c r="A18" s="6">
        <v>22</v>
      </c>
      <c r="B18" s="6">
        <f>留存情况!B29</f>
        <v>10126</v>
      </c>
      <c r="C18" s="6">
        <f>VLOOKUP(A18,$B$3:$C$6,2,0)</f>
        <v>8240.18</v>
      </c>
      <c r="D18" s="6">
        <f>VLOOKUP(A18,$B$10:$C$13,2,0)</f>
        <v>320</v>
      </c>
      <c r="E18" s="7">
        <f>ROUND(D18/B18,4)</f>
        <v>3.1600000000000003E-2</v>
      </c>
      <c r="F18" s="6">
        <f>ROUND(C18/B18,3)</f>
        <v>0.81399999999999995</v>
      </c>
      <c r="G18" s="6">
        <f>ROUND(C18/D18,3)</f>
        <v>25.751000000000001</v>
      </c>
      <c r="Q18">
        <v>22</v>
      </c>
      <c r="R18" t="s">
        <v>164</v>
      </c>
      <c r="S18">
        <v>1709.64</v>
      </c>
      <c r="T18">
        <v>594.88</v>
      </c>
      <c r="U18">
        <v>419.89</v>
      </c>
      <c r="V18">
        <v>229.96</v>
      </c>
      <c r="W18">
        <v>339.94</v>
      </c>
      <c r="X18">
        <v>0</v>
      </c>
      <c r="Y18">
        <v>0</v>
      </c>
      <c r="Z18">
        <v>0</v>
      </c>
      <c r="AA18">
        <v>0</v>
      </c>
      <c r="AB18">
        <v>19.989999999999998</v>
      </c>
      <c r="AC18">
        <v>104.98</v>
      </c>
    </row>
    <row r="19" spans="1:29" x14ac:dyDescent="0.2">
      <c r="A19" s="6">
        <v>23</v>
      </c>
      <c r="B19" s="6">
        <f>留存情况!B30</f>
        <v>10762</v>
      </c>
      <c r="C19" s="6">
        <f t="shared" ref="C19:C21" si="0">VLOOKUP(A19,$B$3:$C$6,2,0)</f>
        <v>7225.04</v>
      </c>
      <c r="D19" s="6">
        <f t="shared" ref="D19:D21" si="1">VLOOKUP(A19,$B$10:$C$13,2,0)</f>
        <v>372</v>
      </c>
      <c r="E19" s="7">
        <f t="shared" ref="E19:E21" si="2">ROUND(D19/B19,4)</f>
        <v>3.4599999999999999E-2</v>
      </c>
      <c r="F19" s="6">
        <f t="shared" ref="F19:F21" si="3">ROUND(C19/B19,3)</f>
        <v>0.67100000000000004</v>
      </c>
      <c r="G19" s="6">
        <f t="shared" ref="G19:G21" si="4">ROUND(C19/D19,3)</f>
        <v>19.422000000000001</v>
      </c>
      <c r="Q19">
        <v>23</v>
      </c>
      <c r="R19" t="s">
        <v>164</v>
      </c>
      <c r="S19">
        <v>494.63</v>
      </c>
      <c r="T19">
        <v>44.96</v>
      </c>
      <c r="U19">
        <v>164.91</v>
      </c>
      <c r="V19">
        <v>109.91</v>
      </c>
      <c r="W19">
        <v>54.97</v>
      </c>
      <c r="X19">
        <v>44.96</v>
      </c>
      <c r="Y19">
        <v>39.96</v>
      </c>
      <c r="Z19">
        <v>34.96</v>
      </c>
      <c r="AA19">
        <v>0</v>
      </c>
      <c r="AB19">
        <v>0</v>
      </c>
      <c r="AC19">
        <v>0</v>
      </c>
    </row>
    <row r="20" spans="1:29" x14ac:dyDescent="0.2">
      <c r="A20" s="6">
        <v>24</v>
      </c>
      <c r="B20" s="6">
        <f>留存情况!B31</f>
        <v>20503</v>
      </c>
      <c r="C20" s="6">
        <f t="shared" si="0"/>
        <v>16026.28</v>
      </c>
      <c r="D20" s="6">
        <f t="shared" si="1"/>
        <v>596</v>
      </c>
      <c r="E20" s="7">
        <f t="shared" si="2"/>
        <v>2.9100000000000001E-2</v>
      </c>
      <c r="F20" s="6">
        <f t="shared" si="3"/>
        <v>0.78200000000000003</v>
      </c>
      <c r="G20" s="6">
        <f t="shared" si="4"/>
        <v>26.89</v>
      </c>
      <c r="Q20">
        <v>24</v>
      </c>
      <c r="R20" t="s">
        <v>164</v>
      </c>
      <c r="S20">
        <v>3499.13</v>
      </c>
      <c r="T20">
        <v>104.92</v>
      </c>
      <c r="U20">
        <v>1379.65</v>
      </c>
      <c r="V20">
        <v>514.91999999999996</v>
      </c>
      <c r="W20">
        <v>704.87</v>
      </c>
      <c r="X20">
        <v>349.94</v>
      </c>
      <c r="Y20">
        <v>24.98</v>
      </c>
      <c r="Z20">
        <v>24.96</v>
      </c>
      <c r="AA20">
        <v>129.97</v>
      </c>
      <c r="AB20">
        <v>109.97</v>
      </c>
      <c r="AC20">
        <v>154.94999999999999</v>
      </c>
    </row>
    <row r="21" spans="1:29" x14ac:dyDescent="0.2">
      <c r="A21" s="6">
        <v>25</v>
      </c>
      <c r="B21" s="6">
        <f>留存情况!B32</f>
        <v>21200</v>
      </c>
      <c r="C21" s="6">
        <f t="shared" si="0"/>
        <v>22007.35</v>
      </c>
      <c r="D21" s="6">
        <f t="shared" si="1"/>
        <v>838</v>
      </c>
      <c r="E21" s="7">
        <f t="shared" si="2"/>
        <v>3.95E-2</v>
      </c>
      <c r="F21" s="6">
        <f t="shared" si="3"/>
        <v>1.038</v>
      </c>
      <c r="G21" s="6">
        <f t="shared" si="4"/>
        <v>26.262</v>
      </c>
      <c r="Q21">
        <v>25</v>
      </c>
      <c r="R21" t="s">
        <v>164</v>
      </c>
      <c r="S21">
        <v>1178.8800000000001</v>
      </c>
      <c r="T21">
        <v>144.88</v>
      </c>
      <c r="U21">
        <v>349.67</v>
      </c>
      <c r="V21">
        <v>94.88</v>
      </c>
      <c r="W21">
        <v>69.92</v>
      </c>
      <c r="X21">
        <v>74.89</v>
      </c>
      <c r="Y21">
        <v>104.88</v>
      </c>
      <c r="Z21">
        <v>74.92</v>
      </c>
      <c r="AA21">
        <v>69.95</v>
      </c>
      <c r="AB21">
        <v>84.94</v>
      </c>
      <c r="AC21">
        <v>109.95</v>
      </c>
    </row>
    <row r="22" spans="1:29" x14ac:dyDescent="0.2">
      <c r="Q22">
        <v>22</v>
      </c>
      <c r="R22" t="s">
        <v>165</v>
      </c>
      <c r="S22">
        <v>369.83</v>
      </c>
      <c r="T22">
        <v>229.91</v>
      </c>
      <c r="U22">
        <v>94.96</v>
      </c>
      <c r="V22">
        <v>0</v>
      </c>
      <c r="W22">
        <v>44.96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s="26" t="s">
        <v>172</v>
      </c>
      <c r="B23" s="26" t="s">
        <v>173</v>
      </c>
      <c r="C23" s="6" t="s">
        <v>23</v>
      </c>
      <c r="D23" s="6" t="s">
        <v>171</v>
      </c>
      <c r="E23" s="6" t="s">
        <v>33</v>
      </c>
      <c r="F23" s="6" t="s">
        <v>34</v>
      </c>
      <c r="G23" s="6" t="s">
        <v>35</v>
      </c>
      <c r="H23" s="6" t="s">
        <v>36</v>
      </c>
      <c r="Q23">
        <v>23</v>
      </c>
      <c r="R23" t="s">
        <v>165</v>
      </c>
      <c r="S23">
        <v>499.79</v>
      </c>
      <c r="T23">
        <v>44.92</v>
      </c>
      <c r="U23">
        <v>44.95</v>
      </c>
      <c r="V23">
        <v>4.99</v>
      </c>
      <c r="W23">
        <v>199.98</v>
      </c>
      <c r="X23">
        <v>0</v>
      </c>
      <c r="Y23">
        <v>19.989999999999998</v>
      </c>
      <c r="Z23">
        <v>0</v>
      </c>
      <c r="AA23">
        <v>49.99</v>
      </c>
      <c r="AB23">
        <v>129.97999999999999</v>
      </c>
      <c r="AC23">
        <v>4.99</v>
      </c>
    </row>
    <row r="24" spans="1:29" x14ac:dyDescent="0.2">
      <c r="A24" s="25">
        <v>22</v>
      </c>
      <c r="B24" s="25" t="s">
        <v>160</v>
      </c>
      <c r="C24" s="25">
        <f>留存情况!C37</f>
        <v>3288</v>
      </c>
      <c r="D24" s="25">
        <f>S2</f>
        <v>744.46</v>
      </c>
      <c r="E24" s="25">
        <f>S33</f>
        <v>47</v>
      </c>
      <c r="F24" s="24">
        <f>E24/C24</f>
        <v>1.4294403892944039E-2</v>
      </c>
      <c r="G24" s="25">
        <f>ROUND(D24/C24,3)</f>
        <v>0.22600000000000001</v>
      </c>
      <c r="H24" s="25">
        <f>ROUND(D24/E24,3)</f>
        <v>15.84</v>
      </c>
      <c r="Q24">
        <v>24</v>
      </c>
      <c r="R24" t="s">
        <v>165</v>
      </c>
      <c r="S24">
        <v>1069.32</v>
      </c>
      <c r="T24">
        <v>49.93</v>
      </c>
      <c r="U24">
        <v>164.85</v>
      </c>
      <c r="V24">
        <v>159.94</v>
      </c>
      <c r="W24">
        <v>164.9</v>
      </c>
      <c r="X24">
        <v>39.979999999999997</v>
      </c>
      <c r="Y24">
        <v>269.86</v>
      </c>
      <c r="Z24">
        <v>0</v>
      </c>
      <c r="AA24">
        <v>49.99</v>
      </c>
      <c r="AB24">
        <v>59.94</v>
      </c>
      <c r="AC24">
        <v>109.93</v>
      </c>
    </row>
    <row r="25" spans="1:29" x14ac:dyDescent="0.2">
      <c r="A25" s="25">
        <v>23</v>
      </c>
      <c r="B25" s="25" t="s">
        <v>160</v>
      </c>
      <c r="C25" s="25">
        <f>留存情况!C38</f>
        <v>3388</v>
      </c>
      <c r="D25" s="25">
        <f t="shared" ref="D25:D51" si="5">S3</f>
        <v>319.56</v>
      </c>
      <c r="E25" s="25">
        <f t="shared" ref="E25:E51" si="6">S34</f>
        <v>35</v>
      </c>
      <c r="F25" s="24">
        <f t="shared" ref="F25:F51" si="7">E25/C25</f>
        <v>1.0330578512396695E-2</v>
      </c>
      <c r="G25" s="25">
        <f t="shared" ref="G25:G51" si="8">ROUND(D25/C25,3)</f>
        <v>9.4E-2</v>
      </c>
      <c r="H25" s="25">
        <f t="shared" ref="H25:H51" si="9">ROUND(D25/E25,3)</f>
        <v>9.1300000000000008</v>
      </c>
      <c r="Q25">
        <v>25</v>
      </c>
      <c r="R25" t="s">
        <v>165</v>
      </c>
      <c r="S25">
        <v>2079.19</v>
      </c>
      <c r="T25">
        <v>664.83</v>
      </c>
      <c r="U25">
        <v>484.84</v>
      </c>
      <c r="V25">
        <v>84.94</v>
      </c>
      <c r="W25">
        <v>289.86</v>
      </c>
      <c r="X25">
        <v>84.94</v>
      </c>
      <c r="Y25">
        <v>24.98</v>
      </c>
      <c r="Z25">
        <v>29.99</v>
      </c>
      <c r="AA25">
        <v>79.959999999999994</v>
      </c>
      <c r="AB25">
        <v>124.94</v>
      </c>
      <c r="AC25">
        <v>209.91</v>
      </c>
    </row>
    <row r="26" spans="1:29" x14ac:dyDescent="0.2">
      <c r="A26" s="25">
        <v>24</v>
      </c>
      <c r="B26" s="25" t="s">
        <v>160</v>
      </c>
      <c r="C26" s="25">
        <f>留存情况!C39</f>
        <v>6267</v>
      </c>
      <c r="D26" s="25">
        <f t="shared" si="5"/>
        <v>699.07</v>
      </c>
      <c r="E26" s="25">
        <f t="shared" si="6"/>
        <v>78</v>
      </c>
      <c r="F26" s="24">
        <f t="shared" si="7"/>
        <v>1.2446146481570129E-2</v>
      </c>
      <c r="G26" s="25">
        <f t="shared" si="8"/>
        <v>0.112</v>
      </c>
      <c r="H26" s="25">
        <f t="shared" si="9"/>
        <v>8.9619999999999997</v>
      </c>
      <c r="Q26">
        <v>22</v>
      </c>
      <c r="R26" t="s">
        <v>166</v>
      </c>
      <c r="S26">
        <v>514.50000000000011</v>
      </c>
      <c r="T26">
        <v>69.89</v>
      </c>
      <c r="U26">
        <v>64.900000000000006</v>
      </c>
      <c r="V26">
        <v>34.96</v>
      </c>
      <c r="W26">
        <v>69.95</v>
      </c>
      <c r="X26">
        <v>74.929999999999993</v>
      </c>
      <c r="Y26">
        <v>0</v>
      </c>
      <c r="Z26">
        <v>24.98</v>
      </c>
      <c r="AA26">
        <v>64.959999999999994</v>
      </c>
      <c r="AB26">
        <v>104.94</v>
      </c>
      <c r="AC26">
        <v>4.99</v>
      </c>
    </row>
    <row r="27" spans="1:29" x14ac:dyDescent="0.2">
      <c r="A27" s="25">
        <v>25</v>
      </c>
      <c r="B27" s="25" t="s">
        <v>160</v>
      </c>
      <c r="C27" s="25">
        <f>留存情况!C40</f>
        <v>6294</v>
      </c>
      <c r="D27" s="25">
        <f t="shared" si="5"/>
        <v>1343.96</v>
      </c>
      <c r="E27" s="25">
        <f t="shared" si="6"/>
        <v>88</v>
      </c>
      <c r="F27" s="24">
        <f t="shared" si="7"/>
        <v>1.3981569748967271E-2</v>
      </c>
      <c r="G27" s="25">
        <f t="shared" si="8"/>
        <v>0.214</v>
      </c>
      <c r="H27" s="25">
        <f t="shared" si="9"/>
        <v>15.272</v>
      </c>
      <c r="Q27">
        <v>23</v>
      </c>
      <c r="R27" t="s">
        <v>166</v>
      </c>
      <c r="S27">
        <v>1144.0000000000002</v>
      </c>
      <c r="T27">
        <v>279.70000000000005</v>
      </c>
      <c r="U27">
        <v>134.81</v>
      </c>
      <c r="V27">
        <v>59.920000000000009</v>
      </c>
      <c r="W27">
        <v>179.88</v>
      </c>
      <c r="X27">
        <v>109.92999999999998</v>
      </c>
      <c r="Y27">
        <v>239.88000000000002</v>
      </c>
      <c r="Z27">
        <v>64.959999999999994</v>
      </c>
      <c r="AA27">
        <v>14.98</v>
      </c>
      <c r="AB27">
        <v>29.97</v>
      </c>
      <c r="AC27">
        <v>29.97</v>
      </c>
    </row>
    <row r="28" spans="1:29" x14ac:dyDescent="0.2">
      <c r="A28" s="6">
        <v>22</v>
      </c>
      <c r="B28" s="6" t="s">
        <v>161</v>
      </c>
      <c r="C28" s="6">
        <f>留存情况!C41</f>
        <v>1794</v>
      </c>
      <c r="D28" s="6">
        <f t="shared" si="5"/>
        <v>2088.62</v>
      </c>
      <c r="E28" s="6">
        <f t="shared" si="6"/>
        <v>92</v>
      </c>
      <c r="F28" s="7">
        <f t="shared" si="7"/>
        <v>5.128205128205128E-2</v>
      </c>
      <c r="G28" s="6">
        <f t="shared" si="8"/>
        <v>1.1639999999999999</v>
      </c>
      <c r="H28" s="6">
        <f t="shared" si="9"/>
        <v>22.702000000000002</v>
      </c>
      <c r="Q28">
        <v>24</v>
      </c>
      <c r="R28" t="s">
        <v>166</v>
      </c>
      <c r="S28">
        <v>2498.4799999999987</v>
      </c>
      <c r="T28">
        <v>129.79</v>
      </c>
      <c r="U28">
        <v>494.62000000000023</v>
      </c>
      <c r="V28">
        <v>719.67000000000019</v>
      </c>
      <c r="W28">
        <v>604.75000000000011</v>
      </c>
      <c r="X28">
        <v>74.959999999999994</v>
      </c>
      <c r="Y28">
        <v>239.88000000000002</v>
      </c>
      <c r="Z28">
        <v>39.96</v>
      </c>
      <c r="AA28">
        <v>114.92999999999998</v>
      </c>
      <c r="AB28">
        <v>9.98</v>
      </c>
      <c r="AC28">
        <v>69.94</v>
      </c>
    </row>
    <row r="29" spans="1:29" x14ac:dyDescent="0.2">
      <c r="A29" s="6">
        <v>23</v>
      </c>
      <c r="B29" s="6" t="s">
        <v>161</v>
      </c>
      <c r="C29" s="6">
        <f>留存情况!C42</f>
        <v>1988</v>
      </c>
      <c r="D29" s="6">
        <f t="shared" si="5"/>
        <v>2313.69</v>
      </c>
      <c r="E29" s="6">
        <f t="shared" si="6"/>
        <v>102</v>
      </c>
      <c r="F29" s="7">
        <f t="shared" si="7"/>
        <v>5.1307847082494973E-2</v>
      </c>
      <c r="G29" s="6">
        <f t="shared" si="8"/>
        <v>1.1639999999999999</v>
      </c>
      <c r="H29" s="6">
        <f t="shared" si="9"/>
        <v>22.683</v>
      </c>
      <c r="Q29">
        <v>25</v>
      </c>
      <c r="R29" t="s">
        <v>166</v>
      </c>
      <c r="S29">
        <v>6282.2199999999939</v>
      </c>
      <c r="T29">
        <v>959.44000000000028</v>
      </c>
      <c r="U29">
        <v>984.35000000000014</v>
      </c>
      <c r="V29">
        <v>1174.5400000000002</v>
      </c>
      <c r="W29">
        <v>1049.6300000000001</v>
      </c>
      <c r="X29">
        <v>599.7700000000001</v>
      </c>
      <c r="Y29">
        <v>239.90000000000003</v>
      </c>
      <c r="Z29">
        <v>299.88000000000005</v>
      </c>
      <c r="AA29">
        <v>339.89000000000004</v>
      </c>
      <c r="AB29">
        <v>169.95000000000002</v>
      </c>
      <c r="AC29">
        <v>464.87</v>
      </c>
    </row>
    <row r="30" spans="1:29" x14ac:dyDescent="0.2">
      <c r="A30" s="6">
        <v>24</v>
      </c>
      <c r="B30" s="6" t="s">
        <v>161</v>
      </c>
      <c r="C30" s="6">
        <f>留存情况!C43</f>
        <v>4776</v>
      </c>
      <c r="D30" s="6">
        <f t="shared" si="5"/>
        <v>5652.25</v>
      </c>
      <c r="E30" s="6">
        <f t="shared" si="6"/>
        <v>201</v>
      </c>
      <c r="F30" s="7">
        <f t="shared" si="7"/>
        <v>4.2085427135678394E-2</v>
      </c>
      <c r="G30" s="6">
        <f t="shared" si="8"/>
        <v>1.1830000000000001</v>
      </c>
      <c r="H30" s="6">
        <f t="shared" si="9"/>
        <v>28.120999999999999</v>
      </c>
    </row>
    <row r="31" spans="1:29" x14ac:dyDescent="0.2">
      <c r="A31" s="6">
        <v>25</v>
      </c>
      <c r="B31" s="6" t="s">
        <v>161</v>
      </c>
      <c r="C31" s="6">
        <f>留存情况!C44</f>
        <v>4997</v>
      </c>
      <c r="D31" s="6">
        <f t="shared" si="5"/>
        <v>4886.4799999999996</v>
      </c>
      <c r="E31" s="6">
        <f t="shared" si="6"/>
        <v>258</v>
      </c>
      <c r="F31" s="7">
        <f t="shared" si="7"/>
        <v>5.1630978587152293E-2</v>
      </c>
      <c r="G31" s="6">
        <f t="shared" si="8"/>
        <v>0.97799999999999998</v>
      </c>
      <c r="H31" s="6">
        <f t="shared" si="9"/>
        <v>18.940000000000001</v>
      </c>
    </row>
    <row r="32" spans="1:29" x14ac:dyDescent="0.2">
      <c r="A32" s="25">
        <v>22</v>
      </c>
      <c r="B32" s="25" t="s">
        <v>162</v>
      </c>
      <c r="C32" s="25">
        <f>留存情况!C45</f>
        <v>1663</v>
      </c>
      <c r="D32" s="25">
        <f t="shared" si="5"/>
        <v>1833.83</v>
      </c>
      <c r="E32" s="25">
        <f t="shared" si="6"/>
        <v>80</v>
      </c>
      <c r="F32" s="24">
        <f t="shared" si="7"/>
        <v>4.810583283223091E-2</v>
      </c>
      <c r="G32" s="25">
        <f t="shared" si="8"/>
        <v>1.103</v>
      </c>
      <c r="H32" s="25">
        <f t="shared" si="9"/>
        <v>22.922999999999998</v>
      </c>
      <c r="S32" t="s">
        <v>27</v>
      </c>
      <c r="T32" s="5">
        <v>43703</v>
      </c>
      <c r="U32" s="5">
        <v>43704</v>
      </c>
      <c r="V32" s="5">
        <v>43705</v>
      </c>
      <c r="W32" s="5">
        <v>43706</v>
      </c>
      <c r="X32" s="5">
        <v>43707</v>
      </c>
      <c r="Y32" s="5">
        <v>43708</v>
      </c>
      <c r="Z32" s="5">
        <v>43709</v>
      </c>
      <c r="AA32" s="5">
        <v>43710</v>
      </c>
      <c r="AB32" s="5">
        <v>43711</v>
      </c>
      <c r="AC32" s="5">
        <v>43712</v>
      </c>
    </row>
    <row r="33" spans="1:29" x14ac:dyDescent="0.2">
      <c r="A33" s="25">
        <v>23</v>
      </c>
      <c r="B33" s="25" t="s">
        <v>162</v>
      </c>
      <c r="C33" s="25">
        <f>留存情况!C46</f>
        <v>1787</v>
      </c>
      <c r="D33" s="25">
        <f t="shared" si="5"/>
        <v>2073.7600000000002</v>
      </c>
      <c r="E33" s="25">
        <f t="shared" si="6"/>
        <v>91</v>
      </c>
      <c r="F33" s="24">
        <f t="shared" si="7"/>
        <v>5.0923335198656966E-2</v>
      </c>
      <c r="G33" s="25">
        <f t="shared" si="8"/>
        <v>1.1599999999999999</v>
      </c>
      <c r="H33" s="25">
        <f t="shared" si="9"/>
        <v>22.789000000000001</v>
      </c>
      <c r="Q33">
        <v>22</v>
      </c>
      <c r="R33" t="s">
        <v>160</v>
      </c>
      <c r="S33">
        <v>47</v>
      </c>
      <c r="T33">
        <v>13</v>
      </c>
      <c r="U33">
        <v>11</v>
      </c>
      <c r="V33">
        <v>3</v>
      </c>
      <c r="W33">
        <v>5</v>
      </c>
      <c r="X33">
        <v>4</v>
      </c>
      <c r="Y33">
        <v>4</v>
      </c>
      <c r="Z33">
        <v>0</v>
      </c>
      <c r="AA33">
        <v>4</v>
      </c>
      <c r="AB33">
        <v>3</v>
      </c>
      <c r="AC33">
        <v>0</v>
      </c>
    </row>
    <row r="34" spans="1:29" x14ac:dyDescent="0.2">
      <c r="A34" s="25">
        <v>24</v>
      </c>
      <c r="B34" s="25" t="s">
        <v>162</v>
      </c>
      <c r="C34" s="25">
        <f>留存情况!C47</f>
        <v>2694</v>
      </c>
      <c r="D34" s="25">
        <f t="shared" si="5"/>
        <v>2073.64</v>
      </c>
      <c r="E34" s="25">
        <f t="shared" si="6"/>
        <v>86</v>
      </c>
      <c r="F34" s="24">
        <f t="shared" si="7"/>
        <v>3.1922791388270227E-2</v>
      </c>
      <c r="G34" s="25">
        <f t="shared" si="8"/>
        <v>0.77</v>
      </c>
      <c r="H34" s="25">
        <f t="shared" si="9"/>
        <v>24.111999999999998</v>
      </c>
      <c r="Q34">
        <v>23</v>
      </c>
      <c r="R34" t="s">
        <v>160</v>
      </c>
      <c r="S34">
        <v>35</v>
      </c>
      <c r="T34">
        <v>6</v>
      </c>
      <c r="U34">
        <v>11</v>
      </c>
      <c r="V34">
        <v>6</v>
      </c>
      <c r="W34">
        <v>3</v>
      </c>
      <c r="X34">
        <v>0</v>
      </c>
      <c r="Y34">
        <v>3</v>
      </c>
      <c r="Z34">
        <v>3</v>
      </c>
      <c r="AA34">
        <v>1</v>
      </c>
      <c r="AB34">
        <v>1</v>
      </c>
      <c r="AC34">
        <v>1</v>
      </c>
    </row>
    <row r="35" spans="1:29" x14ac:dyDescent="0.2">
      <c r="A35" s="25">
        <v>25</v>
      </c>
      <c r="B35" s="25" t="s">
        <v>162</v>
      </c>
      <c r="C35" s="25">
        <f>留存情况!C48</f>
        <v>2774</v>
      </c>
      <c r="D35" s="25">
        <f t="shared" si="5"/>
        <v>4797.6499999999996</v>
      </c>
      <c r="E35" s="25">
        <f t="shared" si="6"/>
        <v>147</v>
      </c>
      <c r="F35" s="24">
        <f t="shared" si="7"/>
        <v>5.2992069214131216E-2</v>
      </c>
      <c r="G35" s="25">
        <f t="shared" si="8"/>
        <v>1.73</v>
      </c>
      <c r="H35" s="25">
        <f t="shared" si="9"/>
        <v>32.637</v>
      </c>
      <c r="Q35">
        <v>24</v>
      </c>
      <c r="R35" t="s">
        <v>160</v>
      </c>
      <c r="S35">
        <v>78</v>
      </c>
      <c r="T35">
        <v>7</v>
      </c>
      <c r="U35">
        <v>33</v>
      </c>
      <c r="V35">
        <v>8</v>
      </c>
      <c r="W35">
        <v>8</v>
      </c>
      <c r="X35">
        <v>4</v>
      </c>
      <c r="Y35">
        <v>5</v>
      </c>
      <c r="Z35">
        <v>4</v>
      </c>
      <c r="AA35">
        <v>4</v>
      </c>
      <c r="AB35">
        <v>2</v>
      </c>
      <c r="AC35">
        <v>3</v>
      </c>
    </row>
    <row r="36" spans="1:29" x14ac:dyDescent="0.2">
      <c r="A36" s="6">
        <v>22</v>
      </c>
      <c r="B36" s="6" t="s">
        <v>163</v>
      </c>
      <c r="C36" s="6">
        <f>留存情况!C49</f>
        <v>403</v>
      </c>
      <c r="D36" s="6">
        <f t="shared" si="5"/>
        <v>979.3</v>
      </c>
      <c r="E36" s="6">
        <f t="shared" si="6"/>
        <v>33</v>
      </c>
      <c r="F36" s="7">
        <f t="shared" si="7"/>
        <v>8.1885856079404462E-2</v>
      </c>
      <c r="G36" s="6">
        <f t="shared" si="8"/>
        <v>2.4300000000000002</v>
      </c>
      <c r="H36" s="6">
        <f t="shared" si="9"/>
        <v>29.675999999999998</v>
      </c>
      <c r="Q36">
        <v>25</v>
      </c>
      <c r="R36" t="s">
        <v>160</v>
      </c>
      <c r="S36">
        <v>88</v>
      </c>
      <c r="T36">
        <v>16</v>
      </c>
      <c r="U36">
        <v>26</v>
      </c>
      <c r="V36">
        <v>13</v>
      </c>
      <c r="W36">
        <v>10</v>
      </c>
      <c r="X36">
        <v>8</v>
      </c>
      <c r="Y36">
        <v>2</v>
      </c>
      <c r="Z36">
        <v>4</v>
      </c>
      <c r="AA36">
        <v>4</v>
      </c>
      <c r="AB36">
        <v>3</v>
      </c>
      <c r="AC36">
        <v>2</v>
      </c>
    </row>
    <row r="37" spans="1:29" x14ac:dyDescent="0.2">
      <c r="A37" s="6">
        <v>23</v>
      </c>
      <c r="B37" s="6" t="s">
        <v>163</v>
      </c>
      <c r="C37" s="6">
        <f>留存情况!C50</f>
        <v>462</v>
      </c>
      <c r="D37" s="6">
        <f t="shared" si="5"/>
        <v>379.61</v>
      </c>
      <c r="E37" s="6">
        <f t="shared" si="6"/>
        <v>25</v>
      </c>
      <c r="F37" s="7">
        <f t="shared" si="7"/>
        <v>5.4112554112554112E-2</v>
      </c>
      <c r="G37" s="6">
        <f t="shared" si="8"/>
        <v>0.82199999999999995</v>
      </c>
      <c r="H37" s="6">
        <f t="shared" si="9"/>
        <v>15.183999999999999</v>
      </c>
      <c r="Q37">
        <v>22</v>
      </c>
      <c r="R37" t="s">
        <v>161</v>
      </c>
      <c r="S37">
        <v>92</v>
      </c>
      <c r="T37">
        <v>25</v>
      </c>
      <c r="U37">
        <v>25</v>
      </c>
      <c r="V37">
        <v>12</v>
      </c>
      <c r="W37">
        <v>13</v>
      </c>
      <c r="X37">
        <v>4</v>
      </c>
      <c r="Y37">
        <v>3</v>
      </c>
      <c r="Z37">
        <v>4</v>
      </c>
      <c r="AA37">
        <v>5</v>
      </c>
      <c r="AB37">
        <v>0</v>
      </c>
      <c r="AC37">
        <v>1</v>
      </c>
    </row>
    <row r="38" spans="1:29" x14ac:dyDescent="0.2">
      <c r="A38" s="6">
        <v>24</v>
      </c>
      <c r="B38" s="6" t="s">
        <v>163</v>
      </c>
      <c r="C38" s="6">
        <f>留存情况!C51</f>
        <v>922</v>
      </c>
      <c r="D38" s="6">
        <f t="shared" si="5"/>
        <v>534.39</v>
      </c>
      <c r="E38" s="6">
        <f t="shared" si="6"/>
        <v>51</v>
      </c>
      <c r="F38" s="7">
        <f t="shared" si="7"/>
        <v>5.5314533622559656E-2</v>
      </c>
      <c r="G38" s="6">
        <f t="shared" si="8"/>
        <v>0.57999999999999996</v>
      </c>
      <c r="H38" s="6">
        <f t="shared" si="9"/>
        <v>10.478</v>
      </c>
      <c r="Q38">
        <v>23</v>
      </c>
      <c r="R38" t="s">
        <v>161</v>
      </c>
      <c r="S38">
        <v>102</v>
      </c>
      <c r="T38">
        <v>24</v>
      </c>
      <c r="U38">
        <v>23</v>
      </c>
      <c r="V38">
        <v>13</v>
      </c>
      <c r="W38">
        <v>16</v>
      </c>
      <c r="X38">
        <v>10</v>
      </c>
      <c r="Y38">
        <v>5</v>
      </c>
      <c r="Z38">
        <v>4</v>
      </c>
      <c r="AA38">
        <v>2</v>
      </c>
      <c r="AB38">
        <v>1</v>
      </c>
      <c r="AC38">
        <v>4</v>
      </c>
    </row>
    <row r="39" spans="1:29" x14ac:dyDescent="0.2">
      <c r="A39" s="6">
        <v>25</v>
      </c>
      <c r="B39" s="6" t="s">
        <v>163</v>
      </c>
      <c r="C39" s="6">
        <f>留存情况!C52</f>
        <v>944</v>
      </c>
      <c r="D39" s="6">
        <f t="shared" si="5"/>
        <v>1438.97</v>
      </c>
      <c r="E39" s="6">
        <f t="shared" si="6"/>
        <v>66</v>
      </c>
      <c r="F39" s="7">
        <f t="shared" si="7"/>
        <v>6.991525423728813E-2</v>
      </c>
      <c r="G39" s="6">
        <f t="shared" si="8"/>
        <v>1.524</v>
      </c>
      <c r="H39" s="6">
        <f t="shared" si="9"/>
        <v>21.803000000000001</v>
      </c>
      <c r="Q39">
        <v>24</v>
      </c>
      <c r="R39" t="s">
        <v>161</v>
      </c>
      <c r="S39">
        <v>201</v>
      </c>
      <c r="T39">
        <v>20</v>
      </c>
      <c r="U39">
        <v>59</v>
      </c>
      <c r="V39">
        <v>30</v>
      </c>
      <c r="W39">
        <v>30</v>
      </c>
      <c r="X39">
        <v>8</v>
      </c>
      <c r="Y39">
        <v>16</v>
      </c>
      <c r="Z39">
        <v>13</v>
      </c>
      <c r="AA39">
        <v>8</v>
      </c>
      <c r="AB39">
        <v>8</v>
      </c>
      <c r="AC39">
        <v>9</v>
      </c>
    </row>
    <row r="40" spans="1:29" x14ac:dyDescent="0.2">
      <c r="A40" s="25">
        <v>22</v>
      </c>
      <c r="B40" s="25" t="s">
        <v>164</v>
      </c>
      <c r="C40" s="25">
        <f>留存情况!C53</f>
        <v>492</v>
      </c>
      <c r="D40" s="25">
        <f t="shared" si="5"/>
        <v>1709.64</v>
      </c>
      <c r="E40" s="25">
        <f t="shared" si="6"/>
        <v>19</v>
      </c>
      <c r="F40" s="24">
        <f t="shared" si="7"/>
        <v>3.8617886178861791E-2</v>
      </c>
      <c r="G40" s="25">
        <f t="shared" si="8"/>
        <v>3.4750000000000001</v>
      </c>
      <c r="H40" s="25">
        <f t="shared" si="9"/>
        <v>89.980999999999995</v>
      </c>
      <c r="Q40">
        <v>25</v>
      </c>
      <c r="R40" t="s">
        <v>161</v>
      </c>
      <c r="S40">
        <v>258</v>
      </c>
      <c r="T40">
        <v>29</v>
      </c>
      <c r="U40">
        <v>70</v>
      </c>
      <c r="V40">
        <v>36</v>
      </c>
      <c r="W40">
        <v>32</v>
      </c>
      <c r="X40">
        <v>31</v>
      </c>
      <c r="Y40">
        <v>16</v>
      </c>
      <c r="Z40">
        <v>16</v>
      </c>
      <c r="AA40">
        <v>8</v>
      </c>
      <c r="AB40">
        <v>8</v>
      </c>
      <c r="AC40">
        <v>12</v>
      </c>
    </row>
    <row r="41" spans="1:29" x14ac:dyDescent="0.2">
      <c r="A41" s="25">
        <v>23</v>
      </c>
      <c r="B41" s="25" t="s">
        <v>164</v>
      </c>
      <c r="C41" s="25">
        <f>留存情况!C54</f>
        <v>528</v>
      </c>
      <c r="D41" s="25">
        <f t="shared" si="5"/>
        <v>494.63</v>
      </c>
      <c r="E41" s="25">
        <f t="shared" si="6"/>
        <v>28</v>
      </c>
      <c r="F41" s="24">
        <f t="shared" si="7"/>
        <v>5.3030303030303032E-2</v>
      </c>
      <c r="G41" s="25">
        <f t="shared" si="8"/>
        <v>0.93700000000000006</v>
      </c>
      <c r="H41" s="25">
        <f t="shared" si="9"/>
        <v>17.664999999999999</v>
      </c>
      <c r="Q41">
        <v>22</v>
      </c>
      <c r="R41" t="s">
        <v>162</v>
      </c>
      <c r="S41">
        <v>80</v>
      </c>
      <c r="T41">
        <v>18</v>
      </c>
      <c r="U41">
        <v>16</v>
      </c>
      <c r="V41">
        <v>8</v>
      </c>
      <c r="W41">
        <v>8</v>
      </c>
      <c r="X41">
        <v>9</v>
      </c>
      <c r="Y41">
        <v>4</v>
      </c>
      <c r="Z41">
        <v>6</v>
      </c>
      <c r="AA41">
        <v>4</v>
      </c>
      <c r="AB41">
        <v>6</v>
      </c>
      <c r="AC41">
        <v>1</v>
      </c>
    </row>
    <row r="42" spans="1:29" x14ac:dyDescent="0.2">
      <c r="A42" s="25">
        <v>24</v>
      </c>
      <c r="B42" s="25" t="s">
        <v>164</v>
      </c>
      <c r="C42" s="25">
        <f>留存情况!C55</f>
        <v>843</v>
      </c>
      <c r="D42" s="25">
        <f t="shared" si="5"/>
        <v>3499.13</v>
      </c>
      <c r="E42" s="25">
        <f t="shared" si="6"/>
        <v>45</v>
      </c>
      <c r="F42" s="24">
        <f t="shared" si="7"/>
        <v>5.3380782918149468E-2</v>
      </c>
      <c r="G42" s="25">
        <f t="shared" si="8"/>
        <v>4.1509999999999998</v>
      </c>
      <c r="H42" s="25">
        <f t="shared" si="9"/>
        <v>77.757999999999996</v>
      </c>
      <c r="Q42">
        <v>23</v>
      </c>
      <c r="R42" t="s">
        <v>162</v>
      </c>
      <c r="S42">
        <v>91</v>
      </c>
      <c r="T42">
        <v>24</v>
      </c>
      <c r="U42">
        <v>20</v>
      </c>
      <c r="V42">
        <v>12</v>
      </c>
      <c r="W42">
        <v>10</v>
      </c>
      <c r="X42">
        <v>4</v>
      </c>
      <c r="Y42">
        <v>6</v>
      </c>
      <c r="Z42">
        <v>2</v>
      </c>
      <c r="AA42">
        <v>5</v>
      </c>
      <c r="AB42">
        <v>5</v>
      </c>
      <c r="AC42">
        <v>3</v>
      </c>
    </row>
    <row r="43" spans="1:29" x14ac:dyDescent="0.2">
      <c r="A43" s="25">
        <v>25</v>
      </c>
      <c r="B43" s="25" t="s">
        <v>164</v>
      </c>
      <c r="C43" s="25">
        <f>留存情况!C56</f>
        <v>890</v>
      </c>
      <c r="D43" s="25">
        <f t="shared" si="5"/>
        <v>1178.8800000000001</v>
      </c>
      <c r="E43" s="25">
        <f t="shared" si="6"/>
        <v>72</v>
      </c>
      <c r="F43" s="24">
        <f t="shared" si="7"/>
        <v>8.0898876404494377E-2</v>
      </c>
      <c r="G43" s="25">
        <f t="shared" si="8"/>
        <v>1.325</v>
      </c>
      <c r="H43" s="25">
        <f t="shared" si="9"/>
        <v>16.373000000000001</v>
      </c>
      <c r="Q43">
        <v>24</v>
      </c>
      <c r="R43" t="s">
        <v>162</v>
      </c>
      <c r="S43">
        <v>86</v>
      </c>
      <c r="T43">
        <v>9</v>
      </c>
      <c r="U43">
        <v>25</v>
      </c>
      <c r="V43">
        <v>11</v>
      </c>
      <c r="W43">
        <v>6</v>
      </c>
      <c r="X43">
        <v>9</v>
      </c>
      <c r="Y43">
        <v>5</v>
      </c>
      <c r="Z43">
        <v>6</v>
      </c>
      <c r="AA43">
        <v>6</v>
      </c>
      <c r="AB43">
        <v>3</v>
      </c>
      <c r="AC43">
        <v>6</v>
      </c>
    </row>
    <row r="44" spans="1:29" x14ac:dyDescent="0.2">
      <c r="A44" s="6">
        <v>22</v>
      </c>
      <c r="B44" s="6" t="s">
        <v>165</v>
      </c>
      <c r="C44" s="6">
        <f>留存情况!C57</f>
        <v>348</v>
      </c>
      <c r="D44" s="6">
        <f t="shared" si="5"/>
        <v>369.83</v>
      </c>
      <c r="E44" s="6">
        <f t="shared" si="6"/>
        <v>11</v>
      </c>
      <c r="F44" s="7">
        <f t="shared" si="7"/>
        <v>3.1609195402298854E-2</v>
      </c>
      <c r="G44" s="6">
        <f t="shared" si="8"/>
        <v>1.0629999999999999</v>
      </c>
      <c r="H44" s="6">
        <f t="shared" si="9"/>
        <v>33.621000000000002</v>
      </c>
      <c r="Q44">
        <v>25</v>
      </c>
      <c r="R44" t="s">
        <v>162</v>
      </c>
      <c r="S44">
        <v>147</v>
      </c>
      <c r="T44">
        <v>29</v>
      </c>
      <c r="U44">
        <v>36</v>
      </c>
      <c r="V44">
        <v>19</v>
      </c>
      <c r="W44">
        <v>14</v>
      </c>
      <c r="X44">
        <v>12</v>
      </c>
      <c r="Y44">
        <v>9</v>
      </c>
      <c r="Z44">
        <v>8</v>
      </c>
      <c r="AA44">
        <v>9</v>
      </c>
      <c r="AB44">
        <v>6</v>
      </c>
      <c r="AC44">
        <v>5</v>
      </c>
    </row>
    <row r="45" spans="1:29" x14ac:dyDescent="0.2">
      <c r="A45" s="6">
        <v>23</v>
      </c>
      <c r="B45" s="6" t="s">
        <v>165</v>
      </c>
      <c r="C45" s="6">
        <f>留存情况!C58</f>
        <v>317</v>
      </c>
      <c r="D45" s="6">
        <f t="shared" si="5"/>
        <v>499.79</v>
      </c>
      <c r="E45" s="6">
        <f t="shared" si="6"/>
        <v>14</v>
      </c>
      <c r="F45" s="7">
        <f t="shared" si="7"/>
        <v>4.4164037854889593E-2</v>
      </c>
      <c r="G45" s="6">
        <f t="shared" si="8"/>
        <v>1.577</v>
      </c>
      <c r="H45" s="6">
        <f t="shared" si="9"/>
        <v>35.698999999999998</v>
      </c>
      <c r="Q45">
        <v>22</v>
      </c>
      <c r="R45" t="s">
        <v>163</v>
      </c>
      <c r="S45">
        <v>33</v>
      </c>
      <c r="T45">
        <v>9</v>
      </c>
      <c r="U45">
        <v>3</v>
      </c>
      <c r="V45">
        <v>3</v>
      </c>
      <c r="W45">
        <v>5</v>
      </c>
      <c r="X45">
        <v>3</v>
      </c>
      <c r="Y45">
        <v>4</v>
      </c>
      <c r="Z45">
        <v>1</v>
      </c>
      <c r="AA45">
        <v>3</v>
      </c>
      <c r="AB45">
        <v>1</v>
      </c>
      <c r="AC45">
        <v>1</v>
      </c>
    </row>
    <row r="46" spans="1:29" x14ac:dyDescent="0.2">
      <c r="A46" s="6">
        <v>24</v>
      </c>
      <c r="B46" s="6" t="s">
        <v>165</v>
      </c>
      <c r="C46" s="6">
        <f>留存情况!C59</f>
        <v>709</v>
      </c>
      <c r="D46" s="6">
        <f t="shared" si="5"/>
        <v>1069.32</v>
      </c>
      <c r="E46" s="6">
        <f t="shared" si="6"/>
        <v>31</v>
      </c>
      <c r="F46" s="7">
        <f t="shared" si="7"/>
        <v>4.372355430183357E-2</v>
      </c>
      <c r="G46" s="6">
        <f t="shared" si="8"/>
        <v>1.508</v>
      </c>
      <c r="H46" s="6">
        <f t="shared" si="9"/>
        <v>34.494</v>
      </c>
      <c r="Q46">
        <v>23</v>
      </c>
      <c r="R46" t="s">
        <v>163</v>
      </c>
      <c r="S46">
        <v>25</v>
      </c>
      <c r="T46">
        <v>7</v>
      </c>
      <c r="U46">
        <v>4</v>
      </c>
      <c r="V46">
        <v>3</v>
      </c>
      <c r="W46">
        <v>4</v>
      </c>
      <c r="X46">
        <v>1</v>
      </c>
      <c r="Y46">
        <v>3</v>
      </c>
      <c r="Z46">
        <v>1</v>
      </c>
      <c r="AA46">
        <v>1</v>
      </c>
      <c r="AB46">
        <v>1</v>
      </c>
      <c r="AC46">
        <v>0</v>
      </c>
    </row>
    <row r="47" spans="1:29" x14ac:dyDescent="0.2">
      <c r="A47" s="6">
        <v>25</v>
      </c>
      <c r="B47" s="6" t="s">
        <v>165</v>
      </c>
      <c r="C47" s="6">
        <f>留存情况!C60</f>
        <v>824</v>
      </c>
      <c r="D47" s="6">
        <f t="shared" si="5"/>
        <v>2079.19</v>
      </c>
      <c r="E47" s="6">
        <f t="shared" si="6"/>
        <v>39</v>
      </c>
      <c r="F47" s="7">
        <f t="shared" si="7"/>
        <v>4.7330097087378641E-2</v>
      </c>
      <c r="G47" s="6">
        <f t="shared" si="8"/>
        <v>2.5230000000000001</v>
      </c>
      <c r="H47" s="6">
        <f t="shared" si="9"/>
        <v>53.313000000000002</v>
      </c>
      <c r="Q47">
        <v>24</v>
      </c>
      <c r="R47" t="s">
        <v>163</v>
      </c>
      <c r="S47">
        <v>51</v>
      </c>
      <c r="T47">
        <v>7</v>
      </c>
      <c r="U47">
        <v>23</v>
      </c>
      <c r="V47">
        <v>4</v>
      </c>
      <c r="W47">
        <v>5</v>
      </c>
      <c r="X47">
        <v>6</v>
      </c>
      <c r="Y47">
        <v>3</v>
      </c>
      <c r="Z47">
        <v>1</v>
      </c>
      <c r="AA47">
        <v>0</v>
      </c>
      <c r="AB47">
        <v>0</v>
      </c>
      <c r="AC47">
        <v>2</v>
      </c>
    </row>
    <row r="48" spans="1:29" x14ac:dyDescent="0.2">
      <c r="A48" s="25">
        <v>22</v>
      </c>
      <c r="B48" s="25" t="s">
        <v>166</v>
      </c>
      <c r="C48" s="25">
        <f>留存情况!C61</f>
        <v>2218</v>
      </c>
      <c r="D48" s="25">
        <f t="shared" si="5"/>
        <v>514.50000000000011</v>
      </c>
      <c r="E48" s="25">
        <f t="shared" si="6"/>
        <v>38</v>
      </c>
      <c r="F48" s="24">
        <f t="shared" si="7"/>
        <v>1.7132551848512173E-2</v>
      </c>
      <c r="G48" s="25">
        <f t="shared" si="8"/>
        <v>0.23200000000000001</v>
      </c>
      <c r="H48" s="25">
        <f t="shared" si="9"/>
        <v>13.539</v>
      </c>
      <c r="Q48">
        <v>25</v>
      </c>
      <c r="R48" t="s">
        <v>163</v>
      </c>
      <c r="S48">
        <v>66</v>
      </c>
      <c r="T48">
        <v>7</v>
      </c>
      <c r="U48">
        <v>19</v>
      </c>
      <c r="V48">
        <v>13</v>
      </c>
      <c r="W48">
        <v>5</v>
      </c>
      <c r="X48">
        <v>8</v>
      </c>
      <c r="Y48">
        <v>4</v>
      </c>
      <c r="Z48">
        <v>2</v>
      </c>
      <c r="AA48">
        <v>4</v>
      </c>
      <c r="AB48">
        <v>2</v>
      </c>
      <c r="AC48">
        <v>2</v>
      </c>
    </row>
    <row r="49" spans="1:29" x14ac:dyDescent="0.2">
      <c r="A49" s="25">
        <v>23</v>
      </c>
      <c r="B49" s="25" t="s">
        <v>166</v>
      </c>
      <c r="C49" s="25">
        <f>留存情况!C62</f>
        <v>2400</v>
      </c>
      <c r="D49" s="25">
        <f t="shared" si="5"/>
        <v>1144.0000000000002</v>
      </c>
      <c r="E49" s="25">
        <f t="shared" si="6"/>
        <v>77</v>
      </c>
      <c r="F49" s="24">
        <f t="shared" si="7"/>
        <v>3.2083333333333332E-2</v>
      </c>
      <c r="G49" s="25">
        <f t="shared" si="8"/>
        <v>0.47699999999999998</v>
      </c>
      <c r="H49" s="25">
        <f t="shared" si="9"/>
        <v>14.856999999999999</v>
      </c>
      <c r="Q49">
        <v>22</v>
      </c>
      <c r="R49" t="s">
        <v>164</v>
      </c>
      <c r="S49">
        <v>19</v>
      </c>
      <c r="T49">
        <v>5</v>
      </c>
      <c r="U49">
        <v>7</v>
      </c>
      <c r="V49">
        <v>2</v>
      </c>
      <c r="W49">
        <v>3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</row>
    <row r="50" spans="1:29" x14ac:dyDescent="0.2">
      <c r="A50" s="25">
        <v>24</v>
      </c>
      <c r="B50" s="25" t="s">
        <v>166</v>
      </c>
      <c r="C50" s="25">
        <f>留存情况!C63</f>
        <v>4449</v>
      </c>
      <c r="D50" s="25">
        <f t="shared" si="5"/>
        <v>2498.4799999999987</v>
      </c>
      <c r="E50" s="25">
        <f t="shared" si="6"/>
        <v>104</v>
      </c>
      <c r="F50" s="24">
        <f t="shared" si="7"/>
        <v>2.3376039559451563E-2</v>
      </c>
      <c r="G50" s="25">
        <f t="shared" si="8"/>
        <v>0.56200000000000006</v>
      </c>
      <c r="H50" s="25">
        <f t="shared" si="9"/>
        <v>24.024000000000001</v>
      </c>
      <c r="Q50">
        <v>23</v>
      </c>
      <c r="R50" t="s">
        <v>164</v>
      </c>
      <c r="S50">
        <v>28</v>
      </c>
      <c r="T50">
        <v>4</v>
      </c>
      <c r="U50">
        <v>6</v>
      </c>
      <c r="V50">
        <v>4</v>
      </c>
      <c r="W50">
        <v>3</v>
      </c>
      <c r="X50">
        <v>4</v>
      </c>
      <c r="Y50">
        <v>4</v>
      </c>
      <c r="Z50">
        <v>3</v>
      </c>
      <c r="AA50">
        <v>0</v>
      </c>
      <c r="AB50">
        <v>0</v>
      </c>
      <c r="AC50">
        <v>0</v>
      </c>
    </row>
    <row r="51" spans="1:29" x14ac:dyDescent="0.2">
      <c r="A51" s="25">
        <v>25</v>
      </c>
      <c r="B51" s="25" t="s">
        <v>166</v>
      </c>
      <c r="C51" s="25">
        <f>留存情况!C64</f>
        <v>4638</v>
      </c>
      <c r="D51" s="25">
        <f t="shared" si="5"/>
        <v>6282.2199999999939</v>
      </c>
      <c r="E51" s="25">
        <f t="shared" si="6"/>
        <v>168</v>
      </c>
      <c r="F51" s="24">
        <f t="shared" si="7"/>
        <v>3.6222509702457953E-2</v>
      </c>
      <c r="G51" s="25">
        <f t="shared" si="8"/>
        <v>1.355</v>
      </c>
      <c r="H51" s="25">
        <f t="shared" si="9"/>
        <v>37.393999999999998</v>
      </c>
      <c r="Q51">
        <v>24</v>
      </c>
      <c r="R51" t="s">
        <v>164</v>
      </c>
      <c r="S51">
        <v>45</v>
      </c>
      <c r="T51">
        <v>6</v>
      </c>
      <c r="U51">
        <v>15</v>
      </c>
      <c r="V51">
        <v>4</v>
      </c>
      <c r="W51">
        <v>5</v>
      </c>
      <c r="X51">
        <v>4</v>
      </c>
      <c r="Y51">
        <v>2</v>
      </c>
      <c r="Z51">
        <v>3</v>
      </c>
      <c r="AA51">
        <v>3</v>
      </c>
      <c r="AB51">
        <v>1</v>
      </c>
      <c r="AC51">
        <v>2</v>
      </c>
    </row>
    <row r="52" spans="1:29" x14ac:dyDescent="0.2">
      <c r="Q52">
        <v>25</v>
      </c>
      <c r="R52" t="s">
        <v>164</v>
      </c>
      <c r="S52">
        <v>72</v>
      </c>
      <c r="T52">
        <v>7</v>
      </c>
      <c r="U52">
        <v>21</v>
      </c>
      <c r="V52">
        <v>11</v>
      </c>
      <c r="W52">
        <v>6</v>
      </c>
      <c r="X52">
        <v>6</v>
      </c>
      <c r="Y52">
        <v>4</v>
      </c>
      <c r="Z52">
        <v>8</v>
      </c>
      <c r="AA52">
        <v>4</v>
      </c>
      <c r="AB52">
        <v>4</v>
      </c>
      <c r="AC52">
        <v>1</v>
      </c>
    </row>
    <row r="53" spans="1:29" x14ac:dyDescent="0.2">
      <c r="Q53">
        <v>22</v>
      </c>
      <c r="R53" t="s">
        <v>165</v>
      </c>
      <c r="S53">
        <v>11</v>
      </c>
      <c r="T53">
        <v>5</v>
      </c>
      <c r="U53">
        <v>2</v>
      </c>
      <c r="V53">
        <v>0</v>
      </c>
      <c r="W53">
        <v>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Q54">
        <v>23</v>
      </c>
      <c r="R54" t="s">
        <v>165</v>
      </c>
      <c r="S54">
        <v>14</v>
      </c>
      <c r="T54">
        <v>5</v>
      </c>
      <c r="U54">
        <v>3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</row>
    <row r="55" spans="1:29" x14ac:dyDescent="0.2">
      <c r="Q55">
        <v>24</v>
      </c>
      <c r="R55" t="s">
        <v>165</v>
      </c>
      <c r="S55">
        <v>31</v>
      </c>
      <c r="T55">
        <v>4</v>
      </c>
      <c r="U55">
        <v>8</v>
      </c>
      <c r="V55">
        <v>4</v>
      </c>
      <c r="W55">
        <v>6</v>
      </c>
      <c r="X55">
        <v>1</v>
      </c>
      <c r="Y55">
        <v>2</v>
      </c>
      <c r="Z55">
        <v>0</v>
      </c>
      <c r="AA55">
        <v>1</v>
      </c>
      <c r="AB55">
        <v>3</v>
      </c>
      <c r="AC55">
        <v>2</v>
      </c>
    </row>
    <row r="56" spans="1:29" x14ac:dyDescent="0.2">
      <c r="Q56">
        <v>25</v>
      </c>
      <c r="R56" t="s">
        <v>165</v>
      </c>
      <c r="S56">
        <v>39</v>
      </c>
      <c r="T56">
        <v>7</v>
      </c>
      <c r="U56">
        <v>8</v>
      </c>
      <c r="V56">
        <v>4</v>
      </c>
      <c r="W56">
        <v>8</v>
      </c>
      <c r="X56">
        <v>4</v>
      </c>
      <c r="Y56">
        <v>1</v>
      </c>
      <c r="Z56">
        <v>1</v>
      </c>
      <c r="AA56">
        <v>2</v>
      </c>
      <c r="AB56">
        <v>3</v>
      </c>
      <c r="AC56">
        <v>1</v>
      </c>
    </row>
    <row r="57" spans="1:29" x14ac:dyDescent="0.2">
      <c r="Q57">
        <v>22</v>
      </c>
      <c r="R57" t="s">
        <v>166</v>
      </c>
      <c r="S57">
        <v>38</v>
      </c>
      <c r="T57">
        <v>10</v>
      </c>
      <c r="U57">
        <v>9</v>
      </c>
      <c r="V57">
        <v>4</v>
      </c>
      <c r="W57">
        <v>4</v>
      </c>
      <c r="X57">
        <v>4</v>
      </c>
      <c r="Y57">
        <v>0</v>
      </c>
      <c r="Z57">
        <v>1</v>
      </c>
      <c r="AA57">
        <v>4</v>
      </c>
      <c r="AB57">
        <v>1</v>
      </c>
      <c r="AC57">
        <v>1</v>
      </c>
    </row>
    <row r="58" spans="1:29" x14ac:dyDescent="0.2">
      <c r="Q58">
        <v>23</v>
      </c>
      <c r="R58" t="s">
        <v>166</v>
      </c>
      <c r="S58">
        <v>77</v>
      </c>
      <c r="T58">
        <v>22</v>
      </c>
      <c r="U58">
        <v>12</v>
      </c>
      <c r="V58">
        <v>7</v>
      </c>
      <c r="W58">
        <v>11</v>
      </c>
      <c r="X58">
        <v>6</v>
      </c>
      <c r="Y58">
        <v>9</v>
      </c>
      <c r="Z58">
        <v>2</v>
      </c>
      <c r="AA58">
        <v>2</v>
      </c>
      <c r="AB58">
        <v>3</v>
      </c>
      <c r="AC58">
        <v>3</v>
      </c>
    </row>
    <row r="59" spans="1:29" x14ac:dyDescent="0.2">
      <c r="Q59">
        <v>24</v>
      </c>
      <c r="R59" t="s">
        <v>166</v>
      </c>
      <c r="S59">
        <v>104</v>
      </c>
      <c r="T59">
        <v>17</v>
      </c>
      <c r="U59">
        <v>29</v>
      </c>
      <c r="V59">
        <v>18</v>
      </c>
      <c r="W59">
        <v>12</v>
      </c>
      <c r="X59">
        <v>4</v>
      </c>
      <c r="Y59">
        <v>10</v>
      </c>
      <c r="Z59">
        <v>4</v>
      </c>
      <c r="AA59">
        <v>5</v>
      </c>
      <c r="AB59">
        <v>1</v>
      </c>
      <c r="AC59">
        <v>4</v>
      </c>
    </row>
    <row r="60" spans="1:29" x14ac:dyDescent="0.2">
      <c r="Q60">
        <v>25</v>
      </c>
      <c r="R60" t="s">
        <v>166</v>
      </c>
      <c r="S60">
        <v>168</v>
      </c>
      <c r="T60">
        <v>34</v>
      </c>
      <c r="U60">
        <v>38</v>
      </c>
      <c r="V60">
        <v>26</v>
      </c>
      <c r="W60">
        <v>21</v>
      </c>
      <c r="X60">
        <v>13</v>
      </c>
      <c r="Y60">
        <v>7</v>
      </c>
      <c r="Z60">
        <v>11</v>
      </c>
      <c r="AA60">
        <v>8</v>
      </c>
      <c r="AB60">
        <v>4</v>
      </c>
      <c r="AC60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4"/>
  <sheetViews>
    <sheetView workbookViewId="0">
      <selection activeCell="V2" sqref="V2"/>
    </sheetView>
  </sheetViews>
  <sheetFormatPr baseColWidth="10" defaultRowHeight="16" x14ac:dyDescent="0.2"/>
  <cols>
    <col min="1" max="13" width="11" bestFit="1" customWidth="1"/>
  </cols>
  <sheetData>
    <row r="1" spans="1:25" x14ac:dyDescent="0.2">
      <c r="A1" s="4" t="s">
        <v>20</v>
      </c>
      <c r="P1" s="4" t="s">
        <v>41</v>
      </c>
      <c r="U1" s="4" t="s">
        <v>39</v>
      </c>
      <c r="V1" s="16" t="s">
        <v>51</v>
      </c>
    </row>
    <row r="2" spans="1:25" x14ac:dyDescent="0.2">
      <c r="A2" s="12" t="s">
        <v>26</v>
      </c>
      <c r="B2" s="12" t="s">
        <v>38</v>
      </c>
      <c r="C2" s="12" t="s">
        <v>27</v>
      </c>
      <c r="D2" s="13">
        <v>43703</v>
      </c>
      <c r="E2" s="13">
        <v>43704</v>
      </c>
      <c r="F2" s="13">
        <v>43705</v>
      </c>
      <c r="G2" s="13">
        <v>43706</v>
      </c>
      <c r="H2" s="13">
        <v>43707</v>
      </c>
      <c r="I2" s="13">
        <v>43708</v>
      </c>
      <c r="J2" s="13">
        <v>43709</v>
      </c>
      <c r="K2" s="13">
        <v>43710</v>
      </c>
      <c r="L2" s="13">
        <v>43711</v>
      </c>
      <c r="M2" s="13">
        <v>43712</v>
      </c>
      <c r="P2" s="12"/>
      <c r="Q2" s="12">
        <v>22</v>
      </c>
      <c r="R2" s="12">
        <v>23</v>
      </c>
      <c r="S2" s="12">
        <v>24</v>
      </c>
      <c r="T2" s="12">
        <v>25</v>
      </c>
      <c r="V2">
        <v>22</v>
      </c>
      <c r="W2">
        <v>23</v>
      </c>
      <c r="X2">
        <v>24</v>
      </c>
      <c r="Y2">
        <v>25</v>
      </c>
    </row>
    <row r="3" spans="1:25" x14ac:dyDescent="0.2">
      <c r="A3" s="12">
        <v>22</v>
      </c>
      <c r="B3" s="12">
        <v>12</v>
      </c>
      <c r="C3" s="12">
        <v>7429</v>
      </c>
      <c r="D3" s="12">
        <v>5091</v>
      </c>
      <c r="E3" s="12">
        <v>1950</v>
      </c>
      <c r="F3" s="12">
        <v>115</v>
      </c>
      <c r="G3" s="12">
        <v>73</v>
      </c>
      <c r="H3" s="12">
        <v>57</v>
      </c>
      <c r="I3" s="12">
        <v>49</v>
      </c>
      <c r="J3" s="12">
        <v>40</v>
      </c>
      <c r="K3" s="12">
        <v>22</v>
      </c>
      <c r="L3" s="12">
        <v>18</v>
      </c>
      <c r="M3" s="12">
        <v>14</v>
      </c>
      <c r="P3" s="12" t="s">
        <v>40</v>
      </c>
      <c r="Q3" s="12">
        <f>VLOOKUP(Q2,留存情况!$A$29:$B$32,2,0)</f>
        <v>10126</v>
      </c>
      <c r="R3" s="12">
        <f>VLOOKUP(R2,留存情况!$A$29:$B$32,2,0)</f>
        <v>10762</v>
      </c>
      <c r="S3" s="12">
        <f>VLOOKUP(S2,留存情况!$A$29:$B$32,2,0)</f>
        <v>20503</v>
      </c>
      <c r="T3" s="12">
        <f>VLOOKUP(T2,留存情况!$A$29:$B$32,2,0)</f>
        <v>21200</v>
      </c>
      <c r="V3" s="11">
        <f>Q3/Q$3</f>
        <v>1</v>
      </c>
      <c r="W3" s="11">
        <f t="shared" ref="W3:Y3" si="0">R3/R$3</f>
        <v>1</v>
      </c>
      <c r="X3" s="11">
        <f t="shared" si="0"/>
        <v>1</v>
      </c>
      <c r="Y3" s="11">
        <f t="shared" si="0"/>
        <v>1</v>
      </c>
    </row>
    <row r="4" spans="1:25" x14ac:dyDescent="0.2">
      <c r="A4" s="12">
        <v>22</v>
      </c>
      <c r="B4" s="12">
        <v>21</v>
      </c>
      <c r="C4" s="12">
        <v>5947</v>
      </c>
      <c r="D4" s="12">
        <v>3833</v>
      </c>
      <c r="E4" s="12">
        <v>1712</v>
      </c>
      <c r="F4" s="12">
        <v>142</v>
      </c>
      <c r="G4" s="12">
        <v>84</v>
      </c>
      <c r="H4" s="12">
        <v>49</v>
      </c>
      <c r="I4" s="12">
        <v>37</v>
      </c>
      <c r="J4" s="12">
        <v>33</v>
      </c>
      <c r="K4" s="12">
        <v>21</v>
      </c>
      <c r="L4" s="12">
        <v>21</v>
      </c>
      <c r="M4" s="12">
        <v>15</v>
      </c>
      <c r="P4" s="12">
        <v>12</v>
      </c>
      <c r="Q4" s="12">
        <v>7429</v>
      </c>
      <c r="R4" s="12">
        <v>8001</v>
      </c>
      <c r="S4" s="12">
        <v>15236</v>
      </c>
      <c r="T4" s="12">
        <v>15826</v>
      </c>
      <c r="U4" s="10"/>
      <c r="V4" s="11">
        <f t="shared" ref="V4:V41" si="1">Q4/Q$3</f>
        <v>0.73365593521627492</v>
      </c>
      <c r="W4" s="11">
        <f t="shared" ref="W4:W42" si="2">R4/R$3</f>
        <v>0.74344917301616797</v>
      </c>
      <c r="X4" s="11">
        <f t="shared" ref="X4:X42" si="3">S4/S$3</f>
        <v>0.74311076427839828</v>
      </c>
      <c r="Y4" s="11">
        <f t="shared" ref="Y4:Y42" si="4">T4/T$3</f>
        <v>0.7465094339622641</v>
      </c>
    </row>
    <row r="5" spans="1:25" x14ac:dyDescent="0.2">
      <c r="A5" s="12">
        <v>22</v>
      </c>
      <c r="B5" s="12">
        <v>24</v>
      </c>
      <c r="C5" s="12">
        <v>4835</v>
      </c>
      <c r="D5" s="12">
        <v>2752</v>
      </c>
      <c r="E5" s="12">
        <v>1558</v>
      </c>
      <c r="F5" s="12">
        <v>196</v>
      </c>
      <c r="G5" s="12">
        <v>103</v>
      </c>
      <c r="H5" s="12">
        <v>68</v>
      </c>
      <c r="I5" s="12">
        <v>41</v>
      </c>
      <c r="J5" s="12">
        <v>43</v>
      </c>
      <c r="K5" s="12">
        <v>31</v>
      </c>
      <c r="L5" s="12">
        <v>19</v>
      </c>
      <c r="M5" s="12">
        <v>24</v>
      </c>
      <c r="P5" s="12">
        <v>21</v>
      </c>
      <c r="Q5" s="12">
        <v>5947</v>
      </c>
      <c r="R5" s="12">
        <v>6402</v>
      </c>
      <c r="S5" s="12">
        <v>12365</v>
      </c>
      <c r="T5" s="12">
        <v>12973</v>
      </c>
      <c r="U5" s="10"/>
      <c r="V5" s="11">
        <f t="shared" si="1"/>
        <v>0.58730001975113566</v>
      </c>
      <c r="W5" s="11">
        <f t="shared" si="2"/>
        <v>0.59487084185095707</v>
      </c>
      <c r="X5" s="11">
        <f t="shared" si="3"/>
        <v>0.60308247573525831</v>
      </c>
      <c r="Y5" s="11">
        <f t="shared" si="4"/>
        <v>0.61193396226415098</v>
      </c>
    </row>
    <row r="6" spans="1:25" x14ac:dyDescent="0.2">
      <c r="A6" s="12">
        <v>22</v>
      </c>
      <c r="B6" s="12">
        <v>26</v>
      </c>
      <c r="C6" s="12">
        <v>4192</v>
      </c>
      <c r="D6" s="12">
        <v>2212</v>
      </c>
      <c r="E6" s="12">
        <v>1423</v>
      </c>
      <c r="F6" s="12">
        <v>203</v>
      </c>
      <c r="G6" s="12">
        <v>110</v>
      </c>
      <c r="H6" s="12">
        <v>75</v>
      </c>
      <c r="I6" s="12">
        <v>48</v>
      </c>
      <c r="J6" s="12">
        <v>48</v>
      </c>
      <c r="K6" s="12">
        <v>36</v>
      </c>
      <c r="L6" s="12">
        <v>16</v>
      </c>
      <c r="M6" s="12">
        <v>21</v>
      </c>
      <c r="P6" s="12">
        <v>24</v>
      </c>
      <c r="Q6" s="12">
        <v>4835</v>
      </c>
      <c r="R6" s="12">
        <v>5213</v>
      </c>
      <c r="S6" s="12">
        <v>10094</v>
      </c>
      <c r="T6" s="12">
        <v>10668</v>
      </c>
      <c r="U6" s="10"/>
      <c r="V6" s="11">
        <f t="shared" si="1"/>
        <v>0.47748370531305551</v>
      </c>
      <c r="W6" s="11">
        <f t="shared" si="2"/>
        <v>0.48438951867682589</v>
      </c>
      <c r="X6" s="11">
        <f t="shared" si="3"/>
        <v>0.49231819733697507</v>
      </c>
      <c r="Y6" s="11">
        <f t="shared" si="4"/>
        <v>0.50320754716981131</v>
      </c>
    </row>
    <row r="7" spans="1:25" x14ac:dyDescent="0.2">
      <c r="A7" s="12">
        <v>22</v>
      </c>
      <c r="B7" s="12">
        <v>32</v>
      </c>
      <c r="C7" s="12">
        <v>3105</v>
      </c>
      <c r="D7" s="12">
        <v>1233</v>
      </c>
      <c r="E7" s="12">
        <v>1241</v>
      </c>
      <c r="F7" s="12">
        <v>261</v>
      </c>
      <c r="G7" s="12">
        <v>142</v>
      </c>
      <c r="H7" s="12">
        <v>61</v>
      </c>
      <c r="I7" s="12">
        <v>49</v>
      </c>
      <c r="J7" s="12">
        <v>48</v>
      </c>
      <c r="K7" s="12">
        <v>35</v>
      </c>
      <c r="L7" s="12">
        <v>17</v>
      </c>
      <c r="M7" s="12">
        <v>18</v>
      </c>
      <c r="P7" s="12">
        <v>26</v>
      </c>
      <c r="Q7" s="12">
        <v>4192</v>
      </c>
      <c r="R7" s="12">
        <v>4488</v>
      </c>
      <c r="S7" s="12">
        <v>8852</v>
      </c>
      <c r="T7" s="12">
        <v>9380</v>
      </c>
      <c r="U7" s="10"/>
      <c r="V7" s="11">
        <f t="shared" si="1"/>
        <v>0.41398380406873397</v>
      </c>
      <c r="W7" s="11">
        <f t="shared" si="2"/>
        <v>0.41702285820479462</v>
      </c>
      <c r="X7" s="11">
        <f t="shared" si="3"/>
        <v>0.43174169633712139</v>
      </c>
      <c r="Y7" s="11">
        <f t="shared" si="4"/>
        <v>0.44245283018867926</v>
      </c>
    </row>
    <row r="8" spans="1:25" x14ac:dyDescent="0.2">
      <c r="A8" s="12">
        <v>22</v>
      </c>
      <c r="B8" s="12">
        <v>34</v>
      </c>
      <c r="C8" s="12">
        <v>3435</v>
      </c>
      <c r="D8" s="12">
        <v>1081</v>
      </c>
      <c r="E8" s="12">
        <v>1330</v>
      </c>
      <c r="F8" s="12">
        <v>417</v>
      </c>
      <c r="G8" s="12">
        <v>218</v>
      </c>
      <c r="H8" s="12">
        <v>112</v>
      </c>
      <c r="I8" s="12">
        <v>92</v>
      </c>
      <c r="J8" s="12">
        <v>76</v>
      </c>
      <c r="K8" s="12">
        <v>49</v>
      </c>
      <c r="L8" s="12">
        <v>41</v>
      </c>
      <c r="M8" s="12">
        <v>19</v>
      </c>
      <c r="P8" s="12">
        <v>32</v>
      </c>
      <c r="Q8" s="12">
        <v>3105</v>
      </c>
      <c r="R8" s="12">
        <v>3301</v>
      </c>
      <c r="S8" s="12">
        <v>6522</v>
      </c>
      <c r="T8" s="12">
        <v>7007</v>
      </c>
      <c r="U8" s="10"/>
      <c r="V8" s="11">
        <f t="shared" si="1"/>
        <v>0.30663638159194151</v>
      </c>
      <c r="W8" s="11">
        <f t="shared" si="2"/>
        <v>0.30672737409403455</v>
      </c>
      <c r="X8" s="11">
        <f t="shared" si="3"/>
        <v>0.31809979027459395</v>
      </c>
      <c r="Y8" s="11">
        <f t="shared" si="4"/>
        <v>0.33051886792452828</v>
      </c>
    </row>
    <row r="9" spans="1:25" x14ac:dyDescent="0.2">
      <c r="A9" s="12">
        <v>22</v>
      </c>
      <c r="B9" s="12">
        <v>36</v>
      </c>
      <c r="C9" s="12">
        <v>3227</v>
      </c>
      <c r="D9" s="12">
        <v>911</v>
      </c>
      <c r="E9" s="12">
        <v>1282</v>
      </c>
      <c r="F9" s="12">
        <v>409</v>
      </c>
      <c r="G9" s="12">
        <v>221</v>
      </c>
      <c r="H9" s="12">
        <v>124</v>
      </c>
      <c r="I9" s="12">
        <v>90</v>
      </c>
      <c r="J9" s="12">
        <v>73</v>
      </c>
      <c r="K9" s="12">
        <v>52</v>
      </c>
      <c r="L9" s="12">
        <v>37</v>
      </c>
      <c r="M9" s="12">
        <v>28</v>
      </c>
      <c r="P9" s="12">
        <v>34</v>
      </c>
      <c r="Q9" s="12">
        <v>3435</v>
      </c>
      <c r="R9" s="12">
        <v>3605</v>
      </c>
      <c r="S9" s="12">
        <v>7194</v>
      </c>
      <c r="T9" s="12">
        <v>7676</v>
      </c>
      <c r="U9" s="10"/>
      <c r="V9" s="11">
        <f t="shared" si="1"/>
        <v>0.33922575548094014</v>
      </c>
      <c r="W9" s="11">
        <f t="shared" si="2"/>
        <v>0.33497491172644489</v>
      </c>
      <c r="X9" s="11">
        <f t="shared" si="3"/>
        <v>0.35087548163683363</v>
      </c>
      <c r="Y9" s="11">
        <f t="shared" si="4"/>
        <v>0.36207547169811322</v>
      </c>
    </row>
    <row r="10" spans="1:25" x14ac:dyDescent="0.2">
      <c r="A10" s="12">
        <v>22</v>
      </c>
      <c r="B10" s="12">
        <v>42</v>
      </c>
      <c r="C10" s="12">
        <v>2113</v>
      </c>
      <c r="D10" s="12">
        <v>250</v>
      </c>
      <c r="E10" s="12">
        <v>762</v>
      </c>
      <c r="F10" s="12">
        <v>354</v>
      </c>
      <c r="G10" s="12">
        <v>255</v>
      </c>
      <c r="H10" s="12">
        <v>161</v>
      </c>
      <c r="I10" s="12">
        <v>99</v>
      </c>
      <c r="J10" s="12">
        <v>94</v>
      </c>
      <c r="K10" s="12">
        <v>57</v>
      </c>
      <c r="L10" s="12">
        <v>43</v>
      </c>
      <c r="M10" s="12">
        <v>38</v>
      </c>
      <c r="P10" s="12">
        <v>36</v>
      </c>
      <c r="Q10" s="12">
        <v>3227</v>
      </c>
      <c r="R10" s="12">
        <v>3396</v>
      </c>
      <c r="S10" s="12">
        <v>6678</v>
      </c>
      <c r="T10" s="12">
        <v>7257</v>
      </c>
      <c r="U10" s="10"/>
      <c r="V10" s="11">
        <f t="shared" si="1"/>
        <v>0.31868457436302589</v>
      </c>
      <c r="W10" s="11">
        <f t="shared" si="2"/>
        <v>0.31555472960416281</v>
      </c>
      <c r="X10" s="11">
        <f t="shared" si="3"/>
        <v>0.32570843291225676</v>
      </c>
      <c r="Y10" s="11">
        <f t="shared" si="4"/>
        <v>0.34231132075471699</v>
      </c>
    </row>
    <row r="11" spans="1:25" x14ac:dyDescent="0.2">
      <c r="A11" s="12">
        <v>22</v>
      </c>
      <c r="B11" s="12">
        <v>44</v>
      </c>
      <c r="C11" s="12">
        <v>2175</v>
      </c>
      <c r="D11" s="12">
        <v>167</v>
      </c>
      <c r="E11" s="12">
        <v>647</v>
      </c>
      <c r="F11" s="12">
        <v>416</v>
      </c>
      <c r="G11" s="12">
        <v>280</v>
      </c>
      <c r="H11" s="12">
        <v>215</v>
      </c>
      <c r="I11" s="12">
        <v>130</v>
      </c>
      <c r="J11" s="12">
        <v>124</v>
      </c>
      <c r="K11" s="12">
        <v>80</v>
      </c>
      <c r="L11" s="12">
        <v>69</v>
      </c>
      <c r="M11" s="12">
        <v>47</v>
      </c>
      <c r="P11" s="12">
        <v>42</v>
      </c>
      <c r="Q11" s="12">
        <v>2113</v>
      </c>
      <c r="R11" s="12">
        <v>2225</v>
      </c>
      <c r="S11" s="12">
        <v>4418</v>
      </c>
      <c r="T11" s="12">
        <v>4941</v>
      </c>
      <c r="U11" s="10"/>
      <c r="V11" s="11">
        <f t="shared" si="1"/>
        <v>0.20867074856804266</v>
      </c>
      <c r="W11" s="11">
        <f t="shared" si="2"/>
        <v>0.20674595800037168</v>
      </c>
      <c r="X11" s="11">
        <f t="shared" si="3"/>
        <v>0.21548066136662927</v>
      </c>
      <c r="Y11" s="11">
        <f t="shared" si="4"/>
        <v>0.23306603773584905</v>
      </c>
    </row>
    <row r="12" spans="1:25" x14ac:dyDescent="0.2">
      <c r="A12" s="12">
        <v>22</v>
      </c>
      <c r="B12" s="12">
        <v>46</v>
      </c>
      <c r="C12" s="12">
        <v>1762</v>
      </c>
      <c r="D12" s="12">
        <v>92</v>
      </c>
      <c r="E12" s="12">
        <v>458</v>
      </c>
      <c r="F12" s="12">
        <v>345</v>
      </c>
      <c r="G12" s="12">
        <v>242</v>
      </c>
      <c r="H12" s="12">
        <v>184</v>
      </c>
      <c r="I12" s="12">
        <v>134</v>
      </c>
      <c r="J12" s="12">
        <v>119</v>
      </c>
      <c r="K12" s="12">
        <v>69</v>
      </c>
      <c r="L12" s="12">
        <v>74</v>
      </c>
      <c r="M12" s="12">
        <v>45</v>
      </c>
      <c r="P12" s="12">
        <v>44</v>
      </c>
      <c r="Q12" s="12">
        <v>2175</v>
      </c>
      <c r="R12" s="12">
        <v>2286</v>
      </c>
      <c r="S12" s="12">
        <v>4521</v>
      </c>
      <c r="T12" s="12">
        <v>5063</v>
      </c>
      <c r="U12" s="10"/>
      <c r="V12" s="11">
        <f t="shared" si="1"/>
        <v>0.21479360063203634</v>
      </c>
      <c r="W12" s="11">
        <f t="shared" si="2"/>
        <v>0.21241404943319087</v>
      </c>
      <c r="X12" s="11">
        <f t="shared" si="3"/>
        <v>0.22050431644149637</v>
      </c>
      <c r="Y12" s="11">
        <f t="shared" si="4"/>
        <v>0.23882075471698114</v>
      </c>
    </row>
    <row r="13" spans="1:25" x14ac:dyDescent="0.2">
      <c r="A13" s="12">
        <v>22</v>
      </c>
      <c r="B13" s="12">
        <v>48</v>
      </c>
      <c r="C13" s="12">
        <v>1584</v>
      </c>
      <c r="D13" s="12">
        <v>60</v>
      </c>
      <c r="E13" s="12">
        <v>363</v>
      </c>
      <c r="F13" s="12">
        <v>310</v>
      </c>
      <c r="G13" s="12">
        <v>232</v>
      </c>
      <c r="H13" s="12">
        <v>170</v>
      </c>
      <c r="I13" s="12">
        <v>132</v>
      </c>
      <c r="J13" s="12">
        <v>133</v>
      </c>
      <c r="K13" s="12">
        <v>80</v>
      </c>
      <c r="L13" s="12">
        <v>61</v>
      </c>
      <c r="M13" s="12">
        <v>43</v>
      </c>
      <c r="P13" s="12">
        <v>46</v>
      </c>
      <c r="Q13" s="12">
        <v>1762</v>
      </c>
      <c r="R13" s="12">
        <v>1804</v>
      </c>
      <c r="S13" s="12">
        <v>3587</v>
      </c>
      <c r="T13" s="12">
        <v>4074</v>
      </c>
      <c r="U13" s="10"/>
      <c r="V13" s="11">
        <f t="shared" si="1"/>
        <v>0.17400750543156232</v>
      </c>
      <c r="W13" s="11">
        <f t="shared" si="2"/>
        <v>0.1676268351607508</v>
      </c>
      <c r="X13" s="11">
        <f t="shared" si="3"/>
        <v>0.17495000731600255</v>
      </c>
      <c r="Y13" s="11">
        <f t="shared" si="4"/>
        <v>0.19216981132075472</v>
      </c>
    </row>
    <row r="14" spans="1:25" x14ac:dyDescent="0.2">
      <c r="A14" s="12">
        <v>22</v>
      </c>
      <c r="B14" s="12">
        <v>51</v>
      </c>
      <c r="C14" s="12">
        <v>815</v>
      </c>
      <c r="D14" s="12">
        <v>6</v>
      </c>
      <c r="E14" s="12">
        <v>86</v>
      </c>
      <c r="F14" s="12">
        <v>155</v>
      </c>
      <c r="G14" s="12">
        <v>134</v>
      </c>
      <c r="H14" s="12">
        <v>104</v>
      </c>
      <c r="I14" s="12">
        <v>82</v>
      </c>
      <c r="J14" s="12">
        <v>90</v>
      </c>
      <c r="K14" s="12">
        <v>58</v>
      </c>
      <c r="L14" s="12">
        <v>63</v>
      </c>
      <c r="M14" s="12">
        <v>37</v>
      </c>
      <c r="P14" s="12">
        <v>48</v>
      </c>
      <c r="Q14" s="12">
        <v>1584</v>
      </c>
      <c r="R14" s="12">
        <v>1609</v>
      </c>
      <c r="S14" s="12">
        <v>3138</v>
      </c>
      <c r="T14" s="12">
        <v>3620</v>
      </c>
      <c r="U14" s="10"/>
      <c r="V14" s="11">
        <f t="shared" si="1"/>
        <v>0.15642899466719337</v>
      </c>
      <c r="W14" s="11">
        <f t="shared" si="2"/>
        <v>0.14950752648206653</v>
      </c>
      <c r="X14" s="11">
        <f t="shared" si="3"/>
        <v>0.15305077305760131</v>
      </c>
      <c r="Y14" s="11">
        <f t="shared" si="4"/>
        <v>0.17075471698113207</v>
      </c>
    </row>
    <row r="15" spans="1:25" x14ac:dyDescent="0.2">
      <c r="A15" s="12">
        <v>22</v>
      </c>
      <c r="B15" s="12">
        <v>53</v>
      </c>
      <c r="C15" s="12">
        <v>857</v>
      </c>
      <c r="D15" s="12">
        <v>4</v>
      </c>
      <c r="E15" s="12">
        <v>59</v>
      </c>
      <c r="F15" s="12">
        <v>142</v>
      </c>
      <c r="G15" s="12">
        <v>127</v>
      </c>
      <c r="H15" s="12">
        <v>110</v>
      </c>
      <c r="I15" s="12">
        <v>96</v>
      </c>
      <c r="J15" s="12">
        <v>108</v>
      </c>
      <c r="K15" s="12">
        <v>71</v>
      </c>
      <c r="L15" s="12">
        <v>91</v>
      </c>
      <c r="M15" s="12">
        <v>49</v>
      </c>
      <c r="P15" s="12">
        <v>51</v>
      </c>
      <c r="Q15" s="12">
        <v>815</v>
      </c>
      <c r="R15" s="12">
        <v>830</v>
      </c>
      <c r="S15" s="12">
        <v>1608</v>
      </c>
      <c r="T15" s="12">
        <v>1792</v>
      </c>
      <c r="U15" s="10"/>
      <c r="V15" s="11">
        <f t="shared" si="1"/>
        <v>8.048587793798144E-2</v>
      </c>
      <c r="W15" s="11">
        <f t="shared" si="2"/>
        <v>7.712321129901506E-2</v>
      </c>
      <c r="X15" s="11">
        <f t="shared" si="3"/>
        <v>7.8427547188216359E-2</v>
      </c>
      <c r="Y15" s="11">
        <f t="shared" si="4"/>
        <v>8.4528301886792459E-2</v>
      </c>
    </row>
    <row r="16" spans="1:25" x14ac:dyDescent="0.2">
      <c r="A16" s="12">
        <v>22</v>
      </c>
      <c r="B16" s="12">
        <v>55</v>
      </c>
      <c r="C16" s="12">
        <v>686</v>
      </c>
      <c r="D16" s="12">
        <v>3</v>
      </c>
      <c r="E16" s="12">
        <v>29</v>
      </c>
      <c r="F16" s="12">
        <v>99</v>
      </c>
      <c r="G16" s="12">
        <v>98</v>
      </c>
      <c r="H16" s="12">
        <v>93</v>
      </c>
      <c r="I16" s="12">
        <v>92</v>
      </c>
      <c r="J16" s="12">
        <v>88</v>
      </c>
      <c r="K16" s="12">
        <v>71</v>
      </c>
      <c r="L16" s="12">
        <v>63</v>
      </c>
      <c r="M16" s="12">
        <v>50</v>
      </c>
      <c r="P16" s="12">
        <v>53</v>
      </c>
      <c r="Q16" s="12">
        <v>857</v>
      </c>
      <c r="R16" s="12">
        <v>857</v>
      </c>
      <c r="S16" s="12">
        <v>1674</v>
      </c>
      <c r="T16" s="12">
        <v>1862</v>
      </c>
      <c r="U16" s="10"/>
      <c r="V16" s="11">
        <f t="shared" si="1"/>
        <v>8.4633616432944897E-2</v>
      </c>
      <c r="W16" s="11">
        <f t="shared" si="2"/>
        <v>7.9632038654525186E-2</v>
      </c>
      <c r="X16" s="11">
        <f t="shared" si="3"/>
        <v>8.1646588304150614E-2</v>
      </c>
      <c r="Y16" s="11">
        <f t="shared" si="4"/>
        <v>8.7830188679245288E-2</v>
      </c>
    </row>
    <row r="17" spans="1:25" x14ac:dyDescent="0.2">
      <c r="A17" s="12">
        <v>22</v>
      </c>
      <c r="B17" s="12">
        <v>57</v>
      </c>
      <c r="C17" s="12">
        <v>547</v>
      </c>
      <c r="D17" s="12">
        <v>3</v>
      </c>
      <c r="E17" s="12">
        <v>18</v>
      </c>
      <c r="F17" s="12">
        <v>56</v>
      </c>
      <c r="G17" s="12">
        <v>83</v>
      </c>
      <c r="H17" s="12">
        <v>85</v>
      </c>
      <c r="I17" s="12">
        <v>78</v>
      </c>
      <c r="J17" s="12">
        <v>73</v>
      </c>
      <c r="K17" s="12">
        <v>65</v>
      </c>
      <c r="L17" s="12">
        <v>42</v>
      </c>
      <c r="M17" s="12">
        <v>44</v>
      </c>
      <c r="P17" s="12">
        <v>55</v>
      </c>
      <c r="Q17" s="12">
        <v>686</v>
      </c>
      <c r="R17" s="12">
        <v>724</v>
      </c>
      <c r="S17" s="12">
        <v>1338</v>
      </c>
      <c r="T17" s="12">
        <v>1567</v>
      </c>
      <c r="U17" s="10"/>
      <c r="V17" s="11">
        <f t="shared" si="1"/>
        <v>6.7746395417736513E-2</v>
      </c>
      <c r="W17" s="11">
        <f t="shared" si="2"/>
        <v>6.7273740940345661E-2</v>
      </c>
      <c r="X17" s="11">
        <f t="shared" si="3"/>
        <v>6.5258742623030774E-2</v>
      </c>
      <c r="Y17" s="11">
        <f t="shared" si="4"/>
        <v>7.3915094339622636E-2</v>
      </c>
    </row>
    <row r="18" spans="1:25" x14ac:dyDescent="0.2">
      <c r="A18" s="12">
        <v>22</v>
      </c>
      <c r="B18" s="12">
        <v>62</v>
      </c>
      <c r="C18" s="12">
        <v>254</v>
      </c>
      <c r="D18" s="12">
        <v>1</v>
      </c>
      <c r="E18" s="12">
        <v>3</v>
      </c>
      <c r="F18" s="12">
        <v>13</v>
      </c>
      <c r="G18" s="12">
        <v>31</v>
      </c>
      <c r="H18" s="12">
        <v>37</v>
      </c>
      <c r="I18" s="12">
        <v>43</v>
      </c>
      <c r="J18" s="12">
        <v>30</v>
      </c>
      <c r="K18" s="12">
        <v>43</v>
      </c>
      <c r="L18" s="12">
        <v>26</v>
      </c>
      <c r="M18" s="12">
        <v>27</v>
      </c>
      <c r="P18" s="12">
        <v>57</v>
      </c>
      <c r="Q18" s="12">
        <v>547</v>
      </c>
      <c r="R18" s="12">
        <v>565</v>
      </c>
      <c r="S18" s="12">
        <v>1114</v>
      </c>
      <c r="T18" s="12">
        <v>1289</v>
      </c>
      <c r="U18" s="10"/>
      <c r="V18" s="11">
        <f t="shared" si="1"/>
        <v>5.4019356112976494E-2</v>
      </c>
      <c r="W18" s="11">
        <f t="shared" si="2"/>
        <v>5.249953540234157E-2</v>
      </c>
      <c r="X18" s="11">
        <f t="shared" si="3"/>
        <v>5.4333512168950888E-2</v>
      </c>
      <c r="Y18" s="11">
        <f t="shared" si="4"/>
        <v>6.0801886792452832E-2</v>
      </c>
    </row>
    <row r="19" spans="1:25" x14ac:dyDescent="0.2">
      <c r="A19" s="12">
        <v>22</v>
      </c>
      <c r="B19" s="12">
        <v>64</v>
      </c>
      <c r="C19" s="12">
        <v>213</v>
      </c>
      <c r="D19" s="12">
        <v>0</v>
      </c>
      <c r="E19" s="12">
        <v>4</v>
      </c>
      <c r="F19" s="12">
        <v>4</v>
      </c>
      <c r="G19" s="12">
        <v>20</v>
      </c>
      <c r="H19" s="12">
        <v>22</v>
      </c>
      <c r="I19" s="12">
        <v>33</v>
      </c>
      <c r="J19" s="12">
        <v>32</v>
      </c>
      <c r="K19" s="12">
        <v>43</v>
      </c>
      <c r="L19" s="12">
        <v>29</v>
      </c>
      <c r="M19" s="12">
        <v>26</v>
      </c>
      <c r="P19" s="12">
        <v>62</v>
      </c>
      <c r="Q19" s="12">
        <v>254</v>
      </c>
      <c r="R19" s="12">
        <v>261</v>
      </c>
      <c r="S19" s="12">
        <v>521</v>
      </c>
      <c r="T19" s="12">
        <v>608</v>
      </c>
      <c r="U19" s="10"/>
      <c r="V19" s="11">
        <f t="shared" si="1"/>
        <v>2.5083942326683786E-2</v>
      </c>
      <c r="W19" s="11">
        <f t="shared" si="2"/>
        <v>2.4251997769931241E-2</v>
      </c>
      <c r="X19" s="11">
        <f t="shared" si="3"/>
        <v>2.5410915475784033E-2</v>
      </c>
      <c r="Y19" s="11">
        <f t="shared" si="4"/>
        <v>2.8679245283018868E-2</v>
      </c>
    </row>
    <row r="20" spans="1:25" x14ac:dyDescent="0.2">
      <c r="A20" s="12">
        <v>22</v>
      </c>
      <c r="B20" s="12">
        <v>66</v>
      </c>
      <c r="C20" s="12">
        <v>196</v>
      </c>
      <c r="D20" s="12">
        <v>0</v>
      </c>
      <c r="E20" s="12">
        <v>3</v>
      </c>
      <c r="F20" s="12">
        <v>1</v>
      </c>
      <c r="G20" s="12">
        <v>14</v>
      </c>
      <c r="H20" s="12">
        <v>24</v>
      </c>
      <c r="I20" s="12">
        <v>27</v>
      </c>
      <c r="J20" s="12">
        <v>29</v>
      </c>
      <c r="K20" s="12">
        <v>36</v>
      </c>
      <c r="L20" s="12">
        <v>33</v>
      </c>
      <c r="M20" s="12">
        <v>29</v>
      </c>
      <c r="P20" s="12">
        <v>64</v>
      </c>
      <c r="Q20" s="12">
        <v>213</v>
      </c>
      <c r="R20" s="12">
        <v>206</v>
      </c>
      <c r="S20" s="12">
        <v>434</v>
      </c>
      <c r="T20" s="12">
        <v>490</v>
      </c>
      <c r="U20" s="10"/>
      <c r="V20" s="11">
        <f t="shared" si="1"/>
        <v>2.1034959510171834E-2</v>
      </c>
      <c r="W20" s="11">
        <f t="shared" si="2"/>
        <v>1.9141423527225424E-2</v>
      </c>
      <c r="X20" s="11">
        <f t="shared" si="3"/>
        <v>2.1167634004779789E-2</v>
      </c>
      <c r="Y20" s="11">
        <f t="shared" si="4"/>
        <v>2.311320754716981E-2</v>
      </c>
    </row>
    <row r="21" spans="1:25" x14ac:dyDescent="0.2">
      <c r="A21" s="12">
        <v>22</v>
      </c>
      <c r="B21" s="12">
        <v>68</v>
      </c>
      <c r="C21" s="12">
        <v>135</v>
      </c>
      <c r="D21" s="12">
        <v>0</v>
      </c>
      <c r="E21" s="12">
        <v>3</v>
      </c>
      <c r="F21" s="12">
        <v>1</v>
      </c>
      <c r="G21" s="12">
        <v>9</v>
      </c>
      <c r="H21" s="12">
        <v>17</v>
      </c>
      <c r="I21" s="12">
        <v>18</v>
      </c>
      <c r="J21" s="12">
        <v>16</v>
      </c>
      <c r="K21" s="12">
        <v>25</v>
      </c>
      <c r="L21" s="12">
        <v>28</v>
      </c>
      <c r="M21" s="12">
        <v>18</v>
      </c>
      <c r="P21" s="12">
        <v>66</v>
      </c>
      <c r="Q21" s="12">
        <v>196</v>
      </c>
      <c r="R21" s="12">
        <v>188</v>
      </c>
      <c r="S21" s="12">
        <v>378</v>
      </c>
      <c r="T21" s="12">
        <v>420</v>
      </c>
      <c r="U21" s="10"/>
      <c r="V21" s="11">
        <f t="shared" si="1"/>
        <v>1.935611297649615E-2</v>
      </c>
      <c r="W21" s="11">
        <f t="shared" si="2"/>
        <v>1.7468871956885339E-2</v>
      </c>
      <c r="X21" s="11">
        <f t="shared" si="3"/>
        <v>1.8436326391259816E-2</v>
      </c>
      <c r="Y21" s="11">
        <f t="shared" si="4"/>
        <v>1.981132075471698E-2</v>
      </c>
    </row>
    <row r="22" spans="1:25" x14ac:dyDescent="0.2">
      <c r="A22" s="12">
        <v>22</v>
      </c>
      <c r="B22" s="12">
        <v>72</v>
      </c>
      <c r="C22" s="12">
        <v>77</v>
      </c>
      <c r="D22" s="12">
        <v>0</v>
      </c>
      <c r="E22" s="12">
        <v>2</v>
      </c>
      <c r="F22" s="12">
        <v>2</v>
      </c>
      <c r="G22" s="12">
        <v>1</v>
      </c>
      <c r="H22" s="12">
        <v>6</v>
      </c>
      <c r="I22" s="12">
        <v>10</v>
      </c>
      <c r="J22" s="12">
        <v>13</v>
      </c>
      <c r="K22" s="12">
        <v>14</v>
      </c>
      <c r="L22" s="12">
        <v>10</v>
      </c>
      <c r="M22" s="12">
        <v>19</v>
      </c>
      <c r="P22" s="12">
        <v>68</v>
      </c>
      <c r="Q22" s="12">
        <v>135</v>
      </c>
      <c r="R22" s="12">
        <v>136</v>
      </c>
      <c r="S22" s="12">
        <v>258</v>
      </c>
      <c r="T22" s="12">
        <v>290</v>
      </c>
      <c r="U22" s="10"/>
      <c r="V22" s="11">
        <f t="shared" si="1"/>
        <v>1.3332016590953981E-2</v>
      </c>
      <c r="W22" s="11">
        <f t="shared" si="2"/>
        <v>1.2637056309236202E-2</v>
      </c>
      <c r="X22" s="11">
        <f t="shared" si="3"/>
        <v>1.2583524362288446E-2</v>
      </c>
      <c r="Y22" s="11">
        <f t="shared" si="4"/>
        <v>1.3679245283018868E-2</v>
      </c>
    </row>
    <row r="23" spans="1:25" x14ac:dyDescent="0.2">
      <c r="A23" s="12">
        <v>22</v>
      </c>
      <c r="B23" s="12">
        <v>73</v>
      </c>
      <c r="C23" s="12">
        <v>56</v>
      </c>
      <c r="D23" s="12">
        <v>0</v>
      </c>
      <c r="E23" s="12">
        <v>1</v>
      </c>
      <c r="F23" s="12">
        <v>3</v>
      </c>
      <c r="G23" s="12">
        <v>1</v>
      </c>
      <c r="H23" s="12">
        <v>4</v>
      </c>
      <c r="I23" s="12">
        <v>6</v>
      </c>
      <c r="J23" s="12">
        <v>9</v>
      </c>
      <c r="K23" s="12">
        <v>13</v>
      </c>
      <c r="L23" s="12">
        <v>10</v>
      </c>
      <c r="M23" s="12">
        <v>9</v>
      </c>
      <c r="P23" s="12">
        <v>72</v>
      </c>
      <c r="Q23" s="12">
        <v>77</v>
      </c>
      <c r="R23" s="12">
        <v>87</v>
      </c>
      <c r="S23" s="12">
        <v>143</v>
      </c>
      <c r="T23" s="12">
        <v>169</v>
      </c>
      <c r="U23" s="10"/>
      <c r="V23" s="11">
        <f t="shared" si="1"/>
        <v>7.6041872407663445E-3</v>
      </c>
      <c r="W23" s="11">
        <f t="shared" si="2"/>
        <v>8.0839992566437459E-3</v>
      </c>
      <c r="X23" s="11">
        <f t="shared" si="3"/>
        <v>6.9745890845242155E-3</v>
      </c>
      <c r="Y23" s="11">
        <f t="shared" si="4"/>
        <v>7.9716981132075468E-3</v>
      </c>
    </row>
    <row r="24" spans="1:25" x14ac:dyDescent="0.2">
      <c r="A24" s="12">
        <v>22</v>
      </c>
      <c r="B24" s="12">
        <v>74</v>
      </c>
      <c r="C24" s="12">
        <v>52</v>
      </c>
      <c r="D24" s="12">
        <v>0</v>
      </c>
      <c r="E24" s="12">
        <v>1</v>
      </c>
      <c r="F24" s="12">
        <v>2</v>
      </c>
      <c r="G24" s="12">
        <v>2</v>
      </c>
      <c r="H24" s="12">
        <v>3</v>
      </c>
      <c r="I24" s="12">
        <v>3</v>
      </c>
      <c r="J24" s="12">
        <v>7</v>
      </c>
      <c r="K24" s="12">
        <v>14</v>
      </c>
      <c r="L24" s="12">
        <v>11</v>
      </c>
      <c r="M24" s="12">
        <v>9</v>
      </c>
      <c r="P24" s="12">
        <v>73</v>
      </c>
      <c r="Q24" s="12">
        <v>56</v>
      </c>
      <c r="R24" s="12">
        <v>64</v>
      </c>
      <c r="S24" s="12">
        <v>109</v>
      </c>
      <c r="T24" s="12">
        <v>124</v>
      </c>
      <c r="U24" s="10"/>
      <c r="V24" s="11">
        <f t="shared" si="1"/>
        <v>5.5303179932846142E-3</v>
      </c>
      <c r="W24" s="11">
        <f t="shared" si="2"/>
        <v>5.9468500278758597E-3</v>
      </c>
      <c r="X24" s="11">
        <f t="shared" si="3"/>
        <v>5.3162951763156613E-3</v>
      </c>
      <c r="Y24" s="11">
        <f t="shared" si="4"/>
        <v>5.849056603773585E-3</v>
      </c>
    </row>
    <row r="25" spans="1:25" x14ac:dyDescent="0.2">
      <c r="A25" s="12">
        <v>22</v>
      </c>
      <c r="B25" s="12">
        <v>75</v>
      </c>
      <c r="C25" s="12">
        <v>47</v>
      </c>
      <c r="D25" s="12">
        <v>0</v>
      </c>
      <c r="E25" s="12">
        <v>1</v>
      </c>
      <c r="F25" s="12">
        <v>2</v>
      </c>
      <c r="G25" s="12">
        <v>2</v>
      </c>
      <c r="H25" s="12">
        <v>3</v>
      </c>
      <c r="I25" s="12">
        <v>1</v>
      </c>
      <c r="J25" s="12">
        <v>10</v>
      </c>
      <c r="K25" s="12">
        <v>8</v>
      </c>
      <c r="L25" s="12">
        <v>14</v>
      </c>
      <c r="M25" s="12">
        <v>6</v>
      </c>
      <c r="P25" s="12">
        <v>74</v>
      </c>
      <c r="Q25" s="12">
        <v>52</v>
      </c>
      <c r="R25" s="12">
        <v>53</v>
      </c>
      <c r="S25" s="12">
        <v>83</v>
      </c>
      <c r="T25" s="12">
        <v>117</v>
      </c>
      <c r="U25" s="10"/>
      <c r="V25" s="11">
        <f t="shared" si="1"/>
        <v>5.1352952794785703E-3</v>
      </c>
      <c r="W25" s="11">
        <f t="shared" si="2"/>
        <v>4.9247351793346959E-3</v>
      </c>
      <c r="X25" s="11">
        <f t="shared" si="3"/>
        <v>4.0481880700385308E-3</v>
      </c>
      <c r="Y25" s="11">
        <f t="shared" si="4"/>
        <v>5.5188679245283022E-3</v>
      </c>
    </row>
    <row r="26" spans="1:25" x14ac:dyDescent="0.2">
      <c r="A26" s="12">
        <v>22</v>
      </c>
      <c r="B26" s="12">
        <v>82</v>
      </c>
      <c r="C26" s="12">
        <v>28</v>
      </c>
      <c r="D26" s="12">
        <v>0</v>
      </c>
      <c r="E26" s="12">
        <v>1</v>
      </c>
      <c r="F26" s="12">
        <v>1</v>
      </c>
      <c r="G26" s="12">
        <v>1</v>
      </c>
      <c r="H26" s="12">
        <v>2</v>
      </c>
      <c r="I26" s="12">
        <v>1</v>
      </c>
      <c r="J26" s="12">
        <v>4</v>
      </c>
      <c r="K26" s="12">
        <v>6</v>
      </c>
      <c r="L26" s="12">
        <v>5</v>
      </c>
      <c r="M26" s="12">
        <v>7</v>
      </c>
      <c r="P26" s="12">
        <v>75</v>
      </c>
      <c r="Q26" s="12">
        <v>47</v>
      </c>
      <c r="R26" s="12">
        <v>56</v>
      </c>
      <c r="S26" s="12">
        <v>86</v>
      </c>
      <c r="T26" s="12">
        <v>94</v>
      </c>
      <c r="U26" s="10"/>
      <c r="V26" s="11">
        <f t="shared" si="1"/>
        <v>4.6415168872210154E-3</v>
      </c>
      <c r="W26" s="11">
        <f t="shared" si="2"/>
        <v>5.2034937743913774E-3</v>
      </c>
      <c r="X26" s="11">
        <f t="shared" si="3"/>
        <v>4.1945081207628151E-3</v>
      </c>
      <c r="Y26" s="11">
        <f t="shared" si="4"/>
        <v>4.4339622641509438E-3</v>
      </c>
    </row>
    <row r="27" spans="1:25" x14ac:dyDescent="0.2">
      <c r="A27" s="12">
        <v>22</v>
      </c>
      <c r="B27" s="12">
        <v>84</v>
      </c>
      <c r="C27" s="12">
        <v>22</v>
      </c>
      <c r="D27" s="12">
        <v>0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3</v>
      </c>
      <c r="K27" s="12">
        <v>4</v>
      </c>
      <c r="L27" s="12">
        <v>5</v>
      </c>
      <c r="M27" s="12">
        <v>5</v>
      </c>
      <c r="P27" s="12">
        <v>82</v>
      </c>
      <c r="Q27" s="12">
        <v>28</v>
      </c>
      <c r="R27" s="12">
        <v>27</v>
      </c>
      <c r="S27" s="12">
        <v>54</v>
      </c>
      <c r="T27" s="12">
        <v>66</v>
      </c>
      <c r="U27" s="10"/>
      <c r="V27" s="11">
        <f t="shared" si="1"/>
        <v>2.7651589966423071E-3</v>
      </c>
      <c r="W27" s="11">
        <f t="shared" si="2"/>
        <v>2.5088273555101282E-3</v>
      </c>
      <c r="X27" s="11">
        <f t="shared" si="3"/>
        <v>2.6337609130371166E-3</v>
      </c>
      <c r="Y27" s="11">
        <f t="shared" si="4"/>
        <v>3.1132075471698114E-3</v>
      </c>
    </row>
    <row r="28" spans="1:25" x14ac:dyDescent="0.2">
      <c r="A28" s="12">
        <v>22</v>
      </c>
      <c r="B28" s="12">
        <v>86</v>
      </c>
      <c r="C28" s="12">
        <v>25</v>
      </c>
      <c r="D28" s="12">
        <v>0</v>
      </c>
      <c r="E28" s="12">
        <v>1</v>
      </c>
      <c r="F28" s="12">
        <v>1</v>
      </c>
      <c r="G28" s="12">
        <v>1</v>
      </c>
      <c r="H28" s="12">
        <v>1</v>
      </c>
      <c r="I28" s="12">
        <v>0</v>
      </c>
      <c r="J28" s="12">
        <v>4</v>
      </c>
      <c r="K28" s="12">
        <v>4</v>
      </c>
      <c r="L28" s="12">
        <v>7</v>
      </c>
      <c r="M28" s="12">
        <v>6</v>
      </c>
      <c r="P28" s="12">
        <v>84</v>
      </c>
      <c r="Q28" s="12">
        <v>22</v>
      </c>
      <c r="R28" s="12">
        <v>23</v>
      </c>
      <c r="S28" s="12">
        <v>46</v>
      </c>
      <c r="T28" s="12">
        <v>57</v>
      </c>
      <c r="U28" s="10"/>
      <c r="V28" s="11">
        <f t="shared" si="1"/>
        <v>2.1726249259332413E-3</v>
      </c>
      <c r="W28" s="11">
        <f t="shared" si="2"/>
        <v>2.1371492287678871E-3</v>
      </c>
      <c r="X28" s="11">
        <f t="shared" si="3"/>
        <v>2.2435741111056918E-3</v>
      </c>
      <c r="Y28" s="11">
        <f t="shared" si="4"/>
        <v>2.688679245283019E-3</v>
      </c>
    </row>
    <row r="29" spans="1:25" x14ac:dyDescent="0.2">
      <c r="A29" s="12">
        <v>22</v>
      </c>
      <c r="B29" s="12">
        <v>91</v>
      </c>
      <c r="C29" s="12">
        <v>14</v>
      </c>
      <c r="D29" s="12">
        <v>0</v>
      </c>
      <c r="E29" s="12">
        <v>0</v>
      </c>
      <c r="F29" s="12">
        <v>2</v>
      </c>
      <c r="G29" s="12">
        <v>0</v>
      </c>
      <c r="H29" s="12">
        <v>2</v>
      </c>
      <c r="I29" s="12">
        <v>0</v>
      </c>
      <c r="J29" s="12">
        <v>0</v>
      </c>
      <c r="K29" s="12">
        <v>2</v>
      </c>
      <c r="L29" s="12">
        <v>3</v>
      </c>
      <c r="M29" s="12">
        <v>5</v>
      </c>
      <c r="P29" s="12">
        <v>86</v>
      </c>
      <c r="Q29" s="12">
        <v>25</v>
      </c>
      <c r="R29" s="12">
        <v>25</v>
      </c>
      <c r="S29" s="12">
        <v>54</v>
      </c>
      <c r="T29" s="12">
        <v>65</v>
      </c>
      <c r="U29" s="10"/>
      <c r="V29" s="11">
        <f t="shared" si="1"/>
        <v>2.4688919612877742E-3</v>
      </c>
      <c r="W29" s="11">
        <f t="shared" si="2"/>
        <v>2.3229882921390077E-3</v>
      </c>
      <c r="X29" s="11">
        <f t="shared" si="3"/>
        <v>2.6337609130371166E-3</v>
      </c>
      <c r="Y29" s="11">
        <f t="shared" si="4"/>
        <v>3.0660377358490568E-3</v>
      </c>
    </row>
    <row r="30" spans="1:25" x14ac:dyDescent="0.2">
      <c r="A30" s="12">
        <v>22</v>
      </c>
      <c r="B30" s="12">
        <v>93</v>
      </c>
      <c r="C30" s="12">
        <v>15</v>
      </c>
      <c r="D30" s="12">
        <v>0</v>
      </c>
      <c r="E30" s="12">
        <v>0</v>
      </c>
      <c r="F30" s="12">
        <v>2</v>
      </c>
      <c r="G30" s="12">
        <v>0</v>
      </c>
      <c r="H30" s="12">
        <v>2</v>
      </c>
      <c r="I30" s="12">
        <v>0</v>
      </c>
      <c r="J30" s="12">
        <v>0</v>
      </c>
      <c r="K30" s="12">
        <v>2</v>
      </c>
      <c r="L30" s="12">
        <v>4</v>
      </c>
      <c r="M30" s="12">
        <v>5</v>
      </c>
      <c r="P30" s="12">
        <v>91</v>
      </c>
      <c r="Q30" s="12">
        <v>14</v>
      </c>
      <c r="R30" s="12">
        <v>12</v>
      </c>
      <c r="S30" s="12">
        <v>30</v>
      </c>
      <c r="T30" s="12">
        <v>35</v>
      </c>
      <c r="U30" s="10"/>
      <c r="V30" s="11">
        <f t="shared" si="1"/>
        <v>1.3825794983211535E-3</v>
      </c>
      <c r="W30" s="11">
        <f t="shared" si="2"/>
        <v>1.1150343802267236E-3</v>
      </c>
      <c r="X30" s="11">
        <f t="shared" si="3"/>
        <v>1.4632005072428426E-3</v>
      </c>
      <c r="Y30" s="11">
        <f t="shared" si="4"/>
        <v>1.6509433962264152E-3</v>
      </c>
    </row>
    <row r="31" spans="1:25" x14ac:dyDescent="0.2">
      <c r="A31" s="12">
        <v>22</v>
      </c>
      <c r="B31" s="12">
        <v>95</v>
      </c>
      <c r="C31" s="12">
        <v>13</v>
      </c>
      <c r="D31" s="12">
        <v>0</v>
      </c>
      <c r="E31" s="12">
        <v>0</v>
      </c>
      <c r="F31" s="12">
        <v>2</v>
      </c>
      <c r="G31" s="12">
        <v>0</v>
      </c>
      <c r="H31" s="12">
        <v>2</v>
      </c>
      <c r="I31" s="12">
        <v>0</v>
      </c>
      <c r="J31" s="12">
        <v>0</v>
      </c>
      <c r="K31" s="12">
        <v>1</v>
      </c>
      <c r="L31" s="12">
        <v>2</v>
      </c>
      <c r="M31" s="12">
        <v>6</v>
      </c>
      <c r="P31" s="12">
        <v>93</v>
      </c>
      <c r="Q31" s="12">
        <v>15</v>
      </c>
      <c r="R31" s="12">
        <v>11</v>
      </c>
      <c r="S31" s="12">
        <v>26</v>
      </c>
      <c r="T31" s="12">
        <v>32</v>
      </c>
      <c r="U31" s="10"/>
      <c r="V31" s="11">
        <f t="shared" si="1"/>
        <v>1.4813351767726645E-3</v>
      </c>
      <c r="W31" s="11">
        <f t="shared" si="2"/>
        <v>1.0221148485411633E-3</v>
      </c>
      <c r="X31" s="11">
        <f t="shared" si="3"/>
        <v>1.2681071062771302E-3</v>
      </c>
      <c r="Y31" s="11">
        <f t="shared" si="4"/>
        <v>1.5094339622641509E-3</v>
      </c>
    </row>
    <row r="32" spans="1:25" x14ac:dyDescent="0.2">
      <c r="A32" s="12">
        <v>22</v>
      </c>
      <c r="B32" s="12">
        <v>102</v>
      </c>
      <c r="C32" s="12">
        <v>9</v>
      </c>
      <c r="D32" s="12">
        <v>0</v>
      </c>
      <c r="E32" s="12">
        <v>0</v>
      </c>
      <c r="F32" s="12">
        <v>1</v>
      </c>
      <c r="G32" s="12">
        <v>1</v>
      </c>
      <c r="H32" s="12">
        <v>0</v>
      </c>
      <c r="I32" s="12">
        <v>2</v>
      </c>
      <c r="J32" s="12">
        <v>0</v>
      </c>
      <c r="K32" s="12">
        <v>0</v>
      </c>
      <c r="L32" s="12">
        <v>1</v>
      </c>
      <c r="M32" s="12">
        <v>4</v>
      </c>
      <c r="P32" s="12">
        <v>95</v>
      </c>
      <c r="Q32" s="12">
        <v>13</v>
      </c>
      <c r="R32" s="12">
        <v>10</v>
      </c>
      <c r="S32" s="12">
        <v>27</v>
      </c>
      <c r="T32" s="12">
        <v>34</v>
      </c>
      <c r="U32" s="10"/>
      <c r="V32" s="11">
        <f t="shared" si="1"/>
        <v>1.2838238198696426E-3</v>
      </c>
      <c r="W32" s="11">
        <f t="shared" si="2"/>
        <v>9.2919531685560302E-4</v>
      </c>
      <c r="X32" s="11">
        <f t="shared" si="3"/>
        <v>1.3168804565185583E-3</v>
      </c>
      <c r="Y32" s="11">
        <f t="shared" si="4"/>
        <v>1.6037735849056603E-3</v>
      </c>
    </row>
    <row r="33" spans="1:25" x14ac:dyDescent="0.2">
      <c r="A33" s="12">
        <v>22</v>
      </c>
      <c r="B33" s="12">
        <v>104</v>
      </c>
      <c r="C33" s="12">
        <v>9</v>
      </c>
      <c r="D33" s="12">
        <v>0</v>
      </c>
      <c r="E33" s="12">
        <v>0</v>
      </c>
      <c r="F33" s="12">
        <v>1</v>
      </c>
      <c r="G33" s="12">
        <v>1</v>
      </c>
      <c r="H33" s="12">
        <v>0</v>
      </c>
      <c r="I33" s="12">
        <v>2</v>
      </c>
      <c r="J33" s="12">
        <v>0</v>
      </c>
      <c r="K33" s="12">
        <v>0</v>
      </c>
      <c r="L33" s="12">
        <v>2</v>
      </c>
      <c r="M33" s="12">
        <v>3</v>
      </c>
      <c r="P33" s="12">
        <v>102</v>
      </c>
      <c r="Q33" s="12">
        <v>9</v>
      </c>
      <c r="R33" s="12">
        <v>9</v>
      </c>
      <c r="S33" s="12">
        <v>21</v>
      </c>
      <c r="T33" s="12">
        <v>26</v>
      </c>
      <c r="U33" s="10"/>
      <c r="V33" s="11">
        <f t="shared" si="1"/>
        <v>8.888011060635987E-4</v>
      </c>
      <c r="W33" s="11">
        <f t="shared" si="2"/>
        <v>8.3627578517004274E-4</v>
      </c>
      <c r="X33" s="11">
        <f t="shared" si="3"/>
        <v>1.0242403550699897E-3</v>
      </c>
      <c r="Y33" s="11">
        <f t="shared" si="4"/>
        <v>1.2264150943396227E-3</v>
      </c>
    </row>
    <row r="34" spans="1:25" x14ac:dyDescent="0.2">
      <c r="A34" s="12">
        <v>22</v>
      </c>
      <c r="B34" s="12">
        <v>106</v>
      </c>
      <c r="C34" s="12">
        <v>8</v>
      </c>
      <c r="D34" s="12">
        <v>0</v>
      </c>
      <c r="E34" s="12">
        <v>0</v>
      </c>
      <c r="F34" s="12">
        <v>1</v>
      </c>
      <c r="G34" s="12">
        <v>2</v>
      </c>
      <c r="H34" s="12">
        <v>0</v>
      </c>
      <c r="I34" s="12">
        <v>2</v>
      </c>
      <c r="J34" s="12">
        <v>0</v>
      </c>
      <c r="K34" s="12">
        <v>0</v>
      </c>
      <c r="L34" s="12">
        <v>2</v>
      </c>
      <c r="M34" s="12">
        <v>1</v>
      </c>
      <c r="P34" s="12">
        <v>104</v>
      </c>
      <c r="Q34" s="12">
        <v>9</v>
      </c>
      <c r="R34" s="12">
        <v>12</v>
      </c>
      <c r="S34" s="12">
        <v>21</v>
      </c>
      <c r="T34" s="12">
        <v>26</v>
      </c>
      <c r="U34" s="10"/>
      <c r="V34" s="11">
        <f t="shared" si="1"/>
        <v>8.888011060635987E-4</v>
      </c>
      <c r="W34" s="11">
        <f t="shared" si="2"/>
        <v>1.1150343802267236E-3</v>
      </c>
      <c r="X34" s="11">
        <f t="shared" si="3"/>
        <v>1.0242403550699897E-3</v>
      </c>
      <c r="Y34" s="11">
        <f t="shared" si="4"/>
        <v>1.2264150943396227E-3</v>
      </c>
    </row>
    <row r="35" spans="1:25" x14ac:dyDescent="0.2">
      <c r="A35" s="12">
        <v>22</v>
      </c>
      <c r="B35" s="12">
        <v>112</v>
      </c>
      <c r="C35" s="12">
        <v>4</v>
      </c>
      <c r="D35" s="12">
        <v>0</v>
      </c>
      <c r="E35" s="12">
        <v>0</v>
      </c>
      <c r="F35" s="12">
        <v>0</v>
      </c>
      <c r="G35" s="12">
        <v>2</v>
      </c>
      <c r="H35" s="12">
        <v>0</v>
      </c>
      <c r="I35" s="12">
        <v>1</v>
      </c>
      <c r="J35" s="12">
        <v>1</v>
      </c>
      <c r="K35" s="12">
        <v>0</v>
      </c>
      <c r="L35" s="12">
        <v>0</v>
      </c>
      <c r="M35" s="12">
        <v>0</v>
      </c>
      <c r="P35" s="12">
        <v>106</v>
      </c>
      <c r="Q35" s="12">
        <v>8</v>
      </c>
      <c r="R35" s="12">
        <v>11</v>
      </c>
      <c r="S35" s="12">
        <v>24</v>
      </c>
      <c r="T35" s="12">
        <v>27</v>
      </c>
      <c r="U35" s="10"/>
      <c r="V35" s="11">
        <f t="shared" si="1"/>
        <v>7.9004542761208774E-4</v>
      </c>
      <c r="W35" s="11">
        <f t="shared" si="2"/>
        <v>1.0221148485411633E-3</v>
      </c>
      <c r="X35" s="11">
        <f t="shared" si="3"/>
        <v>1.170560405794274E-3</v>
      </c>
      <c r="Y35" s="11">
        <f t="shared" si="4"/>
        <v>1.2735849056603773E-3</v>
      </c>
    </row>
    <row r="36" spans="1:25" x14ac:dyDescent="0.2">
      <c r="A36" s="12">
        <v>22</v>
      </c>
      <c r="B36" s="12">
        <v>114</v>
      </c>
      <c r="C36" s="12">
        <v>4</v>
      </c>
      <c r="D36" s="12">
        <v>0</v>
      </c>
      <c r="E36" s="12">
        <v>0</v>
      </c>
      <c r="F36" s="12">
        <v>0</v>
      </c>
      <c r="G36" s="12">
        <v>2</v>
      </c>
      <c r="H36" s="12">
        <v>0</v>
      </c>
      <c r="I36" s="12">
        <v>1</v>
      </c>
      <c r="J36" s="12">
        <v>1</v>
      </c>
      <c r="K36" s="12">
        <v>0</v>
      </c>
      <c r="L36" s="12">
        <v>0</v>
      </c>
      <c r="M36" s="12">
        <v>0</v>
      </c>
      <c r="P36" s="12">
        <v>112</v>
      </c>
      <c r="Q36" s="12">
        <v>4</v>
      </c>
      <c r="R36" s="12">
        <v>6</v>
      </c>
      <c r="S36" s="12">
        <v>11</v>
      </c>
      <c r="T36" s="12">
        <v>19</v>
      </c>
      <c r="U36" s="10"/>
      <c r="V36" s="11">
        <f t="shared" si="1"/>
        <v>3.9502271380604387E-4</v>
      </c>
      <c r="W36" s="11">
        <f t="shared" si="2"/>
        <v>5.5751719011336179E-4</v>
      </c>
      <c r="X36" s="11">
        <f t="shared" si="3"/>
        <v>5.3650685265570891E-4</v>
      </c>
      <c r="Y36" s="11">
        <f t="shared" si="4"/>
        <v>8.9622641509433962E-4</v>
      </c>
    </row>
    <row r="37" spans="1:25" x14ac:dyDescent="0.2">
      <c r="A37" s="12">
        <v>22</v>
      </c>
      <c r="B37" s="12">
        <v>116</v>
      </c>
      <c r="C37" s="12">
        <v>5</v>
      </c>
      <c r="D37" s="12">
        <v>0</v>
      </c>
      <c r="E37" s="12">
        <v>0</v>
      </c>
      <c r="F37" s="12">
        <v>0</v>
      </c>
      <c r="G37" s="12">
        <v>2</v>
      </c>
      <c r="H37" s="12">
        <v>0</v>
      </c>
      <c r="I37" s="12">
        <v>1</v>
      </c>
      <c r="J37" s="12">
        <v>1</v>
      </c>
      <c r="K37" s="12">
        <v>0</v>
      </c>
      <c r="L37" s="12">
        <v>0</v>
      </c>
      <c r="M37" s="12">
        <v>1</v>
      </c>
      <c r="P37" s="12">
        <v>114</v>
      </c>
      <c r="Q37" s="12">
        <v>4</v>
      </c>
      <c r="R37" s="12">
        <v>6</v>
      </c>
      <c r="S37" s="12">
        <v>9</v>
      </c>
      <c r="T37" s="12">
        <v>18</v>
      </c>
      <c r="U37" s="10"/>
      <c r="V37" s="11">
        <f t="shared" si="1"/>
        <v>3.9502271380604387E-4</v>
      </c>
      <c r="W37" s="11">
        <f t="shared" si="2"/>
        <v>5.5751719011336179E-4</v>
      </c>
      <c r="X37" s="11">
        <f t="shared" si="3"/>
        <v>4.3896015217285273E-4</v>
      </c>
      <c r="Y37" s="11">
        <f t="shared" si="4"/>
        <v>8.4905660377358489E-4</v>
      </c>
    </row>
    <row r="38" spans="1:25" x14ac:dyDescent="0.2">
      <c r="A38" s="12">
        <v>22</v>
      </c>
      <c r="B38" s="12">
        <v>122</v>
      </c>
      <c r="C38" s="12">
        <v>3</v>
      </c>
      <c r="D38" s="12">
        <v>0</v>
      </c>
      <c r="E38" s="12">
        <v>0</v>
      </c>
      <c r="F38" s="12">
        <v>0</v>
      </c>
      <c r="G38" s="12">
        <v>1</v>
      </c>
      <c r="H38" s="12">
        <v>0</v>
      </c>
      <c r="I38" s="12">
        <v>0</v>
      </c>
      <c r="J38" s="12">
        <v>2</v>
      </c>
      <c r="K38" s="12">
        <v>0</v>
      </c>
      <c r="L38" s="12">
        <v>0</v>
      </c>
      <c r="M38" s="12">
        <v>0</v>
      </c>
      <c r="P38" s="12">
        <v>116</v>
      </c>
      <c r="Q38" s="12">
        <v>5</v>
      </c>
      <c r="R38" s="12">
        <v>8</v>
      </c>
      <c r="S38" s="12">
        <v>9</v>
      </c>
      <c r="T38" s="12">
        <v>18</v>
      </c>
      <c r="U38" s="10"/>
      <c r="V38" s="11">
        <f t="shared" si="1"/>
        <v>4.9377839225755484E-4</v>
      </c>
      <c r="W38" s="11">
        <f t="shared" si="2"/>
        <v>7.4335625348448246E-4</v>
      </c>
      <c r="X38" s="11">
        <f t="shared" si="3"/>
        <v>4.3896015217285273E-4</v>
      </c>
      <c r="Y38" s="11">
        <f t="shared" si="4"/>
        <v>8.4905660377358489E-4</v>
      </c>
    </row>
    <row r="39" spans="1:25" x14ac:dyDescent="0.2">
      <c r="A39" s="12">
        <v>22</v>
      </c>
      <c r="B39" s="12">
        <v>124</v>
      </c>
      <c r="C39" s="12">
        <v>4</v>
      </c>
      <c r="D39" s="12">
        <v>0</v>
      </c>
      <c r="E39" s="12">
        <v>0</v>
      </c>
      <c r="F39" s="12">
        <v>0</v>
      </c>
      <c r="G39" s="12">
        <v>1</v>
      </c>
      <c r="H39" s="12">
        <v>0</v>
      </c>
      <c r="I39" s="12">
        <v>0</v>
      </c>
      <c r="J39" s="12">
        <v>2</v>
      </c>
      <c r="K39" s="12">
        <v>1</v>
      </c>
      <c r="L39" s="12">
        <v>0</v>
      </c>
      <c r="M39" s="12">
        <v>0</v>
      </c>
      <c r="P39" s="12">
        <v>122</v>
      </c>
      <c r="Q39" s="12">
        <v>3</v>
      </c>
      <c r="R39" s="12">
        <v>3</v>
      </c>
      <c r="S39" s="12">
        <v>7</v>
      </c>
      <c r="T39" s="12">
        <v>14</v>
      </c>
      <c r="U39" s="10"/>
      <c r="V39" s="11">
        <f t="shared" si="1"/>
        <v>2.962670353545329E-4</v>
      </c>
      <c r="W39" s="11">
        <f t="shared" si="2"/>
        <v>2.7875859505668089E-4</v>
      </c>
      <c r="X39" s="11">
        <f t="shared" si="3"/>
        <v>3.414134516899966E-4</v>
      </c>
      <c r="Y39" s="11">
        <f t="shared" si="4"/>
        <v>6.6037735849056609E-4</v>
      </c>
    </row>
    <row r="40" spans="1:25" x14ac:dyDescent="0.2">
      <c r="A40" s="12">
        <v>22</v>
      </c>
      <c r="B40" s="12">
        <v>132</v>
      </c>
      <c r="C40" s="12">
        <v>3</v>
      </c>
      <c r="D40" s="12">
        <v>0</v>
      </c>
      <c r="E40" s="12">
        <v>0</v>
      </c>
      <c r="F40" s="12">
        <v>0</v>
      </c>
      <c r="G40" s="12">
        <v>0</v>
      </c>
      <c r="H40" s="12">
        <v>1</v>
      </c>
      <c r="I40" s="12">
        <v>0</v>
      </c>
      <c r="J40" s="12">
        <v>1</v>
      </c>
      <c r="K40" s="12">
        <v>0</v>
      </c>
      <c r="L40" s="12">
        <v>1</v>
      </c>
      <c r="M40" s="12">
        <v>0</v>
      </c>
      <c r="P40" s="12">
        <v>124</v>
      </c>
      <c r="Q40" s="12">
        <v>4</v>
      </c>
      <c r="R40" s="12">
        <v>2</v>
      </c>
      <c r="S40" s="12">
        <v>6</v>
      </c>
      <c r="T40" s="12">
        <v>13</v>
      </c>
      <c r="U40" s="10"/>
      <c r="V40" s="11">
        <f t="shared" si="1"/>
        <v>3.9502271380604387E-4</v>
      </c>
      <c r="W40" s="11">
        <f t="shared" si="2"/>
        <v>1.8583906337112061E-4</v>
      </c>
      <c r="X40" s="11">
        <f t="shared" si="3"/>
        <v>2.926401014485685E-4</v>
      </c>
      <c r="Y40" s="11">
        <f t="shared" si="4"/>
        <v>6.1320754716981136E-4</v>
      </c>
    </row>
    <row r="41" spans="1:25" x14ac:dyDescent="0.2">
      <c r="A41" s="12">
        <v>22</v>
      </c>
      <c r="B41" s="12">
        <v>134</v>
      </c>
      <c r="C41" s="12">
        <v>3</v>
      </c>
      <c r="D41" s="12">
        <v>0</v>
      </c>
      <c r="E41" s="12">
        <v>0</v>
      </c>
      <c r="F41" s="12">
        <v>0</v>
      </c>
      <c r="G41" s="12">
        <v>0</v>
      </c>
      <c r="H41" s="12">
        <v>1</v>
      </c>
      <c r="I41" s="12">
        <v>0</v>
      </c>
      <c r="J41" s="12">
        <v>1</v>
      </c>
      <c r="K41" s="12">
        <v>0</v>
      </c>
      <c r="L41" s="12">
        <v>0</v>
      </c>
      <c r="M41" s="12">
        <v>1</v>
      </c>
      <c r="P41" s="12">
        <v>132</v>
      </c>
      <c r="Q41" s="12">
        <v>3</v>
      </c>
      <c r="R41" s="12">
        <v>2</v>
      </c>
      <c r="S41" s="12">
        <v>4</v>
      </c>
      <c r="T41" s="12">
        <v>5</v>
      </c>
      <c r="U41" s="10"/>
      <c r="V41" s="11">
        <f t="shared" si="1"/>
        <v>2.962670353545329E-4</v>
      </c>
      <c r="W41" s="11">
        <f t="shared" si="2"/>
        <v>1.8583906337112061E-4</v>
      </c>
      <c r="X41" s="11">
        <f t="shared" si="3"/>
        <v>1.9509340096571234E-4</v>
      </c>
      <c r="Y41" s="11">
        <f t="shared" si="4"/>
        <v>2.3584905660377359E-4</v>
      </c>
    </row>
    <row r="42" spans="1:25" x14ac:dyDescent="0.2">
      <c r="A42" s="12">
        <v>22</v>
      </c>
      <c r="B42" s="12">
        <v>136</v>
      </c>
      <c r="C42" s="12">
        <v>2</v>
      </c>
      <c r="D42" s="12">
        <v>0</v>
      </c>
      <c r="E42" s="12">
        <v>0</v>
      </c>
      <c r="F42" s="12">
        <v>0</v>
      </c>
      <c r="G42" s="12">
        <v>0</v>
      </c>
      <c r="H42" s="12">
        <v>1</v>
      </c>
      <c r="I42" s="12">
        <v>0</v>
      </c>
      <c r="J42" s="12">
        <v>1</v>
      </c>
      <c r="K42" s="12">
        <v>0</v>
      </c>
      <c r="L42" s="12">
        <v>0</v>
      </c>
      <c r="M42" s="12">
        <v>0</v>
      </c>
      <c r="P42" s="12">
        <v>134</v>
      </c>
      <c r="Q42" s="12">
        <v>3</v>
      </c>
      <c r="R42" s="12">
        <v>2</v>
      </c>
      <c r="S42" s="12">
        <v>4</v>
      </c>
      <c r="T42" s="12">
        <v>5</v>
      </c>
      <c r="U42" s="10"/>
      <c r="V42" s="11">
        <f>Q42/Q$3</f>
        <v>2.962670353545329E-4</v>
      </c>
      <c r="W42" s="11">
        <f t="shared" si="2"/>
        <v>1.8583906337112061E-4</v>
      </c>
      <c r="X42" s="11">
        <f t="shared" si="3"/>
        <v>1.9509340096571234E-4</v>
      </c>
      <c r="Y42" s="11">
        <f t="shared" si="4"/>
        <v>2.3584905660377359E-4</v>
      </c>
    </row>
    <row r="43" spans="1:25" x14ac:dyDescent="0.2">
      <c r="A43" s="12">
        <v>22</v>
      </c>
      <c r="B43" s="12">
        <v>138</v>
      </c>
      <c r="C43" s="12">
        <v>2</v>
      </c>
      <c r="D43" s="12">
        <v>0</v>
      </c>
      <c r="E43" s="12">
        <v>0</v>
      </c>
      <c r="F43" s="12">
        <v>0</v>
      </c>
      <c r="G43" s="12">
        <v>0</v>
      </c>
      <c r="H43" s="12">
        <v>1</v>
      </c>
      <c r="I43" s="12">
        <v>0</v>
      </c>
      <c r="J43" s="12">
        <v>1</v>
      </c>
      <c r="K43" s="12">
        <v>0</v>
      </c>
      <c r="L43" s="12">
        <v>0</v>
      </c>
      <c r="M43" s="12">
        <v>0</v>
      </c>
      <c r="P43" s="12">
        <v>136</v>
      </c>
      <c r="Q43" s="12">
        <v>2</v>
      </c>
      <c r="R43" s="12">
        <v>1</v>
      </c>
      <c r="S43" s="12">
        <v>3</v>
      </c>
      <c r="T43" s="12">
        <v>6</v>
      </c>
      <c r="U43" s="10"/>
      <c r="V43" s="11">
        <f t="shared" ref="V43:V51" si="5">Q43/Q$3</f>
        <v>1.9751135690302193E-4</v>
      </c>
      <c r="W43" s="11">
        <f t="shared" ref="W43:W51" si="6">R43/R$3</f>
        <v>9.2919531685560307E-5</v>
      </c>
      <c r="X43" s="11">
        <f t="shared" ref="X43:X51" si="7">S43/S$3</f>
        <v>1.4632005072428425E-4</v>
      </c>
      <c r="Y43" s="11">
        <f t="shared" ref="Y43:Y51" si="8">T43/T$3</f>
        <v>2.8301886792452831E-4</v>
      </c>
    </row>
    <row r="44" spans="1:25" x14ac:dyDescent="0.2">
      <c r="A44" s="12">
        <v>22</v>
      </c>
      <c r="B44" s="12">
        <v>141</v>
      </c>
      <c r="C44" s="12">
        <v>2</v>
      </c>
      <c r="D44" s="12">
        <v>0</v>
      </c>
      <c r="E44" s="12">
        <v>0</v>
      </c>
      <c r="F44" s="12">
        <v>0</v>
      </c>
      <c r="G44" s="12">
        <v>0</v>
      </c>
      <c r="H44" s="12">
        <v>1</v>
      </c>
      <c r="I44" s="12">
        <v>0</v>
      </c>
      <c r="J44" s="12">
        <v>1</v>
      </c>
      <c r="K44" s="12">
        <v>0</v>
      </c>
      <c r="L44" s="12">
        <v>0</v>
      </c>
      <c r="M44" s="12">
        <v>0</v>
      </c>
      <c r="P44" s="12">
        <v>138</v>
      </c>
      <c r="Q44" s="12">
        <v>2</v>
      </c>
      <c r="R44" s="12">
        <v>1</v>
      </c>
      <c r="S44" s="12">
        <v>3</v>
      </c>
      <c r="T44" s="12">
        <v>5</v>
      </c>
      <c r="U44" s="10"/>
      <c r="V44" s="11">
        <f t="shared" si="5"/>
        <v>1.9751135690302193E-4</v>
      </c>
      <c r="W44" s="11">
        <f t="shared" si="6"/>
        <v>9.2919531685560307E-5</v>
      </c>
      <c r="X44" s="11">
        <f t="shared" si="7"/>
        <v>1.4632005072428425E-4</v>
      </c>
      <c r="Y44" s="11">
        <f t="shared" si="8"/>
        <v>2.3584905660377359E-4</v>
      </c>
    </row>
    <row r="45" spans="1:25" x14ac:dyDescent="0.2">
      <c r="A45" s="12">
        <v>22</v>
      </c>
      <c r="B45" s="12">
        <v>143</v>
      </c>
      <c r="C45" s="12">
        <v>2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1</v>
      </c>
      <c r="K45" s="12">
        <v>0</v>
      </c>
      <c r="L45" s="12">
        <v>0</v>
      </c>
      <c r="M45" s="12">
        <v>0</v>
      </c>
      <c r="P45" s="12">
        <v>141</v>
      </c>
      <c r="Q45" s="12">
        <v>2</v>
      </c>
      <c r="R45" s="12">
        <v>1</v>
      </c>
      <c r="S45" s="12">
        <v>3</v>
      </c>
      <c r="T45" s="12">
        <v>4</v>
      </c>
      <c r="U45" s="10"/>
      <c r="V45" s="11">
        <f t="shared" si="5"/>
        <v>1.9751135690302193E-4</v>
      </c>
      <c r="W45" s="11">
        <f t="shared" si="6"/>
        <v>9.2919531685560307E-5</v>
      </c>
      <c r="X45" s="11">
        <f t="shared" si="7"/>
        <v>1.4632005072428425E-4</v>
      </c>
      <c r="Y45" s="11">
        <f t="shared" si="8"/>
        <v>1.8867924528301886E-4</v>
      </c>
    </row>
    <row r="46" spans="1:25" x14ac:dyDescent="0.2">
      <c r="A46" s="12">
        <v>22</v>
      </c>
      <c r="B46" s="12">
        <v>144</v>
      </c>
      <c r="C46" s="12">
        <v>2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1</v>
      </c>
      <c r="K46" s="12">
        <v>1</v>
      </c>
      <c r="L46" s="12">
        <v>0</v>
      </c>
      <c r="M46" s="12">
        <v>0</v>
      </c>
      <c r="P46" s="12">
        <v>143</v>
      </c>
      <c r="Q46" s="12">
        <v>2</v>
      </c>
      <c r="R46" s="12">
        <v>1</v>
      </c>
      <c r="S46" s="12">
        <v>3</v>
      </c>
      <c r="T46" s="12">
        <v>4</v>
      </c>
      <c r="U46" s="10"/>
      <c r="V46" s="11">
        <f t="shared" si="5"/>
        <v>1.9751135690302193E-4</v>
      </c>
      <c r="W46" s="11">
        <f t="shared" si="6"/>
        <v>9.2919531685560307E-5</v>
      </c>
      <c r="X46" s="11">
        <f t="shared" si="7"/>
        <v>1.4632005072428425E-4</v>
      </c>
      <c r="Y46" s="11">
        <f t="shared" si="8"/>
        <v>1.8867924528301886E-4</v>
      </c>
    </row>
    <row r="47" spans="1:25" x14ac:dyDescent="0.2">
      <c r="A47" s="12">
        <v>22</v>
      </c>
      <c r="B47" s="12">
        <v>146</v>
      </c>
      <c r="C47" s="12">
        <v>2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1</v>
      </c>
      <c r="K47" s="12">
        <v>1</v>
      </c>
      <c r="L47" s="12">
        <v>0</v>
      </c>
      <c r="M47" s="12">
        <v>0</v>
      </c>
      <c r="P47" s="12">
        <v>144</v>
      </c>
      <c r="Q47" s="12">
        <v>2</v>
      </c>
      <c r="R47" s="12">
        <v>1</v>
      </c>
      <c r="S47" s="12">
        <v>2</v>
      </c>
      <c r="T47" s="12">
        <v>4</v>
      </c>
      <c r="U47" s="10"/>
      <c r="V47" s="11">
        <f t="shared" si="5"/>
        <v>1.9751135690302193E-4</v>
      </c>
      <c r="W47" s="11">
        <f t="shared" si="6"/>
        <v>9.2919531685560307E-5</v>
      </c>
      <c r="X47" s="11">
        <f t="shared" si="7"/>
        <v>9.7546700482856172E-5</v>
      </c>
      <c r="Y47" s="11">
        <f t="shared" si="8"/>
        <v>1.8867924528301886E-4</v>
      </c>
    </row>
    <row r="48" spans="1:25" x14ac:dyDescent="0.2">
      <c r="A48" s="12">
        <v>22</v>
      </c>
      <c r="B48" s="12">
        <v>152</v>
      </c>
      <c r="C48" s="12">
        <v>2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1</v>
      </c>
      <c r="K48" s="12">
        <v>1</v>
      </c>
      <c r="L48" s="12">
        <v>0</v>
      </c>
      <c r="M48" s="12">
        <v>0</v>
      </c>
      <c r="P48" s="12">
        <v>146</v>
      </c>
      <c r="Q48" s="12">
        <v>2</v>
      </c>
      <c r="R48" s="12">
        <v>1</v>
      </c>
      <c r="S48" s="12">
        <v>2</v>
      </c>
      <c r="T48" s="12">
        <v>4</v>
      </c>
      <c r="U48" s="10"/>
      <c r="V48" s="11">
        <f t="shared" si="5"/>
        <v>1.9751135690302193E-4</v>
      </c>
      <c r="W48" s="11">
        <f t="shared" si="6"/>
        <v>9.2919531685560307E-5</v>
      </c>
      <c r="X48" s="11">
        <f t="shared" si="7"/>
        <v>9.7546700482856172E-5</v>
      </c>
      <c r="Y48" s="11">
        <f t="shared" si="8"/>
        <v>1.8867924528301886E-4</v>
      </c>
    </row>
    <row r="49" spans="1:25" x14ac:dyDescent="0.2">
      <c r="A49" s="12">
        <v>22</v>
      </c>
      <c r="B49" s="12">
        <v>154</v>
      </c>
      <c r="C49" s="12">
        <v>2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1</v>
      </c>
      <c r="K49" s="12">
        <v>1</v>
      </c>
      <c r="L49" s="12">
        <v>0</v>
      </c>
      <c r="M49" s="12">
        <v>0</v>
      </c>
      <c r="P49" s="12">
        <v>152</v>
      </c>
      <c r="Q49" s="12">
        <v>2</v>
      </c>
      <c r="R49" s="12">
        <v>1</v>
      </c>
      <c r="S49" s="12">
        <v>2</v>
      </c>
      <c r="T49" s="12">
        <v>4</v>
      </c>
      <c r="U49" s="10"/>
      <c r="V49" s="11">
        <f t="shared" si="5"/>
        <v>1.9751135690302193E-4</v>
      </c>
      <c r="W49" s="11">
        <f t="shared" si="6"/>
        <v>9.2919531685560307E-5</v>
      </c>
      <c r="X49" s="11">
        <f t="shared" si="7"/>
        <v>9.7546700482856172E-5</v>
      </c>
      <c r="Y49" s="11">
        <f t="shared" si="8"/>
        <v>1.8867924528301886E-4</v>
      </c>
    </row>
    <row r="50" spans="1:25" x14ac:dyDescent="0.2">
      <c r="A50" s="12">
        <v>22</v>
      </c>
      <c r="B50" s="12">
        <v>156</v>
      </c>
      <c r="C50" s="12">
        <v>2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1</v>
      </c>
      <c r="K50" s="12">
        <v>1</v>
      </c>
      <c r="L50" s="12">
        <v>0</v>
      </c>
      <c r="M50" s="12">
        <v>0</v>
      </c>
      <c r="P50" s="12">
        <v>154</v>
      </c>
      <c r="Q50" s="12">
        <v>2</v>
      </c>
      <c r="R50" s="12">
        <v>1</v>
      </c>
      <c r="S50" s="12">
        <v>2</v>
      </c>
      <c r="T50" s="12">
        <v>4</v>
      </c>
      <c r="U50" s="10"/>
      <c r="V50" s="11">
        <f t="shared" si="5"/>
        <v>1.9751135690302193E-4</v>
      </c>
      <c r="W50" s="11">
        <f t="shared" si="6"/>
        <v>9.2919531685560307E-5</v>
      </c>
      <c r="X50" s="11">
        <f t="shared" si="7"/>
        <v>9.7546700482856172E-5</v>
      </c>
      <c r="Y50" s="11">
        <f t="shared" si="8"/>
        <v>1.8867924528301886E-4</v>
      </c>
    </row>
    <row r="51" spans="1:25" x14ac:dyDescent="0.2">
      <c r="A51" s="12">
        <v>23</v>
      </c>
      <c r="B51" s="12">
        <v>12</v>
      </c>
      <c r="C51" s="12">
        <v>8001</v>
      </c>
      <c r="D51" s="12">
        <v>5683</v>
      </c>
      <c r="E51" s="12">
        <v>1908</v>
      </c>
      <c r="F51" s="12">
        <v>128</v>
      </c>
      <c r="G51" s="12">
        <v>88</v>
      </c>
      <c r="H51" s="12">
        <v>64</v>
      </c>
      <c r="I51" s="12">
        <v>47</v>
      </c>
      <c r="J51" s="12">
        <v>28</v>
      </c>
      <c r="K51" s="12">
        <v>23</v>
      </c>
      <c r="L51" s="12">
        <v>16</v>
      </c>
      <c r="M51" s="12">
        <v>16</v>
      </c>
      <c r="P51" s="12">
        <v>156</v>
      </c>
      <c r="Q51" s="12">
        <v>2</v>
      </c>
      <c r="R51" s="12">
        <v>1</v>
      </c>
      <c r="S51" s="12">
        <v>3</v>
      </c>
      <c r="T51" s="12">
        <v>4</v>
      </c>
      <c r="U51" s="10"/>
      <c r="V51" s="11">
        <f t="shared" si="5"/>
        <v>1.9751135690302193E-4</v>
      </c>
      <c r="W51" s="11">
        <f t="shared" si="6"/>
        <v>9.2919531685560307E-5</v>
      </c>
      <c r="X51" s="11">
        <f t="shared" si="7"/>
        <v>1.4632005072428425E-4</v>
      </c>
      <c r="Y51" s="11">
        <f t="shared" si="8"/>
        <v>1.8867924528301886E-4</v>
      </c>
    </row>
    <row r="52" spans="1:25" x14ac:dyDescent="0.2">
      <c r="A52" s="12">
        <v>23</v>
      </c>
      <c r="B52" s="12">
        <v>21</v>
      </c>
      <c r="C52" s="12">
        <v>6402</v>
      </c>
      <c r="D52" s="12">
        <v>4269</v>
      </c>
      <c r="E52" s="12">
        <v>1683</v>
      </c>
      <c r="F52" s="12">
        <v>175</v>
      </c>
      <c r="G52" s="12">
        <v>90</v>
      </c>
      <c r="H52" s="12">
        <v>64</v>
      </c>
      <c r="I52" s="12">
        <v>40</v>
      </c>
      <c r="J52" s="12">
        <v>27</v>
      </c>
      <c r="K52" s="12">
        <v>20</v>
      </c>
      <c r="L52" s="12">
        <v>17</v>
      </c>
      <c r="M52" s="12">
        <v>17</v>
      </c>
    </row>
    <row r="53" spans="1:25" x14ac:dyDescent="0.2">
      <c r="A53" s="12">
        <v>23</v>
      </c>
      <c r="B53" s="12">
        <v>24</v>
      </c>
      <c r="C53" s="12">
        <v>5213</v>
      </c>
      <c r="D53" s="12">
        <v>3032</v>
      </c>
      <c r="E53" s="12">
        <v>1593</v>
      </c>
      <c r="F53" s="12">
        <v>239</v>
      </c>
      <c r="G53" s="12">
        <v>107</v>
      </c>
      <c r="H53" s="12">
        <v>77</v>
      </c>
      <c r="I53" s="12">
        <v>57</v>
      </c>
      <c r="J53" s="12">
        <v>36</v>
      </c>
      <c r="K53" s="12">
        <v>32</v>
      </c>
      <c r="L53" s="12">
        <v>22</v>
      </c>
      <c r="M53" s="12">
        <v>18</v>
      </c>
    </row>
    <row r="54" spans="1:25" x14ac:dyDescent="0.2">
      <c r="A54" s="12">
        <v>23</v>
      </c>
      <c r="B54" s="12">
        <v>26</v>
      </c>
      <c r="C54" s="12">
        <v>4488</v>
      </c>
      <c r="D54" s="12">
        <v>2441</v>
      </c>
      <c r="E54" s="12">
        <v>1438</v>
      </c>
      <c r="F54" s="12">
        <v>247</v>
      </c>
      <c r="G54" s="12">
        <v>115</v>
      </c>
      <c r="H54" s="12">
        <v>80</v>
      </c>
      <c r="I54" s="12">
        <v>61</v>
      </c>
      <c r="J54" s="12">
        <v>37</v>
      </c>
      <c r="K54" s="12">
        <v>31</v>
      </c>
      <c r="L54" s="12">
        <v>21</v>
      </c>
      <c r="M54" s="12">
        <v>17</v>
      </c>
    </row>
    <row r="55" spans="1:25" x14ac:dyDescent="0.2">
      <c r="A55" s="12">
        <v>23</v>
      </c>
      <c r="B55" s="12">
        <v>32</v>
      </c>
      <c r="C55" s="12">
        <v>3301</v>
      </c>
      <c r="D55" s="12">
        <v>1382</v>
      </c>
      <c r="E55" s="12">
        <v>1240</v>
      </c>
      <c r="F55" s="12">
        <v>306</v>
      </c>
      <c r="G55" s="12">
        <v>121</v>
      </c>
      <c r="H55" s="12">
        <v>82</v>
      </c>
      <c r="I55" s="12">
        <v>57</v>
      </c>
      <c r="J55" s="12">
        <v>44</v>
      </c>
      <c r="K55" s="12">
        <v>33</v>
      </c>
      <c r="L55" s="12">
        <v>21</v>
      </c>
      <c r="M55" s="12">
        <v>15</v>
      </c>
    </row>
    <row r="56" spans="1:25" x14ac:dyDescent="0.2">
      <c r="A56" s="12">
        <v>23</v>
      </c>
      <c r="B56" s="12">
        <v>34</v>
      </c>
      <c r="C56" s="12">
        <v>3605</v>
      </c>
      <c r="D56" s="12">
        <v>1215</v>
      </c>
      <c r="E56" s="12">
        <v>1338</v>
      </c>
      <c r="F56" s="12">
        <v>438</v>
      </c>
      <c r="G56" s="12">
        <v>203</v>
      </c>
      <c r="H56" s="12">
        <v>132</v>
      </c>
      <c r="I56" s="12">
        <v>92</v>
      </c>
      <c r="J56" s="12">
        <v>75</v>
      </c>
      <c r="K56" s="12">
        <v>48</v>
      </c>
      <c r="L56" s="12">
        <v>35</v>
      </c>
      <c r="M56" s="12">
        <v>29</v>
      </c>
    </row>
    <row r="57" spans="1:25" x14ac:dyDescent="0.2">
      <c r="A57" s="12">
        <v>23</v>
      </c>
      <c r="B57" s="12">
        <v>36</v>
      </c>
      <c r="C57" s="12">
        <v>3396</v>
      </c>
      <c r="D57" s="12">
        <v>1005</v>
      </c>
      <c r="E57" s="12">
        <v>1270</v>
      </c>
      <c r="F57" s="12">
        <v>477</v>
      </c>
      <c r="G57" s="12">
        <v>225</v>
      </c>
      <c r="H57" s="12">
        <v>125</v>
      </c>
      <c r="I57" s="12">
        <v>100</v>
      </c>
      <c r="J57" s="12">
        <v>79</v>
      </c>
      <c r="K57" s="12">
        <v>49</v>
      </c>
      <c r="L57" s="12">
        <v>34</v>
      </c>
      <c r="M57" s="12">
        <v>32</v>
      </c>
    </row>
    <row r="58" spans="1:25" x14ac:dyDescent="0.2">
      <c r="A58" s="12">
        <v>23</v>
      </c>
      <c r="B58" s="12">
        <v>42</v>
      </c>
      <c r="C58" s="12">
        <v>2225</v>
      </c>
      <c r="D58" s="12">
        <v>290</v>
      </c>
      <c r="E58" s="12">
        <v>746</v>
      </c>
      <c r="F58" s="12">
        <v>417</v>
      </c>
      <c r="G58" s="12">
        <v>232</v>
      </c>
      <c r="H58" s="12">
        <v>168</v>
      </c>
      <c r="I58" s="12">
        <v>105</v>
      </c>
      <c r="J58" s="12">
        <v>93</v>
      </c>
      <c r="K58" s="12">
        <v>71</v>
      </c>
      <c r="L58" s="12">
        <v>57</v>
      </c>
      <c r="M58" s="12">
        <v>46</v>
      </c>
    </row>
    <row r="59" spans="1:25" x14ac:dyDescent="0.2">
      <c r="A59" s="12">
        <v>23</v>
      </c>
      <c r="B59" s="12">
        <v>44</v>
      </c>
      <c r="C59" s="12">
        <v>2286</v>
      </c>
      <c r="D59" s="12">
        <v>187</v>
      </c>
      <c r="E59" s="12">
        <v>636</v>
      </c>
      <c r="F59" s="12">
        <v>476</v>
      </c>
      <c r="G59" s="12">
        <v>290</v>
      </c>
      <c r="H59" s="12">
        <v>218</v>
      </c>
      <c r="I59" s="12">
        <v>136</v>
      </c>
      <c r="J59" s="12">
        <v>123</v>
      </c>
      <c r="K59" s="12">
        <v>90</v>
      </c>
      <c r="L59" s="12">
        <v>73</v>
      </c>
      <c r="M59" s="12">
        <v>57</v>
      </c>
    </row>
    <row r="60" spans="1:25" x14ac:dyDescent="0.2">
      <c r="A60" s="12">
        <v>23</v>
      </c>
      <c r="B60" s="12">
        <v>46</v>
      </c>
      <c r="C60" s="12">
        <v>1804</v>
      </c>
      <c r="D60" s="12">
        <v>83</v>
      </c>
      <c r="E60" s="12">
        <v>430</v>
      </c>
      <c r="F60" s="12">
        <v>401</v>
      </c>
      <c r="G60" s="12">
        <v>222</v>
      </c>
      <c r="H60" s="12">
        <v>209</v>
      </c>
      <c r="I60" s="12">
        <v>125</v>
      </c>
      <c r="J60" s="12">
        <v>132</v>
      </c>
      <c r="K60" s="12">
        <v>88</v>
      </c>
      <c r="L60" s="12">
        <v>72</v>
      </c>
      <c r="M60" s="12">
        <v>42</v>
      </c>
    </row>
    <row r="61" spans="1:25" x14ac:dyDescent="0.2">
      <c r="A61" s="12">
        <v>23</v>
      </c>
      <c r="B61" s="12">
        <v>48</v>
      </c>
      <c r="C61" s="12">
        <v>1609</v>
      </c>
      <c r="D61" s="12">
        <v>50</v>
      </c>
      <c r="E61" s="12">
        <v>342</v>
      </c>
      <c r="F61" s="12">
        <v>342</v>
      </c>
      <c r="G61" s="12">
        <v>240</v>
      </c>
      <c r="H61" s="12">
        <v>199</v>
      </c>
      <c r="I61" s="12">
        <v>134</v>
      </c>
      <c r="J61" s="12">
        <v>112</v>
      </c>
      <c r="K61" s="12">
        <v>90</v>
      </c>
      <c r="L61" s="12">
        <v>57</v>
      </c>
      <c r="M61" s="12">
        <v>43</v>
      </c>
    </row>
    <row r="62" spans="1:25" x14ac:dyDescent="0.2">
      <c r="A62" s="12">
        <v>23</v>
      </c>
      <c r="B62" s="12">
        <v>51</v>
      </c>
      <c r="C62" s="12">
        <v>830</v>
      </c>
      <c r="D62" s="12">
        <v>8</v>
      </c>
      <c r="E62" s="12">
        <v>80</v>
      </c>
      <c r="F62" s="12">
        <v>148</v>
      </c>
      <c r="G62" s="12">
        <v>140</v>
      </c>
      <c r="H62" s="12">
        <v>112</v>
      </c>
      <c r="I62" s="12">
        <v>97</v>
      </c>
      <c r="J62" s="12">
        <v>78</v>
      </c>
      <c r="K62" s="12">
        <v>74</v>
      </c>
      <c r="L62" s="12">
        <v>49</v>
      </c>
      <c r="M62" s="12">
        <v>44</v>
      </c>
    </row>
    <row r="63" spans="1:25" x14ac:dyDescent="0.2">
      <c r="A63" s="12">
        <v>23</v>
      </c>
      <c r="B63" s="12">
        <v>53</v>
      </c>
      <c r="C63" s="12">
        <v>857</v>
      </c>
      <c r="D63" s="12">
        <v>4</v>
      </c>
      <c r="E63" s="12">
        <v>59</v>
      </c>
      <c r="F63" s="12">
        <v>144</v>
      </c>
      <c r="G63" s="12">
        <v>125</v>
      </c>
      <c r="H63" s="12">
        <v>121</v>
      </c>
      <c r="I63" s="12">
        <v>90</v>
      </c>
      <c r="J63" s="12">
        <v>98</v>
      </c>
      <c r="K63" s="12">
        <v>100</v>
      </c>
      <c r="L63" s="12">
        <v>63</v>
      </c>
      <c r="M63" s="12">
        <v>53</v>
      </c>
    </row>
    <row r="64" spans="1:25" x14ac:dyDescent="0.2">
      <c r="A64" s="12">
        <v>23</v>
      </c>
      <c r="B64" s="12">
        <v>55</v>
      </c>
      <c r="C64" s="12">
        <v>724</v>
      </c>
      <c r="D64" s="12">
        <v>3</v>
      </c>
      <c r="E64" s="12">
        <v>38</v>
      </c>
      <c r="F64" s="12">
        <v>97</v>
      </c>
      <c r="G64" s="12">
        <v>99</v>
      </c>
      <c r="H64" s="12">
        <v>88</v>
      </c>
      <c r="I64" s="12">
        <v>94</v>
      </c>
      <c r="J64" s="12">
        <v>89</v>
      </c>
      <c r="K64" s="12">
        <v>89</v>
      </c>
      <c r="L64" s="12">
        <v>64</v>
      </c>
      <c r="M64" s="12">
        <v>63</v>
      </c>
    </row>
    <row r="65" spans="1:13" x14ac:dyDescent="0.2">
      <c r="A65" s="12">
        <v>23</v>
      </c>
      <c r="B65" s="12">
        <v>57</v>
      </c>
      <c r="C65" s="12">
        <v>565</v>
      </c>
      <c r="D65" s="12">
        <v>2</v>
      </c>
      <c r="E65" s="12">
        <v>20</v>
      </c>
      <c r="F65" s="12">
        <v>58</v>
      </c>
      <c r="G65" s="12">
        <v>90</v>
      </c>
      <c r="H65" s="12">
        <v>83</v>
      </c>
      <c r="I65" s="12">
        <v>64</v>
      </c>
      <c r="J65" s="12">
        <v>70</v>
      </c>
      <c r="K65" s="12">
        <v>77</v>
      </c>
      <c r="L65" s="12">
        <v>51</v>
      </c>
      <c r="M65" s="12">
        <v>50</v>
      </c>
    </row>
    <row r="66" spans="1:13" x14ac:dyDescent="0.2">
      <c r="A66" s="12">
        <v>23</v>
      </c>
      <c r="B66" s="12">
        <v>62</v>
      </c>
      <c r="C66" s="12">
        <v>261</v>
      </c>
      <c r="D66" s="12">
        <v>1</v>
      </c>
      <c r="E66" s="12">
        <v>6</v>
      </c>
      <c r="F66" s="12">
        <v>16</v>
      </c>
      <c r="G66" s="12">
        <v>34</v>
      </c>
      <c r="H66" s="12">
        <v>29</v>
      </c>
      <c r="I66" s="12">
        <v>30</v>
      </c>
      <c r="J66" s="12">
        <v>43</v>
      </c>
      <c r="K66" s="12">
        <v>35</v>
      </c>
      <c r="L66" s="12">
        <v>36</v>
      </c>
      <c r="M66" s="12">
        <v>31</v>
      </c>
    </row>
    <row r="67" spans="1:13" x14ac:dyDescent="0.2">
      <c r="A67" s="12">
        <v>23</v>
      </c>
      <c r="B67" s="12">
        <v>64</v>
      </c>
      <c r="C67" s="12">
        <v>206</v>
      </c>
      <c r="D67" s="12">
        <v>1</v>
      </c>
      <c r="E67" s="12">
        <v>3</v>
      </c>
      <c r="F67" s="12">
        <v>11</v>
      </c>
      <c r="G67" s="12">
        <v>23</v>
      </c>
      <c r="H67" s="12">
        <v>29</v>
      </c>
      <c r="I67" s="12">
        <v>27</v>
      </c>
      <c r="J67" s="12">
        <v>20</v>
      </c>
      <c r="K67" s="12">
        <v>30</v>
      </c>
      <c r="L67" s="12">
        <v>38</v>
      </c>
      <c r="M67" s="12">
        <v>24</v>
      </c>
    </row>
    <row r="68" spans="1:13" x14ac:dyDescent="0.2">
      <c r="A68" s="12">
        <v>23</v>
      </c>
      <c r="B68" s="12">
        <v>66</v>
      </c>
      <c r="C68" s="12">
        <v>188</v>
      </c>
      <c r="D68" s="12">
        <v>1</v>
      </c>
      <c r="E68" s="12">
        <v>2</v>
      </c>
      <c r="F68" s="12">
        <v>10</v>
      </c>
      <c r="G68" s="12">
        <v>17</v>
      </c>
      <c r="H68" s="12">
        <v>24</v>
      </c>
      <c r="I68" s="12">
        <v>24</v>
      </c>
      <c r="J68" s="12">
        <v>20</v>
      </c>
      <c r="K68" s="12">
        <v>34</v>
      </c>
      <c r="L68" s="12">
        <v>28</v>
      </c>
      <c r="M68" s="12">
        <v>28</v>
      </c>
    </row>
    <row r="69" spans="1:13" x14ac:dyDescent="0.2">
      <c r="A69" s="12">
        <v>23</v>
      </c>
      <c r="B69" s="12">
        <v>68</v>
      </c>
      <c r="C69" s="12">
        <v>136</v>
      </c>
      <c r="D69" s="12">
        <v>0</v>
      </c>
      <c r="E69" s="12">
        <v>1</v>
      </c>
      <c r="F69" s="12">
        <v>6</v>
      </c>
      <c r="G69" s="12">
        <v>12</v>
      </c>
      <c r="H69" s="12">
        <v>18</v>
      </c>
      <c r="I69" s="12">
        <v>17</v>
      </c>
      <c r="J69" s="12">
        <v>13</v>
      </c>
      <c r="K69" s="12">
        <v>23</v>
      </c>
      <c r="L69" s="12">
        <v>24</v>
      </c>
      <c r="M69" s="12">
        <v>22</v>
      </c>
    </row>
    <row r="70" spans="1:13" x14ac:dyDescent="0.2">
      <c r="A70" s="12">
        <v>23</v>
      </c>
      <c r="B70" s="12">
        <v>72</v>
      </c>
      <c r="C70" s="12">
        <v>87</v>
      </c>
      <c r="D70" s="12">
        <v>0</v>
      </c>
      <c r="E70" s="12">
        <v>0</v>
      </c>
      <c r="F70" s="12">
        <v>7</v>
      </c>
      <c r="G70" s="12">
        <v>4</v>
      </c>
      <c r="H70" s="12">
        <v>4</v>
      </c>
      <c r="I70" s="12">
        <v>7</v>
      </c>
      <c r="J70" s="12">
        <v>12</v>
      </c>
      <c r="K70" s="12">
        <v>18</v>
      </c>
      <c r="L70" s="12">
        <v>14</v>
      </c>
      <c r="M70" s="12">
        <v>21</v>
      </c>
    </row>
    <row r="71" spans="1:13" x14ac:dyDescent="0.2">
      <c r="A71" s="12">
        <v>23</v>
      </c>
      <c r="B71" s="12">
        <v>73</v>
      </c>
      <c r="C71" s="12">
        <v>64</v>
      </c>
      <c r="D71" s="12">
        <v>0</v>
      </c>
      <c r="E71" s="12">
        <v>0</v>
      </c>
      <c r="F71" s="12">
        <v>4</v>
      </c>
      <c r="G71" s="12">
        <v>3</v>
      </c>
      <c r="H71" s="12">
        <v>4</v>
      </c>
      <c r="I71" s="12">
        <v>6</v>
      </c>
      <c r="J71" s="12">
        <v>9</v>
      </c>
      <c r="K71" s="12">
        <v>14</v>
      </c>
      <c r="L71" s="12">
        <v>14</v>
      </c>
      <c r="M71" s="12">
        <v>10</v>
      </c>
    </row>
    <row r="72" spans="1:13" x14ac:dyDescent="0.2">
      <c r="A72" s="12">
        <v>23</v>
      </c>
      <c r="B72" s="12">
        <v>74</v>
      </c>
      <c r="C72" s="12">
        <v>53</v>
      </c>
      <c r="D72" s="12">
        <v>0</v>
      </c>
      <c r="E72" s="12">
        <v>0</v>
      </c>
      <c r="F72" s="12">
        <v>4</v>
      </c>
      <c r="G72" s="12">
        <v>3</v>
      </c>
      <c r="H72" s="12">
        <v>3</v>
      </c>
      <c r="I72" s="12">
        <v>3</v>
      </c>
      <c r="J72" s="12">
        <v>7</v>
      </c>
      <c r="K72" s="12">
        <v>14</v>
      </c>
      <c r="L72" s="12">
        <v>9</v>
      </c>
      <c r="M72" s="12">
        <v>10</v>
      </c>
    </row>
    <row r="73" spans="1:13" x14ac:dyDescent="0.2">
      <c r="A73" s="12">
        <v>23</v>
      </c>
      <c r="B73" s="12">
        <v>75</v>
      </c>
      <c r="C73" s="12">
        <v>56</v>
      </c>
      <c r="D73" s="12">
        <v>0</v>
      </c>
      <c r="E73" s="12">
        <v>0</v>
      </c>
      <c r="F73" s="12">
        <v>4</v>
      </c>
      <c r="G73" s="12">
        <v>1</v>
      </c>
      <c r="H73" s="12">
        <v>2</v>
      </c>
      <c r="I73" s="12">
        <v>4</v>
      </c>
      <c r="J73" s="12">
        <v>6</v>
      </c>
      <c r="K73" s="12">
        <v>12</v>
      </c>
      <c r="L73" s="12">
        <v>12</v>
      </c>
      <c r="M73" s="12">
        <v>15</v>
      </c>
    </row>
    <row r="74" spans="1:13" x14ac:dyDescent="0.2">
      <c r="A74" s="12">
        <v>23</v>
      </c>
      <c r="B74" s="12">
        <v>82</v>
      </c>
      <c r="C74" s="12">
        <v>27</v>
      </c>
      <c r="D74" s="12">
        <v>0</v>
      </c>
      <c r="E74" s="12">
        <v>0</v>
      </c>
      <c r="F74" s="12">
        <v>1</v>
      </c>
      <c r="G74" s="12">
        <v>2</v>
      </c>
      <c r="H74" s="12">
        <v>0</v>
      </c>
      <c r="I74" s="12">
        <v>5</v>
      </c>
      <c r="J74" s="12">
        <v>2</v>
      </c>
      <c r="K74" s="12">
        <v>4</v>
      </c>
      <c r="L74" s="12">
        <v>6</v>
      </c>
      <c r="M74" s="12">
        <v>7</v>
      </c>
    </row>
    <row r="75" spans="1:13" x14ac:dyDescent="0.2">
      <c r="A75" s="12">
        <v>23</v>
      </c>
      <c r="B75" s="12">
        <v>84</v>
      </c>
      <c r="C75" s="12">
        <v>23</v>
      </c>
      <c r="D75" s="12">
        <v>0</v>
      </c>
      <c r="E75" s="12">
        <v>0</v>
      </c>
      <c r="F75" s="12">
        <v>1</v>
      </c>
      <c r="G75" s="12">
        <v>2</v>
      </c>
      <c r="H75" s="12">
        <v>0</v>
      </c>
      <c r="I75" s="12">
        <v>4</v>
      </c>
      <c r="J75" s="12">
        <v>1</v>
      </c>
      <c r="K75" s="12">
        <v>4</v>
      </c>
      <c r="L75" s="12">
        <v>6</v>
      </c>
      <c r="M75" s="12">
        <v>5</v>
      </c>
    </row>
    <row r="76" spans="1:13" x14ac:dyDescent="0.2">
      <c r="A76" s="12">
        <v>23</v>
      </c>
      <c r="B76" s="12">
        <v>86</v>
      </c>
      <c r="C76" s="12">
        <v>25</v>
      </c>
      <c r="D76" s="12">
        <v>0</v>
      </c>
      <c r="E76" s="12">
        <v>0</v>
      </c>
      <c r="F76" s="12">
        <v>1</v>
      </c>
      <c r="G76" s="12">
        <v>1</v>
      </c>
      <c r="H76" s="12">
        <v>1</v>
      </c>
      <c r="I76" s="12">
        <v>4</v>
      </c>
      <c r="J76" s="12">
        <v>1</v>
      </c>
      <c r="K76" s="12">
        <v>4</v>
      </c>
      <c r="L76" s="12">
        <v>6</v>
      </c>
      <c r="M76" s="12">
        <v>7</v>
      </c>
    </row>
    <row r="77" spans="1:13" x14ac:dyDescent="0.2">
      <c r="A77" s="12">
        <v>23</v>
      </c>
      <c r="B77" s="12">
        <v>91</v>
      </c>
      <c r="C77" s="12">
        <v>12</v>
      </c>
      <c r="D77" s="12">
        <v>0</v>
      </c>
      <c r="E77" s="12">
        <v>0</v>
      </c>
      <c r="F77" s="12">
        <v>1</v>
      </c>
      <c r="G77" s="12">
        <v>0</v>
      </c>
      <c r="H77" s="12">
        <v>1</v>
      </c>
      <c r="I77" s="12">
        <v>2</v>
      </c>
      <c r="J77" s="12">
        <v>1</v>
      </c>
      <c r="K77" s="12">
        <v>3</v>
      </c>
      <c r="L77" s="12">
        <v>2</v>
      </c>
      <c r="M77" s="12">
        <v>2</v>
      </c>
    </row>
    <row r="78" spans="1:13" x14ac:dyDescent="0.2">
      <c r="A78" s="12">
        <v>23</v>
      </c>
      <c r="B78" s="12">
        <v>93</v>
      </c>
      <c r="C78" s="12">
        <v>11</v>
      </c>
      <c r="D78" s="12">
        <v>0</v>
      </c>
      <c r="E78" s="12">
        <v>0</v>
      </c>
      <c r="F78" s="12">
        <v>1</v>
      </c>
      <c r="G78" s="12">
        <v>0</v>
      </c>
      <c r="H78" s="12">
        <v>1</v>
      </c>
      <c r="I78" s="12">
        <v>1</v>
      </c>
      <c r="J78" s="12">
        <v>2</v>
      </c>
      <c r="K78" s="12">
        <v>2</v>
      </c>
      <c r="L78" s="12">
        <v>1</v>
      </c>
      <c r="M78" s="12">
        <v>3</v>
      </c>
    </row>
    <row r="79" spans="1:13" x14ac:dyDescent="0.2">
      <c r="A79" s="12">
        <v>23</v>
      </c>
      <c r="B79" s="12">
        <v>95</v>
      </c>
      <c r="C79" s="12">
        <v>10</v>
      </c>
      <c r="D79" s="12">
        <v>0</v>
      </c>
      <c r="E79" s="12">
        <v>0</v>
      </c>
      <c r="F79" s="12">
        <v>1</v>
      </c>
      <c r="G79" s="12">
        <v>0</v>
      </c>
      <c r="H79" s="12">
        <v>1</v>
      </c>
      <c r="I79" s="12">
        <v>1</v>
      </c>
      <c r="J79" s="12">
        <v>2</v>
      </c>
      <c r="K79" s="12">
        <v>2</v>
      </c>
      <c r="L79" s="12">
        <v>1</v>
      </c>
      <c r="M79" s="12">
        <v>2</v>
      </c>
    </row>
    <row r="80" spans="1:13" x14ac:dyDescent="0.2">
      <c r="A80" s="12">
        <v>23</v>
      </c>
      <c r="B80" s="12">
        <v>102</v>
      </c>
      <c r="C80" s="12">
        <v>9</v>
      </c>
      <c r="D80" s="12">
        <v>0</v>
      </c>
      <c r="E80" s="12">
        <v>0</v>
      </c>
      <c r="F80" s="12">
        <v>1</v>
      </c>
      <c r="G80" s="12">
        <v>0</v>
      </c>
      <c r="H80" s="12">
        <v>1</v>
      </c>
      <c r="I80" s="12">
        <v>0</v>
      </c>
      <c r="J80" s="12">
        <v>3</v>
      </c>
      <c r="K80" s="12">
        <v>1</v>
      </c>
      <c r="L80" s="12">
        <v>1</v>
      </c>
      <c r="M80" s="12">
        <v>2</v>
      </c>
    </row>
    <row r="81" spans="1:13" x14ac:dyDescent="0.2">
      <c r="A81" s="12">
        <v>23</v>
      </c>
      <c r="B81" s="12">
        <v>104</v>
      </c>
      <c r="C81" s="12">
        <v>12</v>
      </c>
      <c r="D81" s="12">
        <v>0</v>
      </c>
      <c r="E81" s="12">
        <v>0</v>
      </c>
      <c r="F81" s="12">
        <v>0</v>
      </c>
      <c r="G81" s="12">
        <v>1</v>
      </c>
      <c r="H81" s="12">
        <v>1</v>
      </c>
      <c r="I81" s="12">
        <v>0</v>
      </c>
      <c r="J81" s="12">
        <v>2</v>
      </c>
      <c r="K81" s="12">
        <v>2</v>
      </c>
      <c r="L81" s="12">
        <v>3</v>
      </c>
      <c r="M81" s="12">
        <v>3</v>
      </c>
    </row>
    <row r="82" spans="1:13" x14ac:dyDescent="0.2">
      <c r="A82" s="12">
        <v>23</v>
      </c>
      <c r="B82" s="12">
        <v>106</v>
      </c>
      <c r="C82" s="12">
        <v>11</v>
      </c>
      <c r="D82" s="12">
        <v>0</v>
      </c>
      <c r="E82" s="12">
        <v>0</v>
      </c>
      <c r="F82" s="12">
        <v>0</v>
      </c>
      <c r="G82" s="12">
        <v>1</v>
      </c>
      <c r="H82" s="12">
        <v>1</v>
      </c>
      <c r="I82" s="12">
        <v>0</v>
      </c>
      <c r="J82" s="12">
        <v>1</v>
      </c>
      <c r="K82" s="12">
        <v>2</v>
      </c>
      <c r="L82" s="12">
        <v>3</v>
      </c>
      <c r="M82" s="12">
        <v>3</v>
      </c>
    </row>
    <row r="83" spans="1:13" x14ac:dyDescent="0.2">
      <c r="A83" s="12">
        <v>23</v>
      </c>
      <c r="B83" s="12">
        <v>112</v>
      </c>
      <c r="C83" s="12">
        <v>6</v>
      </c>
      <c r="D83" s="12">
        <v>0</v>
      </c>
      <c r="E83" s="12">
        <v>0</v>
      </c>
      <c r="F83" s="12">
        <v>0</v>
      </c>
      <c r="G83" s="12">
        <v>1</v>
      </c>
      <c r="H83" s="12">
        <v>1</v>
      </c>
      <c r="I83" s="12">
        <v>0</v>
      </c>
      <c r="J83" s="12">
        <v>0</v>
      </c>
      <c r="K83" s="12">
        <v>1</v>
      </c>
      <c r="L83" s="12">
        <v>1</v>
      </c>
      <c r="M83" s="12">
        <v>2</v>
      </c>
    </row>
    <row r="84" spans="1:13" x14ac:dyDescent="0.2">
      <c r="A84" s="12">
        <v>23</v>
      </c>
      <c r="B84" s="12">
        <v>114</v>
      </c>
      <c r="C84" s="12">
        <v>6</v>
      </c>
      <c r="D84" s="12">
        <v>0</v>
      </c>
      <c r="E84" s="12">
        <v>0</v>
      </c>
      <c r="F84" s="12">
        <v>0</v>
      </c>
      <c r="G84" s="12">
        <v>1</v>
      </c>
      <c r="H84" s="12">
        <v>1</v>
      </c>
      <c r="I84" s="12">
        <v>0</v>
      </c>
      <c r="J84" s="12">
        <v>0</v>
      </c>
      <c r="K84" s="12">
        <v>0</v>
      </c>
      <c r="L84" s="12">
        <v>2</v>
      </c>
      <c r="M84" s="12">
        <v>2</v>
      </c>
    </row>
    <row r="85" spans="1:13" x14ac:dyDescent="0.2">
      <c r="A85" s="12">
        <v>23</v>
      </c>
      <c r="B85" s="12">
        <v>116</v>
      </c>
      <c r="C85" s="12">
        <v>8</v>
      </c>
      <c r="D85" s="12">
        <v>0</v>
      </c>
      <c r="E85" s="12">
        <v>0</v>
      </c>
      <c r="F85" s="12">
        <v>0</v>
      </c>
      <c r="G85" s="12">
        <v>1</v>
      </c>
      <c r="H85" s="12">
        <v>1</v>
      </c>
      <c r="I85" s="12">
        <v>0</v>
      </c>
      <c r="J85" s="12">
        <v>0</v>
      </c>
      <c r="K85" s="12">
        <v>1</v>
      </c>
      <c r="L85" s="12">
        <v>2</v>
      </c>
      <c r="M85" s="12">
        <v>3</v>
      </c>
    </row>
    <row r="86" spans="1:13" x14ac:dyDescent="0.2">
      <c r="A86" s="12">
        <v>23</v>
      </c>
      <c r="B86" s="12">
        <v>122</v>
      </c>
      <c r="C86" s="12">
        <v>3</v>
      </c>
      <c r="D86" s="12">
        <v>0</v>
      </c>
      <c r="E86" s="12">
        <v>0</v>
      </c>
      <c r="F86" s="12">
        <v>0</v>
      </c>
      <c r="G86" s="12">
        <v>1</v>
      </c>
      <c r="H86" s="12">
        <v>0</v>
      </c>
      <c r="I86" s="12">
        <v>1</v>
      </c>
      <c r="J86" s="12">
        <v>0</v>
      </c>
      <c r="K86" s="12">
        <v>0</v>
      </c>
      <c r="L86" s="12">
        <v>0</v>
      </c>
      <c r="M86" s="12">
        <v>1</v>
      </c>
    </row>
    <row r="87" spans="1:13" x14ac:dyDescent="0.2">
      <c r="A87" s="12">
        <v>23</v>
      </c>
      <c r="B87" s="12">
        <v>124</v>
      </c>
      <c r="C87" s="12">
        <v>2</v>
      </c>
      <c r="D87" s="12">
        <v>0</v>
      </c>
      <c r="E87" s="12">
        <v>0</v>
      </c>
      <c r="F87" s="12">
        <v>0</v>
      </c>
      <c r="G87" s="12">
        <v>1</v>
      </c>
      <c r="H87" s="12">
        <v>0</v>
      </c>
      <c r="I87" s="12">
        <v>1</v>
      </c>
      <c r="J87" s="12">
        <v>0</v>
      </c>
      <c r="K87" s="12">
        <v>0</v>
      </c>
      <c r="L87" s="12">
        <v>0</v>
      </c>
      <c r="M87" s="12">
        <v>0</v>
      </c>
    </row>
    <row r="88" spans="1:13" x14ac:dyDescent="0.2">
      <c r="A88" s="12">
        <v>23</v>
      </c>
      <c r="B88" s="12">
        <v>132</v>
      </c>
      <c r="C88" s="12">
        <v>2</v>
      </c>
      <c r="D88" s="12">
        <v>0</v>
      </c>
      <c r="E88" s="12">
        <v>0</v>
      </c>
      <c r="F88" s="12">
        <v>0</v>
      </c>
      <c r="G88" s="12">
        <v>1</v>
      </c>
      <c r="H88" s="12">
        <v>0</v>
      </c>
      <c r="I88" s="12">
        <v>0</v>
      </c>
      <c r="J88" s="12">
        <v>0</v>
      </c>
      <c r="K88" s="12">
        <v>0</v>
      </c>
      <c r="L88" s="12">
        <v>1</v>
      </c>
      <c r="M88" s="12">
        <v>0</v>
      </c>
    </row>
    <row r="89" spans="1:13" x14ac:dyDescent="0.2">
      <c r="A89" s="12">
        <v>23</v>
      </c>
      <c r="B89" s="12">
        <v>134</v>
      </c>
      <c r="C89" s="12">
        <v>2</v>
      </c>
      <c r="D89" s="12">
        <v>0</v>
      </c>
      <c r="E89" s="12">
        <v>0</v>
      </c>
      <c r="F89" s="12">
        <v>0</v>
      </c>
      <c r="G89" s="12">
        <v>1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</row>
    <row r="90" spans="1:13" x14ac:dyDescent="0.2">
      <c r="A90" s="12">
        <v>23</v>
      </c>
      <c r="B90" s="12">
        <v>136</v>
      </c>
      <c r="C90" s="12">
        <v>1</v>
      </c>
      <c r="D90" s="12">
        <v>0</v>
      </c>
      <c r="E90" s="12">
        <v>0</v>
      </c>
      <c r="F90" s="12">
        <v>0</v>
      </c>
      <c r="G90" s="12">
        <v>1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3" x14ac:dyDescent="0.2">
      <c r="A91" s="12">
        <v>23</v>
      </c>
      <c r="B91" s="12">
        <v>138</v>
      </c>
      <c r="C91" s="12">
        <v>1</v>
      </c>
      <c r="D91" s="12">
        <v>0</v>
      </c>
      <c r="E91" s="12">
        <v>0</v>
      </c>
      <c r="F91" s="12">
        <v>0</v>
      </c>
      <c r="G91" s="12">
        <v>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</row>
    <row r="92" spans="1:13" x14ac:dyDescent="0.2">
      <c r="A92" s="12">
        <v>23</v>
      </c>
      <c r="B92" s="12">
        <v>141</v>
      </c>
      <c r="C92" s="12">
        <v>1</v>
      </c>
      <c r="D92" s="12">
        <v>0</v>
      </c>
      <c r="E92" s="12">
        <v>0</v>
      </c>
      <c r="F92" s="12">
        <v>0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</row>
    <row r="93" spans="1:13" x14ac:dyDescent="0.2">
      <c r="A93" s="12">
        <v>23</v>
      </c>
      <c r="B93" s="12">
        <v>143</v>
      </c>
      <c r="C93" s="12">
        <v>1</v>
      </c>
      <c r="D93" s="12">
        <v>0</v>
      </c>
      <c r="E93" s="12">
        <v>0</v>
      </c>
      <c r="F93" s="12">
        <v>0</v>
      </c>
      <c r="G93" s="12">
        <v>1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12">
        <v>23</v>
      </c>
      <c r="B94" s="12">
        <v>144</v>
      </c>
      <c r="C94" s="12">
        <v>1</v>
      </c>
      <c r="D94" s="12">
        <v>0</v>
      </c>
      <c r="E94" s="12">
        <v>0</v>
      </c>
      <c r="F94" s="12">
        <v>0</v>
      </c>
      <c r="G94" s="12">
        <v>1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3" x14ac:dyDescent="0.2">
      <c r="A95" s="12">
        <v>23</v>
      </c>
      <c r="B95" s="12">
        <v>146</v>
      </c>
      <c r="C95" s="12">
        <v>1</v>
      </c>
      <c r="D95" s="12">
        <v>0</v>
      </c>
      <c r="E95" s="12">
        <v>0</v>
      </c>
      <c r="F95" s="12">
        <v>0</v>
      </c>
      <c r="G95" s="12">
        <v>1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</row>
    <row r="96" spans="1:13" x14ac:dyDescent="0.2">
      <c r="A96" s="12">
        <v>23</v>
      </c>
      <c r="B96" s="12">
        <v>152</v>
      </c>
      <c r="C96" s="12">
        <v>1</v>
      </c>
      <c r="D96" s="12">
        <v>0</v>
      </c>
      <c r="E96" s="12">
        <v>0</v>
      </c>
      <c r="F96" s="12">
        <v>0</v>
      </c>
      <c r="G96" s="12">
        <v>0</v>
      </c>
      <c r="H96" s="12">
        <v>1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</row>
    <row r="97" spans="1:13" x14ac:dyDescent="0.2">
      <c r="A97" s="12">
        <v>23</v>
      </c>
      <c r="B97" s="12">
        <v>154</v>
      </c>
      <c r="C97" s="12">
        <v>1</v>
      </c>
      <c r="D97" s="12">
        <v>0</v>
      </c>
      <c r="E97" s="12">
        <v>0</v>
      </c>
      <c r="F97" s="12">
        <v>0</v>
      </c>
      <c r="G97" s="12">
        <v>0</v>
      </c>
      <c r="H97" s="12">
        <v>1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</row>
    <row r="98" spans="1:13" x14ac:dyDescent="0.2">
      <c r="A98" s="12">
        <v>23</v>
      </c>
      <c r="B98" s="12">
        <v>156</v>
      </c>
      <c r="C98" s="12">
        <v>1</v>
      </c>
      <c r="D98" s="12">
        <v>0</v>
      </c>
      <c r="E98" s="12">
        <v>0</v>
      </c>
      <c r="F98" s="12">
        <v>0</v>
      </c>
      <c r="G98" s="12">
        <v>0</v>
      </c>
      <c r="H98" s="12">
        <v>1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</row>
    <row r="99" spans="1:13" x14ac:dyDescent="0.2">
      <c r="A99" s="12">
        <v>24</v>
      </c>
      <c r="B99" s="12">
        <v>12</v>
      </c>
      <c r="C99" s="12">
        <v>15236</v>
      </c>
      <c r="D99" s="12">
        <v>5823</v>
      </c>
      <c r="E99" s="12">
        <v>8325</v>
      </c>
      <c r="F99" s="12">
        <v>562</v>
      </c>
      <c r="G99" s="12">
        <v>171</v>
      </c>
      <c r="H99" s="12">
        <v>105</v>
      </c>
      <c r="I99" s="12">
        <v>78</v>
      </c>
      <c r="J99" s="12">
        <v>72</v>
      </c>
      <c r="K99" s="12">
        <v>44</v>
      </c>
      <c r="L99" s="12">
        <v>28</v>
      </c>
      <c r="M99" s="12">
        <v>28</v>
      </c>
    </row>
    <row r="100" spans="1:13" x14ac:dyDescent="0.2">
      <c r="A100" s="12">
        <v>24</v>
      </c>
      <c r="B100" s="12">
        <v>21</v>
      </c>
      <c r="C100" s="12">
        <v>12365</v>
      </c>
      <c r="D100" s="12">
        <v>4428</v>
      </c>
      <c r="E100" s="12">
        <v>6779</v>
      </c>
      <c r="F100" s="12">
        <v>588</v>
      </c>
      <c r="G100" s="12">
        <v>198</v>
      </c>
      <c r="H100" s="12">
        <v>116</v>
      </c>
      <c r="I100" s="12">
        <v>78</v>
      </c>
      <c r="J100" s="12">
        <v>87</v>
      </c>
      <c r="K100" s="12">
        <v>46</v>
      </c>
      <c r="L100" s="12">
        <v>24</v>
      </c>
      <c r="M100" s="12">
        <v>21</v>
      </c>
    </row>
    <row r="101" spans="1:13" x14ac:dyDescent="0.2">
      <c r="A101" s="12">
        <v>24</v>
      </c>
      <c r="B101" s="12">
        <v>24</v>
      </c>
      <c r="C101" s="12">
        <v>10094</v>
      </c>
      <c r="D101" s="12">
        <v>3186</v>
      </c>
      <c r="E101" s="12">
        <v>5372</v>
      </c>
      <c r="F101" s="12">
        <v>763</v>
      </c>
      <c r="G101" s="12">
        <v>287</v>
      </c>
      <c r="H101" s="12">
        <v>145</v>
      </c>
      <c r="I101" s="12">
        <v>110</v>
      </c>
      <c r="J101" s="12">
        <v>101</v>
      </c>
      <c r="K101" s="12">
        <v>50</v>
      </c>
      <c r="L101" s="12">
        <v>45</v>
      </c>
      <c r="M101" s="12">
        <v>35</v>
      </c>
    </row>
    <row r="102" spans="1:13" x14ac:dyDescent="0.2">
      <c r="A102" s="12">
        <v>24</v>
      </c>
      <c r="B102" s="12">
        <v>26</v>
      </c>
      <c r="C102" s="12">
        <v>8852</v>
      </c>
      <c r="D102" s="12">
        <v>2552</v>
      </c>
      <c r="E102" s="12">
        <v>4656</v>
      </c>
      <c r="F102" s="12">
        <v>831</v>
      </c>
      <c r="G102" s="12">
        <v>305</v>
      </c>
      <c r="H102" s="12">
        <v>165</v>
      </c>
      <c r="I102" s="12">
        <v>105</v>
      </c>
      <c r="J102" s="12">
        <v>101</v>
      </c>
      <c r="K102" s="12">
        <v>58</v>
      </c>
      <c r="L102" s="12">
        <v>43</v>
      </c>
      <c r="M102" s="12">
        <v>36</v>
      </c>
    </row>
    <row r="103" spans="1:13" x14ac:dyDescent="0.2">
      <c r="A103" s="12">
        <v>24</v>
      </c>
      <c r="B103" s="12">
        <v>32</v>
      </c>
      <c r="C103" s="12">
        <v>6522</v>
      </c>
      <c r="D103" s="12">
        <v>1460</v>
      </c>
      <c r="E103" s="12">
        <v>3312</v>
      </c>
      <c r="F103" s="12">
        <v>871</v>
      </c>
      <c r="G103" s="12">
        <v>346</v>
      </c>
      <c r="H103" s="12">
        <v>174</v>
      </c>
      <c r="I103" s="12">
        <v>133</v>
      </c>
      <c r="J103" s="12">
        <v>98</v>
      </c>
      <c r="K103" s="12">
        <v>56</v>
      </c>
      <c r="L103" s="12">
        <v>33</v>
      </c>
      <c r="M103" s="12">
        <v>39</v>
      </c>
    </row>
    <row r="104" spans="1:13" x14ac:dyDescent="0.2">
      <c r="A104" s="12">
        <v>24</v>
      </c>
      <c r="B104" s="12">
        <v>34</v>
      </c>
      <c r="C104" s="12">
        <v>7194</v>
      </c>
      <c r="D104" s="12">
        <v>1282</v>
      </c>
      <c r="E104" s="12">
        <v>3247</v>
      </c>
      <c r="F104" s="12">
        <v>1188</v>
      </c>
      <c r="G104" s="12">
        <v>547</v>
      </c>
      <c r="H104" s="12">
        <v>280</v>
      </c>
      <c r="I104" s="12">
        <v>241</v>
      </c>
      <c r="J104" s="12">
        <v>171</v>
      </c>
      <c r="K104" s="12">
        <v>102</v>
      </c>
      <c r="L104" s="12">
        <v>71</v>
      </c>
      <c r="M104" s="12">
        <v>65</v>
      </c>
    </row>
    <row r="105" spans="1:13" x14ac:dyDescent="0.2">
      <c r="A105" s="12">
        <v>24</v>
      </c>
      <c r="B105" s="12">
        <v>36</v>
      </c>
      <c r="C105" s="12">
        <v>6678</v>
      </c>
      <c r="D105" s="12">
        <v>1063</v>
      </c>
      <c r="E105" s="12">
        <v>2942</v>
      </c>
      <c r="F105" s="12">
        <v>1161</v>
      </c>
      <c r="G105" s="12">
        <v>565</v>
      </c>
      <c r="H105" s="12">
        <v>292</v>
      </c>
      <c r="I105" s="12">
        <v>223</v>
      </c>
      <c r="J105" s="12">
        <v>175</v>
      </c>
      <c r="K105" s="12">
        <v>119</v>
      </c>
      <c r="L105" s="12">
        <v>76</v>
      </c>
      <c r="M105" s="12">
        <v>62</v>
      </c>
    </row>
    <row r="106" spans="1:13" x14ac:dyDescent="0.2">
      <c r="A106" s="12">
        <v>24</v>
      </c>
      <c r="B106" s="12">
        <v>42</v>
      </c>
      <c r="C106" s="12">
        <v>4418</v>
      </c>
      <c r="D106" s="12">
        <v>294</v>
      </c>
      <c r="E106" s="12">
        <v>1370</v>
      </c>
      <c r="F106" s="12">
        <v>997</v>
      </c>
      <c r="G106" s="12">
        <v>628</v>
      </c>
      <c r="H106" s="12">
        <v>349</v>
      </c>
      <c r="I106" s="12">
        <v>257</v>
      </c>
      <c r="J106" s="12">
        <v>212</v>
      </c>
      <c r="K106" s="12">
        <v>132</v>
      </c>
      <c r="L106" s="12">
        <v>86</v>
      </c>
      <c r="M106" s="12">
        <v>93</v>
      </c>
    </row>
    <row r="107" spans="1:13" x14ac:dyDescent="0.2">
      <c r="A107" s="12">
        <v>24</v>
      </c>
      <c r="B107" s="12">
        <v>44</v>
      </c>
      <c r="C107" s="12">
        <v>4521</v>
      </c>
      <c r="D107" s="12">
        <v>210</v>
      </c>
      <c r="E107" s="12">
        <v>1003</v>
      </c>
      <c r="F107" s="12">
        <v>1037</v>
      </c>
      <c r="G107" s="12">
        <v>722</v>
      </c>
      <c r="H107" s="12">
        <v>474</v>
      </c>
      <c r="I107" s="12">
        <v>318</v>
      </c>
      <c r="J107" s="12">
        <v>262</v>
      </c>
      <c r="K107" s="12">
        <v>203</v>
      </c>
      <c r="L107" s="12">
        <v>155</v>
      </c>
      <c r="M107" s="12">
        <v>137</v>
      </c>
    </row>
    <row r="108" spans="1:13" x14ac:dyDescent="0.2">
      <c r="A108" s="12">
        <v>24</v>
      </c>
      <c r="B108" s="12">
        <v>46</v>
      </c>
      <c r="C108" s="12">
        <v>3587</v>
      </c>
      <c r="D108" s="12">
        <v>119</v>
      </c>
      <c r="E108" s="12">
        <v>672</v>
      </c>
      <c r="F108" s="12">
        <v>785</v>
      </c>
      <c r="G108" s="12">
        <v>590</v>
      </c>
      <c r="H108" s="12">
        <v>412</v>
      </c>
      <c r="I108" s="12">
        <v>300</v>
      </c>
      <c r="J108" s="12">
        <v>259</v>
      </c>
      <c r="K108" s="12">
        <v>188</v>
      </c>
      <c r="L108" s="12">
        <v>152</v>
      </c>
      <c r="M108" s="12">
        <v>110</v>
      </c>
    </row>
    <row r="109" spans="1:13" x14ac:dyDescent="0.2">
      <c r="A109" s="12">
        <v>24</v>
      </c>
      <c r="B109" s="12">
        <v>48</v>
      </c>
      <c r="C109" s="12">
        <v>3138</v>
      </c>
      <c r="D109" s="12">
        <v>89</v>
      </c>
      <c r="E109" s="12">
        <v>489</v>
      </c>
      <c r="F109" s="12">
        <v>682</v>
      </c>
      <c r="G109" s="12">
        <v>555</v>
      </c>
      <c r="H109" s="12">
        <v>374</v>
      </c>
      <c r="I109" s="12">
        <v>280</v>
      </c>
      <c r="J109" s="12">
        <v>224</v>
      </c>
      <c r="K109" s="12">
        <v>203</v>
      </c>
      <c r="L109" s="12">
        <v>144</v>
      </c>
      <c r="M109" s="12">
        <v>98</v>
      </c>
    </row>
    <row r="110" spans="1:13" x14ac:dyDescent="0.2">
      <c r="A110" s="12">
        <v>24</v>
      </c>
      <c r="B110" s="12">
        <v>51</v>
      </c>
      <c r="C110" s="12">
        <v>1608</v>
      </c>
      <c r="D110" s="12">
        <v>13</v>
      </c>
      <c r="E110" s="12">
        <v>124</v>
      </c>
      <c r="F110" s="12">
        <v>246</v>
      </c>
      <c r="G110" s="12">
        <v>241</v>
      </c>
      <c r="H110" s="12">
        <v>246</v>
      </c>
      <c r="I110" s="12">
        <v>186</v>
      </c>
      <c r="J110" s="12">
        <v>176</v>
      </c>
      <c r="K110" s="12">
        <v>153</v>
      </c>
      <c r="L110" s="12">
        <v>126</v>
      </c>
      <c r="M110" s="12">
        <v>97</v>
      </c>
    </row>
    <row r="111" spans="1:13" x14ac:dyDescent="0.2">
      <c r="A111" s="12">
        <v>24</v>
      </c>
      <c r="B111" s="12">
        <v>53</v>
      </c>
      <c r="C111" s="12">
        <v>1674</v>
      </c>
      <c r="D111" s="12">
        <v>11</v>
      </c>
      <c r="E111" s="12">
        <v>84</v>
      </c>
      <c r="F111" s="12">
        <v>189</v>
      </c>
      <c r="G111" s="12">
        <v>244</v>
      </c>
      <c r="H111" s="12">
        <v>237</v>
      </c>
      <c r="I111" s="12">
        <v>221</v>
      </c>
      <c r="J111" s="12">
        <v>216</v>
      </c>
      <c r="K111" s="12">
        <v>167</v>
      </c>
      <c r="L111" s="12">
        <v>164</v>
      </c>
      <c r="M111" s="12">
        <v>141</v>
      </c>
    </row>
    <row r="112" spans="1:13" x14ac:dyDescent="0.2">
      <c r="A112" s="12">
        <v>24</v>
      </c>
      <c r="B112" s="12">
        <v>55</v>
      </c>
      <c r="C112" s="12">
        <v>1338</v>
      </c>
      <c r="D112" s="12">
        <v>6</v>
      </c>
      <c r="E112" s="12">
        <v>48</v>
      </c>
      <c r="F112" s="12">
        <v>152</v>
      </c>
      <c r="G112" s="12">
        <v>182</v>
      </c>
      <c r="H112" s="12">
        <v>189</v>
      </c>
      <c r="I112" s="12">
        <v>181</v>
      </c>
      <c r="J112" s="12">
        <v>173</v>
      </c>
      <c r="K112" s="12">
        <v>158</v>
      </c>
      <c r="L112" s="12">
        <v>124</v>
      </c>
      <c r="M112" s="12">
        <v>125</v>
      </c>
    </row>
    <row r="113" spans="1:13" x14ac:dyDescent="0.2">
      <c r="A113" s="12">
        <v>24</v>
      </c>
      <c r="B113" s="12">
        <v>57</v>
      </c>
      <c r="C113" s="12">
        <v>1114</v>
      </c>
      <c r="D113" s="12">
        <v>4</v>
      </c>
      <c r="E113" s="12">
        <v>30</v>
      </c>
      <c r="F113" s="12">
        <v>96</v>
      </c>
      <c r="G113" s="12">
        <v>137</v>
      </c>
      <c r="H113" s="12">
        <v>165</v>
      </c>
      <c r="I113" s="12">
        <v>160</v>
      </c>
      <c r="J113" s="12">
        <v>167</v>
      </c>
      <c r="K113" s="12">
        <v>132</v>
      </c>
      <c r="L113" s="12">
        <v>114</v>
      </c>
      <c r="M113" s="12">
        <v>109</v>
      </c>
    </row>
    <row r="114" spans="1:13" x14ac:dyDescent="0.2">
      <c r="A114" s="12">
        <v>24</v>
      </c>
      <c r="B114" s="12">
        <v>62</v>
      </c>
      <c r="C114" s="12">
        <v>521</v>
      </c>
      <c r="D114" s="12">
        <v>2</v>
      </c>
      <c r="E114" s="12">
        <v>6</v>
      </c>
      <c r="F114" s="12">
        <v>31</v>
      </c>
      <c r="G114" s="12">
        <v>41</v>
      </c>
      <c r="H114" s="12">
        <v>60</v>
      </c>
      <c r="I114" s="12">
        <v>72</v>
      </c>
      <c r="J114" s="12">
        <v>77</v>
      </c>
      <c r="K114" s="12">
        <v>83</v>
      </c>
      <c r="L114" s="12">
        <v>81</v>
      </c>
      <c r="M114" s="12">
        <v>68</v>
      </c>
    </row>
    <row r="115" spans="1:13" x14ac:dyDescent="0.2">
      <c r="A115" s="12">
        <v>24</v>
      </c>
      <c r="B115" s="12">
        <v>64</v>
      </c>
      <c r="C115" s="12">
        <v>434</v>
      </c>
      <c r="D115" s="12">
        <v>2</v>
      </c>
      <c r="E115" s="12">
        <v>5</v>
      </c>
      <c r="F115" s="12">
        <v>14</v>
      </c>
      <c r="G115" s="12">
        <v>37</v>
      </c>
      <c r="H115" s="12">
        <v>46</v>
      </c>
      <c r="I115" s="12">
        <v>54</v>
      </c>
      <c r="J115" s="12">
        <v>68</v>
      </c>
      <c r="K115" s="12">
        <v>64</v>
      </c>
      <c r="L115" s="12">
        <v>84</v>
      </c>
      <c r="M115" s="12">
        <v>60</v>
      </c>
    </row>
    <row r="116" spans="1:13" x14ac:dyDescent="0.2">
      <c r="A116" s="12">
        <v>24</v>
      </c>
      <c r="B116" s="12">
        <v>66</v>
      </c>
      <c r="C116" s="12">
        <v>378</v>
      </c>
      <c r="D116" s="12">
        <v>1</v>
      </c>
      <c r="E116" s="12">
        <v>4</v>
      </c>
      <c r="F116" s="12">
        <v>10</v>
      </c>
      <c r="G116" s="12">
        <v>30</v>
      </c>
      <c r="H116" s="12">
        <v>29</v>
      </c>
      <c r="I116" s="12">
        <v>44</v>
      </c>
      <c r="J116" s="12">
        <v>56</v>
      </c>
      <c r="K116" s="12">
        <v>60</v>
      </c>
      <c r="L116" s="12">
        <v>71</v>
      </c>
      <c r="M116" s="12">
        <v>73</v>
      </c>
    </row>
    <row r="117" spans="1:13" x14ac:dyDescent="0.2">
      <c r="A117" s="12">
        <v>24</v>
      </c>
      <c r="B117" s="12">
        <v>68</v>
      </c>
      <c r="C117" s="12">
        <v>258</v>
      </c>
      <c r="D117" s="12">
        <v>1</v>
      </c>
      <c r="E117" s="12">
        <v>2</v>
      </c>
      <c r="F117" s="12">
        <v>5</v>
      </c>
      <c r="G117" s="12">
        <v>21</v>
      </c>
      <c r="H117" s="12">
        <v>17</v>
      </c>
      <c r="I117" s="12">
        <v>34</v>
      </c>
      <c r="J117" s="12">
        <v>36</v>
      </c>
      <c r="K117" s="12">
        <v>49</v>
      </c>
      <c r="L117" s="12">
        <v>46</v>
      </c>
      <c r="M117" s="12">
        <v>47</v>
      </c>
    </row>
    <row r="118" spans="1:13" x14ac:dyDescent="0.2">
      <c r="A118" s="12">
        <v>24</v>
      </c>
      <c r="B118" s="12">
        <v>72</v>
      </c>
      <c r="C118" s="12">
        <v>143</v>
      </c>
      <c r="D118" s="12">
        <v>1</v>
      </c>
      <c r="E118" s="12">
        <v>2</v>
      </c>
      <c r="F118" s="12">
        <v>0</v>
      </c>
      <c r="G118" s="12">
        <v>10</v>
      </c>
      <c r="H118" s="12">
        <v>13</v>
      </c>
      <c r="I118" s="12">
        <v>11</v>
      </c>
      <c r="J118" s="12">
        <v>23</v>
      </c>
      <c r="K118" s="12">
        <v>23</v>
      </c>
      <c r="L118" s="12">
        <v>28</v>
      </c>
      <c r="M118" s="12">
        <v>32</v>
      </c>
    </row>
    <row r="119" spans="1:13" x14ac:dyDescent="0.2">
      <c r="A119" s="12">
        <v>24</v>
      </c>
      <c r="B119" s="12">
        <v>73</v>
      </c>
      <c r="C119" s="12">
        <v>109</v>
      </c>
      <c r="D119" s="12">
        <v>1</v>
      </c>
      <c r="E119" s="12">
        <v>2</v>
      </c>
      <c r="F119" s="12">
        <v>0</v>
      </c>
      <c r="G119" s="12">
        <v>4</v>
      </c>
      <c r="H119" s="12">
        <v>11</v>
      </c>
      <c r="I119" s="12">
        <v>12</v>
      </c>
      <c r="J119" s="12">
        <v>15</v>
      </c>
      <c r="K119" s="12">
        <v>14</v>
      </c>
      <c r="L119" s="12">
        <v>24</v>
      </c>
      <c r="M119" s="12">
        <v>26</v>
      </c>
    </row>
    <row r="120" spans="1:13" x14ac:dyDescent="0.2">
      <c r="A120" s="12">
        <v>24</v>
      </c>
      <c r="B120" s="12">
        <v>74</v>
      </c>
      <c r="C120" s="12">
        <v>83</v>
      </c>
      <c r="D120" s="12">
        <v>1</v>
      </c>
      <c r="E120" s="12">
        <v>2</v>
      </c>
      <c r="F120" s="12">
        <v>0</v>
      </c>
      <c r="G120" s="12">
        <v>2</v>
      </c>
      <c r="H120" s="12">
        <v>9</v>
      </c>
      <c r="I120" s="12">
        <v>11</v>
      </c>
      <c r="J120" s="12">
        <v>8</v>
      </c>
      <c r="K120" s="12">
        <v>11</v>
      </c>
      <c r="L120" s="12">
        <v>20</v>
      </c>
      <c r="M120" s="12">
        <v>19</v>
      </c>
    </row>
    <row r="121" spans="1:13" x14ac:dyDescent="0.2">
      <c r="A121" s="12">
        <v>24</v>
      </c>
      <c r="B121" s="12">
        <v>75</v>
      </c>
      <c r="C121" s="12">
        <v>86</v>
      </c>
      <c r="D121" s="12">
        <v>1</v>
      </c>
      <c r="E121" s="12">
        <v>2</v>
      </c>
      <c r="F121" s="12">
        <v>0</v>
      </c>
      <c r="G121" s="12">
        <v>2</v>
      </c>
      <c r="H121" s="12">
        <v>5</v>
      </c>
      <c r="I121" s="12">
        <v>13</v>
      </c>
      <c r="J121" s="12">
        <v>9</v>
      </c>
      <c r="K121" s="12">
        <v>15</v>
      </c>
      <c r="L121" s="12">
        <v>19</v>
      </c>
      <c r="M121" s="12">
        <v>20</v>
      </c>
    </row>
    <row r="122" spans="1:13" x14ac:dyDescent="0.2">
      <c r="A122" s="12">
        <v>24</v>
      </c>
      <c r="B122" s="12">
        <v>82</v>
      </c>
      <c r="C122" s="12">
        <v>54</v>
      </c>
      <c r="D122" s="12">
        <v>1</v>
      </c>
      <c r="E122" s="12">
        <v>2</v>
      </c>
      <c r="F122" s="12">
        <v>1</v>
      </c>
      <c r="G122" s="12">
        <v>1</v>
      </c>
      <c r="H122" s="12">
        <v>0</v>
      </c>
      <c r="I122" s="12">
        <v>8</v>
      </c>
      <c r="J122" s="12">
        <v>9</v>
      </c>
      <c r="K122" s="12">
        <v>10</v>
      </c>
      <c r="L122" s="12">
        <v>6</v>
      </c>
      <c r="M122" s="12">
        <v>16</v>
      </c>
    </row>
    <row r="123" spans="1:13" x14ac:dyDescent="0.2">
      <c r="A123" s="12">
        <v>24</v>
      </c>
      <c r="B123" s="12">
        <v>84</v>
      </c>
      <c r="C123" s="12">
        <v>46</v>
      </c>
      <c r="D123" s="12">
        <v>1</v>
      </c>
      <c r="E123" s="12">
        <v>1</v>
      </c>
      <c r="F123" s="12">
        <v>1</v>
      </c>
      <c r="G123" s="12">
        <v>2</v>
      </c>
      <c r="H123" s="12">
        <v>0</v>
      </c>
      <c r="I123" s="12">
        <v>8</v>
      </c>
      <c r="J123" s="12">
        <v>7</v>
      </c>
      <c r="K123" s="12">
        <v>8</v>
      </c>
      <c r="L123" s="12">
        <v>5</v>
      </c>
      <c r="M123" s="12">
        <v>13</v>
      </c>
    </row>
    <row r="124" spans="1:13" x14ac:dyDescent="0.2">
      <c r="A124" s="12">
        <v>24</v>
      </c>
      <c r="B124" s="12">
        <v>86</v>
      </c>
      <c r="C124" s="12">
        <v>54</v>
      </c>
      <c r="D124" s="12">
        <v>0</v>
      </c>
      <c r="E124" s="12">
        <v>2</v>
      </c>
      <c r="F124" s="12">
        <v>0</v>
      </c>
      <c r="G124" s="12">
        <v>2</v>
      </c>
      <c r="H124" s="12">
        <v>0</v>
      </c>
      <c r="I124" s="12">
        <v>8</v>
      </c>
      <c r="J124" s="12">
        <v>9</v>
      </c>
      <c r="K124" s="12">
        <v>13</v>
      </c>
      <c r="L124" s="12">
        <v>7</v>
      </c>
      <c r="M124" s="12">
        <v>13</v>
      </c>
    </row>
    <row r="125" spans="1:13" x14ac:dyDescent="0.2">
      <c r="A125" s="12">
        <v>24</v>
      </c>
      <c r="B125" s="12">
        <v>91</v>
      </c>
      <c r="C125" s="12">
        <v>30</v>
      </c>
      <c r="D125" s="12">
        <v>0</v>
      </c>
      <c r="E125" s="12">
        <v>2</v>
      </c>
      <c r="F125" s="12">
        <v>0</v>
      </c>
      <c r="G125" s="12">
        <v>2</v>
      </c>
      <c r="H125" s="12">
        <v>0</v>
      </c>
      <c r="I125" s="12">
        <v>2</v>
      </c>
      <c r="J125" s="12">
        <v>3</v>
      </c>
      <c r="K125" s="12">
        <v>6</v>
      </c>
      <c r="L125" s="12">
        <v>10</v>
      </c>
      <c r="M125" s="12">
        <v>5</v>
      </c>
    </row>
    <row r="126" spans="1:13" x14ac:dyDescent="0.2">
      <c r="A126" s="12">
        <v>24</v>
      </c>
      <c r="B126" s="12">
        <v>93</v>
      </c>
      <c r="C126" s="12">
        <v>26</v>
      </c>
      <c r="D126" s="12">
        <v>0</v>
      </c>
      <c r="E126" s="12">
        <v>2</v>
      </c>
      <c r="F126" s="12">
        <v>0</v>
      </c>
      <c r="G126" s="12">
        <v>2</v>
      </c>
      <c r="H126" s="12">
        <v>0</v>
      </c>
      <c r="I126" s="12">
        <v>1</v>
      </c>
      <c r="J126" s="12">
        <v>3</v>
      </c>
      <c r="K126" s="12">
        <v>5</v>
      </c>
      <c r="L126" s="12">
        <v>10</v>
      </c>
      <c r="M126" s="12">
        <v>3</v>
      </c>
    </row>
    <row r="127" spans="1:13" x14ac:dyDescent="0.2">
      <c r="A127" s="12">
        <v>24</v>
      </c>
      <c r="B127" s="12">
        <v>95</v>
      </c>
      <c r="C127" s="12">
        <v>27</v>
      </c>
      <c r="D127" s="12">
        <v>0</v>
      </c>
      <c r="E127" s="12">
        <v>2</v>
      </c>
      <c r="F127" s="12">
        <v>0</v>
      </c>
      <c r="G127" s="12">
        <v>2</v>
      </c>
      <c r="H127" s="12">
        <v>0</v>
      </c>
      <c r="I127" s="12">
        <v>1</v>
      </c>
      <c r="J127" s="12">
        <v>3</v>
      </c>
      <c r="K127" s="12">
        <v>6</v>
      </c>
      <c r="L127" s="12">
        <v>9</v>
      </c>
      <c r="M127" s="12">
        <v>4</v>
      </c>
    </row>
    <row r="128" spans="1:13" x14ac:dyDescent="0.2">
      <c r="A128" s="12">
        <v>24</v>
      </c>
      <c r="B128" s="12">
        <v>102</v>
      </c>
      <c r="C128" s="12">
        <v>21</v>
      </c>
      <c r="D128" s="12">
        <v>0</v>
      </c>
      <c r="E128" s="12">
        <v>2</v>
      </c>
      <c r="F128" s="12">
        <v>0</v>
      </c>
      <c r="G128" s="12">
        <v>1</v>
      </c>
      <c r="H128" s="12">
        <v>1</v>
      </c>
      <c r="I128" s="12">
        <v>0</v>
      </c>
      <c r="J128" s="12">
        <v>1</v>
      </c>
      <c r="K128" s="12">
        <v>4</v>
      </c>
      <c r="L128" s="12">
        <v>8</v>
      </c>
      <c r="M128" s="12">
        <v>4</v>
      </c>
    </row>
    <row r="129" spans="1:13" x14ac:dyDescent="0.2">
      <c r="A129" s="12">
        <v>24</v>
      </c>
      <c r="B129" s="12">
        <v>104</v>
      </c>
      <c r="C129" s="12">
        <v>21</v>
      </c>
      <c r="D129" s="12">
        <v>0</v>
      </c>
      <c r="E129" s="12">
        <v>2</v>
      </c>
      <c r="F129" s="12">
        <v>0</v>
      </c>
      <c r="G129" s="12">
        <v>1</v>
      </c>
      <c r="H129" s="12">
        <v>1</v>
      </c>
      <c r="I129" s="12">
        <v>0</v>
      </c>
      <c r="J129" s="12">
        <v>1</v>
      </c>
      <c r="K129" s="12">
        <v>3</v>
      </c>
      <c r="L129" s="12">
        <v>8</v>
      </c>
      <c r="M129" s="12">
        <v>5</v>
      </c>
    </row>
    <row r="130" spans="1:13" x14ac:dyDescent="0.2">
      <c r="A130" s="12">
        <v>24</v>
      </c>
      <c r="B130" s="12">
        <v>106</v>
      </c>
      <c r="C130" s="12">
        <v>24</v>
      </c>
      <c r="D130" s="12">
        <v>0</v>
      </c>
      <c r="E130" s="12">
        <v>2</v>
      </c>
      <c r="F130" s="12">
        <v>0</v>
      </c>
      <c r="G130" s="12">
        <v>1</v>
      </c>
      <c r="H130" s="12">
        <v>2</v>
      </c>
      <c r="I130" s="12">
        <v>0</v>
      </c>
      <c r="J130" s="12">
        <v>1</v>
      </c>
      <c r="K130" s="12">
        <v>3</v>
      </c>
      <c r="L130" s="12">
        <v>8</v>
      </c>
      <c r="M130" s="12">
        <v>7</v>
      </c>
    </row>
    <row r="131" spans="1:13" x14ac:dyDescent="0.2">
      <c r="A131" s="12">
        <v>24</v>
      </c>
      <c r="B131" s="12">
        <v>112</v>
      </c>
      <c r="C131" s="12">
        <v>11</v>
      </c>
      <c r="D131" s="12">
        <v>0</v>
      </c>
      <c r="E131" s="12">
        <v>2</v>
      </c>
      <c r="F131" s="12">
        <v>0</v>
      </c>
      <c r="G131" s="12">
        <v>0</v>
      </c>
      <c r="H131" s="12">
        <v>1</v>
      </c>
      <c r="I131" s="12">
        <v>0</v>
      </c>
      <c r="J131" s="12">
        <v>1</v>
      </c>
      <c r="K131" s="12">
        <v>0</v>
      </c>
      <c r="L131" s="12">
        <v>3</v>
      </c>
      <c r="M131" s="12">
        <v>4</v>
      </c>
    </row>
    <row r="132" spans="1:13" x14ac:dyDescent="0.2">
      <c r="A132" s="12">
        <v>24</v>
      </c>
      <c r="B132" s="12">
        <v>114</v>
      </c>
      <c r="C132" s="12">
        <v>9</v>
      </c>
      <c r="D132" s="12">
        <v>0</v>
      </c>
      <c r="E132" s="12">
        <v>1</v>
      </c>
      <c r="F132" s="12">
        <v>1</v>
      </c>
      <c r="G132" s="12">
        <v>0</v>
      </c>
      <c r="H132" s="12">
        <v>0</v>
      </c>
      <c r="I132" s="12">
        <v>1</v>
      </c>
      <c r="J132" s="12">
        <v>1</v>
      </c>
      <c r="K132" s="12">
        <v>0</v>
      </c>
      <c r="L132" s="12">
        <v>3</v>
      </c>
      <c r="M132" s="12">
        <v>2</v>
      </c>
    </row>
    <row r="133" spans="1:13" x14ac:dyDescent="0.2">
      <c r="A133" s="12">
        <v>24</v>
      </c>
      <c r="B133" s="12">
        <v>116</v>
      </c>
      <c r="C133" s="12">
        <v>9</v>
      </c>
      <c r="D133" s="12">
        <v>0</v>
      </c>
      <c r="E133" s="12">
        <v>1</v>
      </c>
      <c r="F133" s="12">
        <v>1</v>
      </c>
      <c r="G133" s="12">
        <v>0</v>
      </c>
      <c r="H133" s="12">
        <v>0</v>
      </c>
      <c r="I133" s="12">
        <v>1</v>
      </c>
      <c r="J133" s="12">
        <v>0</v>
      </c>
      <c r="K133" s="12">
        <v>1</v>
      </c>
      <c r="L133" s="12">
        <v>3</v>
      </c>
      <c r="M133" s="12">
        <v>2</v>
      </c>
    </row>
    <row r="134" spans="1:13" x14ac:dyDescent="0.2">
      <c r="A134" s="12">
        <v>24</v>
      </c>
      <c r="B134" s="12">
        <v>122</v>
      </c>
      <c r="C134" s="12">
        <v>7</v>
      </c>
      <c r="D134" s="12">
        <v>0</v>
      </c>
      <c r="E134" s="12">
        <v>0</v>
      </c>
      <c r="F134" s="12">
        <v>2</v>
      </c>
      <c r="G134" s="12">
        <v>0</v>
      </c>
      <c r="H134" s="12">
        <v>0</v>
      </c>
      <c r="I134" s="12">
        <v>1</v>
      </c>
      <c r="J134" s="12">
        <v>0</v>
      </c>
      <c r="K134" s="12">
        <v>1</v>
      </c>
      <c r="L134" s="12">
        <v>0</v>
      </c>
      <c r="M134" s="12">
        <v>3</v>
      </c>
    </row>
    <row r="135" spans="1:13" x14ac:dyDescent="0.2">
      <c r="A135" s="12">
        <v>24</v>
      </c>
      <c r="B135" s="12">
        <v>124</v>
      </c>
      <c r="C135" s="12">
        <v>6</v>
      </c>
      <c r="D135" s="12">
        <v>0</v>
      </c>
      <c r="E135" s="12">
        <v>0</v>
      </c>
      <c r="F135" s="12">
        <v>2</v>
      </c>
      <c r="G135" s="12">
        <v>0</v>
      </c>
      <c r="H135" s="12">
        <v>0</v>
      </c>
      <c r="I135" s="12">
        <v>1</v>
      </c>
      <c r="J135" s="12">
        <v>0</v>
      </c>
      <c r="K135" s="12">
        <v>1</v>
      </c>
      <c r="L135" s="12">
        <v>0</v>
      </c>
      <c r="M135" s="12">
        <v>2</v>
      </c>
    </row>
    <row r="136" spans="1:13" x14ac:dyDescent="0.2">
      <c r="A136" s="12">
        <v>24</v>
      </c>
      <c r="B136" s="12">
        <v>132</v>
      </c>
      <c r="C136" s="12">
        <v>4</v>
      </c>
      <c r="D136" s="12">
        <v>0</v>
      </c>
      <c r="E136" s="12">
        <v>0</v>
      </c>
      <c r="F136" s="12">
        <v>2</v>
      </c>
      <c r="G136" s="12">
        <v>0</v>
      </c>
      <c r="H136" s="12">
        <v>0</v>
      </c>
      <c r="I136" s="12">
        <v>0</v>
      </c>
      <c r="J136" s="12">
        <v>0</v>
      </c>
      <c r="K136" s="12">
        <v>1</v>
      </c>
      <c r="L136" s="12">
        <v>0</v>
      </c>
      <c r="M136" s="12">
        <v>1</v>
      </c>
    </row>
    <row r="137" spans="1:13" x14ac:dyDescent="0.2">
      <c r="A137" s="12">
        <v>24</v>
      </c>
      <c r="B137" s="12">
        <v>134</v>
      </c>
      <c r="C137" s="12">
        <v>4</v>
      </c>
      <c r="D137" s="12">
        <v>0</v>
      </c>
      <c r="E137" s="12">
        <v>0</v>
      </c>
      <c r="F137" s="12">
        <v>2</v>
      </c>
      <c r="G137" s="12">
        <v>0</v>
      </c>
      <c r="H137" s="12">
        <v>0</v>
      </c>
      <c r="I137" s="12">
        <v>0</v>
      </c>
      <c r="J137" s="12">
        <v>0</v>
      </c>
      <c r="K137" s="12">
        <v>1</v>
      </c>
      <c r="L137" s="12">
        <v>0</v>
      </c>
      <c r="M137" s="12">
        <v>1</v>
      </c>
    </row>
    <row r="138" spans="1:13" x14ac:dyDescent="0.2">
      <c r="A138" s="12">
        <v>24</v>
      </c>
      <c r="B138" s="12">
        <v>136</v>
      </c>
      <c r="C138" s="12">
        <v>3</v>
      </c>
      <c r="D138" s="12">
        <v>0</v>
      </c>
      <c r="E138" s="12">
        <v>0</v>
      </c>
      <c r="F138" s="12">
        <v>2</v>
      </c>
      <c r="G138" s="12">
        <v>0</v>
      </c>
      <c r="H138" s="12">
        <v>0</v>
      </c>
      <c r="I138" s="12">
        <v>0</v>
      </c>
      <c r="J138" s="12">
        <v>0</v>
      </c>
      <c r="K138" s="12">
        <v>1</v>
      </c>
      <c r="L138" s="12">
        <v>0</v>
      </c>
      <c r="M138" s="12">
        <v>0</v>
      </c>
    </row>
    <row r="139" spans="1:13" x14ac:dyDescent="0.2">
      <c r="A139" s="12">
        <v>24</v>
      </c>
      <c r="B139" s="12">
        <v>138</v>
      </c>
      <c r="C139" s="12">
        <v>3</v>
      </c>
      <c r="D139" s="12">
        <v>0</v>
      </c>
      <c r="E139" s="12">
        <v>0</v>
      </c>
      <c r="F139" s="12">
        <v>2</v>
      </c>
      <c r="G139" s="12">
        <v>0</v>
      </c>
      <c r="H139" s="12">
        <v>0</v>
      </c>
      <c r="I139" s="12">
        <v>0</v>
      </c>
      <c r="J139" s="12">
        <v>0</v>
      </c>
      <c r="K139" s="12">
        <v>1</v>
      </c>
      <c r="L139" s="12">
        <v>0</v>
      </c>
      <c r="M139" s="12">
        <v>0</v>
      </c>
    </row>
    <row r="140" spans="1:13" x14ac:dyDescent="0.2">
      <c r="A140" s="12">
        <v>24</v>
      </c>
      <c r="B140" s="12">
        <v>141</v>
      </c>
      <c r="C140" s="12">
        <v>3</v>
      </c>
      <c r="D140" s="12">
        <v>0</v>
      </c>
      <c r="E140" s="12">
        <v>0</v>
      </c>
      <c r="F140" s="12">
        <v>1</v>
      </c>
      <c r="G140" s="12">
        <v>1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1</v>
      </c>
    </row>
    <row r="141" spans="1:13" x14ac:dyDescent="0.2">
      <c r="A141" s="12">
        <v>24</v>
      </c>
      <c r="B141" s="12">
        <v>143</v>
      </c>
      <c r="C141" s="12">
        <v>3</v>
      </c>
      <c r="D141" s="12">
        <v>0</v>
      </c>
      <c r="E141" s="12">
        <v>0</v>
      </c>
      <c r="F141" s="12">
        <v>1</v>
      </c>
      <c r="G141" s="12">
        <v>1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1</v>
      </c>
    </row>
    <row r="142" spans="1:13" x14ac:dyDescent="0.2">
      <c r="A142" s="12">
        <v>24</v>
      </c>
      <c r="B142" s="12">
        <v>144</v>
      </c>
      <c r="C142" s="12">
        <v>2</v>
      </c>
      <c r="D142" s="12">
        <v>0</v>
      </c>
      <c r="E142" s="12">
        <v>0</v>
      </c>
      <c r="F142" s="12">
        <v>1</v>
      </c>
      <c r="G142" s="12">
        <v>1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</row>
    <row r="143" spans="1:13" x14ac:dyDescent="0.2">
      <c r="A143" s="12">
        <v>24</v>
      </c>
      <c r="B143" s="12">
        <v>146</v>
      </c>
      <c r="C143" s="12">
        <v>2</v>
      </c>
      <c r="D143" s="12">
        <v>0</v>
      </c>
      <c r="E143" s="12">
        <v>0</v>
      </c>
      <c r="F143" s="12">
        <v>1</v>
      </c>
      <c r="G143" s="12">
        <v>1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2">
        <v>24</v>
      </c>
      <c r="B144" s="12">
        <v>152</v>
      </c>
      <c r="C144" s="12">
        <v>2</v>
      </c>
      <c r="D144" s="12">
        <v>0</v>
      </c>
      <c r="E144" s="12">
        <v>0</v>
      </c>
      <c r="F144" s="12">
        <v>1</v>
      </c>
      <c r="G144" s="12">
        <v>1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</row>
    <row r="145" spans="1:13" x14ac:dyDescent="0.2">
      <c r="A145" s="12">
        <v>24</v>
      </c>
      <c r="B145" s="12">
        <v>154</v>
      </c>
      <c r="C145" s="12">
        <v>2</v>
      </c>
      <c r="D145" s="12">
        <v>0</v>
      </c>
      <c r="E145" s="12">
        <v>0</v>
      </c>
      <c r="F145" s="12">
        <v>1</v>
      </c>
      <c r="G145" s="12">
        <v>1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2">
        <v>24</v>
      </c>
      <c r="B146" s="12">
        <v>156</v>
      </c>
      <c r="C146" s="12">
        <v>3</v>
      </c>
      <c r="D146" s="12">
        <v>0</v>
      </c>
      <c r="E146" s="12">
        <v>0</v>
      </c>
      <c r="F146" s="12">
        <v>1</v>
      </c>
      <c r="G146" s="12">
        <v>1</v>
      </c>
      <c r="H146" s="12">
        <v>0</v>
      </c>
      <c r="I146" s="12">
        <v>0</v>
      </c>
      <c r="J146" s="12">
        <v>0</v>
      </c>
      <c r="K146" s="12">
        <v>1</v>
      </c>
      <c r="L146" s="12">
        <v>0</v>
      </c>
      <c r="M146" s="12">
        <v>0</v>
      </c>
    </row>
    <row r="147" spans="1:13" x14ac:dyDescent="0.2">
      <c r="A147" s="12">
        <v>25</v>
      </c>
      <c r="B147" s="12">
        <v>12</v>
      </c>
      <c r="C147" s="12">
        <v>15826</v>
      </c>
      <c r="D147" s="12">
        <v>6195</v>
      </c>
      <c r="E147" s="12">
        <v>8587</v>
      </c>
      <c r="F147" s="12">
        <v>494</v>
      </c>
      <c r="G147" s="12">
        <v>168</v>
      </c>
      <c r="H147" s="12">
        <v>104</v>
      </c>
      <c r="I147" s="12">
        <v>76</v>
      </c>
      <c r="J147" s="12">
        <v>84</v>
      </c>
      <c r="K147" s="12">
        <v>52</v>
      </c>
      <c r="L147" s="12">
        <v>37</v>
      </c>
      <c r="M147" s="12">
        <v>29</v>
      </c>
    </row>
    <row r="148" spans="1:13" x14ac:dyDescent="0.2">
      <c r="A148" s="12">
        <v>25</v>
      </c>
      <c r="B148" s="12">
        <v>21</v>
      </c>
      <c r="C148" s="12">
        <v>12973</v>
      </c>
      <c r="D148" s="12">
        <v>4780</v>
      </c>
      <c r="E148" s="12">
        <v>7022</v>
      </c>
      <c r="F148" s="12">
        <v>598</v>
      </c>
      <c r="G148" s="12">
        <v>195</v>
      </c>
      <c r="H148" s="12">
        <v>112</v>
      </c>
      <c r="I148" s="12">
        <v>73</v>
      </c>
      <c r="J148" s="12">
        <v>80</v>
      </c>
      <c r="K148" s="12">
        <v>43</v>
      </c>
      <c r="L148" s="12">
        <v>32</v>
      </c>
      <c r="M148" s="12">
        <v>38</v>
      </c>
    </row>
    <row r="149" spans="1:13" x14ac:dyDescent="0.2">
      <c r="A149" s="12">
        <v>25</v>
      </c>
      <c r="B149" s="12">
        <v>24</v>
      </c>
      <c r="C149" s="12">
        <v>10668</v>
      </c>
      <c r="D149" s="12">
        <v>3516</v>
      </c>
      <c r="E149" s="12">
        <v>5646</v>
      </c>
      <c r="F149" s="12">
        <v>758</v>
      </c>
      <c r="G149" s="12">
        <v>282</v>
      </c>
      <c r="H149" s="12">
        <v>153</v>
      </c>
      <c r="I149" s="12">
        <v>86</v>
      </c>
      <c r="J149" s="12">
        <v>103</v>
      </c>
      <c r="K149" s="12">
        <v>58</v>
      </c>
      <c r="L149" s="12">
        <v>35</v>
      </c>
      <c r="M149" s="12">
        <v>31</v>
      </c>
    </row>
    <row r="150" spans="1:13" x14ac:dyDescent="0.2">
      <c r="A150" s="12">
        <v>25</v>
      </c>
      <c r="B150" s="12">
        <v>26</v>
      </c>
      <c r="C150" s="12">
        <v>9380</v>
      </c>
      <c r="D150" s="12">
        <v>2899</v>
      </c>
      <c r="E150" s="12">
        <v>4936</v>
      </c>
      <c r="F150" s="12">
        <v>750</v>
      </c>
      <c r="G150" s="12">
        <v>308</v>
      </c>
      <c r="H150" s="12">
        <v>158</v>
      </c>
      <c r="I150" s="12">
        <v>91</v>
      </c>
      <c r="J150" s="12">
        <v>103</v>
      </c>
      <c r="K150" s="12">
        <v>54</v>
      </c>
      <c r="L150" s="12">
        <v>46</v>
      </c>
      <c r="M150" s="12">
        <v>35</v>
      </c>
    </row>
    <row r="151" spans="1:13" x14ac:dyDescent="0.2">
      <c r="A151" s="12">
        <v>25</v>
      </c>
      <c r="B151" s="12">
        <v>32</v>
      </c>
      <c r="C151" s="12">
        <v>7007</v>
      </c>
      <c r="D151" s="12">
        <v>1732</v>
      </c>
      <c r="E151" s="12">
        <v>3507</v>
      </c>
      <c r="F151" s="12">
        <v>863</v>
      </c>
      <c r="G151" s="12">
        <v>359</v>
      </c>
      <c r="H151" s="12">
        <v>181</v>
      </c>
      <c r="I151" s="12">
        <v>111</v>
      </c>
      <c r="J151" s="12">
        <v>105</v>
      </c>
      <c r="K151" s="12">
        <v>68</v>
      </c>
      <c r="L151" s="12">
        <v>48</v>
      </c>
      <c r="M151" s="12">
        <v>33</v>
      </c>
    </row>
    <row r="152" spans="1:13" x14ac:dyDescent="0.2">
      <c r="A152" s="12">
        <v>25</v>
      </c>
      <c r="B152" s="12">
        <v>34</v>
      </c>
      <c r="C152" s="12">
        <v>7676</v>
      </c>
      <c r="D152" s="12">
        <v>1523</v>
      </c>
      <c r="E152" s="12">
        <v>3445</v>
      </c>
      <c r="F152" s="12">
        <v>1226</v>
      </c>
      <c r="G152" s="12">
        <v>594</v>
      </c>
      <c r="H152" s="12">
        <v>281</v>
      </c>
      <c r="I152" s="12">
        <v>170</v>
      </c>
      <c r="J152" s="12">
        <v>189</v>
      </c>
      <c r="K152" s="12">
        <v>105</v>
      </c>
      <c r="L152" s="12">
        <v>74</v>
      </c>
      <c r="M152" s="12">
        <v>69</v>
      </c>
    </row>
    <row r="153" spans="1:13" x14ac:dyDescent="0.2">
      <c r="A153" s="12">
        <v>25</v>
      </c>
      <c r="B153" s="12">
        <v>36</v>
      </c>
      <c r="C153" s="12">
        <v>7257</v>
      </c>
      <c r="D153" s="12">
        <v>1287</v>
      </c>
      <c r="E153" s="12">
        <v>3150</v>
      </c>
      <c r="F153" s="12">
        <v>1264</v>
      </c>
      <c r="G153" s="12">
        <v>606</v>
      </c>
      <c r="H153" s="12">
        <v>293</v>
      </c>
      <c r="I153" s="12">
        <v>172</v>
      </c>
      <c r="J153" s="12">
        <v>200</v>
      </c>
      <c r="K153" s="12">
        <v>126</v>
      </c>
      <c r="L153" s="12">
        <v>83</v>
      </c>
      <c r="M153" s="12">
        <v>76</v>
      </c>
    </row>
    <row r="154" spans="1:13" x14ac:dyDescent="0.2">
      <c r="A154" s="12">
        <v>25</v>
      </c>
      <c r="B154" s="12">
        <v>42</v>
      </c>
      <c r="C154" s="12">
        <v>4941</v>
      </c>
      <c r="D154" s="12">
        <v>443</v>
      </c>
      <c r="E154" s="12">
        <v>1562</v>
      </c>
      <c r="F154" s="12">
        <v>1102</v>
      </c>
      <c r="G154" s="12">
        <v>652</v>
      </c>
      <c r="H154" s="12">
        <v>407</v>
      </c>
      <c r="I154" s="12">
        <v>211</v>
      </c>
      <c r="J154" s="12">
        <v>236</v>
      </c>
      <c r="K154" s="12">
        <v>144</v>
      </c>
      <c r="L154" s="12">
        <v>102</v>
      </c>
      <c r="M154" s="12">
        <v>82</v>
      </c>
    </row>
    <row r="155" spans="1:13" x14ac:dyDescent="0.2">
      <c r="A155" s="12">
        <v>25</v>
      </c>
      <c r="B155" s="12">
        <v>44</v>
      </c>
      <c r="C155" s="12">
        <v>5063</v>
      </c>
      <c r="D155" s="12">
        <v>290</v>
      </c>
      <c r="E155" s="12">
        <v>1241</v>
      </c>
      <c r="F155" s="12">
        <v>1160</v>
      </c>
      <c r="G155" s="12">
        <v>776</v>
      </c>
      <c r="H155" s="12">
        <v>507</v>
      </c>
      <c r="I155" s="12">
        <v>285</v>
      </c>
      <c r="J155" s="12">
        <v>306</v>
      </c>
      <c r="K155" s="12">
        <v>223</v>
      </c>
      <c r="L155" s="12">
        <v>158</v>
      </c>
      <c r="M155" s="12">
        <v>117</v>
      </c>
    </row>
    <row r="156" spans="1:13" x14ac:dyDescent="0.2">
      <c r="A156" s="12">
        <v>25</v>
      </c>
      <c r="B156" s="12">
        <v>46</v>
      </c>
      <c r="C156" s="12">
        <v>4074</v>
      </c>
      <c r="D156" s="12">
        <v>171</v>
      </c>
      <c r="E156" s="12">
        <v>808</v>
      </c>
      <c r="F156" s="12">
        <v>935</v>
      </c>
      <c r="G156" s="12">
        <v>674</v>
      </c>
      <c r="H156" s="12">
        <v>469</v>
      </c>
      <c r="I156" s="12">
        <v>265</v>
      </c>
      <c r="J156" s="12">
        <v>290</v>
      </c>
      <c r="K156" s="12">
        <v>189</v>
      </c>
      <c r="L156" s="12">
        <v>150</v>
      </c>
      <c r="M156" s="12">
        <v>123</v>
      </c>
    </row>
    <row r="157" spans="1:13" x14ac:dyDescent="0.2">
      <c r="A157" s="12">
        <v>25</v>
      </c>
      <c r="B157" s="12">
        <v>48</v>
      </c>
      <c r="C157" s="12">
        <v>3620</v>
      </c>
      <c r="D157" s="12">
        <v>126</v>
      </c>
      <c r="E157" s="12">
        <v>604</v>
      </c>
      <c r="F157" s="12">
        <v>786</v>
      </c>
      <c r="G157" s="12">
        <v>644</v>
      </c>
      <c r="H157" s="12">
        <v>429</v>
      </c>
      <c r="I157" s="12">
        <v>274</v>
      </c>
      <c r="J157" s="12">
        <v>291</v>
      </c>
      <c r="K157" s="12">
        <v>198</v>
      </c>
      <c r="L157" s="12">
        <v>136</v>
      </c>
      <c r="M157" s="12">
        <v>132</v>
      </c>
    </row>
    <row r="158" spans="1:13" x14ac:dyDescent="0.2">
      <c r="A158" s="12">
        <v>25</v>
      </c>
      <c r="B158" s="12">
        <v>51</v>
      </c>
      <c r="C158" s="12">
        <v>1792</v>
      </c>
      <c r="D158" s="12">
        <v>30</v>
      </c>
      <c r="E158" s="12">
        <v>130</v>
      </c>
      <c r="F158" s="12">
        <v>295</v>
      </c>
      <c r="G158" s="12">
        <v>325</v>
      </c>
      <c r="H158" s="12">
        <v>257</v>
      </c>
      <c r="I158" s="12">
        <v>156</v>
      </c>
      <c r="J158" s="12">
        <v>222</v>
      </c>
      <c r="K158" s="12">
        <v>154</v>
      </c>
      <c r="L158" s="12">
        <v>124</v>
      </c>
      <c r="M158" s="12">
        <v>99</v>
      </c>
    </row>
    <row r="159" spans="1:13" x14ac:dyDescent="0.2">
      <c r="A159" s="12">
        <v>25</v>
      </c>
      <c r="B159" s="12">
        <v>53</v>
      </c>
      <c r="C159" s="12">
        <v>1862</v>
      </c>
      <c r="D159" s="12">
        <v>20</v>
      </c>
      <c r="E159" s="12">
        <v>98</v>
      </c>
      <c r="F159" s="12">
        <v>234</v>
      </c>
      <c r="G159" s="12">
        <v>328</v>
      </c>
      <c r="H159" s="12">
        <v>277</v>
      </c>
      <c r="I159" s="12">
        <v>170</v>
      </c>
      <c r="J159" s="12">
        <v>255</v>
      </c>
      <c r="K159" s="12">
        <v>172</v>
      </c>
      <c r="L159" s="12">
        <v>171</v>
      </c>
      <c r="M159" s="12">
        <v>137</v>
      </c>
    </row>
    <row r="160" spans="1:13" x14ac:dyDescent="0.2">
      <c r="A160" s="12">
        <v>25</v>
      </c>
      <c r="B160" s="12">
        <v>55</v>
      </c>
      <c r="C160" s="12">
        <v>1567</v>
      </c>
      <c r="D160" s="12">
        <v>15</v>
      </c>
      <c r="E160" s="12">
        <v>69</v>
      </c>
      <c r="F160" s="12">
        <v>165</v>
      </c>
      <c r="G160" s="12">
        <v>232</v>
      </c>
      <c r="H160" s="12">
        <v>252</v>
      </c>
      <c r="I160" s="12">
        <v>160</v>
      </c>
      <c r="J160" s="12">
        <v>233</v>
      </c>
      <c r="K160" s="12">
        <v>165</v>
      </c>
      <c r="L160" s="12">
        <v>141</v>
      </c>
      <c r="M160" s="12">
        <v>135</v>
      </c>
    </row>
    <row r="161" spans="1:13" x14ac:dyDescent="0.2">
      <c r="A161" s="12">
        <v>25</v>
      </c>
      <c r="B161" s="12">
        <v>57</v>
      </c>
      <c r="C161" s="12">
        <v>1289</v>
      </c>
      <c r="D161" s="12">
        <v>12</v>
      </c>
      <c r="E161" s="12">
        <v>46</v>
      </c>
      <c r="F161" s="12">
        <v>111</v>
      </c>
      <c r="G161" s="12">
        <v>178</v>
      </c>
      <c r="H161" s="12">
        <v>196</v>
      </c>
      <c r="I161" s="12">
        <v>143</v>
      </c>
      <c r="J161" s="12">
        <v>203</v>
      </c>
      <c r="K161" s="12">
        <v>152</v>
      </c>
      <c r="L161" s="12">
        <v>139</v>
      </c>
      <c r="M161" s="12">
        <v>109</v>
      </c>
    </row>
    <row r="162" spans="1:13" x14ac:dyDescent="0.2">
      <c r="A162" s="12">
        <v>25</v>
      </c>
      <c r="B162" s="12">
        <v>62</v>
      </c>
      <c r="C162" s="12">
        <v>608</v>
      </c>
      <c r="D162" s="12">
        <v>7</v>
      </c>
      <c r="E162" s="12">
        <v>15</v>
      </c>
      <c r="F162" s="12">
        <v>27</v>
      </c>
      <c r="G162" s="12">
        <v>66</v>
      </c>
      <c r="H162" s="12">
        <v>62</v>
      </c>
      <c r="I162" s="12">
        <v>56</v>
      </c>
      <c r="J162" s="12">
        <v>97</v>
      </c>
      <c r="K162" s="12">
        <v>108</v>
      </c>
      <c r="L162" s="12">
        <v>90</v>
      </c>
      <c r="M162" s="12">
        <v>80</v>
      </c>
    </row>
    <row r="163" spans="1:13" x14ac:dyDescent="0.2">
      <c r="A163" s="12">
        <v>25</v>
      </c>
      <c r="B163" s="12">
        <v>64</v>
      </c>
      <c r="C163" s="12">
        <v>490</v>
      </c>
      <c r="D163" s="12">
        <v>6</v>
      </c>
      <c r="E163" s="12">
        <v>12</v>
      </c>
      <c r="F163" s="12">
        <v>17</v>
      </c>
      <c r="G163" s="12">
        <v>43</v>
      </c>
      <c r="H163" s="12">
        <v>48</v>
      </c>
      <c r="I163" s="12">
        <v>54</v>
      </c>
      <c r="J163" s="12">
        <v>83</v>
      </c>
      <c r="K163" s="12">
        <v>82</v>
      </c>
      <c r="L163" s="12">
        <v>78</v>
      </c>
      <c r="M163" s="12">
        <v>67</v>
      </c>
    </row>
    <row r="164" spans="1:13" x14ac:dyDescent="0.2">
      <c r="A164" s="12">
        <v>25</v>
      </c>
      <c r="B164" s="12">
        <v>66</v>
      </c>
      <c r="C164" s="12">
        <v>420</v>
      </c>
      <c r="D164" s="12">
        <v>6</v>
      </c>
      <c r="E164" s="12">
        <v>12</v>
      </c>
      <c r="F164" s="12">
        <v>11</v>
      </c>
      <c r="G164" s="12">
        <v>30</v>
      </c>
      <c r="H164" s="12">
        <v>41</v>
      </c>
      <c r="I164" s="12">
        <v>37</v>
      </c>
      <c r="J164" s="12">
        <v>75</v>
      </c>
      <c r="K164" s="12">
        <v>59</v>
      </c>
      <c r="L164" s="12">
        <v>86</v>
      </c>
      <c r="M164" s="12">
        <v>63</v>
      </c>
    </row>
    <row r="165" spans="1:13" x14ac:dyDescent="0.2">
      <c r="A165" s="12">
        <v>25</v>
      </c>
      <c r="B165" s="12">
        <v>68</v>
      </c>
      <c r="C165" s="12">
        <v>290</v>
      </c>
      <c r="D165" s="12">
        <v>5</v>
      </c>
      <c r="E165" s="12">
        <v>11</v>
      </c>
      <c r="F165" s="12">
        <v>11</v>
      </c>
      <c r="G165" s="12">
        <v>16</v>
      </c>
      <c r="H165" s="12">
        <v>27</v>
      </c>
      <c r="I165" s="12">
        <v>25</v>
      </c>
      <c r="J165" s="12">
        <v>48</v>
      </c>
      <c r="K165" s="12">
        <v>44</v>
      </c>
      <c r="L165" s="12">
        <v>55</v>
      </c>
      <c r="M165" s="12">
        <v>48</v>
      </c>
    </row>
    <row r="166" spans="1:13" x14ac:dyDescent="0.2">
      <c r="A166" s="12">
        <v>25</v>
      </c>
      <c r="B166" s="12">
        <v>72</v>
      </c>
      <c r="C166" s="12">
        <v>169</v>
      </c>
      <c r="D166" s="12">
        <v>2</v>
      </c>
      <c r="E166" s="12">
        <v>5</v>
      </c>
      <c r="F166" s="12">
        <v>8</v>
      </c>
      <c r="G166" s="12">
        <v>11</v>
      </c>
      <c r="H166" s="12">
        <v>14</v>
      </c>
      <c r="I166" s="12">
        <v>16</v>
      </c>
      <c r="J166" s="12">
        <v>27</v>
      </c>
      <c r="K166" s="12">
        <v>27</v>
      </c>
      <c r="L166" s="12">
        <v>27</v>
      </c>
      <c r="M166" s="12">
        <v>32</v>
      </c>
    </row>
    <row r="167" spans="1:13" x14ac:dyDescent="0.2">
      <c r="A167" s="12">
        <v>25</v>
      </c>
      <c r="B167" s="12">
        <v>73</v>
      </c>
      <c r="C167" s="12">
        <v>124</v>
      </c>
      <c r="D167" s="12">
        <v>2</v>
      </c>
      <c r="E167" s="12">
        <v>4</v>
      </c>
      <c r="F167" s="12">
        <v>6</v>
      </c>
      <c r="G167" s="12">
        <v>10</v>
      </c>
      <c r="H167" s="12">
        <v>9</v>
      </c>
      <c r="I167" s="12">
        <v>9</v>
      </c>
      <c r="J167" s="12">
        <v>19</v>
      </c>
      <c r="K167" s="12">
        <v>18</v>
      </c>
      <c r="L167" s="12">
        <v>20</v>
      </c>
      <c r="M167" s="12">
        <v>27</v>
      </c>
    </row>
    <row r="168" spans="1:13" x14ac:dyDescent="0.2">
      <c r="A168" s="12">
        <v>25</v>
      </c>
      <c r="B168" s="12">
        <v>74</v>
      </c>
      <c r="C168" s="12">
        <v>117</v>
      </c>
      <c r="D168" s="12">
        <v>2</v>
      </c>
      <c r="E168" s="12">
        <v>3</v>
      </c>
      <c r="F168" s="12">
        <v>8</v>
      </c>
      <c r="G168" s="12">
        <v>7</v>
      </c>
      <c r="H168" s="12">
        <v>7</v>
      </c>
      <c r="I168" s="12">
        <v>11</v>
      </c>
      <c r="J168" s="12">
        <v>15</v>
      </c>
      <c r="K168" s="12">
        <v>21</v>
      </c>
      <c r="L168" s="12">
        <v>22</v>
      </c>
      <c r="M168" s="12">
        <v>21</v>
      </c>
    </row>
    <row r="169" spans="1:13" x14ac:dyDescent="0.2">
      <c r="A169" s="12">
        <v>25</v>
      </c>
      <c r="B169" s="12">
        <v>75</v>
      </c>
      <c r="C169" s="12">
        <v>94</v>
      </c>
      <c r="D169" s="12">
        <v>2</v>
      </c>
      <c r="E169" s="12">
        <v>2</v>
      </c>
      <c r="F169" s="12">
        <v>7</v>
      </c>
      <c r="G169" s="12">
        <v>7</v>
      </c>
      <c r="H169" s="12">
        <v>6</v>
      </c>
      <c r="I169" s="12">
        <v>10</v>
      </c>
      <c r="J169" s="12">
        <v>9</v>
      </c>
      <c r="K169" s="12">
        <v>19</v>
      </c>
      <c r="L169" s="12">
        <v>14</v>
      </c>
      <c r="M169" s="12">
        <v>18</v>
      </c>
    </row>
    <row r="170" spans="1:13" x14ac:dyDescent="0.2">
      <c r="A170" s="12">
        <v>25</v>
      </c>
      <c r="B170" s="12">
        <v>82</v>
      </c>
      <c r="C170" s="12">
        <v>66</v>
      </c>
      <c r="D170" s="12">
        <v>2</v>
      </c>
      <c r="E170" s="12">
        <v>2</v>
      </c>
      <c r="F170" s="12">
        <v>2</v>
      </c>
      <c r="G170" s="12">
        <v>7</v>
      </c>
      <c r="H170" s="12">
        <v>6</v>
      </c>
      <c r="I170" s="12">
        <v>7</v>
      </c>
      <c r="J170" s="12">
        <v>10</v>
      </c>
      <c r="K170" s="12">
        <v>6</v>
      </c>
      <c r="L170" s="12">
        <v>10</v>
      </c>
      <c r="M170" s="12">
        <v>14</v>
      </c>
    </row>
    <row r="171" spans="1:13" x14ac:dyDescent="0.2">
      <c r="A171" s="12">
        <v>25</v>
      </c>
      <c r="B171" s="12">
        <v>84</v>
      </c>
      <c r="C171" s="12">
        <v>57</v>
      </c>
      <c r="D171" s="12">
        <v>2</v>
      </c>
      <c r="E171" s="12">
        <v>2</v>
      </c>
      <c r="F171" s="12">
        <v>1</v>
      </c>
      <c r="G171" s="12">
        <v>6</v>
      </c>
      <c r="H171" s="12">
        <v>4</v>
      </c>
      <c r="I171" s="12">
        <v>7</v>
      </c>
      <c r="J171" s="12">
        <v>9</v>
      </c>
      <c r="K171" s="12">
        <v>5</v>
      </c>
      <c r="L171" s="12">
        <v>8</v>
      </c>
      <c r="M171" s="12">
        <v>13</v>
      </c>
    </row>
    <row r="172" spans="1:13" x14ac:dyDescent="0.2">
      <c r="A172" s="12">
        <v>25</v>
      </c>
      <c r="B172" s="12">
        <v>86</v>
      </c>
      <c r="C172" s="12">
        <v>65</v>
      </c>
      <c r="D172" s="12">
        <v>2</v>
      </c>
      <c r="E172" s="12">
        <v>2</v>
      </c>
      <c r="F172" s="12">
        <v>2</v>
      </c>
      <c r="G172" s="12">
        <v>6</v>
      </c>
      <c r="H172" s="12">
        <v>5</v>
      </c>
      <c r="I172" s="12">
        <v>8</v>
      </c>
      <c r="J172" s="12">
        <v>11</v>
      </c>
      <c r="K172" s="12">
        <v>6</v>
      </c>
      <c r="L172" s="12">
        <v>10</v>
      </c>
      <c r="M172" s="12">
        <v>13</v>
      </c>
    </row>
    <row r="173" spans="1:13" x14ac:dyDescent="0.2">
      <c r="A173" s="12">
        <v>25</v>
      </c>
      <c r="B173" s="12">
        <v>91</v>
      </c>
      <c r="C173" s="12">
        <v>35</v>
      </c>
      <c r="D173" s="12">
        <v>2</v>
      </c>
      <c r="E173" s="12">
        <v>2</v>
      </c>
      <c r="F173" s="12">
        <v>0</v>
      </c>
      <c r="G173" s="12">
        <v>4</v>
      </c>
      <c r="H173" s="12">
        <v>4</v>
      </c>
      <c r="I173" s="12">
        <v>2</v>
      </c>
      <c r="J173" s="12">
        <v>9</v>
      </c>
      <c r="K173" s="12">
        <v>3</v>
      </c>
      <c r="L173" s="12">
        <v>0</v>
      </c>
      <c r="M173" s="12">
        <v>9</v>
      </c>
    </row>
    <row r="174" spans="1:13" x14ac:dyDescent="0.2">
      <c r="A174" s="12">
        <v>25</v>
      </c>
      <c r="B174" s="12">
        <v>93</v>
      </c>
      <c r="C174" s="12">
        <v>32</v>
      </c>
      <c r="D174" s="12">
        <v>2</v>
      </c>
      <c r="E174" s="12">
        <v>1</v>
      </c>
      <c r="F174" s="12">
        <v>1</v>
      </c>
      <c r="G174" s="12">
        <v>2</v>
      </c>
      <c r="H174" s="12">
        <v>6</v>
      </c>
      <c r="I174" s="12">
        <v>2</v>
      </c>
      <c r="J174" s="12">
        <v>7</v>
      </c>
      <c r="K174" s="12">
        <v>4</v>
      </c>
      <c r="L174" s="12">
        <v>0</v>
      </c>
      <c r="M174" s="12">
        <v>7</v>
      </c>
    </row>
    <row r="175" spans="1:13" x14ac:dyDescent="0.2">
      <c r="A175" s="12">
        <v>25</v>
      </c>
      <c r="B175" s="12">
        <v>95</v>
      </c>
      <c r="C175" s="12">
        <v>34</v>
      </c>
      <c r="D175" s="12">
        <v>2</v>
      </c>
      <c r="E175" s="12">
        <v>1</v>
      </c>
      <c r="F175" s="12">
        <v>1</v>
      </c>
      <c r="G175" s="12">
        <v>3</v>
      </c>
      <c r="H175" s="12">
        <v>5</v>
      </c>
      <c r="I175" s="12">
        <v>3</v>
      </c>
      <c r="J175" s="12">
        <v>6</v>
      </c>
      <c r="K175" s="12">
        <v>6</v>
      </c>
      <c r="L175" s="12">
        <v>1</v>
      </c>
      <c r="M175" s="12">
        <v>6</v>
      </c>
    </row>
    <row r="176" spans="1:13" x14ac:dyDescent="0.2">
      <c r="A176" s="12">
        <v>25</v>
      </c>
      <c r="B176" s="12">
        <v>102</v>
      </c>
      <c r="C176" s="12">
        <v>26</v>
      </c>
      <c r="D176" s="12">
        <v>2</v>
      </c>
      <c r="E176" s="12">
        <v>0</v>
      </c>
      <c r="F176" s="12">
        <v>2</v>
      </c>
      <c r="G176" s="12">
        <v>2</v>
      </c>
      <c r="H176" s="12">
        <v>2</v>
      </c>
      <c r="I176" s="12">
        <v>4</v>
      </c>
      <c r="J176" s="12">
        <v>3</v>
      </c>
      <c r="K176" s="12">
        <v>6</v>
      </c>
      <c r="L176" s="12">
        <v>1</v>
      </c>
      <c r="M176" s="12">
        <v>4</v>
      </c>
    </row>
    <row r="177" spans="1:13" x14ac:dyDescent="0.2">
      <c r="A177" s="12">
        <v>25</v>
      </c>
      <c r="B177" s="12">
        <v>104</v>
      </c>
      <c r="C177" s="12">
        <v>26</v>
      </c>
      <c r="D177" s="12">
        <v>2</v>
      </c>
      <c r="E177" s="12">
        <v>0</v>
      </c>
      <c r="F177" s="12">
        <v>2</v>
      </c>
      <c r="G177" s="12">
        <v>2</v>
      </c>
      <c r="H177" s="12">
        <v>2</v>
      </c>
      <c r="I177" s="12">
        <v>4</v>
      </c>
      <c r="J177" s="12">
        <v>4</v>
      </c>
      <c r="K177" s="12">
        <v>6</v>
      </c>
      <c r="L177" s="12">
        <v>1</v>
      </c>
      <c r="M177" s="12">
        <v>3</v>
      </c>
    </row>
    <row r="178" spans="1:13" x14ac:dyDescent="0.2">
      <c r="A178" s="12">
        <v>25</v>
      </c>
      <c r="B178" s="12">
        <v>106</v>
      </c>
      <c r="C178" s="12">
        <v>27</v>
      </c>
      <c r="D178" s="12">
        <v>2</v>
      </c>
      <c r="E178" s="12">
        <v>0</v>
      </c>
      <c r="F178" s="12">
        <v>2</v>
      </c>
      <c r="G178" s="12">
        <v>2</v>
      </c>
      <c r="H178" s="12">
        <v>2</v>
      </c>
      <c r="I178" s="12">
        <v>3</v>
      </c>
      <c r="J178" s="12">
        <v>4</v>
      </c>
      <c r="K178" s="12">
        <v>6</v>
      </c>
      <c r="L178" s="12">
        <v>3</v>
      </c>
      <c r="M178" s="12">
        <v>3</v>
      </c>
    </row>
    <row r="179" spans="1:13" x14ac:dyDescent="0.2">
      <c r="A179" s="12">
        <v>25</v>
      </c>
      <c r="B179" s="12">
        <v>112</v>
      </c>
      <c r="C179" s="12">
        <v>19</v>
      </c>
      <c r="D179" s="12">
        <v>1</v>
      </c>
      <c r="E179" s="12">
        <v>0</v>
      </c>
      <c r="F179" s="12">
        <v>2</v>
      </c>
      <c r="G179" s="12">
        <v>0</v>
      </c>
      <c r="H179" s="12">
        <v>2</v>
      </c>
      <c r="I179" s="12">
        <v>1</v>
      </c>
      <c r="J179" s="12">
        <v>3</v>
      </c>
      <c r="K179" s="12">
        <v>2</v>
      </c>
      <c r="L179" s="12">
        <v>4</v>
      </c>
      <c r="M179" s="12">
        <v>4</v>
      </c>
    </row>
    <row r="180" spans="1:13" x14ac:dyDescent="0.2">
      <c r="A180" s="12">
        <v>25</v>
      </c>
      <c r="B180" s="12">
        <v>114</v>
      </c>
      <c r="C180" s="12">
        <v>18</v>
      </c>
      <c r="D180" s="12">
        <v>1</v>
      </c>
      <c r="E180" s="12">
        <v>0</v>
      </c>
      <c r="F180" s="12">
        <v>2</v>
      </c>
      <c r="G180" s="12">
        <v>0</v>
      </c>
      <c r="H180" s="12">
        <v>2</v>
      </c>
      <c r="I180" s="12">
        <v>1</v>
      </c>
      <c r="J180" s="12">
        <v>2</v>
      </c>
      <c r="K180" s="12">
        <v>3</v>
      </c>
      <c r="L180" s="12">
        <v>4</v>
      </c>
      <c r="M180" s="12">
        <v>3</v>
      </c>
    </row>
    <row r="181" spans="1:13" x14ac:dyDescent="0.2">
      <c r="A181" s="12">
        <v>25</v>
      </c>
      <c r="B181" s="12">
        <v>116</v>
      </c>
      <c r="C181" s="12">
        <v>18</v>
      </c>
      <c r="D181" s="12">
        <v>1</v>
      </c>
      <c r="E181" s="12">
        <v>0</v>
      </c>
      <c r="F181" s="12">
        <v>2</v>
      </c>
      <c r="G181" s="12">
        <v>1</v>
      </c>
      <c r="H181" s="12">
        <v>2</v>
      </c>
      <c r="I181" s="12">
        <v>1</v>
      </c>
      <c r="J181" s="12">
        <v>1</v>
      </c>
      <c r="K181" s="12">
        <v>3</v>
      </c>
      <c r="L181" s="12">
        <v>3</v>
      </c>
      <c r="M181" s="12">
        <v>4</v>
      </c>
    </row>
    <row r="182" spans="1:13" x14ac:dyDescent="0.2">
      <c r="A182" s="12">
        <v>25</v>
      </c>
      <c r="B182" s="12">
        <v>122</v>
      </c>
      <c r="C182" s="12">
        <v>14</v>
      </c>
      <c r="D182" s="12">
        <v>1</v>
      </c>
      <c r="E182" s="12">
        <v>0</v>
      </c>
      <c r="F182" s="12">
        <v>0</v>
      </c>
      <c r="G182" s="12">
        <v>1</v>
      </c>
      <c r="H182" s="12">
        <v>1</v>
      </c>
      <c r="I182" s="12">
        <v>2</v>
      </c>
      <c r="J182" s="12">
        <v>0</v>
      </c>
      <c r="K182" s="12">
        <v>2</v>
      </c>
      <c r="L182" s="12">
        <v>2</v>
      </c>
      <c r="M182" s="12">
        <v>5</v>
      </c>
    </row>
    <row r="183" spans="1:13" x14ac:dyDescent="0.2">
      <c r="A183" s="12">
        <v>25</v>
      </c>
      <c r="B183" s="12">
        <v>124</v>
      </c>
      <c r="C183" s="12">
        <v>13</v>
      </c>
      <c r="D183" s="12">
        <v>1</v>
      </c>
      <c r="E183" s="12">
        <v>0</v>
      </c>
      <c r="F183" s="12">
        <v>0</v>
      </c>
      <c r="G183" s="12">
        <v>1</v>
      </c>
      <c r="H183" s="12">
        <v>1</v>
      </c>
      <c r="I183" s="12">
        <v>2</v>
      </c>
      <c r="J183" s="12">
        <v>0</v>
      </c>
      <c r="K183" s="12">
        <v>2</v>
      </c>
      <c r="L183" s="12">
        <v>1</v>
      </c>
      <c r="M183" s="12">
        <v>5</v>
      </c>
    </row>
    <row r="184" spans="1:13" x14ac:dyDescent="0.2">
      <c r="A184" s="12">
        <v>25</v>
      </c>
      <c r="B184" s="12">
        <v>132</v>
      </c>
      <c r="C184" s="12">
        <v>5</v>
      </c>
      <c r="D184" s="12">
        <v>0</v>
      </c>
      <c r="E184" s="12">
        <v>1</v>
      </c>
      <c r="F184" s="12">
        <v>0</v>
      </c>
      <c r="G184" s="12">
        <v>0</v>
      </c>
      <c r="H184" s="12">
        <v>0</v>
      </c>
      <c r="I184" s="12">
        <v>3</v>
      </c>
      <c r="J184" s="12">
        <v>1</v>
      </c>
      <c r="K184" s="12">
        <v>0</v>
      </c>
      <c r="L184" s="12">
        <v>0</v>
      </c>
      <c r="M184" s="12">
        <v>0</v>
      </c>
    </row>
    <row r="185" spans="1:13" x14ac:dyDescent="0.2">
      <c r="A185" s="12">
        <v>25</v>
      </c>
      <c r="B185" s="12">
        <v>134</v>
      </c>
      <c r="C185" s="12">
        <v>5</v>
      </c>
      <c r="D185" s="12">
        <v>0</v>
      </c>
      <c r="E185" s="12">
        <v>1</v>
      </c>
      <c r="F185" s="12">
        <v>0</v>
      </c>
      <c r="G185" s="12">
        <v>0</v>
      </c>
      <c r="H185" s="12">
        <v>0</v>
      </c>
      <c r="I185" s="12">
        <v>2</v>
      </c>
      <c r="J185" s="12">
        <v>2</v>
      </c>
      <c r="K185" s="12">
        <v>0</v>
      </c>
      <c r="L185" s="12">
        <v>0</v>
      </c>
      <c r="M185" s="12">
        <v>0</v>
      </c>
    </row>
    <row r="186" spans="1:13" x14ac:dyDescent="0.2">
      <c r="A186" s="12">
        <v>25</v>
      </c>
      <c r="B186" s="12">
        <v>136</v>
      </c>
      <c r="C186" s="12">
        <v>6</v>
      </c>
      <c r="D186" s="12">
        <v>0</v>
      </c>
      <c r="E186" s="12">
        <v>1</v>
      </c>
      <c r="F186" s="12">
        <v>0</v>
      </c>
      <c r="G186" s="12">
        <v>0</v>
      </c>
      <c r="H186" s="12">
        <v>0</v>
      </c>
      <c r="I186" s="12">
        <v>2</v>
      </c>
      <c r="J186" s="12">
        <v>2</v>
      </c>
      <c r="K186" s="12">
        <v>1</v>
      </c>
      <c r="L186" s="12">
        <v>0</v>
      </c>
      <c r="M186" s="12">
        <v>0</v>
      </c>
    </row>
    <row r="187" spans="1:13" x14ac:dyDescent="0.2">
      <c r="A187" s="12">
        <v>25</v>
      </c>
      <c r="B187" s="12">
        <v>138</v>
      </c>
      <c r="C187" s="12">
        <v>5</v>
      </c>
      <c r="D187" s="12">
        <v>0</v>
      </c>
      <c r="E187" s="12">
        <v>1</v>
      </c>
      <c r="F187" s="12">
        <v>0</v>
      </c>
      <c r="G187" s="12">
        <v>0</v>
      </c>
      <c r="H187" s="12">
        <v>0</v>
      </c>
      <c r="I187" s="12">
        <v>2</v>
      </c>
      <c r="J187" s="12">
        <v>1</v>
      </c>
      <c r="K187" s="12">
        <v>1</v>
      </c>
      <c r="L187" s="12">
        <v>0</v>
      </c>
      <c r="M187" s="12">
        <v>0</v>
      </c>
    </row>
    <row r="188" spans="1:13" x14ac:dyDescent="0.2">
      <c r="A188" s="12">
        <v>25</v>
      </c>
      <c r="B188" s="12">
        <v>141</v>
      </c>
      <c r="C188" s="12">
        <v>4</v>
      </c>
      <c r="D188" s="12">
        <v>0</v>
      </c>
      <c r="E188" s="12">
        <v>1</v>
      </c>
      <c r="F188" s="12">
        <v>0</v>
      </c>
      <c r="G188" s="12">
        <v>0</v>
      </c>
      <c r="H188" s="12">
        <v>0</v>
      </c>
      <c r="I188" s="12">
        <v>1</v>
      </c>
      <c r="J188" s="12">
        <v>2</v>
      </c>
      <c r="K188" s="12">
        <v>0</v>
      </c>
      <c r="L188" s="12">
        <v>0</v>
      </c>
      <c r="M188" s="12">
        <v>0</v>
      </c>
    </row>
    <row r="189" spans="1:13" x14ac:dyDescent="0.2">
      <c r="A189" s="12">
        <v>25</v>
      </c>
      <c r="B189" s="12">
        <v>143</v>
      </c>
      <c r="C189" s="12">
        <v>4</v>
      </c>
      <c r="D189" s="12">
        <v>0</v>
      </c>
      <c r="E189" s="12">
        <v>1</v>
      </c>
      <c r="F189" s="12">
        <v>0</v>
      </c>
      <c r="G189" s="12">
        <v>0</v>
      </c>
      <c r="H189" s="12">
        <v>0</v>
      </c>
      <c r="I189" s="12">
        <v>1</v>
      </c>
      <c r="J189" s="12">
        <v>2</v>
      </c>
      <c r="K189" s="12">
        <v>0</v>
      </c>
      <c r="L189" s="12">
        <v>0</v>
      </c>
      <c r="M189" s="12">
        <v>0</v>
      </c>
    </row>
    <row r="190" spans="1:13" x14ac:dyDescent="0.2">
      <c r="A190" s="12">
        <v>25</v>
      </c>
      <c r="B190" s="12">
        <v>144</v>
      </c>
      <c r="C190" s="12">
        <v>4</v>
      </c>
      <c r="D190" s="12">
        <v>0</v>
      </c>
      <c r="E190" s="12">
        <v>1</v>
      </c>
      <c r="F190" s="12">
        <v>0</v>
      </c>
      <c r="G190" s="12">
        <v>0</v>
      </c>
      <c r="H190" s="12">
        <v>0</v>
      </c>
      <c r="I190" s="12">
        <v>1</v>
      </c>
      <c r="J190" s="12">
        <v>2</v>
      </c>
      <c r="K190" s="12">
        <v>0</v>
      </c>
      <c r="L190" s="12">
        <v>0</v>
      </c>
      <c r="M190" s="12">
        <v>0</v>
      </c>
    </row>
    <row r="191" spans="1:13" x14ac:dyDescent="0.2">
      <c r="A191" s="12">
        <v>25</v>
      </c>
      <c r="B191" s="12">
        <v>146</v>
      </c>
      <c r="C191" s="12">
        <v>4</v>
      </c>
      <c r="D191" s="12">
        <v>0</v>
      </c>
      <c r="E191" s="12">
        <v>1</v>
      </c>
      <c r="F191" s="12">
        <v>0</v>
      </c>
      <c r="G191" s="12">
        <v>0</v>
      </c>
      <c r="H191" s="12">
        <v>0</v>
      </c>
      <c r="I191" s="12">
        <v>1</v>
      </c>
      <c r="J191" s="12">
        <v>2</v>
      </c>
      <c r="K191" s="12">
        <v>0</v>
      </c>
      <c r="L191" s="12">
        <v>0</v>
      </c>
      <c r="M191" s="12">
        <v>0</v>
      </c>
    </row>
    <row r="192" spans="1:13" x14ac:dyDescent="0.2">
      <c r="A192" s="12">
        <v>25</v>
      </c>
      <c r="B192" s="12">
        <v>152</v>
      </c>
      <c r="C192" s="12">
        <v>4</v>
      </c>
      <c r="D192" s="12">
        <v>0</v>
      </c>
      <c r="E192" s="12">
        <v>1</v>
      </c>
      <c r="F192" s="12">
        <v>0</v>
      </c>
      <c r="G192" s="12">
        <v>0</v>
      </c>
      <c r="H192" s="12">
        <v>0</v>
      </c>
      <c r="I192" s="12">
        <v>1</v>
      </c>
      <c r="J192" s="12">
        <v>2</v>
      </c>
      <c r="K192" s="12">
        <v>0</v>
      </c>
      <c r="L192" s="12">
        <v>0</v>
      </c>
      <c r="M192" s="12">
        <v>0</v>
      </c>
    </row>
    <row r="193" spans="1:13" x14ac:dyDescent="0.2">
      <c r="A193" s="12">
        <v>25</v>
      </c>
      <c r="B193" s="12">
        <v>154</v>
      </c>
      <c r="C193" s="12">
        <v>4</v>
      </c>
      <c r="D193" s="12">
        <v>0</v>
      </c>
      <c r="E193" s="12">
        <v>1</v>
      </c>
      <c r="F193" s="12">
        <v>0</v>
      </c>
      <c r="G193" s="12">
        <v>0</v>
      </c>
      <c r="H193" s="12">
        <v>0</v>
      </c>
      <c r="I193" s="12">
        <v>1</v>
      </c>
      <c r="J193" s="12">
        <v>2</v>
      </c>
      <c r="K193" s="12">
        <v>0</v>
      </c>
      <c r="L193" s="12">
        <v>0</v>
      </c>
      <c r="M193" s="12">
        <v>0</v>
      </c>
    </row>
    <row r="194" spans="1:13" x14ac:dyDescent="0.2">
      <c r="A194" s="12">
        <v>25</v>
      </c>
      <c r="B194" s="12">
        <v>156</v>
      </c>
      <c r="C194" s="12">
        <v>4</v>
      </c>
      <c r="D194" s="12">
        <v>0</v>
      </c>
      <c r="E194" s="12">
        <v>1</v>
      </c>
      <c r="F194" s="12">
        <v>0</v>
      </c>
      <c r="G194" s="12">
        <v>0</v>
      </c>
      <c r="H194" s="12">
        <v>0</v>
      </c>
      <c r="I194" s="12">
        <v>1</v>
      </c>
      <c r="J194" s="12">
        <v>2</v>
      </c>
      <c r="K194" s="12">
        <v>0</v>
      </c>
      <c r="L194" s="12">
        <v>0</v>
      </c>
      <c r="M194" s="12">
        <v>0</v>
      </c>
    </row>
  </sheetData>
  <sortState ref="A3:M194">
    <sortCondition ref="A3:A194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7"/>
  <sheetViews>
    <sheetView topLeftCell="A6" workbookViewId="0">
      <selection activeCell="D43" sqref="D43"/>
    </sheetView>
  </sheetViews>
  <sheetFormatPr baseColWidth="10" defaultRowHeight="16" x14ac:dyDescent="0.2"/>
  <cols>
    <col min="2" max="13" width="11" bestFit="1" customWidth="1"/>
  </cols>
  <sheetData>
    <row r="1" spans="1:33" x14ac:dyDescent="0.2">
      <c r="A1" s="4" t="s">
        <v>20</v>
      </c>
      <c r="R1" t="s">
        <v>26</v>
      </c>
      <c r="S1" t="s">
        <v>52</v>
      </c>
      <c r="T1" t="s">
        <v>27</v>
      </c>
      <c r="U1" s="5">
        <v>43703</v>
      </c>
      <c r="V1" s="5">
        <v>43704</v>
      </c>
      <c r="W1" s="5">
        <v>43705</v>
      </c>
      <c r="X1" s="5">
        <v>43706</v>
      </c>
      <c r="Y1" s="5">
        <v>43707</v>
      </c>
      <c r="Z1" s="5">
        <v>43708</v>
      </c>
      <c r="AA1" s="5">
        <v>43709</v>
      </c>
      <c r="AB1" s="5">
        <v>43710</v>
      </c>
      <c r="AC1" s="5">
        <v>43711</v>
      </c>
      <c r="AD1" s="5">
        <v>43712</v>
      </c>
    </row>
    <row r="2" spans="1:33" x14ac:dyDescent="0.2">
      <c r="A2" s="12" t="s">
        <v>43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Q2" t="str">
        <f>R2&amp;IF(OR(S2="巴西",S2="法国",S2="美国",S2="加拿大",S2="英国",S2="德国",S2="墨西哥"),S2,"其他")</f>
        <v>25巴西</v>
      </c>
      <c r="R2">
        <v>25</v>
      </c>
      <c r="S2" t="s">
        <v>53</v>
      </c>
      <c r="T2">
        <v>17956</v>
      </c>
      <c r="U2">
        <v>288</v>
      </c>
      <c r="V2">
        <v>1669</v>
      </c>
      <c r="W2">
        <v>2320</v>
      </c>
      <c r="X2">
        <v>2466</v>
      </c>
      <c r="Y2">
        <v>2334</v>
      </c>
      <c r="Z2">
        <v>1498</v>
      </c>
      <c r="AA2">
        <v>2217</v>
      </c>
      <c r="AB2">
        <v>1823</v>
      </c>
      <c r="AC2">
        <v>1789</v>
      </c>
      <c r="AD2">
        <v>1552</v>
      </c>
    </row>
    <row r="3" spans="1:33" x14ac:dyDescent="0.2">
      <c r="A3" s="12" t="s">
        <v>25</v>
      </c>
      <c r="B3" s="12" t="s">
        <v>26</v>
      </c>
      <c r="C3" s="12" t="s">
        <v>27</v>
      </c>
      <c r="D3" s="13">
        <v>43703</v>
      </c>
      <c r="E3" s="13">
        <v>43704</v>
      </c>
      <c r="F3" s="13">
        <v>43705</v>
      </c>
      <c r="G3" s="13">
        <v>43706</v>
      </c>
      <c r="H3" s="13">
        <v>43707</v>
      </c>
      <c r="I3" s="13">
        <v>43708</v>
      </c>
      <c r="J3" s="13">
        <v>43709</v>
      </c>
      <c r="K3" s="13">
        <v>43710</v>
      </c>
      <c r="L3" s="13">
        <v>43711</v>
      </c>
      <c r="M3" s="13">
        <v>43712</v>
      </c>
      <c r="Q3" t="str">
        <f t="shared" ref="Q3:Q66" si="0">R3&amp;IF(OR(S3="巴西",S3="法国",S3="美国",S3="加拿大",S3="英国",S3="德国",S3="墨西哥"),S3,"其他")</f>
        <v>24巴西</v>
      </c>
      <c r="R3">
        <v>24</v>
      </c>
      <c r="S3" t="s">
        <v>53</v>
      </c>
      <c r="T3">
        <v>16700</v>
      </c>
      <c r="U3">
        <v>208</v>
      </c>
      <c r="V3">
        <v>1302</v>
      </c>
      <c r="W3">
        <v>2115</v>
      </c>
      <c r="X3">
        <v>2384</v>
      </c>
      <c r="Y3">
        <v>2241</v>
      </c>
      <c r="Z3">
        <v>2018</v>
      </c>
      <c r="AA3">
        <v>1812</v>
      </c>
      <c r="AB3">
        <v>1644</v>
      </c>
      <c r="AC3">
        <v>1607</v>
      </c>
      <c r="AD3">
        <v>1369</v>
      </c>
      <c r="AG3" t="s">
        <v>152</v>
      </c>
    </row>
    <row r="4" spans="1:33" x14ac:dyDescent="0.2">
      <c r="A4" s="12" t="s">
        <v>42</v>
      </c>
      <c r="B4" s="12">
        <v>25</v>
      </c>
      <c r="C4" s="12">
        <v>10882</v>
      </c>
      <c r="D4" s="12">
        <v>236</v>
      </c>
      <c r="E4" s="12">
        <v>1113</v>
      </c>
      <c r="F4" s="12">
        <v>1483</v>
      </c>
      <c r="G4" s="12">
        <v>1459</v>
      </c>
      <c r="H4" s="12">
        <v>1357</v>
      </c>
      <c r="I4" s="12">
        <v>1042</v>
      </c>
      <c r="J4" s="12">
        <v>1158</v>
      </c>
      <c r="K4" s="12">
        <v>1089</v>
      </c>
      <c r="L4" s="12">
        <v>997</v>
      </c>
      <c r="M4" s="12">
        <v>948</v>
      </c>
      <c r="Q4" t="str">
        <f t="shared" si="0"/>
        <v>25法国</v>
      </c>
      <c r="R4">
        <v>25</v>
      </c>
      <c r="S4" t="s">
        <v>54</v>
      </c>
      <c r="T4">
        <v>14079</v>
      </c>
      <c r="U4">
        <v>279</v>
      </c>
      <c r="V4">
        <v>1225</v>
      </c>
      <c r="W4">
        <v>1794</v>
      </c>
      <c r="X4">
        <v>1959</v>
      </c>
      <c r="Y4">
        <v>1837</v>
      </c>
      <c r="Z4">
        <v>1259</v>
      </c>
      <c r="AA4">
        <v>1846</v>
      </c>
      <c r="AB4">
        <v>1423</v>
      </c>
      <c r="AC4">
        <v>1340</v>
      </c>
      <c r="AD4">
        <v>1117</v>
      </c>
    </row>
    <row r="5" spans="1:33" x14ac:dyDescent="0.2">
      <c r="A5" s="12" t="s">
        <v>42</v>
      </c>
      <c r="B5" s="12">
        <v>24</v>
      </c>
      <c r="C5" s="12">
        <v>9708</v>
      </c>
      <c r="D5" s="12">
        <v>184</v>
      </c>
      <c r="E5" s="12">
        <v>934</v>
      </c>
      <c r="F5" s="12">
        <v>1330</v>
      </c>
      <c r="G5" s="12">
        <v>1320</v>
      </c>
      <c r="H5" s="12">
        <v>1199</v>
      </c>
      <c r="I5" s="12">
        <v>1033</v>
      </c>
      <c r="J5" s="12">
        <v>1055</v>
      </c>
      <c r="K5" s="12">
        <v>919</v>
      </c>
      <c r="L5" s="12">
        <v>894</v>
      </c>
      <c r="M5" s="12">
        <v>840</v>
      </c>
      <c r="Q5" t="str">
        <f t="shared" si="0"/>
        <v>24法国</v>
      </c>
      <c r="R5">
        <v>24</v>
      </c>
      <c r="S5" t="s">
        <v>54</v>
      </c>
      <c r="T5">
        <v>13939</v>
      </c>
      <c r="U5">
        <v>254</v>
      </c>
      <c r="V5">
        <v>1408</v>
      </c>
      <c r="W5">
        <v>1928</v>
      </c>
      <c r="X5">
        <v>1845</v>
      </c>
      <c r="Y5">
        <v>1853</v>
      </c>
      <c r="Z5">
        <v>1612</v>
      </c>
      <c r="AA5">
        <v>1603</v>
      </c>
      <c r="AB5">
        <v>1220</v>
      </c>
      <c r="AC5">
        <v>1187</v>
      </c>
      <c r="AD5">
        <v>1029</v>
      </c>
    </row>
    <row r="6" spans="1:33" x14ac:dyDescent="0.2">
      <c r="A6" s="12" t="s">
        <v>42</v>
      </c>
      <c r="B6" s="12">
        <v>23</v>
      </c>
      <c r="C6" s="12">
        <v>4925</v>
      </c>
      <c r="D6" s="12">
        <v>154</v>
      </c>
      <c r="E6" s="12">
        <v>611</v>
      </c>
      <c r="F6" s="12">
        <v>690</v>
      </c>
      <c r="G6" s="12">
        <v>628</v>
      </c>
      <c r="H6" s="12">
        <v>580</v>
      </c>
      <c r="I6" s="12">
        <v>499</v>
      </c>
      <c r="J6" s="12">
        <v>502</v>
      </c>
      <c r="K6" s="12">
        <v>452</v>
      </c>
      <c r="L6" s="12">
        <v>428</v>
      </c>
      <c r="M6" s="12">
        <v>381</v>
      </c>
      <c r="Q6" t="str">
        <f t="shared" si="0"/>
        <v>22巴西</v>
      </c>
      <c r="R6">
        <v>22</v>
      </c>
      <c r="S6" t="s">
        <v>53</v>
      </c>
      <c r="T6">
        <v>10859</v>
      </c>
      <c r="U6">
        <v>157</v>
      </c>
      <c r="V6">
        <v>1160</v>
      </c>
      <c r="W6">
        <v>1451</v>
      </c>
      <c r="X6">
        <v>1405</v>
      </c>
      <c r="Y6">
        <v>1287</v>
      </c>
      <c r="Z6">
        <v>1162</v>
      </c>
      <c r="AA6">
        <v>1183</v>
      </c>
      <c r="AB6">
        <v>1003</v>
      </c>
      <c r="AC6">
        <v>1032</v>
      </c>
      <c r="AD6">
        <v>1019</v>
      </c>
    </row>
    <row r="7" spans="1:33" x14ac:dyDescent="0.2">
      <c r="A7" s="12" t="s">
        <v>42</v>
      </c>
      <c r="B7" s="12">
        <v>22</v>
      </c>
      <c r="C7" s="12">
        <v>4834</v>
      </c>
      <c r="D7" s="12">
        <v>142</v>
      </c>
      <c r="E7" s="12">
        <v>615</v>
      </c>
      <c r="F7" s="12">
        <v>663</v>
      </c>
      <c r="G7" s="12">
        <v>615</v>
      </c>
      <c r="H7" s="12">
        <v>543</v>
      </c>
      <c r="I7" s="12">
        <v>484</v>
      </c>
      <c r="J7" s="12">
        <v>495</v>
      </c>
      <c r="K7" s="12">
        <v>439</v>
      </c>
      <c r="L7" s="12">
        <v>447</v>
      </c>
      <c r="M7" s="12">
        <v>391</v>
      </c>
      <c r="Q7" t="str">
        <f t="shared" si="0"/>
        <v>23巴西</v>
      </c>
      <c r="R7">
        <v>23</v>
      </c>
      <c r="S7" t="s">
        <v>53</v>
      </c>
      <c r="T7">
        <v>8755</v>
      </c>
      <c r="U7">
        <v>117</v>
      </c>
      <c r="V7">
        <v>1079</v>
      </c>
      <c r="W7">
        <v>1239</v>
      </c>
      <c r="X7">
        <v>1184</v>
      </c>
      <c r="Y7">
        <v>962</v>
      </c>
      <c r="Z7">
        <v>926</v>
      </c>
      <c r="AA7">
        <v>991</v>
      </c>
      <c r="AB7">
        <v>741</v>
      </c>
      <c r="AC7">
        <v>800</v>
      </c>
      <c r="AD7">
        <v>716</v>
      </c>
    </row>
    <row r="8" spans="1:33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Q8" t="str">
        <f t="shared" si="0"/>
        <v>23法国</v>
      </c>
      <c r="R8">
        <v>23</v>
      </c>
      <c r="S8" t="s">
        <v>54</v>
      </c>
      <c r="T8">
        <v>7075</v>
      </c>
      <c r="U8">
        <v>254</v>
      </c>
      <c r="V8">
        <v>1003</v>
      </c>
      <c r="W8">
        <v>956</v>
      </c>
      <c r="X8">
        <v>987</v>
      </c>
      <c r="Y8">
        <v>780</v>
      </c>
      <c r="Z8">
        <v>661</v>
      </c>
      <c r="AA8">
        <v>678</v>
      </c>
      <c r="AB8">
        <v>607</v>
      </c>
      <c r="AC8">
        <v>612</v>
      </c>
      <c r="AD8">
        <v>537</v>
      </c>
    </row>
    <row r="9" spans="1:33" x14ac:dyDescent="0.2">
      <c r="A9" s="12" t="s">
        <v>44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Q9" t="str">
        <f t="shared" si="0"/>
        <v>25美国</v>
      </c>
      <c r="R9">
        <v>25</v>
      </c>
      <c r="S9" t="s">
        <v>55</v>
      </c>
      <c r="T9">
        <v>5841</v>
      </c>
      <c r="U9">
        <v>306</v>
      </c>
      <c r="V9">
        <v>668</v>
      </c>
      <c r="W9">
        <v>781</v>
      </c>
      <c r="X9">
        <v>678</v>
      </c>
      <c r="Y9">
        <v>650</v>
      </c>
      <c r="Z9">
        <v>438</v>
      </c>
      <c r="AA9">
        <v>566</v>
      </c>
      <c r="AB9">
        <v>655</v>
      </c>
      <c r="AC9">
        <v>581</v>
      </c>
      <c r="AD9">
        <v>518</v>
      </c>
    </row>
    <row r="10" spans="1:33" x14ac:dyDescent="0.2">
      <c r="A10" s="12" t="s">
        <v>25</v>
      </c>
      <c r="B10" s="12" t="s">
        <v>26</v>
      </c>
      <c r="C10" s="12" t="s">
        <v>27</v>
      </c>
      <c r="D10" s="13">
        <v>43703</v>
      </c>
      <c r="E10" s="13">
        <v>43704</v>
      </c>
      <c r="F10" s="13">
        <v>43705</v>
      </c>
      <c r="G10" s="13">
        <v>43706</v>
      </c>
      <c r="H10" s="13">
        <v>43707</v>
      </c>
      <c r="I10" s="13">
        <v>43708</v>
      </c>
      <c r="J10" s="13">
        <v>43709</v>
      </c>
      <c r="K10" s="13">
        <v>43710</v>
      </c>
      <c r="L10" s="13">
        <v>43711</v>
      </c>
      <c r="M10" s="13">
        <v>43712</v>
      </c>
      <c r="Q10" t="str">
        <f t="shared" si="0"/>
        <v>22法国</v>
      </c>
      <c r="R10">
        <v>22</v>
      </c>
      <c r="S10" t="s">
        <v>54</v>
      </c>
      <c r="T10">
        <v>5438</v>
      </c>
      <c r="U10">
        <v>208</v>
      </c>
      <c r="V10">
        <v>841</v>
      </c>
      <c r="W10">
        <v>810</v>
      </c>
      <c r="X10">
        <v>625</v>
      </c>
      <c r="Y10">
        <v>651</v>
      </c>
      <c r="Z10">
        <v>469</v>
      </c>
      <c r="AA10">
        <v>584</v>
      </c>
      <c r="AB10">
        <v>433</v>
      </c>
      <c r="AC10">
        <v>441</v>
      </c>
      <c r="AD10">
        <v>376</v>
      </c>
    </row>
    <row r="11" spans="1:33" x14ac:dyDescent="0.2">
      <c r="A11" s="12" t="s">
        <v>45</v>
      </c>
      <c r="B11" s="12">
        <v>25</v>
      </c>
      <c r="C11" s="12">
        <v>54873</v>
      </c>
      <c r="D11" s="12">
        <v>1805</v>
      </c>
      <c r="E11" s="12">
        <v>5404</v>
      </c>
      <c r="F11" s="12">
        <v>7121</v>
      </c>
      <c r="G11" s="12">
        <v>7546</v>
      </c>
      <c r="H11" s="12">
        <v>6741</v>
      </c>
      <c r="I11" s="12">
        <v>4560</v>
      </c>
      <c r="J11" s="12">
        <v>6457</v>
      </c>
      <c r="K11" s="12">
        <v>5456</v>
      </c>
      <c r="L11" s="12">
        <v>5152</v>
      </c>
      <c r="M11" s="12">
        <v>4631</v>
      </c>
      <c r="Q11" t="str">
        <f t="shared" si="0"/>
        <v>24美国</v>
      </c>
      <c r="R11">
        <v>24</v>
      </c>
      <c r="S11" t="s">
        <v>55</v>
      </c>
      <c r="T11">
        <v>4134</v>
      </c>
      <c r="U11">
        <v>237</v>
      </c>
      <c r="V11">
        <v>387</v>
      </c>
      <c r="W11">
        <v>523</v>
      </c>
      <c r="X11">
        <v>609</v>
      </c>
      <c r="Y11">
        <v>455</v>
      </c>
      <c r="Z11">
        <v>377</v>
      </c>
      <c r="AA11">
        <v>420</v>
      </c>
      <c r="AB11">
        <v>394</v>
      </c>
      <c r="AC11">
        <v>437</v>
      </c>
      <c r="AD11">
        <v>295</v>
      </c>
    </row>
    <row r="12" spans="1:33" x14ac:dyDescent="0.2">
      <c r="A12" s="12" t="s">
        <v>45</v>
      </c>
      <c r="B12" s="12">
        <v>24</v>
      </c>
      <c r="C12" s="12">
        <v>49317</v>
      </c>
      <c r="D12" s="12">
        <v>1326</v>
      </c>
      <c r="E12" s="12">
        <v>4554</v>
      </c>
      <c r="F12" s="12">
        <v>6537</v>
      </c>
      <c r="G12" s="12">
        <v>6784</v>
      </c>
      <c r="H12" s="12">
        <v>6281</v>
      </c>
      <c r="I12" s="12">
        <v>5480</v>
      </c>
      <c r="J12" s="12">
        <v>5351</v>
      </c>
      <c r="K12" s="12">
        <v>4638</v>
      </c>
      <c r="L12" s="12">
        <v>4415</v>
      </c>
      <c r="M12" s="12">
        <v>3951</v>
      </c>
      <c r="Q12" t="str">
        <f t="shared" si="0"/>
        <v>23美国</v>
      </c>
      <c r="R12">
        <v>23</v>
      </c>
      <c r="S12" t="s">
        <v>55</v>
      </c>
      <c r="T12">
        <v>3094</v>
      </c>
      <c r="U12">
        <v>156</v>
      </c>
      <c r="V12">
        <v>334</v>
      </c>
      <c r="W12">
        <v>359</v>
      </c>
      <c r="X12">
        <v>398</v>
      </c>
      <c r="Y12">
        <v>349</v>
      </c>
      <c r="Z12">
        <v>297</v>
      </c>
      <c r="AA12">
        <v>280</v>
      </c>
      <c r="AB12">
        <v>330</v>
      </c>
      <c r="AC12">
        <v>298</v>
      </c>
      <c r="AD12">
        <v>293</v>
      </c>
    </row>
    <row r="13" spans="1:33" x14ac:dyDescent="0.2">
      <c r="A13" s="12" t="s">
        <v>45</v>
      </c>
      <c r="B13" s="12">
        <v>23</v>
      </c>
      <c r="C13" s="12">
        <v>26025</v>
      </c>
      <c r="D13" s="12">
        <v>1036</v>
      </c>
      <c r="E13" s="12">
        <v>3402</v>
      </c>
      <c r="F13" s="12">
        <v>3472</v>
      </c>
      <c r="G13" s="12">
        <v>3401</v>
      </c>
      <c r="H13" s="12">
        <v>2938</v>
      </c>
      <c r="I13" s="12">
        <v>2573</v>
      </c>
      <c r="J13" s="12">
        <v>2663</v>
      </c>
      <c r="K13" s="12">
        <v>2297</v>
      </c>
      <c r="L13" s="12">
        <v>2180</v>
      </c>
      <c r="M13" s="12">
        <v>2063</v>
      </c>
      <c r="Q13" t="str">
        <f t="shared" si="0"/>
        <v>22美国</v>
      </c>
      <c r="R13">
        <v>22</v>
      </c>
      <c r="S13" t="s">
        <v>55</v>
      </c>
      <c r="T13">
        <v>2894</v>
      </c>
      <c r="U13">
        <v>288</v>
      </c>
      <c r="V13">
        <v>321</v>
      </c>
      <c r="W13">
        <v>360</v>
      </c>
      <c r="X13">
        <v>386</v>
      </c>
      <c r="Y13">
        <v>299</v>
      </c>
      <c r="Z13">
        <v>207</v>
      </c>
      <c r="AA13">
        <v>305</v>
      </c>
      <c r="AB13">
        <v>257</v>
      </c>
      <c r="AC13">
        <v>260</v>
      </c>
      <c r="AD13">
        <v>211</v>
      </c>
    </row>
    <row r="14" spans="1:33" x14ac:dyDescent="0.2">
      <c r="A14" s="12" t="s">
        <v>45</v>
      </c>
      <c r="B14" s="12">
        <v>22</v>
      </c>
      <c r="C14" s="12">
        <v>25842</v>
      </c>
      <c r="D14" s="12">
        <v>1089</v>
      </c>
      <c r="E14" s="12">
        <v>3418</v>
      </c>
      <c r="F14" s="12">
        <v>3538</v>
      </c>
      <c r="G14" s="12">
        <v>3228</v>
      </c>
      <c r="H14" s="12">
        <v>2911</v>
      </c>
      <c r="I14" s="12">
        <v>2420</v>
      </c>
      <c r="J14" s="12">
        <v>2704</v>
      </c>
      <c r="K14" s="12">
        <v>2273</v>
      </c>
      <c r="L14" s="12">
        <v>2220</v>
      </c>
      <c r="M14" s="12">
        <v>2041</v>
      </c>
      <c r="Q14" t="str">
        <f t="shared" si="0"/>
        <v>25加拿大</v>
      </c>
      <c r="R14">
        <v>25</v>
      </c>
      <c r="S14" t="s">
        <v>56</v>
      </c>
      <c r="T14">
        <v>2606</v>
      </c>
      <c r="U14">
        <v>37</v>
      </c>
      <c r="V14">
        <v>300</v>
      </c>
      <c r="W14">
        <v>351</v>
      </c>
      <c r="X14">
        <v>389</v>
      </c>
      <c r="Y14">
        <v>311</v>
      </c>
      <c r="Z14">
        <v>251</v>
      </c>
      <c r="AA14">
        <v>267</v>
      </c>
      <c r="AB14">
        <v>313</v>
      </c>
      <c r="AC14">
        <v>178</v>
      </c>
      <c r="AD14">
        <v>209</v>
      </c>
    </row>
    <row r="15" spans="1:33" x14ac:dyDescent="0.2">
      <c r="Q15" t="str">
        <f t="shared" si="0"/>
        <v>24加拿大</v>
      </c>
      <c r="R15">
        <v>24</v>
      </c>
      <c r="S15" t="s">
        <v>56</v>
      </c>
      <c r="T15">
        <v>2349</v>
      </c>
      <c r="U15">
        <v>12</v>
      </c>
      <c r="V15">
        <v>180</v>
      </c>
      <c r="W15">
        <v>320</v>
      </c>
      <c r="X15">
        <v>308</v>
      </c>
      <c r="Y15">
        <v>273</v>
      </c>
      <c r="Z15">
        <v>282</v>
      </c>
      <c r="AA15">
        <v>245</v>
      </c>
      <c r="AB15">
        <v>313</v>
      </c>
      <c r="AC15">
        <v>175</v>
      </c>
      <c r="AD15">
        <v>241</v>
      </c>
    </row>
    <row r="16" spans="1:33" x14ac:dyDescent="0.2">
      <c r="Q16" t="str">
        <f t="shared" si="0"/>
        <v>25英国</v>
      </c>
      <c r="R16">
        <v>25</v>
      </c>
      <c r="S16" t="s">
        <v>57</v>
      </c>
      <c r="T16">
        <v>2240</v>
      </c>
      <c r="U16">
        <v>71</v>
      </c>
      <c r="V16">
        <v>218</v>
      </c>
      <c r="W16">
        <v>302</v>
      </c>
      <c r="X16">
        <v>295</v>
      </c>
      <c r="Y16">
        <v>278</v>
      </c>
      <c r="Z16">
        <v>181</v>
      </c>
      <c r="AA16">
        <v>255</v>
      </c>
      <c r="AB16">
        <v>252</v>
      </c>
      <c r="AC16">
        <v>183</v>
      </c>
      <c r="AD16">
        <v>205</v>
      </c>
    </row>
    <row r="17" spans="1:30" x14ac:dyDescent="0.2">
      <c r="A17" s="4" t="s">
        <v>37</v>
      </c>
      <c r="Q17" t="str">
        <f t="shared" si="0"/>
        <v>25德国</v>
      </c>
      <c r="R17">
        <v>25</v>
      </c>
      <c r="S17" t="s">
        <v>58</v>
      </c>
      <c r="T17">
        <v>2108</v>
      </c>
      <c r="U17">
        <v>117</v>
      </c>
      <c r="V17">
        <v>242</v>
      </c>
      <c r="W17">
        <v>258</v>
      </c>
      <c r="X17">
        <v>291</v>
      </c>
      <c r="Y17">
        <v>215</v>
      </c>
      <c r="Z17">
        <v>151</v>
      </c>
      <c r="AA17">
        <v>218</v>
      </c>
      <c r="AB17">
        <v>203</v>
      </c>
      <c r="AC17">
        <v>219</v>
      </c>
      <c r="AD17">
        <v>194</v>
      </c>
    </row>
    <row r="18" spans="1:30" x14ac:dyDescent="0.2">
      <c r="B18" s="12" t="s">
        <v>46</v>
      </c>
      <c r="C18" s="12"/>
      <c r="D18" s="13">
        <v>43703</v>
      </c>
      <c r="E18" s="13">
        <v>43704</v>
      </c>
      <c r="F18" s="13">
        <v>43705</v>
      </c>
      <c r="G18" s="13">
        <v>43706</v>
      </c>
      <c r="H18" s="13">
        <v>43707</v>
      </c>
      <c r="I18" s="13">
        <v>43708</v>
      </c>
      <c r="J18" s="13">
        <v>43709</v>
      </c>
      <c r="K18" s="13">
        <v>43710</v>
      </c>
      <c r="L18" s="5"/>
      <c r="M18" s="5"/>
      <c r="Q18" t="str">
        <f t="shared" si="0"/>
        <v>24英国</v>
      </c>
      <c r="R18">
        <v>24</v>
      </c>
      <c r="S18" t="s">
        <v>57</v>
      </c>
      <c r="T18">
        <v>2005</v>
      </c>
      <c r="U18">
        <v>54</v>
      </c>
      <c r="V18">
        <v>241</v>
      </c>
      <c r="W18">
        <v>314</v>
      </c>
      <c r="X18">
        <v>336</v>
      </c>
      <c r="Y18">
        <v>200</v>
      </c>
      <c r="Z18">
        <v>207</v>
      </c>
      <c r="AA18">
        <v>245</v>
      </c>
      <c r="AB18">
        <v>151</v>
      </c>
      <c r="AC18">
        <v>117</v>
      </c>
      <c r="AD18">
        <v>140</v>
      </c>
    </row>
    <row r="19" spans="1:30" x14ac:dyDescent="0.2">
      <c r="B19" s="12">
        <v>22</v>
      </c>
      <c r="C19" s="12"/>
      <c r="D19" s="12">
        <f>留存情况!D22</f>
        <v>9611</v>
      </c>
      <c r="E19" s="12">
        <f>留存情况!E22</f>
        <v>3303</v>
      </c>
      <c r="F19" s="12">
        <f>留存情况!F22</f>
        <v>2360</v>
      </c>
      <c r="G19" s="12">
        <f>留存情况!G22</f>
        <v>1965</v>
      </c>
      <c r="H19" s="12">
        <f>留存情况!H22</f>
        <v>1675</v>
      </c>
      <c r="I19" s="12">
        <f>留存情况!I22</f>
        <v>1535</v>
      </c>
      <c r="J19" s="12">
        <f>留存情况!J22</f>
        <v>1417</v>
      </c>
      <c r="K19" s="12">
        <f>留存情况!K22</f>
        <v>1258</v>
      </c>
      <c r="Q19" t="str">
        <f t="shared" si="0"/>
        <v>24德国</v>
      </c>
      <c r="R19">
        <v>24</v>
      </c>
      <c r="S19" t="s">
        <v>58</v>
      </c>
      <c r="T19">
        <v>1621</v>
      </c>
      <c r="U19">
        <v>93</v>
      </c>
      <c r="V19">
        <v>187</v>
      </c>
      <c r="W19">
        <v>221</v>
      </c>
      <c r="X19">
        <v>160</v>
      </c>
      <c r="Y19">
        <v>223</v>
      </c>
      <c r="Z19">
        <v>170</v>
      </c>
      <c r="AA19">
        <v>178</v>
      </c>
      <c r="AB19">
        <v>116</v>
      </c>
      <c r="AC19">
        <v>140</v>
      </c>
      <c r="AD19">
        <v>133</v>
      </c>
    </row>
    <row r="20" spans="1:30" x14ac:dyDescent="0.2">
      <c r="B20" s="12">
        <v>23</v>
      </c>
      <c r="C20" s="12"/>
      <c r="D20" s="12">
        <f>留存情况!D23</f>
        <v>10225</v>
      </c>
      <c r="E20" s="12">
        <f>留存情况!E23</f>
        <v>3539</v>
      </c>
      <c r="F20" s="12">
        <f>留存情况!F23</f>
        <v>2499</v>
      </c>
      <c r="G20" s="12">
        <f>留存情况!G23</f>
        <v>1972</v>
      </c>
      <c r="H20" s="12">
        <f>留存情况!H23</f>
        <v>1779</v>
      </c>
      <c r="I20" s="12">
        <f>留存情况!I23</f>
        <v>1628</v>
      </c>
      <c r="J20" s="12">
        <f>留存情况!J23</f>
        <v>1460</v>
      </c>
      <c r="K20" s="12">
        <f>留存情况!K23</f>
        <v>1295</v>
      </c>
      <c r="Q20" t="str">
        <f t="shared" si="0"/>
        <v>25墨西哥</v>
      </c>
      <c r="R20">
        <v>25</v>
      </c>
      <c r="S20" t="s">
        <v>59</v>
      </c>
      <c r="T20">
        <v>1466</v>
      </c>
      <c r="U20">
        <v>27</v>
      </c>
      <c r="V20">
        <v>117</v>
      </c>
      <c r="W20">
        <v>165</v>
      </c>
      <c r="X20">
        <v>248</v>
      </c>
      <c r="Y20">
        <v>179</v>
      </c>
      <c r="Z20">
        <v>141</v>
      </c>
      <c r="AA20">
        <v>184</v>
      </c>
      <c r="AB20">
        <v>111</v>
      </c>
      <c r="AC20">
        <v>167</v>
      </c>
      <c r="AD20">
        <v>127</v>
      </c>
    </row>
    <row r="21" spans="1:30" x14ac:dyDescent="0.2">
      <c r="B21" s="12">
        <v>24</v>
      </c>
      <c r="C21" s="12"/>
      <c r="D21" s="12">
        <f>留存情况!D24</f>
        <v>19614</v>
      </c>
      <c r="E21" s="12">
        <f>留存情况!E24</f>
        <v>6837</v>
      </c>
      <c r="F21" s="12">
        <f>留存情况!F24</f>
        <v>4831</v>
      </c>
      <c r="G21" s="12">
        <f>留存情况!G24</f>
        <v>4047</v>
      </c>
      <c r="H21" s="12">
        <f>留存情况!H24</f>
        <v>3511</v>
      </c>
      <c r="I21" s="12">
        <f>留存情况!I24</f>
        <v>3212</v>
      </c>
      <c r="J21" s="12">
        <f>留存情况!J24</f>
        <v>2865</v>
      </c>
      <c r="K21" s="12">
        <f>留存情况!K24</f>
        <v>2582</v>
      </c>
      <c r="Q21" t="str">
        <f t="shared" si="0"/>
        <v>24墨西哥</v>
      </c>
      <c r="R21">
        <v>24</v>
      </c>
      <c r="S21" t="s">
        <v>59</v>
      </c>
      <c r="T21">
        <v>1280</v>
      </c>
      <c r="U21">
        <v>27</v>
      </c>
      <c r="V21">
        <v>138</v>
      </c>
      <c r="W21">
        <v>191</v>
      </c>
      <c r="X21">
        <v>229</v>
      </c>
      <c r="Y21">
        <v>141</v>
      </c>
      <c r="Z21">
        <v>120</v>
      </c>
      <c r="AA21">
        <v>124</v>
      </c>
      <c r="AB21">
        <v>115</v>
      </c>
      <c r="AC21">
        <v>91</v>
      </c>
      <c r="AD21">
        <v>104</v>
      </c>
    </row>
    <row r="22" spans="1:30" x14ac:dyDescent="0.2">
      <c r="B22" s="12">
        <v>25</v>
      </c>
      <c r="C22" s="12"/>
      <c r="D22" s="12">
        <f>留存情况!D25</f>
        <v>20103</v>
      </c>
      <c r="E22" s="12">
        <f>留存情况!E25</f>
        <v>7313</v>
      </c>
      <c r="F22" s="12">
        <f>留存情况!F25</f>
        <v>5207</v>
      </c>
      <c r="G22" s="12">
        <f>留存情况!G25</f>
        <v>4352</v>
      </c>
      <c r="H22" s="12">
        <f>留存情况!H25</f>
        <v>3769</v>
      </c>
      <c r="I22" s="12">
        <f>留存情况!I25</f>
        <v>3403</v>
      </c>
      <c r="J22" s="12">
        <f>留存情况!J25</f>
        <v>3040</v>
      </c>
      <c r="K22" s="12">
        <f>留存情况!K25</f>
        <v>2813</v>
      </c>
      <c r="Q22" t="str">
        <f t="shared" si="0"/>
        <v>22英国</v>
      </c>
      <c r="R22">
        <v>22</v>
      </c>
      <c r="S22" t="s">
        <v>57</v>
      </c>
      <c r="T22">
        <v>1108</v>
      </c>
      <c r="U22">
        <v>65</v>
      </c>
      <c r="V22">
        <v>198</v>
      </c>
      <c r="W22">
        <v>171</v>
      </c>
      <c r="X22">
        <v>139</v>
      </c>
      <c r="Y22">
        <v>117</v>
      </c>
      <c r="Z22">
        <v>86</v>
      </c>
      <c r="AA22">
        <v>103</v>
      </c>
      <c r="AB22">
        <v>82</v>
      </c>
      <c r="AC22">
        <v>79</v>
      </c>
      <c r="AD22">
        <v>68</v>
      </c>
    </row>
    <row r="23" spans="1:30" x14ac:dyDescent="0.2">
      <c r="Q23" t="str">
        <f t="shared" si="0"/>
        <v>23墨西哥</v>
      </c>
      <c r="R23">
        <v>23</v>
      </c>
      <c r="S23" t="s">
        <v>59</v>
      </c>
      <c r="T23">
        <v>1033</v>
      </c>
      <c r="U23">
        <v>107</v>
      </c>
      <c r="V23">
        <v>87</v>
      </c>
      <c r="W23">
        <v>126</v>
      </c>
      <c r="X23">
        <v>124</v>
      </c>
      <c r="Y23">
        <v>134</v>
      </c>
      <c r="Z23">
        <v>98</v>
      </c>
      <c r="AA23">
        <v>127</v>
      </c>
      <c r="AB23">
        <v>94</v>
      </c>
      <c r="AC23">
        <v>64</v>
      </c>
      <c r="AD23">
        <v>72</v>
      </c>
    </row>
    <row r="24" spans="1:30" x14ac:dyDescent="0.2">
      <c r="B24" t="s">
        <v>47</v>
      </c>
      <c r="C24" s="16" t="s">
        <v>49</v>
      </c>
      <c r="Q24" t="str">
        <f t="shared" si="0"/>
        <v>23加拿大</v>
      </c>
      <c r="R24">
        <v>23</v>
      </c>
      <c r="S24" t="s">
        <v>56</v>
      </c>
      <c r="T24">
        <v>990</v>
      </c>
      <c r="U24">
        <v>23</v>
      </c>
      <c r="V24">
        <v>165</v>
      </c>
      <c r="W24">
        <v>168</v>
      </c>
      <c r="X24">
        <v>122</v>
      </c>
      <c r="Y24">
        <v>146</v>
      </c>
      <c r="Z24">
        <v>65</v>
      </c>
      <c r="AA24">
        <v>70</v>
      </c>
      <c r="AB24">
        <v>71</v>
      </c>
      <c r="AC24">
        <v>83</v>
      </c>
      <c r="AD24">
        <v>77</v>
      </c>
    </row>
    <row r="25" spans="1:30" x14ac:dyDescent="0.2">
      <c r="B25" s="1">
        <v>22</v>
      </c>
      <c r="C25" s="1"/>
      <c r="D25" s="14">
        <f>VLOOKUP($B25,$B$4:$M$7,COLUMN()-1,0)/D19</f>
        <v>1.4774737280199771E-2</v>
      </c>
      <c r="E25" s="14">
        <f t="shared" ref="E25:K25" si="1">VLOOKUP($B25,$B$4:$M$7,COLUMN()-1,0)/E19</f>
        <v>0.18619436875567666</v>
      </c>
      <c r="F25" s="14">
        <f t="shared" si="1"/>
        <v>0.28093220338983049</v>
      </c>
      <c r="G25" s="14">
        <f t="shared" si="1"/>
        <v>0.31297709923664124</v>
      </c>
      <c r="H25" s="14">
        <f t="shared" si="1"/>
        <v>0.32417910447761195</v>
      </c>
      <c r="I25" s="14">
        <f t="shared" si="1"/>
        <v>0.31530944625407165</v>
      </c>
      <c r="J25" s="14">
        <f t="shared" si="1"/>
        <v>0.34932956951305577</v>
      </c>
      <c r="K25" s="14">
        <f t="shared" si="1"/>
        <v>0.34896661367249604</v>
      </c>
      <c r="Q25" t="str">
        <f t="shared" si="0"/>
        <v>23英国</v>
      </c>
      <c r="R25">
        <v>23</v>
      </c>
      <c r="S25" t="s">
        <v>57</v>
      </c>
      <c r="T25">
        <v>970</v>
      </c>
      <c r="U25">
        <v>14</v>
      </c>
      <c r="V25">
        <v>139</v>
      </c>
      <c r="W25">
        <v>128</v>
      </c>
      <c r="X25">
        <v>95</v>
      </c>
      <c r="Y25">
        <v>149</v>
      </c>
      <c r="Z25">
        <v>132</v>
      </c>
      <c r="AA25">
        <v>119</v>
      </c>
      <c r="AB25">
        <v>77</v>
      </c>
      <c r="AC25">
        <v>79</v>
      </c>
      <c r="AD25">
        <v>38</v>
      </c>
    </row>
    <row r="26" spans="1:30" x14ac:dyDescent="0.2">
      <c r="B26" s="1">
        <v>23</v>
      </c>
      <c r="C26" s="1"/>
      <c r="D26" s="14">
        <f>VLOOKUP($B26,$B$4:$M$7,COLUMN()-1,0)/D20</f>
        <v>1.5061124694376529E-2</v>
      </c>
      <c r="E26" s="14">
        <f t="shared" ref="E26:K28" si="2">VLOOKUP($B26,$B$4:$M$7,COLUMN()-1,0)/E20</f>
        <v>0.17264764057643403</v>
      </c>
      <c r="F26" s="14">
        <f t="shared" si="2"/>
        <v>0.27611044417767105</v>
      </c>
      <c r="G26" s="14">
        <f t="shared" si="2"/>
        <v>0.31845841784989859</v>
      </c>
      <c r="H26" s="14">
        <f t="shared" si="2"/>
        <v>0.32602585722315908</v>
      </c>
      <c r="I26" s="14">
        <f t="shared" si="2"/>
        <v>0.30651105651105653</v>
      </c>
      <c r="J26" s="14">
        <f t="shared" si="2"/>
        <v>0.34383561643835614</v>
      </c>
      <c r="K26" s="14">
        <f t="shared" si="2"/>
        <v>0.34903474903474901</v>
      </c>
      <c r="Q26" t="str">
        <f t="shared" si="0"/>
        <v>25其他</v>
      </c>
      <c r="R26">
        <v>25</v>
      </c>
      <c r="S26" t="s">
        <v>60</v>
      </c>
      <c r="T26">
        <v>969</v>
      </c>
      <c r="U26">
        <v>47</v>
      </c>
      <c r="V26">
        <v>82</v>
      </c>
      <c r="W26">
        <v>101</v>
      </c>
      <c r="X26">
        <v>107</v>
      </c>
      <c r="Y26">
        <v>90</v>
      </c>
      <c r="Z26">
        <v>48</v>
      </c>
      <c r="AA26">
        <v>140</v>
      </c>
      <c r="AB26">
        <v>90</v>
      </c>
      <c r="AC26">
        <v>127</v>
      </c>
      <c r="AD26">
        <v>137</v>
      </c>
    </row>
    <row r="27" spans="1:30" x14ac:dyDescent="0.2">
      <c r="B27" s="1">
        <v>24</v>
      </c>
      <c r="C27" s="1"/>
      <c r="D27" s="14">
        <f>VLOOKUP($B27,$B$4:$M$7,COLUMN()-1,0)/D21</f>
        <v>9.3810543489344349E-3</v>
      </c>
      <c r="E27" s="14">
        <f t="shared" si="2"/>
        <v>0.13660962410413924</v>
      </c>
      <c r="F27" s="14">
        <f t="shared" si="2"/>
        <v>0.27530531980956324</v>
      </c>
      <c r="G27" s="14">
        <f t="shared" si="2"/>
        <v>0.32616753150481836</v>
      </c>
      <c r="H27" s="14">
        <f t="shared" si="2"/>
        <v>0.34149814867559097</v>
      </c>
      <c r="I27" s="14">
        <f t="shared" si="2"/>
        <v>0.32160647571606477</v>
      </c>
      <c r="J27" s="14">
        <f t="shared" si="2"/>
        <v>0.3682373472949389</v>
      </c>
      <c r="K27" s="14">
        <f t="shared" si="2"/>
        <v>0.35592563903950425</v>
      </c>
      <c r="Q27" t="str">
        <f t="shared" si="0"/>
        <v>22墨西哥</v>
      </c>
      <c r="R27">
        <v>22</v>
      </c>
      <c r="S27" t="s">
        <v>59</v>
      </c>
      <c r="T27">
        <v>927</v>
      </c>
      <c r="U27">
        <v>91</v>
      </c>
      <c r="V27">
        <v>111</v>
      </c>
      <c r="W27">
        <v>135</v>
      </c>
      <c r="X27">
        <v>122</v>
      </c>
      <c r="Y27">
        <v>70</v>
      </c>
      <c r="Z27">
        <v>102</v>
      </c>
      <c r="AA27">
        <v>48</v>
      </c>
      <c r="AB27">
        <v>91</v>
      </c>
      <c r="AC27">
        <v>88</v>
      </c>
      <c r="AD27">
        <v>69</v>
      </c>
    </row>
    <row r="28" spans="1:30" x14ac:dyDescent="0.2">
      <c r="B28" s="1">
        <v>25</v>
      </c>
      <c r="C28" s="1"/>
      <c r="D28" s="14">
        <f>VLOOKUP($B28,$B$4:$M$7,COLUMN()-1,0)/D22</f>
        <v>1.1739541361985774E-2</v>
      </c>
      <c r="E28" s="14">
        <f t="shared" si="2"/>
        <v>0.15219472172842882</v>
      </c>
      <c r="F28" s="14">
        <f t="shared" si="2"/>
        <v>0.28480891108123679</v>
      </c>
      <c r="G28" s="14">
        <f t="shared" si="2"/>
        <v>0.3352481617647059</v>
      </c>
      <c r="H28" s="14">
        <f t="shared" si="2"/>
        <v>0.3600424515786681</v>
      </c>
      <c r="I28" s="14">
        <f t="shared" si="2"/>
        <v>0.3062004114017044</v>
      </c>
      <c r="J28" s="14">
        <f t="shared" si="2"/>
        <v>0.38092105263157894</v>
      </c>
      <c r="K28" s="14">
        <f t="shared" si="2"/>
        <v>0.38713117667970137</v>
      </c>
      <c r="Q28" t="str">
        <f t="shared" si="0"/>
        <v>22加拿大</v>
      </c>
      <c r="R28">
        <v>22</v>
      </c>
      <c r="S28" t="s">
        <v>56</v>
      </c>
      <c r="T28">
        <v>829</v>
      </c>
      <c r="U28">
        <v>19</v>
      </c>
      <c r="V28">
        <v>124</v>
      </c>
      <c r="W28">
        <v>107</v>
      </c>
      <c r="X28">
        <v>89</v>
      </c>
      <c r="Y28">
        <v>158</v>
      </c>
      <c r="Z28">
        <v>70</v>
      </c>
      <c r="AA28">
        <v>103</v>
      </c>
      <c r="AB28">
        <v>70</v>
      </c>
      <c r="AC28">
        <v>54</v>
      </c>
      <c r="AD28">
        <v>35</v>
      </c>
    </row>
    <row r="29" spans="1:30" x14ac:dyDescent="0.2">
      <c r="Q29" t="str">
        <f t="shared" si="0"/>
        <v>23德国</v>
      </c>
      <c r="R29">
        <v>23</v>
      </c>
      <c r="S29" t="s">
        <v>58</v>
      </c>
      <c r="T29">
        <v>822</v>
      </c>
      <c r="U29">
        <v>58</v>
      </c>
      <c r="V29">
        <v>122</v>
      </c>
      <c r="W29">
        <v>102</v>
      </c>
      <c r="X29">
        <v>117</v>
      </c>
      <c r="Y29">
        <v>83</v>
      </c>
      <c r="Z29">
        <v>64</v>
      </c>
      <c r="AA29">
        <v>96</v>
      </c>
      <c r="AB29">
        <v>89</v>
      </c>
      <c r="AC29">
        <v>34</v>
      </c>
      <c r="AD29">
        <v>57</v>
      </c>
    </row>
    <row r="30" spans="1:30" x14ac:dyDescent="0.2">
      <c r="Q30" t="str">
        <f t="shared" si="0"/>
        <v>24其他</v>
      </c>
      <c r="R30">
        <v>24</v>
      </c>
      <c r="S30" t="s">
        <v>60</v>
      </c>
      <c r="T30">
        <v>796</v>
      </c>
      <c r="U30">
        <v>23</v>
      </c>
      <c r="V30">
        <v>118</v>
      </c>
      <c r="W30">
        <v>113</v>
      </c>
      <c r="X30">
        <v>148</v>
      </c>
      <c r="Y30">
        <v>134</v>
      </c>
      <c r="Z30">
        <v>60</v>
      </c>
      <c r="AA30">
        <v>70</v>
      </c>
      <c r="AB30">
        <v>60</v>
      </c>
      <c r="AC30">
        <v>35</v>
      </c>
      <c r="AD30">
        <v>35</v>
      </c>
    </row>
    <row r="31" spans="1:30" x14ac:dyDescent="0.2">
      <c r="Q31" t="str">
        <f t="shared" si="0"/>
        <v>24其他</v>
      </c>
      <c r="R31">
        <v>24</v>
      </c>
      <c r="S31" t="s">
        <v>61</v>
      </c>
      <c r="T31">
        <v>787</v>
      </c>
      <c r="U31">
        <v>35</v>
      </c>
      <c r="V31">
        <v>40</v>
      </c>
      <c r="W31">
        <v>156</v>
      </c>
      <c r="X31">
        <v>125</v>
      </c>
      <c r="Y31">
        <v>81</v>
      </c>
      <c r="Z31">
        <v>75</v>
      </c>
      <c r="AA31">
        <v>78</v>
      </c>
      <c r="AB31">
        <v>80</v>
      </c>
      <c r="AC31">
        <v>51</v>
      </c>
      <c r="AD31">
        <v>66</v>
      </c>
    </row>
    <row r="32" spans="1:30" x14ac:dyDescent="0.2">
      <c r="Q32" t="str">
        <f t="shared" si="0"/>
        <v>25其他</v>
      </c>
      <c r="R32">
        <v>25</v>
      </c>
      <c r="S32" t="s">
        <v>62</v>
      </c>
      <c r="T32">
        <v>787</v>
      </c>
      <c r="U32">
        <v>24</v>
      </c>
      <c r="V32">
        <v>123</v>
      </c>
      <c r="W32">
        <v>146</v>
      </c>
      <c r="X32">
        <v>102</v>
      </c>
      <c r="Y32">
        <v>87</v>
      </c>
      <c r="Z32">
        <v>64</v>
      </c>
      <c r="AA32">
        <v>76</v>
      </c>
      <c r="AB32">
        <v>81</v>
      </c>
      <c r="AC32">
        <v>38</v>
      </c>
      <c r="AD32">
        <v>46</v>
      </c>
    </row>
    <row r="33" spans="1:30" x14ac:dyDescent="0.2">
      <c r="Q33" t="str">
        <f t="shared" si="0"/>
        <v>22德国</v>
      </c>
      <c r="R33">
        <v>22</v>
      </c>
      <c r="S33" t="s">
        <v>58</v>
      </c>
      <c r="T33">
        <v>771</v>
      </c>
      <c r="U33">
        <v>72</v>
      </c>
      <c r="V33">
        <v>182</v>
      </c>
      <c r="W33">
        <v>94</v>
      </c>
      <c r="X33">
        <v>118</v>
      </c>
      <c r="Y33">
        <v>78</v>
      </c>
      <c r="Z33">
        <v>37</v>
      </c>
      <c r="AA33">
        <v>69</v>
      </c>
      <c r="AB33">
        <v>53</v>
      </c>
      <c r="AC33">
        <v>31</v>
      </c>
      <c r="AD33">
        <v>37</v>
      </c>
    </row>
    <row r="34" spans="1:30" x14ac:dyDescent="0.2">
      <c r="Q34" t="str">
        <f t="shared" si="0"/>
        <v>24其他</v>
      </c>
      <c r="R34">
        <v>24</v>
      </c>
      <c r="S34" t="s">
        <v>63</v>
      </c>
      <c r="T34">
        <v>618</v>
      </c>
      <c r="U34">
        <v>95</v>
      </c>
      <c r="V34">
        <v>43</v>
      </c>
      <c r="W34">
        <v>61</v>
      </c>
      <c r="X34">
        <v>65</v>
      </c>
      <c r="Y34">
        <v>89</v>
      </c>
      <c r="Z34">
        <v>41</v>
      </c>
      <c r="AA34">
        <v>53</v>
      </c>
      <c r="AB34">
        <v>68</v>
      </c>
      <c r="AC34">
        <v>46</v>
      </c>
      <c r="AD34">
        <v>57</v>
      </c>
    </row>
    <row r="35" spans="1:30" x14ac:dyDescent="0.2">
      <c r="Q35" t="str">
        <f t="shared" si="0"/>
        <v>25其他</v>
      </c>
      <c r="R35">
        <v>25</v>
      </c>
      <c r="S35" t="s">
        <v>61</v>
      </c>
      <c r="T35">
        <v>548</v>
      </c>
      <c r="U35">
        <v>24</v>
      </c>
      <c r="V35">
        <v>62</v>
      </c>
      <c r="W35">
        <v>75</v>
      </c>
      <c r="X35">
        <v>76</v>
      </c>
      <c r="Y35">
        <v>64</v>
      </c>
      <c r="Z35">
        <v>61</v>
      </c>
      <c r="AA35">
        <v>63</v>
      </c>
      <c r="AB35">
        <v>34</v>
      </c>
      <c r="AC35">
        <v>44</v>
      </c>
      <c r="AD35">
        <v>45</v>
      </c>
    </row>
    <row r="36" spans="1:30" x14ac:dyDescent="0.2">
      <c r="Q36" t="str">
        <f t="shared" si="0"/>
        <v>25其他</v>
      </c>
      <c r="R36">
        <v>25</v>
      </c>
      <c r="S36" t="s">
        <v>64</v>
      </c>
      <c r="T36">
        <v>544</v>
      </c>
      <c r="U36">
        <v>22</v>
      </c>
      <c r="V36">
        <v>84</v>
      </c>
      <c r="W36">
        <v>49</v>
      </c>
      <c r="X36">
        <v>68</v>
      </c>
      <c r="Y36">
        <v>56</v>
      </c>
      <c r="Z36">
        <v>53</v>
      </c>
      <c r="AA36">
        <v>101</v>
      </c>
      <c r="AB36">
        <v>48</v>
      </c>
      <c r="AC36">
        <v>30</v>
      </c>
      <c r="AD36">
        <v>33</v>
      </c>
    </row>
    <row r="37" spans="1:30" x14ac:dyDescent="0.2">
      <c r="B37" t="s">
        <v>48</v>
      </c>
      <c r="C37" s="16" t="s">
        <v>50</v>
      </c>
      <c r="Q37" t="str">
        <f t="shared" si="0"/>
        <v>23其他</v>
      </c>
      <c r="R37">
        <v>23</v>
      </c>
      <c r="S37" t="s">
        <v>62</v>
      </c>
      <c r="T37">
        <v>473</v>
      </c>
      <c r="U37">
        <v>38</v>
      </c>
      <c r="V37">
        <v>67</v>
      </c>
      <c r="W37">
        <v>51</v>
      </c>
      <c r="X37">
        <v>51</v>
      </c>
      <c r="Y37">
        <v>63</v>
      </c>
      <c r="Z37">
        <v>58</v>
      </c>
      <c r="AA37">
        <v>29</v>
      </c>
      <c r="AB37">
        <v>54</v>
      </c>
      <c r="AC37">
        <v>28</v>
      </c>
      <c r="AD37">
        <v>34</v>
      </c>
    </row>
    <row r="38" spans="1:30" x14ac:dyDescent="0.2">
      <c r="B38" s="1">
        <v>22</v>
      </c>
      <c r="C38" s="1"/>
      <c r="D38" s="15">
        <f>VLOOKUP($B25,$B$10:$M$14,COLUMN()-1,0)/D19</f>
        <v>0.11330766829674331</v>
      </c>
      <c r="E38" s="15">
        <f>VLOOKUP($B25,$B$10:$M$14,COLUMN()-1,0)/E19</f>
        <v>1.0348168331819558</v>
      </c>
      <c r="F38" s="15">
        <f>VLOOKUP($B25,$B$10:$M$14,COLUMN()-1,0)/F19</f>
        <v>1.4991525423728813</v>
      </c>
      <c r="G38" s="15">
        <f>VLOOKUP($B25,$B$10:$M$14,COLUMN()-1,0)/G19</f>
        <v>1.6427480916030535</v>
      </c>
      <c r="H38" s="15">
        <f>VLOOKUP($B25,$B$10:$M$14,COLUMN()-1,0)/H19</f>
        <v>1.737910447761194</v>
      </c>
      <c r="I38" s="15">
        <f>VLOOKUP($B25,$B$10:$M$14,COLUMN()-1,0)/I19</f>
        <v>1.5765472312703583</v>
      </c>
      <c r="J38" s="15">
        <f>VLOOKUP($B25,$B$10:$M$14,COLUMN()-1,0)/J19</f>
        <v>1.9082568807339451</v>
      </c>
      <c r="K38" s="15">
        <f>VLOOKUP($B25,$B$10:$M$14,COLUMN()-1,0)/K19</f>
        <v>1.8068362480127187</v>
      </c>
      <c r="Q38" t="str">
        <f t="shared" si="0"/>
        <v>24其他</v>
      </c>
      <c r="R38">
        <v>24</v>
      </c>
      <c r="S38" t="s">
        <v>62</v>
      </c>
      <c r="T38">
        <v>469</v>
      </c>
      <c r="U38">
        <v>54</v>
      </c>
      <c r="V38">
        <v>38</v>
      </c>
      <c r="W38">
        <v>38</v>
      </c>
      <c r="X38">
        <v>52</v>
      </c>
      <c r="Y38">
        <v>46</v>
      </c>
      <c r="Z38">
        <v>58</v>
      </c>
      <c r="AA38">
        <v>25</v>
      </c>
      <c r="AB38">
        <v>52</v>
      </c>
      <c r="AC38">
        <v>39</v>
      </c>
      <c r="AD38">
        <v>67</v>
      </c>
    </row>
    <row r="39" spans="1:30" x14ac:dyDescent="0.2">
      <c r="B39" s="1">
        <v>23</v>
      </c>
      <c r="C39" s="1"/>
      <c r="D39" s="15">
        <f>VLOOKUP($B26,$B$10:$M$14,COLUMN()-1,0)/D20</f>
        <v>0.101320293398533</v>
      </c>
      <c r="E39" s="15">
        <f>VLOOKUP($B26,$B$10:$M$14,COLUMN()-1,0)/E20</f>
        <v>0.96128849957615148</v>
      </c>
      <c r="F39" s="15">
        <f>VLOOKUP($B26,$B$10:$M$14,COLUMN()-1,0)/F20</f>
        <v>1.3893557422969187</v>
      </c>
      <c r="G39" s="15">
        <f>VLOOKUP($B26,$B$10:$M$14,COLUMN()-1,0)/G20</f>
        <v>1.7246450304259635</v>
      </c>
      <c r="H39" s="15">
        <f>VLOOKUP($B26,$B$10:$M$14,COLUMN()-1,0)/H20</f>
        <v>1.6514896008993816</v>
      </c>
      <c r="I39" s="15">
        <f>VLOOKUP($B26,$B$10:$M$14,COLUMN()-1,0)/I20</f>
        <v>1.5804668304668306</v>
      </c>
      <c r="J39" s="15">
        <f>VLOOKUP($B26,$B$10:$M$14,COLUMN()-1,0)/J20</f>
        <v>1.8239726027397261</v>
      </c>
      <c r="K39" s="15">
        <f>VLOOKUP($B26,$B$10:$M$14,COLUMN()-1,0)/K20</f>
        <v>1.7737451737451737</v>
      </c>
      <c r="Q39" t="str">
        <f t="shared" si="0"/>
        <v>25其他</v>
      </c>
      <c r="R39">
        <v>25</v>
      </c>
      <c r="S39" t="s">
        <v>65</v>
      </c>
      <c r="T39">
        <v>459</v>
      </c>
      <c r="U39">
        <v>223</v>
      </c>
      <c r="V39">
        <v>58</v>
      </c>
      <c r="W39">
        <v>59</v>
      </c>
      <c r="X39">
        <v>38</v>
      </c>
      <c r="Y39">
        <v>12</v>
      </c>
      <c r="Z39">
        <v>12</v>
      </c>
      <c r="AA39">
        <v>49</v>
      </c>
      <c r="AB39">
        <v>5</v>
      </c>
      <c r="AC39">
        <v>0</v>
      </c>
      <c r="AD39">
        <v>3</v>
      </c>
    </row>
    <row r="40" spans="1:30" x14ac:dyDescent="0.2">
      <c r="B40" s="1">
        <v>24</v>
      </c>
      <c r="C40" s="1"/>
      <c r="D40" s="15">
        <f>VLOOKUP($B27,$B$10:$M$14,COLUMN()-1,0)/D21</f>
        <v>6.7604772101560115E-2</v>
      </c>
      <c r="E40" s="15">
        <f>VLOOKUP($B27,$B$10:$M$14,COLUMN()-1,0)/E21</f>
        <v>0.66608161474330851</v>
      </c>
      <c r="F40" s="15">
        <f>VLOOKUP($B27,$B$10:$M$14,COLUMN()-1,0)/F21</f>
        <v>1.3531359966880563</v>
      </c>
      <c r="G40" s="15">
        <f>VLOOKUP($B27,$B$10:$M$14,COLUMN()-1,0)/G21</f>
        <v>1.6763034346429453</v>
      </c>
      <c r="H40" s="15">
        <f>VLOOKUP($B27,$B$10:$M$14,COLUMN()-1,0)/H21</f>
        <v>1.7889490173739675</v>
      </c>
      <c r="I40" s="15">
        <f>VLOOKUP($B27,$B$10:$M$14,COLUMN()-1,0)/I21</f>
        <v>1.7061021170610211</v>
      </c>
      <c r="J40" s="15">
        <f>VLOOKUP($B27,$B$10:$M$14,COLUMN()-1,0)/J21</f>
        <v>1.8677137870855149</v>
      </c>
      <c r="K40" s="15">
        <f>VLOOKUP($B27,$B$10:$M$14,COLUMN()-1,0)/K21</f>
        <v>1.7962819519752131</v>
      </c>
      <c r="Q40" t="str">
        <f t="shared" si="0"/>
        <v>25其他</v>
      </c>
      <c r="R40">
        <v>25</v>
      </c>
      <c r="S40" t="s">
        <v>66</v>
      </c>
      <c r="T40">
        <v>444</v>
      </c>
      <c r="U40">
        <v>14</v>
      </c>
      <c r="V40">
        <v>4</v>
      </c>
      <c r="W40">
        <v>40</v>
      </c>
      <c r="X40">
        <v>84</v>
      </c>
      <c r="Y40">
        <v>39</v>
      </c>
      <c r="Z40">
        <v>55</v>
      </c>
      <c r="AA40">
        <v>54</v>
      </c>
      <c r="AB40">
        <v>56</v>
      </c>
      <c r="AC40">
        <v>58</v>
      </c>
      <c r="AD40">
        <v>40</v>
      </c>
    </row>
    <row r="41" spans="1:30" x14ac:dyDescent="0.2">
      <c r="B41" s="1">
        <v>25</v>
      </c>
      <c r="C41" s="1"/>
      <c r="D41" s="15">
        <f>VLOOKUP($B28,$B$10:$M$14,COLUMN()-1,0)/D22</f>
        <v>8.9787593891458989E-2</v>
      </c>
      <c r="E41" s="15">
        <f>VLOOKUP($B28,$B$10:$M$14,COLUMN()-1,0)/E22</f>
        <v>0.73895801996444688</v>
      </c>
      <c r="F41" s="15">
        <f>VLOOKUP($B28,$B$10:$M$14,COLUMN()-1,0)/F22</f>
        <v>1.3675821010178606</v>
      </c>
      <c r="G41" s="15">
        <f>VLOOKUP($B28,$B$10:$M$14,COLUMN()-1,0)/G22</f>
        <v>1.7339154411764706</v>
      </c>
      <c r="H41" s="15">
        <f>VLOOKUP($B28,$B$10:$M$14,COLUMN()-1,0)/H22</f>
        <v>1.7885380737596179</v>
      </c>
      <c r="I41" s="15">
        <f>VLOOKUP($B28,$B$10:$M$14,COLUMN()-1,0)/I22</f>
        <v>1.3399941228327945</v>
      </c>
      <c r="J41" s="15">
        <f>VLOOKUP($B28,$B$10:$M$14,COLUMN()-1,0)/J22</f>
        <v>2.124013157894737</v>
      </c>
      <c r="K41" s="15">
        <f>VLOOKUP($B28,$B$10:$M$14,COLUMN()-1,0)/K22</f>
        <v>1.9395662993245646</v>
      </c>
      <c r="Q41" t="str">
        <f t="shared" si="0"/>
        <v>25其他</v>
      </c>
      <c r="R41">
        <v>25</v>
      </c>
      <c r="S41" t="s">
        <v>67</v>
      </c>
      <c r="T41">
        <v>439</v>
      </c>
      <c r="U41">
        <v>49</v>
      </c>
      <c r="V41">
        <v>32</v>
      </c>
      <c r="W41">
        <v>33</v>
      </c>
      <c r="X41">
        <v>41</v>
      </c>
      <c r="Y41">
        <v>78</v>
      </c>
      <c r="Z41">
        <v>49</v>
      </c>
      <c r="AA41">
        <v>46</v>
      </c>
      <c r="AB41">
        <v>42</v>
      </c>
      <c r="AC41">
        <v>32</v>
      </c>
      <c r="AD41">
        <v>37</v>
      </c>
    </row>
    <row r="42" spans="1:30" x14ac:dyDescent="0.2">
      <c r="Q42" t="str">
        <f t="shared" si="0"/>
        <v>24其他</v>
      </c>
      <c r="R42">
        <v>24</v>
      </c>
      <c r="S42" t="s">
        <v>68</v>
      </c>
      <c r="T42">
        <v>350</v>
      </c>
      <c r="U42">
        <v>42</v>
      </c>
      <c r="V42">
        <v>49</v>
      </c>
      <c r="W42">
        <v>34</v>
      </c>
      <c r="X42">
        <v>21</v>
      </c>
      <c r="Y42">
        <v>50</v>
      </c>
      <c r="Z42">
        <v>25</v>
      </c>
      <c r="AA42">
        <v>43</v>
      </c>
      <c r="AB42">
        <v>35</v>
      </c>
      <c r="AC42">
        <v>37</v>
      </c>
      <c r="AD42">
        <v>14</v>
      </c>
    </row>
    <row r="43" spans="1:30" x14ac:dyDescent="0.2">
      <c r="A43" t="str">
        <f>C43&amp;B43</f>
        <v>22巴西</v>
      </c>
      <c r="B43" t="s">
        <v>152</v>
      </c>
      <c r="C43">
        <v>22</v>
      </c>
      <c r="Q43" t="str">
        <f t="shared" si="0"/>
        <v>24其他</v>
      </c>
      <c r="R43">
        <v>24</v>
      </c>
      <c r="S43" t="s">
        <v>66</v>
      </c>
      <c r="T43">
        <v>345</v>
      </c>
      <c r="U43">
        <v>0</v>
      </c>
      <c r="V43">
        <v>12</v>
      </c>
      <c r="W43">
        <v>14</v>
      </c>
      <c r="X43">
        <v>45</v>
      </c>
      <c r="Y43">
        <v>53</v>
      </c>
      <c r="Z43">
        <v>49</v>
      </c>
      <c r="AA43">
        <v>56</v>
      </c>
      <c r="AB43">
        <v>29</v>
      </c>
      <c r="AC43">
        <v>35</v>
      </c>
      <c r="AD43">
        <v>52</v>
      </c>
    </row>
    <row r="44" spans="1:30" x14ac:dyDescent="0.2">
      <c r="A44" t="str">
        <f t="shared" ref="A44:A74" si="3">C44&amp;B44</f>
        <v>23巴西</v>
      </c>
      <c r="B44" t="s">
        <v>152</v>
      </c>
      <c r="C44">
        <v>23</v>
      </c>
      <c r="Q44" t="str">
        <f t="shared" si="0"/>
        <v>23其他</v>
      </c>
      <c r="R44">
        <v>23</v>
      </c>
      <c r="S44" t="s">
        <v>63</v>
      </c>
      <c r="T44">
        <v>335</v>
      </c>
      <c r="U44">
        <v>14</v>
      </c>
      <c r="V44">
        <v>34</v>
      </c>
      <c r="W44">
        <v>12</v>
      </c>
      <c r="X44">
        <v>30</v>
      </c>
      <c r="Y44">
        <v>49</v>
      </c>
      <c r="Z44">
        <v>50</v>
      </c>
      <c r="AA44">
        <v>54</v>
      </c>
      <c r="AB44">
        <v>30</v>
      </c>
      <c r="AC44">
        <v>33</v>
      </c>
      <c r="AD44">
        <v>29</v>
      </c>
    </row>
    <row r="45" spans="1:30" x14ac:dyDescent="0.2">
      <c r="A45" t="str">
        <f t="shared" si="3"/>
        <v>24巴西</v>
      </c>
      <c r="B45" t="s">
        <v>152</v>
      </c>
      <c r="C45">
        <v>24</v>
      </c>
      <c r="Q45" t="str">
        <f t="shared" si="0"/>
        <v>22其他</v>
      </c>
      <c r="R45">
        <v>22</v>
      </c>
      <c r="S45" t="s">
        <v>62</v>
      </c>
      <c r="T45">
        <v>326</v>
      </c>
      <c r="U45">
        <v>30</v>
      </c>
      <c r="V45">
        <v>67</v>
      </c>
      <c r="W45">
        <v>45</v>
      </c>
      <c r="X45">
        <v>24</v>
      </c>
      <c r="Y45">
        <v>11</v>
      </c>
      <c r="Z45">
        <v>48</v>
      </c>
      <c r="AA45">
        <v>30</v>
      </c>
      <c r="AB45">
        <v>26</v>
      </c>
      <c r="AC45">
        <v>16</v>
      </c>
      <c r="AD45">
        <v>29</v>
      </c>
    </row>
    <row r="46" spans="1:30" x14ac:dyDescent="0.2">
      <c r="A46" t="str">
        <f t="shared" si="3"/>
        <v>25巴西</v>
      </c>
      <c r="B46" t="s">
        <v>152</v>
      </c>
      <c r="C46">
        <v>25</v>
      </c>
      <c r="Q46" t="str">
        <f t="shared" si="0"/>
        <v>22其他</v>
      </c>
      <c r="R46">
        <v>22</v>
      </c>
      <c r="S46" t="s">
        <v>64</v>
      </c>
      <c r="T46">
        <v>322</v>
      </c>
      <c r="U46">
        <v>19</v>
      </c>
      <c r="V46">
        <v>11</v>
      </c>
      <c r="W46">
        <v>39</v>
      </c>
      <c r="X46">
        <v>38</v>
      </c>
      <c r="Y46">
        <v>53</v>
      </c>
      <c r="Z46">
        <v>44</v>
      </c>
      <c r="AA46">
        <v>42</v>
      </c>
      <c r="AB46">
        <v>48</v>
      </c>
      <c r="AC46">
        <v>13</v>
      </c>
      <c r="AD46">
        <v>15</v>
      </c>
    </row>
    <row r="47" spans="1:30" x14ac:dyDescent="0.2">
      <c r="A47" t="str">
        <f t="shared" si="3"/>
        <v>22法国</v>
      </c>
      <c r="B47" t="s">
        <v>153</v>
      </c>
      <c r="C47">
        <v>22</v>
      </c>
      <c r="Q47" t="str">
        <f t="shared" si="0"/>
        <v>23其他</v>
      </c>
      <c r="R47">
        <v>23</v>
      </c>
      <c r="S47" t="s">
        <v>61</v>
      </c>
      <c r="T47">
        <v>313</v>
      </c>
      <c r="U47">
        <v>13</v>
      </c>
      <c r="V47">
        <v>57</v>
      </c>
      <c r="W47">
        <v>71</v>
      </c>
      <c r="X47">
        <v>40</v>
      </c>
      <c r="Y47">
        <v>38</v>
      </c>
      <c r="Z47">
        <v>12</v>
      </c>
      <c r="AA47">
        <v>30</v>
      </c>
      <c r="AB47">
        <v>7</v>
      </c>
      <c r="AC47">
        <v>19</v>
      </c>
      <c r="AD47">
        <v>26</v>
      </c>
    </row>
    <row r="48" spans="1:30" x14ac:dyDescent="0.2">
      <c r="A48" t="str">
        <f t="shared" si="3"/>
        <v>23法国</v>
      </c>
      <c r="B48" t="s">
        <v>153</v>
      </c>
      <c r="C48">
        <v>23</v>
      </c>
      <c r="Q48" t="str">
        <f t="shared" si="0"/>
        <v>24其他</v>
      </c>
      <c r="R48">
        <v>24</v>
      </c>
      <c r="S48" t="s">
        <v>69</v>
      </c>
      <c r="T48">
        <v>312</v>
      </c>
      <c r="U48">
        <v>27</v>
      </c>
      <c r="V48">
        <v>30</v>
      </c>
      <c r="W48">
        <v>47</v>
      </c>
      <c r="X48">
        <v>33</v>
      </c>
      <c r="Y48">
        <v>35</v>
      </c>
      <c r="Z48">
        <v>15</v>
      </c>
      <c r="AA48">
        <v>18</v>
      </c>
      <c r="AB48">
        <v>54</v>
      </c>
      <c r="AC48">
        <v>26</v>
      </c>
      <c r="AD48">
        <v>27</v>
      </c>
    </row>
    <row r="49" spans="1:30" x14ac:dyDescent="0.2">
      <c r="A49" t="str">
        <f t="shared" si="3"/>
        <v>24法国</v>
      </c>
      <c r="B49" t="s">
        <v>153</v>
      </c>
      <c r="C49">
        <v>24</v>
      </c>
      <c r="Q49" t="str">
        <f t="shared" si="0"/>
        <v>24其他</v>
      </c>
      <c r="R49">
        <v>24</v>
      </c>
      <c r="S49" t="s">
        <v>64</v>
      </c>
      <c r="T49">
        <v>308</v>
      </c>
      <c r="U49">
        <v>6</v>
      </c>
      <c r="V49">
        <v>9</v>
      </c>
      <c r="W49">
        <v>39</v>
      </c>
      <c r="X49">
        <v>40</v>
      </c>
      <c r="Y49">
        <v>54</v>
      </c>
      <c r="Z49">
        <v>40</v>
      </c>
      <c r="AA49">
        <v>43</v>
      </c>
      <c r="AB49">
        <v>29</v>
      </c>
      <c r="AC49">
        <v>29</v>
      </c>
      <c r="AD49">
        <v>19</v>
      </c>
    </row>
    <row r="50" spans="1:30" x14ac:dyDescent="0.2">
      <c r="A50" t="str">
        <f t="shared" si="3"/>
        <v>25法国</v>
      </c>
      <c r="B50" t="s">
        <v>153</v>
      </c>
      <c r="C50">
        <v>25</v>
      </c>
      <c r="Q50" t="str">
        <f t="shared" si="0"/>
        <v>25其他</v>
      </c>
      <c r="R50">
        <v>25</v>
      </c>
      <c r="S50" t="s">
        <v>70</v>
      </c>
      <c r="T50">
        <v>273</v>
      </c>
      <c r="U50">
        <v>63</v>
      </c>
      <c r="V50">
        <v>63</v>
      </c>
      <c r="W50">
        <v>21</v>
      </c>
      <c r="X50">
        <v>23</v>
      </c>
      <c r="Y50">
        <v>26</v>
      </c>
      <c r="Z50">
        <v>2</v>
      </c>
      <c r="AA50">
        <v>19</v>
      </c>
      <c r="AB50">
        <v>9</v>
      </c>
      <c r="AC50">
        <v>20</v>
      </c>
      <c r="AD50">
        <v>27</v>
      </c>
    </row>
    <row r="51" spans="1:30" x14ac:dyDescent="0.2">
      <c r="A51" t="str">
        <f t="shared" si="3"/>
        <v>22美国</v>
      </c>
      <c r="B51" t="s">
        <v>154</v>
      </c>
      <c r="C51">
        <v>22</v>
      </c>
      <c r="Q51" t="str">
        <f t="shared" si="0"/>
        <v>25其他</v>
      </c>
      <c r="R51">
        <v>25</v>
      </c>
      <c r="S51" t="s">
        <v>69</v>
      </c>
      <c r="T51">
        <v>270</v>
      </c>
      <c r="U51">
        <v>29</v>
      </c>
      <c r="V51">
        <v>36</v>
      </c>
      <c r="W51">
        <v>86</v>
      </c>
      <c r="X51">
        <v>31</v>
      </c>
      <c r="Y51">
        <v>31</v>
      </c>
      <c r="Z51">
        <v>15</v>
      </c>
      <c r="AA51">
        <v>17</v>
      </c>
      <c r="AB51">
        <v>1</v>
      </c>
      <c r="AC51">
        <v>10</v>
      </c>
      <c r="AD51">
        <v>14</v>
      </c>
    </row>
    <row r="52" spans="1:30" x14ac:dyDescent="0.2">
      <c r="A52" t="str">
        <f t="shared" si="3"/>
        <v>23美国</v>
      </c>
      <c r="B52" t="s">
        <v>154</v>
      </c>
      <c r="C52">
        <v>23</v>
      </c>
      <c r="Q52" t="str">
        <f t="shared" si="0"/>
        <v>25其他</v>
      </c>
      <c r="R52">
        <v>25</v>
      </c>
      <c r="S52" t="s">
        <v>71</v>
      </c>
      <c r="T52">
        <v>270</v>
      </c>
      <c r="U52">
        <v>11</v>
      </c>
      <c r="V52">
        <v>22</v>
      </c>
      <c r="W52">
        <v>33</v>
      </c>
      <c r="X52">
        <v>30</v>
      </c>
      <c r="Y52">
        <v>36</v>
      </c>
      <c r="Z52">
        <v>27</v>
      </c>
      <c r="AA52">
        <v>27</v>
      </c>
      <c r="AB52">
        <v>13</v>
      </c>
      <c r="AC52">
        <v>34</v>
      </c>
      <c r="AD52">
        <v>37</v>
      </c>
    </row>
    <row r="53" spans="1:30" x14ac:dyDescent="0.2">
      <c r="A53" t="str">
        <f t="shared" si="3"/>
        <v>24美国</v>
      </c>
      <c r="B53" t="s">
        <v>154</v>
      </c>
      <c r="C53">
        <v>24</v>
      </c>
      <c r="Q53" t="str">
        <f t="shared" si="0"/>
        <v>22其他</v>
      </c>
      <c r="R53">
        <v>22</v>
      </c>
      <c r="S53" t="s">
        <v>63</v>
      </c>
      <c r="T53">
        <v>262</v>
      </c>
      <c r="U53">
        <v>0</v>
      </c>
      <c r="V53">
        <v>41</v>
      </c>
      <c r="W53">
        <v>32</v>
      </c>
      <c r="X53">
        <v>35</v>
      </c>
      <c r="Y53">
        <v>50</v>
      </c>
      <c r="Z53">
        <v>3</v>
      </c>
      <c r="AA53">
        <v>7</v>
      </c>
      <c r="AB53">
        <v>31</v>
      </c>
      <c r="AC53">
        <v>31</v>
      </c>
      <c r="AD53">
        <v>32</v>
      </c>
    </row>
    <row r="54" spans="1:30" x14ac:dyDescent="0.2">
      <c r="A54" t="str">
        <f t="shared" si="3"/>
        <v>25美国</v>
      </c>
      <c r="B54" t="s">
        <v>154</v>
      </c>
      <c r="C54">
        <v>25</v>
      </c>
      <c r="Q54" t="str">
        <f t="shared" si="0"/>
        <v>23其他</v>
      </c>
      <c r="R54">
        <v>23</v>
      </c>
      <c r="S54" t="s">
        <v>67</v>
      </c>
      <c r="T54">
        <v>260</v>
      </c>
      <c r="U54">
        <v>17</v>
      </c>
      <c r="V54">
        <v>38</v>
      </c>
      <c r="W54">
        <v>31</v>
      </c>
      <c r="X54">
        <v>26</v>
      </c>
      <c r="Y54">
        <v>23</v>
      </c>
      <c r="Z54">
        <v>27</v>
      </c>
      <c r="AA54">
        <v>16</v>
      </c>
      <c r="AB54">
        <v>43</v>
      </c>
      <c r="AC54">
        <v>14</v>
      </c>
      <c r="AD54">
        <v>25</v>
      </c>
    </row>
    <row r="55" spans="1:30" x14ac:dyDescent="0.2">
      <c r="A55" t="str">
        <f t="shared" si="3"/>
        <v>22加拿大</v>
      </c>
      <c r="B55" t="s">
        <v>155</v>
      </c>
      <c r="C55">
        <v>22</v>
      </c>
      <c r="Q55" t="str">
        <f t="shared" si="0"/>
        <v>22其他</v>
      </c>
      <c r="R55">
        <v>22</v>
      </c>
      <c r="S55" t="s">
        <v>60</v>
      </c>
      <c r="T55">
        <v>254</v>
      </c>
      <c r="U55">
        <v>5</v>
      </c>
      <c r="V55">
        <v>34</v>
      </c>
      <c r="W55">
        <v>19</v>
      </c>
      <c r="X55">
        <v>37</v>
      </c>
      <c r="Y55">
        <v>9</v>
      </c>
      <c r="Z55">
        <v>17</v>
      </c>
      <c r="AA55">
        <v>45</v>
      </c>
      <c r="AB55">
        <v>20</v>
      </c>
      <c r="AC55">
        <v>46</v>
      </c>
      <c r="AD55">
        <v>22</v>
      </c>
    </row>
    <row r="56" spans="1:30" x14ac:dyDescent="0.2">
      <c r="A56" t="str">
        <f t="shared" si="3"/>
        <v>23加拿大</v>
      </c>
      <c r="B56" t="s">
        <v>155</v>
      </c>
      <c r="C56">
        <v>23</v>
      </c>
      <c r="Q56" t="str">
        <f t="shared" si="0"/>
        <v>24其他</v>
      </c>
      <c r="R56">
        <v>24</v>
      </c>
      <c r="S56" t="s">
        <v>71</v>
      </c>
      <c r="T56">
        <v>252</v>
      </c>
      <c r="U56">
        <v>0</v>
      </c>
      <c r="V56">
        <v>15</v>
      </c>
      <c r="W56">
        <v>39</v>
      </c>
      <c r="X56">
        <v>21</v>
      </c>
      <c r="Y56">
        <v>31</v>
      </c>
      <c r="Z56">
        <v>31</v>
      </c>
      <c r="AA56">
        <v>39</v>
      </c>
      <c r="AB56">
        <v>29</v>
      </c>
      <c r="AC56">
        <v>20</v>
      </c>
      <c r="AD56">
        <v>27</v>
      </c>
    </row>
    <row r="57" spans="1:30" x14ac:dyDescent="0.2">
      <c r="A57" t="str">
        <f t="shared" si="3"/>
        <v>24加拿大</v>
      </c>
      <c r="B57" t="s">
        <v>155</v>
      </c>
      <c r="C57">
        <v>24</v>
      </c>
      <c r="Q57" t="str">
        <f t="shared" si="0"/>
        <v>22其他</v>
      </c>
      <c r="R57">
        <v>22</v>
      </c>
      <c r="S57" t="s">
        <v>61</v>
      </c>
      <c r="T57">
        <v>246</v>
      </c>
      <c r="U57">
        <v>12</v>
      </c>
      <c r="V57">
        <v>44</v>
      </c>
      <c r="W57">
        <v>24</v>
      </c>
      <c r="X57">
        <v>22</v>
      </c>
      <c r="Y57">
        <v>6</v>
      </c>
      <c r="Z57">
        <v>53</v>
      </c>
      <c r="AA57">
        <v>29</v>
      </c>
      <c r="AB57">
        <v>32</v>
      </c>
      <c r="AC57">
        <v>18</v>
      </c>
      <c r="AD57">
        <v>6</v>
      </c>
    </row>
    <row r="58" spans="1:30" x14ac:dyDescent="0.2">
      <c r="A58" t="str">
        <f t="shared" si="3"/>
        <v>25加拿大</v>
      </c>
      <c r="B58" t="s">
        <v>155</v>
      </c>
      <c r="C58">
        <v>25</v>
      </c>
      <c r="Q58" t="str">
        <f t="shared" si="0"/>
        <v>25其他</v>
      </c>
      <c r="R58">
        <v>25</v>
      </c>
      <c r="S58" t="s">
        <v>72</v>
      </c>
      <c r="T58">
        <v>236</v>
      </c>
      <c r="U58">
        <v>10</v>
      </c>
      <c r="V58">
        <v>24</v>
      </c>
      <c r="W58">
        <v>30</v>
      </c>
      <c r="X58">
        <v>58</v>
      </c>
      <c r="Y58">
        <v>33</v>
      </c>
      <c r="Z58">
        <v>2</v>
      </c>
      <c r="AA58">
        <v>13</v>
      </c>
      <c r="AB58">
        <v>20</v>
      </c>
      <c r="AC58">
        <v>15</v>
      </c>
      <c r="AD58">
        <v>31</v>
      </c>
    </row>
    <row r="59" spans="1:30" x14ac:dyDescent="0.2">
      <c r="A59" t="str">
        <f t="shared" si="3"/>
        <v>22英国</v>
      </c>
      <c r="B59" t="s">
        <v>156</v>
      </c>
      <c r="C59">
        <v>22</v>
      </c>
      <c r="Q59" t="str">
        <f t="shared" si="0"/>
        <v>23其他</v>
      </c>
      <c r="R59">
        <v>23</v>
      </c>
      <c r="S59" t="s">
        <v>60</v>
      </c>
      <c r="T59">
        <v>223</v>
      </c>
      <c r="U59">
        <v>37</v>
      </c>
      <c r="V59">
        <v>33</v>
      </c>
      <c r="W59">
        <v>13</v>
      </c>
      <c r="X59">
        <v>24</v>
      </c>
      <c r="Y59">
        <v>5</v>
      </c>
      <c r="Z59">
        <v>5</v>
      </c>
      <c r="AA59">
        <v>29</v>
      </c>
      <c r="AB59">
        <v>22</v>
      </c>
      <c r="AC59">
        <v>34</v>
      </c>
      <c r="AD59">
        <v>21</v>
      </c>
    </row>
    <row r="60" spans="1:30" x14ac:dyDescent="0.2">
      <c r="A60" t="str">
        <f t="shared" si="3"/>
        <v>23英国</v>
      </c>
      <c r="B60" t="s">
        <v>156</v>
      </c>
      <c r="C60">
        <v>23</v>
      </c>
      <c r="Q60" t="str">
        <f t="shared" si="0"/>
        <v>24其他</v>
      </c>
      <c r="R60">
        <v>24</v>
      </c>
      <c r="S60" t="s">
        <v>67</v>
      </c>
      <c r="T60">
        <v>220</v>
      </c>
      <c r="U60">
        <v>0</v>
      </c>
      <c r="V60">
        <v>12</v>
      </c>
      <c r="W60">
        <v>29</v>
      </c>
      <c r="X60">
        <v>44</v>
      </c>
      <c r="Y60">
        <v>31</v>
      </c>
      <c r="Z60">
        <v>11</v>
      </c>
      <c r="AA60">
        <v>22</v>
      </c>
      <c r="AB60">
        <v>13</v>
      </c>
      <c r="AC60">
        <v>29</v>
      </c>
      <c r="AD60">
        <v>29</v>
      </c>
    </row>
    <row r="61" spans="1:30" x14ac:dyDescent="0.2">
      <c r="A61" t="str">
        <f t="shared" si="3"/>
        <v>24英国</v>
      </c>
      <c r="B61" t="s">
        <v>156</v>
      </c>
      <c r="C61">
        <v>24</v>
      </c>
      <c r="Q61" t="str">
        <f t="shared" si="0"/>
        <v>25其他</v>
      </c>
      <c r="R61">
        <v>25</v>
      </c>
      <c r="S61" t="s">
        <v>68</v>
      </c>
      <c r="T61">
        <v>206</v>
      </c>
      <c r="U61">
        <v>21</v>
      </c>
      <c r="V61">
        <v>27</v>
      </c>
      <c r="W61">
        <v>27</v>
      </c>
      <c r="X61">
        <v>32</v>
      </c>
      <c r="Y61">
        <v>13</v>
      </c>
      <c r="Z61">
        <v>8</v>
      </c>
      <c r="AA61">
        <v>27</v>
      </c>
      <c r="AB61">
        <v>11</v>
      </c>
      <c r="AC61">
        <v>21</v>
      </c>
      <c r="AD61">
        <v>19</v>
      </c>
    </row>
    <row r="62" spans="1:30" x14ac:dyDescent="0.2">
      <c r="A62" t="str">
        <f t="shared" si="3"/>
        <v>25英国</v>
      </c>
      <c r="B62" t="s">
        <v>156</v>
      </c>
      <c r="C62">
        <v>25</v>
      </c>
      <c r="Q62" t="str">
        <f t="shared" si="0"/>
        <v>25其他</v>
      </c>
      <c r="R62">
        <v>25</v>
      </c>
      <c r="S62" t="s">
        <v>63</v>
      </c>
      <c r="T62">
        <v>192</v>
      </c>
      <c r="U62">
        <v>2</v>
      </c>
      <c r="V62">
        <v>17</v>
      </c>
      <c r="W62">
        <v>23</v>
      </c>
      <c r="X62">
        <v>16</v>
      </c>
      <c r="Y62">
        <v>20</v>
      </c>
      <c r="Z62">
        <v>16</v>
      </c>
      <c r="AA62">
        <v>20</v>
      </c>
      <c r="AB62">
        <v>21</v>
      </c>
      <c r="AC62">
        <v>31</v>
      </c>
      <c r="AD62">
        <v>26</v>
      </c>
    </row>
    <row r="63" spans="1:30" x14ac:dyDescent="0.2">
      <c r="A63" t="str">
        <f t="shared" si="3"/>
        <v>22德国</v>
      </c>
      <c r="B63" t="s">
        <v>157</v>
      </c>
      <c r="C63">
        <v>22</v>
      </c>
      <c r="Q63" t="str">
        <f t="shared" si="0"/>
        <v>23其他</v>
      </c>
      <c r="R63">
        <v>23</v>
      </c>
      <c r="S63" t="s">
        <v>64</v>
      </c>
      <c r="T63">
        <v>187</v>
      </c>
      <c r="U63">
        <v>13</v>
      </c>
      <c r="V63">
        <v>33</v>
      </c>
      <c r="W63">
        <v>14</v>
      </c>
      <c r="X63">
        <v>17</v>
      </c>
      <c r="Y63">
        <v>16</v>
      </c>
      <c r="Z63">
        <v>20</v>
      </c>
      <c r="AA63">
        <v>15</v>
      </c>
      <c r="AB63">
        <v>25</v>
      </c>
      <c r="AC63">
        <v>19</v>
      </c>
      <c r="AD63">
        <v>15</v>
      </c>
    </row>
    <row r="64" spans="1:30" x14ac:dyDescent="0.2">
      <c r="A64" t="str">
        <f t="shared" si="3"/>
        <v>23德国</v>
      </c>
      <c r="B64" t="s">
        <v>157</v>
      </c>
      <c r="C64">
        <v>23</v>
      </c>
      <c r="Q64" t="str">
        <f t="shared" si="0"/>
        <v>25其他</v>
      </c>
      <c r="R64">
        <v>25</v>
      </c>
      <c r="S64" t="s">
        <v>73</v>
      </c>
      <c r="T64">
        <v>186</v>
      </c>
      <c r="U64">
        <v>1</v>
      </c>
      <c r="V64">
        <v>14</v>
      </c>
      <c r="W64">
        <v>9</v>
      </c>
      <c r="X64">
        <v>15</v>
      </c>
      <c r="Y64">
        <v>17</v>
      </c>
      <c r="Z64">
        <v>27</v>
      </c>
      <c r="AA64">
        <v>32</v>
      </c>
      <c r="AB64">
        <v>22</v>
      </c>
      <c r="AC64">
        <v>30</v>
      </c>
      <c r="AD64">
        <v>19</v>
      </c>
    </row>
    <row r="65" spans="1:30" x14ac:dyDescent="0.2">
      <c r="A65" t="str">
        <f t="shared" si="3"/>
        <v>24德国</v>
      </c>
      <c r="B65" t="s">
        <v>157</v>
      </c>
      <c r="C65">
        <v>24</v>
      </c>
      <c r="Q65" t="str">
        <f t="shared" si="0"/>
        <v>22其他</v>
      </c>
      <c r="R65">
        <v>22</v>
      </c>
      <c r="S65" t="s">
        <v>66</v>
      </c>
      <c r="T65">
        <v>170</v>
      </c>
      <c r="U65">
        <v>19</v>
      </c>
      <c r="V65">
        <v>53</v>
      </c>
      <c r="W65">
        <v>9</v>
      </c>
      <c r="X65">
        <v>2</v>
      </c>
      <c r="Y65">
        <v>12</v>
      </c>
      <c r="Z65">
        <v>7</v>
      </c>
      <c r="AA65">
        <v>29</v>
      </c>
      <c r="AB65">
        <v>17</v>
      </c>
      <c r="AC65">
        <v>6</v>
      </c>
      <c r="AD65">
        <v>16</v>
      </c>
    </row>
    <row r="66" spans="1:30" x14ac:dyDescent="0.2">
      <c r="A66" t="str">
        <f t="shared" si="3"/>
        <v>25德国</v>
      </c>
      <c r="B66" t="s">
        <v>157</v>
      </c>
      <c r="C66">
        <v>25</v>
      </c>
      <c r="Q66" t="str">
        <f t="shared" si="0"/>
        <v>25其他</v>
      </c>
      <c r="R66">
        <v>25</v>
      </c>
      <c r="S66" t="s">
        <v>74</v>
      </c>
      <c r="T66">
        <v>168</v>
      </c>
      <c r="U66">
        <v>0</v>
      </c>
      <c r="V66">
        <v>0</v>
      </c>
      <c r="W66">
        <v>23</v>
      </c>
      <c r="X66">
        <v>26</v>
      </c>
      <c r="Y66">
        <v>33</v>
      </c>
      <c r="Z66">
        <v>27</v>
      </c>
      <c r="AA66">
        <v>23</v>
      </c>
      <c r="AB66">
        <v>16</v>
      </c>
      <c r="AC66">
        <v>7</v>
      </c>
      <c r="AD66">
        <v>13</v>
      </c>
    </row>
    <row r="67" spans="1:30" x14ac:dyDescent="0.2">
      <c r="A67" t="str">
        <f t="shared" si="3"/>
        <v>22墨西哥</v>
      </c>
      <c r="B67" t="s">
        <v>158</v>
      </c>
      <c r="C67">
        <v>22</v>
      </c>
      <c r="Q67" t="str">
        <f t="shared" ref="Q67:Q130" si="4">R67&amp;IF(OR(S67="巴西",S67="法国",S67="美国",S67="加拿大",S67="英国",S67="德国",S67="墨西哥"),S67,"其他")</f>
        <v>23其他</v>
      </c>
      <c r="R67">
        <v>23</v>
      </c>
      <c r="S67" t="s">
        <v>75</v>
      </c>
      <c r="T67">
        <v>168</v>
      </c>
      <c r="U67">
        <v>41</v>
      </c>
      <c r="V67">
        <v>1</v>
      </c>
      <c r="W67">
        <v>1</v>
      </c>
      <c r="X67">
        <v>0</v>
      </c>
      <c r="Y67">
        <v>6</v>
      </c>
      <c r="Z67">
        <v>38</v>
      </c>
      <c r="AA67">
        <v>21</v>
      </c>
      <c r="AB67">
        <v>13</v>
      </c>
      <c r="AC67">
        <v>21</v>
      </c>
      <c r="AD67">
        <v>26</v>
      </c>
    </row>
    <row r="68" spans="1:30" x14ac:dyDescent="0.2">
      <c r="A68" t="str">
        <f t="shared" si="3"/>
        <v>23墨西哥</v>
      </c>
      <c r="B68" t="s">
        <v>158</v>
      </c>
      <c r="C68">
        <v>23</v>
      </c>
      <c r="Q68" t="str">
        <f t="shared" si="4"/>
        <v>24其他</v>
      </c>
      <c r="R68">
        <v>24</v>
      </c>
      <c r="S68" t="s">
        <v>73</v>
      </c>
      <c r="T68">
        <v>165</v>
      </c>
      <c r="U68">
        <v>0</v>
      </c>
      <c r="V68">
        <v>4</v>
      </c>
      <c r="W68">
        <v>7</v>
      </c>
      <c r="X68">
        <v>25</v>
      </c>
      <c r="Y68">
        <v>15</v>
      </c>
      <c r="Z68">
        <v>23</v>
      </c>
      <c r="AA68">
        <v>17</v>
      </c>
      <c r="AB68">
        <v>46</v>
      </c>
      <c r="AC68">
        <v>16</v>
      </c>
      <c r="AD68">
        <v>12</v>
      </c>
    </row>
    <row r="69" spans="1:30" x14ac:dyDescent="0.2">
      <c r="A69" t="str">
        <f t="shared" si="3"/>
        <v>24墨西哥</v>
      </c>
      <c r="B69" t="s">
        <v>158</v>
      </c>
      <c r="C69">
        <v>24</v>
      </c>
      <c r="Q69" t="str">
        <f t="shared" si="4"/>
        <v>24其他</v>
      </c>
      <c r="R69">
        <v>24</v>
      </c>
      <c r="S69" t="s">
        <v>76</v>
      </c>
      <c r="T69">
        <v>162</v>
      </c>
      <c r="U69">
        <v>8</v>
      </c>
      <c r="V69">
        <v>17</v>
      </c>
      <c r="W69">
        <v>18</v>
      </c>
      <c r="X69">
        <v>26</v>
      </c>
      <c r="Y69">
        <v>6</v>
      </c>
      <c r="Z69">
        <v>29</v>
      </c>
      <c r="AA69">
        <v>6</v>
      </c>
      <c r="AB69">
        <v>11</v>
      </c>
      <c r="AC69">
        <v>21</v>
      </c>
      <c r="AD69">
        <v>20</v>
      </c>
    </row>
    <row r="70" spans="1:30" x14ac:dyDescent="0.2">
      <c r="A70" t="str">
        <f t="shared" si="3"/>
        <v>25墨西哥</v>
      </c>
      <c r="B70" t="s">
        <v>158</v>
      </c>
      <c r="C70">
        <v>25</v>
      </c>
      <c r="Q70" t="str">
        <f t="shared" si="4"/>
        <v>25其他</v>
      </c>
      <c r="R70">
        <v>25</v>
      </c>
      <c r="S70" t="s">
        <v>76</v>
      </c>
      <c r="T70">
        <v>159</v>
      </c>
      <c r="U70">
        <v>9</v>
      </c>
      <c r="V70">
        <v>14</v>
      </c>
      <c r="W70">
        <v>27</v>
      </c>
      <c r="X70">
        <v>46</v>
      </c>
      <c r="Y70">
        <v>22</v>
      </c>
      <c r="Z70">
        <v>9</v>
      </c>
      <c r="AA70">
        <v>6</v>
      </c>
      <c r="AB70">
        <v>2</v>
      </c>
      <c r="AC70">
        <v>5</v>
      </c>
      <c r="AD70">
        <v>19</v>
      </c>
    </row>
    <row r="71" spans="1:30" x14ac:dyDescent="0.2">
      <c r="A71" t="str">
        <f t="shared" si="3"/>
        <v>22其它</v>
      </c>
      <c r="B71" t="s">
        <v>159</v>
      </c>
      <c r="C71">
        <v>22</v>
      </c>
      <c r="Q71" t="str">
        <f t="shared" si="4"/>
        <v>23其他</v>
      </c>
      <c r="R71">
        <v>23</v>
      </c>
      <c r="S71" t="s">
        <v>71</v>
      </c>
      <c r="T71">
        <v>157</v>
      </c>
      <c r="U71">
        <v>9</v>
      </c>
      <c r="V71">
        <v>12</v>
      </c>
      <c r="W71">
        <v>18</v>
      </c>
      <c r="X71">
        <v>37</v>
      </c>
      <c r="Y71">
        <v>24</v>
      </c>
      <c r="Z71">
        <v>11</v>
      </c>
      <c r="AA71">
        <v>26</v>
      </c>
      <c r="AB71">
        <v>10</v>
      </c>
      <c r="AC71">
        <v>3</v>
      </c>
      <c r="AD71">
        <v>7</v>
      </c>
    </row>
    <row r="72" spans="1:30" x14ac:dyDescent="0.2">
      <c r="A72" t="str">
        <f t="shared" si="3"/>
        <v>23其它</v>
      </c>
      <c r="B72" t="s">
        <v>159</v>
      </c>
      <c r="C72">
        <v>23</v>
      </c>
      <c r="Q72" t="str">
        <f t="shared" si="4"/>
        <v>25其他</v>
      </c>
      <c r="R72">
        <v>25</v>
      </c>
      <c r="S72" t="s">
        <v>77</v>
      </c>
      <c r="T72">
        <v>156</v>
      </c>
      <c r="U72">
        <v>0</v>
      </c>
      <c r="V72">
        <v>30</v>
      </c>
      <c r="W72">
        <v>30</v>
      </c>
      <c r="X72">
        <v>31</v>
      </c>
      <c r="Y72">
        <v>35</v>
      </c>
      <c r="Z72">
        <v>3</v>
      </c>
      <c r="AA72">
        <v>5</v>
      </c>
      <c r="AB72">
        <v>12</v>
      </c>
      <c r="AC72">
        <v>7</v>
      </c>
      <c r="AD72">
        <v>3</v>
      </c>
    </row>
    <row r="73" spans="1:30" x14ac:dyDescent="0.2">
      <c r="A73" t="str">
        <f t="shared" si="3"/>
        <v>24其它</v>
      </c>
      <c r="B73" t="s">
        <v>159</v>
      </c>
      <c r="C73">
        <v>24</v>
      </c>
      <c r="Q73" t="str">
        <f t="shared" si="4"/>
        <v>24其他</v>
      </c>
      <c r="R73">
        <v>24</v>
      </c>
      <c r="S73" t="s">
        <v>78</v>
      </c>
      <c r="T73">
        <v>156</v>
      </c>
      <c r="U73">
        <v>17</v>
      </c>
      <c r="V73">
        <v>17</v>
      </c>
      <c r="W73">
        <v>10</v>
      </c>
      <c r="X73">
        <v>13</v>
      </c>
      <c r="Y73">
        <v>13</v>
      </c>
      <c r="Z73">
        <v>29</v>
      </c>
      <c r="AA73">
        <v>17</v>
      </c>
      <c r="AB73">
        <v>10</v>
      </c>
      <c r="AC73">
        <v>9</v>
      </c>
      <c r="AD73">
        <v>21</v>
      </c>
    </row>
    <row r="74" spans="1:30" x14ac:dyDescent="0.2">
      <c r="A74" t="str">
        <f t="shared" si="3"/>
        <v>25其它</v>
      </c>
      <c r="B74" t="s">
        <v>159</v>
      </c>
      <c r="C74">
        <v>25</v>
      </c>
      <c r="Q74" t="str">
        <f t="shared" si="4"/>
        <v>25其他</v>
      </c>
      <c r="R74">
        <v>25</v>
      </c>
      <c r="S74" t="s">
        <v>79</v>
      </c>
      <c r="T74">
        <v>152</v>
      </c>
      <c r="U74">
        <v>0</v>
      </c>
      <c r="V74">
        <v>1</v>
      </c>
      <c r="W74">
        <v>6</v>
      </c>
      <c r="X74">
        <v>52</v>
      </c>
      <c r="Y74">
        <v>18</v>
      </c>
      <c r="Z74">
        <v>25</v>
      </c>
      <c r="AA74">
        <v>20</v>
      </c>
      <c r="AB74">
        <v>15</v>
      </c>
      <c r="AC74">
        <v>12</v>
      </c>
      <c r="AD74">
        <v>3</v>
      </c>
    </row>
    <row r="75" spans="1:30" x14ac:dyDescent="0.2">
      <c r="Q75" t="str">
        <f t="shared" si="4"/>
        <v>25其他</v>
      </c>
      <c r="R75">
        <v>25</v>
      </c>
      <c r="S75" t="s">
        <v>80</v>
      </c>
      <c r="T75">
        <v>152</v>
      </c>
      <c r="U75">
        <v>11</v>
      </c>
      <c r="V75">
        <v>20</v>
      </c>
      <c r="W75">
        <v>12</v>
      </c>
      <c r="X75">
        <v>24</v>
      </c>
      <c r="Y75">
        <v>13</v>
      </c>
      <c r="Z75">
        <v>8</v>
      </c>
      <c r="AA75">
        <v>8</v>
      </c>
      <c r="AB75">
        <v>18</v>
      </c>
      <c r="AC75">
        <v>14</v>
      </c>
      <c r="AD75">
        <v>24</v>
      </c>
    </row>
    <row r="76" spans="1:30" x14ac:dyDescent="0.2">
      <c r="Q76" t="str">
        <f t="shared" si="4"/>
        <v>25其他</v>
      </c>
      <c r="R76">
        <v>25</v>
      </c>
      <c r="S76" t="s">
        <v>75</v>
      </c>
      <c r="T76">
        <v>148</v>
      </c>
      <c r="U76">
        <v>6</v>
      </c>
      <c r="V76">
        <v>18</v>
      </c>
      <c r="W76">
        <v>24</v>
      </c>
      <c r="X76">
        <v>30</v>
      </c>
      <c r="Y76">
        <v>16</v>
      </c>
      <c r="Z76">
        <v>21</v>
      </c>
      <c r="AA76">
        <v>12</v>
      </c>
      <c r="AB76">
        <v>7</v>
      </c>
      <c r="AC76">
        <v>7</v>
      </c>
      <c r="AD76">
        <v>7</v>
      </c>
    </row>
    <row r="77" spans="1:30" x14ac:dyDescent="0.2">
      <c r="Q77" t="str">
        <f t="shared" si="4"/>
        <v>22其他</v>
      </c>
      <c r="R77">
        <v>22</v>
      </c>
      <c r="S77" t="s">
        <v>81</v>
      </c>
      <c r="T77">
        <v>145</v>
      </c>
      <c r="U77">
        <v>7</v>
      </c>
      <c r="V77">
        <v>19</v>
      </c>
      <c r="W77">
        <v>6</v>
      </c>
      <c r="X77">
        <v>25</v>
      </c>
      <c r="Y77">
        <v>6</v>
      </c>
      <c r="Z77">
        <v>16</v>
      </c>
      <c r="AA77">
        <v>23</v>
      </c>
      <c r="AB77">
        <v>4</v>
      </c>
      <c r="AC77">
        <v>22</v>
      </c>
      <c r="AD77">
        <v>17</v>
      </c>
    </row>
    <row r="78" spans="1:30" x14ac:dyDescent="0.2">
      <c r="Q78" t="str">
        <f t="shared" si="4"/>
        <v>24其他</v>
      </c>
      <c r="R78">
        <v>24</v>
      </c>
      <c r="S78" t="s">
        <v>82</v>
      </c>
      <c r="T78">
        <v>144</v>
      </c>
      <c r="U78">
        <v>30</v>
      </c>
      <c r="V78">
        <v>18</v>
      </c>
      <c r="W78">
        <v>22</v>
      </c>
      <c r="X78">
        <v>9</v>
      </c>
      <c r="Y78">
        <v>17</v>
      </c>
      <c r="Z78">
        <v>2</v>
      </c>
      <c r="AA78">
        <v>7</v>
      </c>
      <c r="AB78">
        <v>11</v>
      </c>
      <c r="AC78">
        <v>20</v>
      </c>
      <c r="AD78">
        <v>8</v>
      </c>
    </row>
    <row r="79" spans="1:30" x14ac:dyDescent="0.2">
      <c r="Q79" t="str">
        <f t="shared" si="4"/>
        <v>25其他</v>
      </c>
      <c r="R79">
        <v>25</v>
      </c>
      <c r="S79" t="s">
        <v>83</v>
      </c>
      <c r="T79">
        <v>144</v>
      </c>
      <c r="U79">
        <v>0</v>
      </c>
      <c r="V79">
        <v>2</v>
      </c>
      <c r="W79">
        <v>26</v>
      </c>
      <c r="X79">
        <v>36</v>
      </c>
      <c r="Y79">
        <v>17</v>
      </c>
      <c r="Z79">
        <v>7</v>
      </c>
      <c r="AA79">
        <v>15</v>
      </c>
      <c r="AB79">
        <v>21</v>
      </c>
      <c r="AC79">
        <v>18</v>
      </c>
      <c r="AD79">
        <v>2</v>
      </c>
    </row>
    <row r="80" spans="1:30" x14ac:dyDescent="0.2">
      <c r="Q80" t="str">
        <f t="shared" si="4"/>
        <v>25其他</v>
      </c>
      <c r="R80">
        <v>25</v>
      </c>
      <c r="S80" t="s">
        <v>84</v>
      </c>
      <c r="T80">
        <v>141</v>
      </c>
      <c r="U80">
        <v>2</v>
      </c>
      <c r="V80">
        <v>14</v>
      </c>
      <c r="W80">
        <v>49</v>
      </c>
      <c r="X80">
        <v>9</v>
      </c>
      <c r="Y80">
        <v>3</v>
      </c>
      <c r="Z80">
        <v>5</v>
      </c>
      <c r="AA80">
        <v>2</v>
      </c>
      <c r="AB80">
        <v>23</v>
      </c>
      <c r="AC80">
        <v>12</v>
      </c>
      <c r="AD80">
        <v>22</v>
      </c>
    </row>
    <row r="81" spans="17:30" x14ac:dyDescent="0.2">
      <c r="Q81" t="str">
        <f t="shared" si="4"/>
        <v>24其他</v>
      </c>
      <c r="R81">
        <v>24</v>
      </c>
      <c r="S81" t="s">
        <v>85</v>
      </c>
      <c r="T81">
        <v>137</v>
      </c>
      <c r="U81">
        <v>10</v>
      </c>
      <c r="V81">
        <v>13</v>
      </c>
      <c r="W81">
        <v>18</v>
      </c>
      <c r="X81">
        <v>16</v>
      </c>
      <c r="Y81">
        <v>11</v>
      </c>
      <c r="Z81">
        <v>12</v>
      </c>
      <c r="AA81">
        <v>12</v>
      </c>
      <c r="AB81">
        <v>11</v>
      </c>
      <c r="AC81">
        <v>23</v>
      </c>
      <c r="AD81">
        <v>11</v>
      </c>
    </row>
    <row r="82" spans="17:30" x14ac:dyDescent="0.2">
      <c r="Q82" t="str">
        <f t="shared" si="4"/>
        <v>24其他</v>
      </c>
      <c r="R82">
        <v>24</v>
      </c>
      <c r="S82" t="s">
        <v>80</v>
      </c>
      <c r="T82">
        <v>133</v>
      </c>
      <c r="U82">
        <v>0</v>
      </c>
      <c r="V82">
        <v>13</v>
      </c>
      <c r="W82">
        <v>16</v>
      </c>
      <c r="X82">
        <v>16</v>
      </c>
      <c r="Y82">
        <v>26</v>
      </c>
      <c r="Z82">
        <v>16</v>
      </c>
      <c r="AA82">
        <v>21</v>
      </c>
      <c r="AB82">
        <v>6</v>
      </c>
      <c r="AC82">
        <v>9</v>
      </c>
      <c r="AD82">
        <v>10</v>
      </c>
    </row>
    <row r="83" spans="17:30" x14ac:dyDescent="0.2">
      <c r="Q83" t="str">
        <f t="shared" si="4"/>
        <v>23其他</v>
      </c>
      <c r="R83">
        <v>23</v>
      </c>
      <c r="S83" t="s">
        <v>86</v>
      </c>
      <c r="T83">
        <v>126</v>
      </c>
      <c r="U83">
        <v>21</v>
      </c>
      <c r="V83">
        <v>12</v>
      </c>
      <c r="W83">
        <v>12</v>
      </c>
      <c r="X83">
        <v>12</v>
      </c>
      <c r="Y83">
        <v>12</v>
      </c>
      <c r="Z83">
        <v>9</v>
      </c>
      <c r="AA83">
        <v>15</v>
      </c>
      <c r="AB83">
        <v>12</v>
      </c>
      <c r="AC83">
        <v>10</v>
      </c>
      <c r="AD83">
        <v>11</v>
      </c>
    </row>
    <row r="84" spans="17:30" x14ac:dyDescent="0.2">
      <c r="Q84" t="str">
        <f t="shared" si="4"/>
        <v>22其他</v>
      </c>
      <c r="R84">
        <v>22</v>
      </c>
      <c r="S84" t="s">
        <v>68</v>
      </c>
      <c r="T84">
        <v>125</v>
      </c>
      <c r="U84">
        <v>0</v>
      </c>
      <c r="V84">
        <v>18</v>
      </c>
      <c r="W84">
        <v>22</v>
      </c>
      <c r="X84">
        <v>30</v>
      </c>
      <c r="Y84">
        <v>3</v>
      </c>
      <c r="Z84">
        <v>11</v>
      </c>
      <c r="AA84">
        <v>11</v>
      </c>
      <c r="AB84">
        <v>5</v>
      </c>
      <c r="AC84">
        <v>22</v>
      </c>
      <c r="AD84">
        <v>3</v>
      </c>
    </row>
    <row r="85" spans="17:30" x14ac:dyDescent="0.2">
      <c r="Q85" t="str">
        <f t="shared" si="4"/>
        <v>25其他</v>
      </c>
      <c r="R85">
        <v>25</v>
      </c>
      <c r="S85" t="s">
        <v>87</v>
      </c>
      <c r="T85">
        <v>123</v>
      </c>
      <c r="U85">
        <v>1</v>
      </c>
      <c r="V85">
        <v>15</v>
      </c>
      <c r="W85">
        <v>12</v>
      </c>
      <c r="X85">
        <v>11</v>
      </c>
      <c r="Y85">
        <v>13</v>
      </c>
      <c r="Z85">
        <v>15</v>
      </c>
      <c r="AA85">
        <v>13</v>
      </c>
      <c r="AB85">
        <v>11</v>
      </c>
      <c r="AC85">
        <v>24</v>
      </c>
      <c r="AD85">
        <v>8</v>
      </c>
    </row>
    <row r="86" spans="17:30" x14ac:dyDescent="0.2">
      <c r="Q86" t="str">
        <f t="shared" si="4"/>
        <v>25其他</v>
      </c>
      <c r="R86">
        <v>25</v>
      </c>
      <c r="S86" t="s">
        <v>88</v>
      </c>
      <c r="T86">
        <v>123</v>
      </c>
      <c r="U86">
        <v>14</v>
      </c>
      <c r="V86">
        <v>12</v>
      </c>
      <c r="W86">
        <v>10</v>
      </c>
      <c r="X86">
        <v>14</v>
      </c>
      <c r="Y86">
        <v>13</v>
      </c>
      <c r="Z86">
        <v>13</v>
      </c>
      <c r="AA86">
        <v>11</v>
      </c>
      <c r="AB86">
        <v>12</v>
      </c>
      <c r="AC86">
        <v>10</v>
      </c>
      <c r="AD86">
        <v>14</v>
      </c>
    </row>
    <row r="87" spans="17:30" x14ac:dyDescent="0.2">
      <c r="Q87" t="str">
        <f t="shared" si="4"/>
        <v>22其他</v>
      </c>
      <c r="R87">
        <v>22</v>
      </c>
      <c r="S87" t="s">
        <v>67</v>
      </c>
      <c r="T87">
        <v>122</v>
      </c>
      <c r="U87">
        <v>14</v>
      </c>
      <c r="V87">
        <v>20</v>
      </c>
      <c r="W87">
        <v>34</v>
      </c>
      <c r="X87">
        <v>18</v>
      </c>
      <c r="Y87">
        <v>18</v>
      </c>
      <c r="Z87">
        <v>0</v>
      </c>
      <c r="AA87">
        <v>8</v>
      </c>
      <c r="AB87">
        <v>8</v>
      </c>
      <c r="AC87">
        <v>1</v>
      </c>
      <c r="AD87">
        <v>1</v>
      </c>
    </row>
    <row r="88" spans="17:30" x14ac:dyDescent="0.2">
      <c r="Q88" t="str">
        <f t="shared" si="4"/>
        <v>23其他</v>
      </c>
      <c r="R88">
        <v>23</v>
      </c>
      <c r="S88" t="s">
        <v>66</v>
      </c>
      <c r="T88">
        <v>119</v>
      </c>
      <c r="U88">
        <v>11</v>
      </c>
      <c r="V88">
        <v>10</v>
      </c>
      <c r="W88">
        <v>10</v>
      </c>
      <c r="X88">
        <v>6</v>
      </c>
      <c r="Y88">
        <v>18</v>
      </c>
      <c r="Z88">
        <v>12</v>
      </c>
      <c r="AA88">
        <v>12</v>
      </c>
      <c r="AB88">
        <v>11</v>
      </c>
      <c r="AC88">
        <v>2</v>
      </c>
      <c r="AD88">
        <v>27</v>
      </c>
    </row>
    <row r="89" spans="17:30" x14ac:dyDescent="0.2">
      <c r="Q89" t="str">
        <f t="shared" si="4"/>
        <v>24其他</v>
      </c>
      <c r="R89">
        <v>24</v>
      </c>
      <c r="S89" t="s">
        <v>89</v>
      </c>
      <c r="T89">
        <v>119</v>
      </c>
      <c r="U89">
        <v>1</v>
      </c>
      <c r="V89">
        <v>10</v>
      </c>
      <c r="W89">
        <v>14</v>
      </c>
      <c r="X89">
        <v>21</v>
      </c>
      <c r="Y89">
        <v>7</v>
      </c>
      <c r="Z89">
        <v>7</v>
      </c>
      <c r="AA89">
        <v>21</v>
      </c>
      <c r="AB89">
        <v>20</v>
      </c>
      <c r="AC89">
        <v>15</v>
      </c>
      <c r="AD89">
        <v>3</v>
      </c>
    </row>
    <row r="90" spans="17:30" x14ac:dyDescent="0.2">
      <c r="Q90" t="str">
        <f t="shared" si="4"/>
        <v>25其他</v>
      </c>
      <c r="R90">
        <v>25</v>
      </c>
      <c r="S90" t="s">
        <v>90</v>
      </c>
      <c r="T90">
        <v>118</v>
      </c>
      <c r="U90">
        <v>16</v>
      </c>
      <c r="V90">
        <v>10</v>
      </c>
      <c r="W90">
        <v>12</v>
      </c>
      <c r="X90">
        <v>11</v>
      </c>
      <c r="Y90">
        <v>12</v>
      </c>
      <c r="Z90">
        <v>12</v>
      </c>
      <c r="AA90">
        <v>12</v>
      </c>
      <c r="AB90">
        <v>11</v>
      </c>
      <c r="AC90">
        <v>11</v>
      </c>
      <c r="AD90">
        <v>11</v>
      </c>
    </row>
    <row r="91" spans="17:30" x14ac:dyDescent="0.2">
      <c r="Q91" t="str">
        <f t="shared" si="4"/>
        <v>25其他</v>
      </c>
      <c r="R91">
        <v>25</v>
      </c>
      <c r="S91" t="s">
        <v>89</v>
      </c>
      <c r="T91">
        <v>115</v>
      </c>
      <c r="U91">
        <v>0</v>
      </c>
      <c r="V91">
        <v>1</v>
      </c>
      <c r="W91">
        <v>13</v>
      </c>
      <c r="X91">
        <v>22</v>
      </c>
      <c r="Y91">
        <v>11</v>
      </c>
      <c r="Z91">
        <v>6</v>
      </c>
      <c r="AA91">
        <v>32</v>
      </c>
      <c r="AB91">
        <v>18</v>
      </c>
      <c r="AC91">
        <v>11</v>
      </c>
      <c r="AD91">
        <v>1</v>
      </c>
    </row>
    <row r="92" spans="17:30" x14ac:dyDescent="0.2">
      <c r="Q92" t="str">
        <f t="shared" si="4"/>
        <v>22其他</v>
      </c>
      <c r="R92">
        <v>22</v>
      </c>
      <c r="S92" t="s">
        <v>77</v>
      </c>
      <c r="T92">
        <v>113</v>
      </c>
      <c r="U92">
        <v>0</v>
      </c>
      <c r="V92">
        <v>12</v>
      </c>
      <c r="W92">
        <v>25</v>
      </c>
      <c r="X92">
        <v>16</v>
      </c>
      <c r="Y92">
        <v>19</v>
      </c>
      <c r="Z92">
        <v>11</v>
      </c>
      <c r="AA92">
        <v>18</v>
      </c>
      <c r="AB92">
        <v>2</v>
      </c>
      <c r="AC92">
        <v>7</v>
      </c>
      <c r="AD92">
        <v>3</v>
      </c>
    </row>
    <row r="93" spans="17:30" x14ac:dyDescent="0.2">
      <c r="Q93" t="str">
        <f t="shared" si="4"/>
        <v>24其他</v>
      </c>
      <c r="R93">
        <v>24</v>
      </c>
      <c r="S93" t="s">
        <v>91</v>
      </c>
      <c r="T93">
        <v>113</v>
      </c>
      <c r="U93">
        <v>7</v>
      </c>
      <c r="V93">
        <v>13</v>
      </c>
      <c r="W93">
        <v>2</v>
      </c>
      <c r="X93">
        <v>8</v>
      </c>
      <c r="Y93">
        <v>23</v>
      </c>
      <c r="Z93">
        <v>22</v>
      </c>
      <c r="AA93">
        <v>23</v>
      </c>
      <c r="AB93">
        <v>1</v>
      </c>
      <c r="AC93">
        <v>0</v>
      </c>
      <c r="AD93">
        <v>14</v>
      </c>
    </row>
    <row r="94" spans="17:30" x14ac:dyDescent="0.2">
      <c r="Q94" t="str">
        <f t="shared" si="4"/>
        <v>24其他</v>
      </c>
      <c r="R94">
        <v>24</v>
      </c>
      <c r="S94" t="s">
        <v>75</v>
      </c>
      <c r="T94">
        <v>113</v>
      </c>
      <c r="U94">
        <v>1</v>
      </c>
      <c r="V94">
        <v>21</v>
      </c>
      <c r="W94">
        <v>4</v>
      </c>
      <c r="X94">
        <v>5</v>
      </c>
      <c r="Y94">
        <v>6</v>
      </c>
      <c r="Z94">
        <v>1</v>
      </c>
      <c r="AA94">
        <v>18</v>
      </c>
      <c r="AB94">
        <v>5</v>
      </c>
      <c r="AC94">
        <v>22</v>
      </c>
      <c r="AD94">
        <v>30</v>
      </c>
    </row>
    <row r="95" spans="17:30" x14ac:dyDescent="0.2">
      <c r="Q95" t="str">
        <f t="shared" si="4"/>
        <v>24其他</v>
      </c>
      <c r="R95">
        <v>24</v>
      </c>
      <c r="S95" t="s">
        <v>70</v>
      </c>
      <c r="T95">
        <v>112</v>
      </c>
      <c r="U95">
        <v>19</v>
      </c>
      <c r="V95">
        <v>17</v>
      </c>
      <c r="W95">
        <v>20</v>
      </c>
      <c r="X95">
        <v>21</v>
      </c>
      <c r="Y95">
        <v>9</v>
      </c>
      <c r="Z95">
        <v>6</v>
      </c>
      <c r="AA95">
        <v>5</v>
      </c>
      <c r="AB95">
        <v>6</v>
      </c>
      <c r="AC95">
        <v>1</v>
      </c>
      <c r="AD95">
        <v>8</v>
      </c>
    </row>
    <row r="96" spans="17:30" x14ac:dyDescent="0.2">
      <c r="Q96" t="str">
        <f t="shared" si="4"/>
        <v>25其他</v>
      </c>
      <c r="R96">
        <v>25</v>
      </c>
      <c r="S96" t="s">
        <v>92</v>
      </c>
      <c r="T96">
        <v>106</v>
      </c>
      <c r="U96">
        <v>0</v>
      </c>
      <c r="V96">
        <v>13</v>
      </c>
      <c r="W96">
        <v>14</v>
      </c>
      <c r="X96">
        <v>6</v>
      </c>
      <c r="Y96">
        <v>15</v>
      </c>
      <c r="Z96">
        <v>1</v>
      </c>
      <c r="AA96">
        <v>16</v>
      </c>
      <c r="AB96">
        <v>10</v>
      </c>
      <c r="AC96">
        <v>23</v>
      </c>
      <c r="AD96">
        <v>8</v>
      </c>
    </row>
    <row r="97" spans="17:30" x14ac:dyDescent="0.2">
      <c r="Q97" t="str">
        <f t="shared" si="4"/>
        <v>25其他</v>
      </c>
      <c r="R97">
        <v>25</v>
      </c>
      <c r="S97" t="s">
        <v>82</v>
      </c>
      <c r="T97">
        <v>104</v>
      </c>
      <c r="U97">
        <v>0</v>
      </c>
      <c r="V97">
        <v>22</v>
      </c>
      <c r="W97">
        <v>14</v>
      </c>
      <c r="X97">
        <v>13</v>
      </c>
      <c r="Y97">
        <v>12</v>
      </c>
      <c r="Z97">
        <v>14</v>
      </c>
      <c r="AA97">
        <v>7</v>
      </c>
      <c r="AB97">
        <v>14</v>
      </c>
      <c r="AC97">
        <v>1</v>
      </c>
      <c r="AD97">
        <v>7</v>
      </c>
    </row>
    <row r="98" spans="17:30" x14ac:dyDescent="0.2">
      <c r="Q98" t="str">
        <f t="shared" si="4"/>
        <v>23其他</v>
      </c>
      <c r="R98">
        <v>23</v>
      </c>
      <c r="S98" t="s">
        <v>68</v>
      </c>
      <c r="T98">
        <v>104</v>
      </c>
      <c r="U98">
        <v>27</v>
      </c>
      <c r="V98">
        <v>5</v>
      </c>
      <c r="W98">
        <v>24</v>
      </c>
      <c r="X98">
        <v>17</v>
      </c>
      <c r="Y98">
        <v>9</v>
      </c>
      <c r="Z98">
        <v>9</v>
      </c>
      <c r="AA98">
        <v>7</v>
      </c>
      <c r="AB98">
        <v>3</v>
      </c>
      <c r="AC98">
        <v>3</v>
      </c>
      <c r="AD98">
        <v>0</v>
      </c>
    </row>
    <row r="99" spans="17:30" x14ac:dyDescent="0.2">
      <c r="Q99" t="str">
        <f t="shared" si="4"/>
        <v>22其他</v>
      </c>
      <c r="R99">
        <v>22</v>
      </c>
      <c r="S99" t="s">
        <v>76</v>
      </c>
      <c r="T99">
        <v>102</v>
      </c>
      <c r="U99">
        <v>10</v>
      </c>
      <c r="V99">
        <v>13</v>
      </c>
      <c r="W99">
        <v>24</v>
      </c>
      <c r="X99">
        <v>7</v>
      </c>
      <c r="Y99">
        <v>7</v>
      </c>
      <c r="Z99">
        <v>5</v>
      </c>
      <c r="AA99">
        <v>3</v>
      </c>
      <c r="AB99">
        <v>17</v>
      </c>
      <c r="AC99">
        <v>8</v>
      </c>
      <c r="AD99">
        <v>8</v>
      </c>
    </row>
    <row r="100" spans="17:30" x14ac:dyDescent="0.2">
      <c r="Q100" t="str">
        <f t="shared" si="4"/>
        <v>25其他</v>
      </c>
      <c r="R100">
        <v>25</v>
      </c>
      <c r="S100" t="s">
        <v>93</v>
      </c>
      <c r="T100">
        <v>101</v>
      </c>
      <c r="U100">
        <v>1</v>
      </c>
      <c r="V100">
        <v>27</v>
      </c>
      <c r="W100">
        <v>28</v>
      </c>
      <c r="X100">
        <v>14</v>
      </c>
      <c r="Y100">
        <v>7</v>
      </c>
      <c r="Z100">
        <v>13</v>
      </c>
      <c r="AA100">
        <v>0</v>
      </c>
      <c r="AB100">
        <v>0</v>
      </c>
      <c r="AC100">
        <v>11</v>
      </c>
      <c r="AD100">
        <v>0</v>
      </c>
    </row>
    <row r="101" spans="17:30" x14ac:dyDescent="0.2">
      <c r="Q101" t="str">
        <f t="shared" si="4"/>
        <v>24其他</v>
      </c>
      <c r="R101">
        <v>24</v>
      </c>
      <c r="S101" t="s">
        <v>94</v>
      </c>
      <c r="T101">
        <v>100</v>
      </c>
      <c r="U101">
        <v>0</v>
      </c>
      <c r="V101">
        <v>10</v>
      </c>
      <c r="W101">
        <v>25</v>
      </c>
      <c r="X101">
        <v>11</v>
      </c>
      <c r="Y101">
        <v>5</v>
      </c>
      <c r="Z101">
        <v>26</v>
      </c>
      <c r="AA101">
        <v>11</v>
      </c>
      <c r="AB101">
        <v>2</v>
      </c>
      <c r="AC101">
        <v>10</v>
      </c>
      <c r="AD101">
        <v>0</v>
      </c>
    </row>
    <row r="102" spans="17:30" x14ac:dyDescent="0.2">
      <c r="Q102" t="str">
        <f t="shared" si="4"/>
        <v>23其他</v>
      </c>
      <c r="R102">
        <v>23</v>
      </c>
      <c r="S102" t="s">
        <v>91</v>
      </c>
      <c r="T102">
        <v>100</v>
      </c>
      <c r="U102">
        <v>27</v>
      </c>
      <c r="V102">
        <v>18</v>
      </c>
      <c r="W102">
        <v>2</v>
      </c>
      <c r="X102">
        <v>15</v>
      </c>
      <c r="Y102">
        <v>5</v>
      </c>
      <c r="Z102">
        <v>6</v>
      </c>
      <c r="AA102">
        <v>0</v>
      </c>
      <c r="AB102">
        <v>9</v>
      </c>
      <c r="AC102">
        <v>7</v>
      </c>
      <c r="AD102">
        <v>11</v>
      </c>
    </row>
    <row r="103" spans="17:30" x14ac:dyDescent="0.2">
      <c r="Q103" t="str">
        <f t="shared" si="4"/>
        <v>23其他</v>
      </c>
      <c r="R103">
        <v>23</v>
      </c>
      <c r="S103" t="s">
        <v>69</v>
      </c>
      <c r="T103">
        <v>98</v>
      </c>
      <c r="U103">
        <v>5</v>
      </c>
      <c r="V103">
        <v>28</v>
      </c>
      <c r="W103">
        <v>13</v>
      </c>
      <c r="X103">
        <v>14</v>
      </c>
      <c r="Y103">
        <v>13</v>
      </c>
      <c r="Z103">
        <v>11</v>
      </c>
      <c r="AA103">
        <v>11</v>
      </c>
      <c r="AB103">
        <v>1</v>
      </c>
      <c r="AC103">
        <v>0</v>
      </c>
      <c r="AD103">
        <v>2</v>
      </c>
    </row>
    <row r="104" spans="17:30" x14ac:dyDescent="0.2">
      <c r="Q104" t="str">
        <f t="shared" si="4"/>
        <v>22其他</v>
      </c>
      <c r="R104">
        <v>22</v>
      </c>
      <c r="S104" t="s">
        <v>69</v>
      </c>
      <c r="T104">
        <v>93</v>
      </c>
      <c r="U104">
        <v>2</v>
      </c>
      <c r="V104">
        <v>33</v>
      </c>
      <c r="W104">
        <v>30</v>
      </c>
      <c r="X104">
        <v>10</v>
      </c>
      <c r="Y104">
        <v>1</v>
      </c>
      <c r="Z104">
        <v>3</v>
      </c>
      <c r="AA104">
        <v>2</v>
      </c>
      <c r="AB104">
        <v>6</v>
      </c>
      <c r="AC104">
        <v>2</v>
      </c>
      <c r="AD104">
        <v>4</v>
      </c>
    </row>
    <row r="105" spans="17:30" x14ac:dyDescent="0.2">
      <c r="Q105" t="str">
        <f t="shared" si="4"/>
        <v>22其他</v>
      </c>
      <c r="R105">
        <v>22</v>
      </c>
      <c r="S105" t="s">
        <v>82</v>
      </c>
      <c r="T105">
        <v>91</v>
      </c>
      <c r="U105">
        <v>12</v>
      </c>
      <c r="V105">
        <v>14</v>
      </c>
      <c r="W105">
        <v>9</v>
      </c>
      <c r="X105">
        <v>20</v>
      </c>
      <c r="Y105">
        <v>11</v>
      </c>
      <c r="Z105">
        <v>9</v>
      </c>
      <c r="AA105">
        <v>1</v>
      </c>
      <c r="AB105">
        <v>5</v>
      </c>
      <c r="AC105">
        <v>1</v>
      </c>
      <c r="AD105">
        <v>9</v>
      </c>
    </row>
    <row r="106" spans="17:30" x14ac:dyDescent="0.2">
      <c r="Q106" t="str">
        <f t="shared" si="4"/>
        <v>24其他</v>
      </c>
      <c r="R106">
        <v>24</v>
      </c>
      <c r="S106" t="s">
        <v>95</v>
      </c>
      <c r="T106">
        <v>88</v>
      </c>
      <c r="U106">
        <v>1</v>
      </c>
      <c r="V106">
        <v>14</v>
      </c>
      <c r="W106">
        <v>18</v>
      </c>
      <c r="X106">
        <v>12</v>
      </c>
      <c r="Y106">
        <v>18</v>
      </c>
      <c r="Z106">
        <v>8</v>
      </c>
      <c r="AA106">
        <v>2</v>
      </c>
      <c r="AB106">
        <v>12</v>
      </c>
      <c r="AC106">
        <v>1</v>
      </c>
      <c r="AD106">
        <v>2</v>
      </c>
    </row>
    <row r="107" spans="17:30" x14ac:dyDescent="0.2">
      <c r="Q107" t="str">
        <f t="shared" si="4"/>
        <v>24其他</v>
      </c>
      <c r="R107">
        <v>24</v>
      </c>
      <c r="S107" t="s">
        <v>92</v>
      </c>
      <c r="T107">
        <v>86</v>
      </c>
      <c r="U107">
        <v>0</v>
      </c>
      <c r="V107">
        <v>15</v>
      </c>
      <c r="W107">
        <v>11</v>
      </c>
      <c r="X107">
        <v>5</v>
      </c>
      <c r="Y107">
        <v>15</v>
      </c>
      <c r="Z107">
        <v>14</v>
      </c>
      <c r="AA107">
        <v>8</v>
      </c>
      <c r="AB107">
        <v>0</v>
      </c>
      <c r="AC107">
        <v>11</v>
      </c>
      <c r="AD107">
        <v>7</v>
      </c>
    </row>
    <row r="108" spans="17:30" x14ac:dyDescent="0.2">
      <c r="Q108" t="str">
        <f t="shared" si="4"/>
        <v>25其他</v>
      </c>
      <c r="R108">
        <v>25</v>
      </c>
      <c r="S108" t="s">
        <v>96</v>
      </c>
      <c r="T108">
        <v>85</v>
      </c>
      <c r="U108">
        <v>19</v>
      </c>
      <c r="V108">
        <v>32</v>
      </c>
      <c r="W108">
        <v>13</v>
      </c>
      <c r="X108">
        <v>6</v>
      </c>
      <c r="Y108">
        <v>2</v>
      </c>
      <c r="Z108">
        <v>0</v>
      </c>
      <c r="AA108">
        <v>2</v>
      </c>
      <c r="AB108">
        <v>0</v>
      </c>
      <c r="AC108">
        <v>0</v>
      </c>
      <c r="AD108">
        <v>11</v>
      </c>
    </row>
    <row r="109" spans="17:30" x14ac:dyDescent="0.2">
      <c r="Q109" t="str">
        <f t="shared" si="4"/>
        <v>22其他</v>
      </c>
      <c r="R109">
        <v>22</v>
      </c>
      <c r="S109" t="s">
        <v>97</v>
      </c>
      <c r="T109">
        <v>84</v>
      </c>
      <c r="U109">
        <v>1</v>
      </c>
      <c r="V109">
        <v>7</v>
      </c>
      <c r="W109">
        <v>0</v>
      </c>
      <c r="X109">
        <v>8</v>
      </c>
      <c r="Y109">
        <v>12</v>
      </c>
      <c r="Z109">
        <v>10</v>
      </c>
      <c r="AA109">
        <v>12</v>
      </c>
      <c r="AB109">
        <v>13</v>
      </c>
      <c r="AC109">
        <v>10</v>
      </c>
      <c r="AD109">
        <v>11</v>
      </c>
    </row>
    <row r="110" spans="17:30" x14ac:dyDescent="0.2">
      <c r="Q110" t="str">
        <f t="shared" si="4"/>
        <v>22其他</v>
      </c>
      <c r="R110">
        <v>22</v>
      </c>
      <c r="S110" t="s">
        <v>70</v>
      </c>
      <c r="T110">
        <v>83</v>
      </c>
      <c r="U110">
        <v>0</v>
      </c>
      <c r="V110">
        <v>11</v>
      </c>
      <c r="W110">
        <v>15</v>
      </c>
      <c r="X110">
        <v>13</v>
      </c>
      <c r="Y110">
        <v>13</v>
      </c>
      <c r="Z110">
        <v>4</v>
      </c>
      <c r="AA110">
        <v>8</v>
      </c>
      <c r="AB110">
        <v>17</v>
      </c>
      <c r="AC110">
        <v>0</v>
      </c>
      <c r="AD110">
        <v>2</v>
      </c>
    </row>
    <row r="111" spans="17:30" x14ac:dyDescent="0.2">
      <c r="Q111" t="str">
        <f t="shared" si="4"/>
        <v>25其他</v>
      </c>
      <c r="R111">
        <v>25</v>
      </c>
      <c r="S111" t="s">
        <v>95</v>
      </c>
      <c r="T111">
        <v>81</v>
      </c>
      <c r="U111">
        <v>0</v>
      </c>
      <c r="V111">
        <v>10</v>
      </c>
      <c r="W111">
        <v>11</v>
      </c>
      <c r="X111">
        <v>22</v>
      </c>
      <c r="Y111">
        <v>9</v>
      </c>
      <c r="Z111">
        <v>1</v>
      </c>
      <c r="AA111">
        <v>1</v>
      </c>
      <c r="AB111">
        <v>7</v>
      </c>
      <c r="AC111">
        <v>12</v>
      </c>
      <c r="AD111">
        <v>8</v>
      </c>
    </row>
    <row r="112" spans="17:30" x14ac:dyDescent="0.2">
      <c r="Q112" t="str">
        <f t="shared" si="4"/>
        <v>24其他</v>
      </c>
      <c r="R112">
        <v>24</v>
      </c>
      <c r="S112" t="s">
        <v>84</v>
      </c>
      <c r="T112">
        <v>76</v>
      </c>
      <c r="U112">
        <v>0</v>
      </c>
      <c r="V112">
        <v>9</v>
      </c>
      <c r="W112">
        <v>5</v>
      </c>
      <c r="X112">
        <v>11</v>
      </c>
      <c r="Y112">
        <v>2</v>
      </c>
      <c r="Z112">
        <v>14</v>
      </c>
      <c r="AA112">
        <v>6</v>
      </c>
      <c r="AB112">
        <v>4</v>
      </c>
      <c r="AC112">
        <v>12</v>
      </c>
      <c r="AD112">
        <v>13</v>
      </c>
    </row>
    <row r="113" spans="17:30" x14ac:dyDescent="0.2">
      <c r="Q113" t="str">
        <f t="shared" si="4"/>
        <v>24其他</v>
      </c>
      <c r="R113">
        <v>24</v>
      </c>
      <c r="S113" t="s">
        <v>98</v>
      </c>
      <c r="T113">
        <v>76</v>
      </c>
      <c r="U113">
        <v>0</v>
      </c>
      <c r="V113">
        <v>31</v>
      </c>
      <c r="W113">
        <v>26</v>
      </c>
      <c r="X113">
        <v>5</v>
      </c>
      <c r="Y113">
        <v>3</v>
      </c>
      <c r="Z113">
        <v>5</v>
      </c>
      <c r="AA113">
        <v>2</v>
      </c>
      <c r="AB113">
        <v>0</v>
      </c>
      <c r="AC113">
        <v>4</v>
      </c>
      <c r="AD113">
        <v>0</v>
      </c>
    </row>
    <row r="114" spans="17:30" x14ac:dyDescent="0.2">
      <c r="Q114" t="str">
        <f t="shared" si="4"/>
        <v>25其他</v>
      </c>
      <c r="R114">
        <v>25</v>
      </c>
      <c r="S114" t="s">
        <v>99</v>
      </c>
      <c r="T114">
        <v>75</v>
      </c>
      <c r="U114">
        <v>14</v>
      </c>
      <c r="V114">
        <v>0</v>
      </c>
      <c r="W114">
        <v>17</v>
      </c>
      <c r="X114">
        <v>17</v>
      </c>
      <c r="Y114">
        <v>8</v>
      </c>
      <c r="Z114">
        <v>1</v>
      </c>
      <c r="AA114">
        <v>10</v>
      </c>
      <c r="AB114">
        <v>7</v>
      </c>
      <c r="AC114">
        <v>1</v>
      </c>
      <c r="AD114">
        <v>0</v>
      </c>
    </row>
    <row r="115" spans="17:30" x14ac:dyDescent="0.2">
      <c r="Q115" t="str">
        <f t="shared" si="4"/>
        <v>24其他</v>
      </c>
      <c r="R115">
        <v>24</v>
      </c>
      <c r="S115" t="s">
        <v>81</v>
      </c>
      <c r="T115">
        <v>74</v>
      </c>
      <c r="U115">
        <v>0</v>
      </c>
      <c r="V115">
        <v>7</v>
      </c>
      <c r="W115">
        <v>7</v>
      </c>
      <c r="X115">
        <v>6</v>
      </c>
      <c r="Y115">
        <v>11</v>
      </c>
      <c r="Z115">
        <v>8</v>
      </c>
      <c r="AA115">
        <v>11</v>
      </c>
      <c r="AB115">
        <v>2</v>
      </c>
      <c r="AC115">
        <v>21</v>
      </c>
      <c r="AD115">
        <v>1</v>
      </c>
    </row>
    <row r="116" spans="17:30" x14ac:dyDescent="0.2">
      <c r="Q116" t="str">
        <f t="shared" si="4"/>
        <v>23其他</v>
      </c>
      <c r="R116">
        <v>23</v>
      </c>
      <c r="S116" t="s">
        <v>100</v>
      </c>
      <c r="T116">
        <v>73</v>
      </c>
      <c r="U116">
        <v>0</v>
      </c>
      <c r="V116">
        <v>2</v>
      </c>
      <c r="W116">
        <v>11</v>
      </c>
      <c r="X116">
        <v>5</v>
      </c>
      <c r="Y116">
        <v>8</v>
      </c>
      <c r="Z116">
        <v>21</v>
      </c>
      <c r="AA116">
        <v>9</v>
      </c>
      <c r="AB116">
        <v>4</v>
      </c>
      <c r="AC116">
        <v>1</v>
      </c>
      <c r="AD116">
        <v>12</v>
      </c>
    </row>
    <row r="117" spans="17:30" x14ac:dyDescent="0.2">
      <c r="Q117" t="str">
        <f t="shared" si="4"/>
        <v>24其他</v>
      </c>
      <c r="R117">
        <v>24</v>
      </c>
      <c r="S117" t="s">
        <v>87</v>
      </c>
      <c r="T117">
        <v>72</v>
      </c>
      <c r="U117">
        <v>1</v>
      </c>
      <c r="V117">
        <v>17</v>
      </c>
      <c r="W117">
        <v>15</v>
      </c>
      <c r="X117">
        <v>1</v>
      </c>
      <c r="Y117">
        <v>4</v>
      </c>
      <c r="Z117">
        <v>2</v>
      </c>
      <c r="AA117">
        <v>5</v>
      </c>
      <c r="AB117">
        <v>1</v>
      </c>
      <c r="AC117">
        <v>15</v>
      </c>
      <c r="AD117">
        <v>11</v>
      </c>
    </row>
    <row r="118" spans="17:30" x14ac:dyDescent="0.2">
      <c r="Q118" t="str">
        <f t="shared" si="4"/>
        <v>25其他</v>
      </c>
      <c r="R118">
        <v>25</v>
      </c>
      <c r="S118" t="s">
        <v>100</v>
      </c>
      <c r="T118">
        <v>69</v>
      </c>
      <c r="U118">
        <v>0</v>
      </c>
      <c r="V118">
        <v>9</v>
      </c>
      <c r="W118">
        <v>16</v>
      </c>
      <c r="X118">
        <v>18</v>
      </c>
      <c r="Y118">
        <v>18</v>
      </c>
      <c r="Z118">
        <v>1</v>
      </c>
      <c r="AA118">
        <v>2</v>
      </c>
      <c r="AB118">
        <v>5</v>
      </c>
      <c r="AC118">
        <v>0</v>
      </c>
      <c r="AD118">
        <v>0</v>
      </c>
    </row>
    <row r="119" spans="17:30" x14ac:dyDescent="0.2">
      <c r="Q119" t="str">
        <f t="shared" si="4"/>
        <v>23其他</v>
      </c>
      <c r="R119">
        <v>23</v>
      </c>
      <c r="S119" t="s">
        <v>70</v>
      </c>
      <c r="T119">
        <v>69</v>
      </c>
      <c r="U119">
        <v>14</v>
      </c>
      <c r="V119">
        <v>11</v>
      </c>
      <c r="W119">
        <v>17</v>
      </c>
      <c r="X119">
        <v>3</v>
      </c>
      <c r="Y119">
        <v>1</v>
      </c>
      <c r="Z119">
        <v>4</v>
      </c>
      <c r="AA119">
        <v>1</v>
      </c>
      <c r="AB119">
        <v>12</v>
      </c>
      <c r="AC119">
        <v>0</v>
      </c>
      <c r="AD119">
        <v>6</v>
      </c>
    </row>
    <row r="120" spans="17:30" x14ac:dyDescent="0.2">
      <c r="Q120" t="str">
        <f t="shared" si="4"/>
        <v>24其他</v>
      </c>
      <c r="R120">
        <v>24</v>
      </c>
      <c r="S120" t="s">
        <v>101</v>
      </c>
      <c r="T120">
        <v>67</v>
      </c>
      <c r="U120">
        <v>0</v>
      </c>
      <c r="V120">
        <v>10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0</v>
      </c>
      <c r="AC120">
        <v>24</v>
      </c>
      <c r="AD120">
        <v>30</v>
      </c>
    </row>
    <row r="121" spans="17:30" x14ac:dyDescent="0.2">
      <c r="Q121" t="str">
        <f t="shared" si="4"/>
        <v>25其他</v>
      </c>
      <c r="R121">
        <v>25</v>
      </c>
      <c r="S121" t="s">
        <v>102</v>
      </c>
      <c r="T121">
        <v>65</v>
      </c>
      <c r="U121">
        <v>0</v>
      </c>
      <c r="V121">
        <v>3</v>
      </c>
      <c r="W121">
        <v>3</v>
      </c>
      <c r="X121">
        <v>24</v>
      </c>
      <c r="Y121">
        <v>17</v>
      </c>
      <c r="Z121">
        <v>4</v>
      </c>
      <c r="AA121">
        <v>7</v>
      </c>
      <c r="AB121">
        <v>3</v>
      </c>
      <c r="AC121">
        <v>4</v>
      </c>
      <c r="AD121">
        <v>0</v>
      </c>
    </row>
    <row r="122" spans="17:30" x14ac:dyDescent="0.2">
      <c r="Q122" t="str">
        <f t="shared" si="4"/>
        <v>24其他</v>
      </c>
      <c r="R122">
        <v>24</v>
      </c>
      <c r="S122" t="s">
        <v>103</v>
      </c>
      <c r="T122">
        <v>65</v>
      </c>
      <c r="U122">
        <v>0</v>
      </c>
      <c r="V122">
        <v>3</v>
      </c>
      <c r="W122">
        <v>1</v>
      </c>
      <c r="X122">
        <v>3</v>
      </c>
      <c r="Y122">
        <v>17</v>
      </c>
      <c r="Z122">
        <v>4</v>
      </c>
      <c r="AA122">
        <v>6</v>
      </c>
      <c r="AB122">
        <v>16</v>
      </c>
      <c r="AC122">
        <v>4</v>
      </c>
      <c r="AD122">
        <v>11</v>
      </c>
    </row>
    <row r="123" spans="17:30" x14ac:dyDescent="0.2">
      <c r="Q123" t="str">
        <f t="shared" si="4"/>
        <v>24其他</v>
      </c>
      <c r="R123">
        <v>24</v>
      </c>
      <c r="S123" t="s">
        <v>77</v>
      </c>
      <c r="T123">
        <v>58</v>
      </c>
      <c r="U123">
        <v>0</v>
      </c>
      <c r="V123">
        <v>1</v>
      </c>
      <c r="W123">
        <v>4</v>
      </c>
      <c r="X123">
        <v>2</v>
      </c>
      <c r="Y123">
        <v>5</v>
      </c>
      <c r="Z123">
        <v>6</v>
      </c>
      <c r="AA123">
        <v>16</v>
      </c>
      <c r="AB123">
        <v>8</v>
      </c>
      <c r="AC123">
        <v>15</v>
      </c>
      <c r="AD123">
        <v>1</v>
      </c>
    </row>
    <row r="124" spans="17:30" x14ac:dyDescent="0.2">
      <c r="Q124" t="str">
        <f t="shared" si="4"/>
        <v>25其他</v>
      </c>
      <c r="R124">
        <v>25</v>
      </c>
      <c r="S124" t="s">
        <v>104</v>
      </c>
      <c r="T124">
        <v>57</v>
      </c>
      <c r="U124">
        <v>0</v>
      </c>
      <c r="V124">
        <v>1</v>
      </c>
      <c r="W124">
        <v>0</v>
      </c>
      <c r="X124">
        <v>4</v>
      </c>
      <c r="Y124">
        <v>13</v>
      </c>
      <c r="Z124">
        <v>4</v>
      </c>
      <c r="AA124">
        <v>13</v>
      </c>
      <c r="AB124">
        <v>4</v>
      </c>
      <c r="AC124">
        <v>5</v>
      </c>
      <c r="AD124">
        <v>13</v>
      </c>
    </row>
    <row r="125" spans="17:30" x14ac:dyDescent="0.2">
      <c r="Q125" t="str">
        <f t="shared" si="4"/>
        <v>24其他</v>
      </c>
      <c r="R125">
        <v>24</v>
      </c>
      <c r="S125" t="s">
        <v>104</v>
      </c>
      <c r="T125">
        <v>57</v>
      </c>
      <c r="U125">
        <v>0</v>
      </c>
      <c r="V125">
        <v>2</v>
      </c>
      <c r="W125">
        <v>10</v>
      </c>
      <c r="X125">
        <v>1</v>
      </c>
      <c r="Y125">
        <v>7</v>
      </c>
      <c r="Z125">
        <v>17</v>
      </c>
      <c r="AA125">
        <v>11</v>
      </c>
      <c r="AB125">
        <v>9</v>
      </c>
      <c r="AC125">
        <v>0</v>
      </c>
      <c r="AD125">
        <v>0</v>
      </c>
    </row>
    <row r="126" spans="17:30" x14ac:dyDescent="0.2">
      <c r="Q126" t="str">
        <f t="shared" si="4"/>
        <v>24其他</v>
      </c>
      <c r="R126">
        <v>24</v>
      </c>
      <c r="S126" t="s">
        <v>65</v>
      </c>
      <c r="T126">
        <v>55</v>
      </c>
      <c r="U126">
        <v>15</v>
      </c>
      <c r="V126">
        <v>3</v>
      </c>
      <c r="W126">
        <v>13</v>
      </c>
      <c r="X126">
        <v>22</v>
      </c>
      <c r="Y126">
        <v>2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7:30" x14ac:dyDescent="0.2">
      <c r="Q127" t="str">
        <f t="shared" si="4"/>
        <v>24其他</v>
      </c>
      <c r="R127">
        <v>24</v>
      </c>
      <c r="S127" t="s">
        <v>105</v>
      </c>
      <c r="T127">
        <v>54</v>
      </c>
      <c r="U127">
        <v>0</v>
      </c>
      <c r="V127">
        <v>0</v>
      </c>
      <c r="W127">
        <v>0</v>
      </c>
      <c r="X127">
        <v>3</v>
      </c>
      <c r="Y127">
        <v>7</v>
      </c>
      <c r="Z127">
        <v>1</v>
      </c>
      <c r="AA127">
        <v>11</v>
      </c>
      <c r="AB127">
        <v>7</v>
      </c>
      <c r="AC127">
        <v>20</v>
      </c>
      <c r="AD127">
        <v>5</v>
      </c>
    </row>
    <row r="128" spans="17:30" x14ac:dyDescent="0.2">
      <c r="Q128" t="str">
        <f t="shared" si="4"/>
        <v>23其他</v>
      </c>
      <c r="R128">
        <v>23</v>
      </c>
      <c r="S128" t="s">
        <v>74</v>
      </c>
      <c r="T128">
        <v>53</v>
      </c>
      <c r="U128">
        <v>0</v>
      </c>
      <c r="V128">
        <v>19</v>
      </c>
      <c r="W128">
        <v>13</v>
      </c>
      <c r="X128">
        <v>2</v>
      </c>
      <c r="Y128">
        <v>10</v>
      </c>
      <c r="Z128">
        <v>0</v>
      </c>
      <c r="AA128">
        <v>3</v>
      </c>
      <c r="AB128">
        <v>0</v>
      </c>
      <c r="AC128">
        <v>2</v>
      </c>
      <c r="AD128">
        <v>4</v>
      </c>
    </row>
    <row r="129" spans="17:30" x14ac:dyDescent="0.2">
      <c r="Q129" t="str">
        <f t="shared" si="4"/>
        <v>24其他</v>
      </c>
      <c r="R129">
        <v>24</v>
      </c>
      <c r="S129" t="s">
        <v>90</v>
      </c>
      <c r="T129">
        <v>51</v>
      </c>
      <c r="U129">
        <v>0</v>
      </c>
      <c r="V129">
        <v>7</v>
      </c>
      <c r="W129">
        <v>16</v>
      </c>
      <c r="X129">
        <v>4</v>
      </c>
      <c r="Y129">
        <v>7</v>
      </c>
      <c r="Z129">
        <v>13</v>
      </c>
      <c r="AA129">
        <v>2</v>
      </c>
      <c r="AB129">
        <v>0</v>
      </c>
      <c r="AC129">
        <v>1</v>
      </c>
      <c r="AD129">
        <v>1</v>
      </c>
    </row>
    <row r="130" spans="17:30" x14ac:dyDescent="0.2">
      <c r="Q130" t="str">
        <f t="shared" si="4"/>
        <v>22其他</v>
      </c>
      <c r="R130">
        <v>22</v>
      </c>
      <c r="S130" t="s">
        <v>106</v>
      </c>
      <c r="T130">
        <v>50</v>
      </c>
      <c r="U130">
        <v>19</v>
      </c>
      <c r="V130">
        <v>22</v>
      </c>
      <c r="W130">
        <v>1</v>
      </c>
      <c r="X130">
        <v>0</v>
      </c>
      <c r="Y130">
        <v>0</v>
      </c>
      <c r="Z130">
        <v>8</v>
      </c>
      <c r="AA130">
        <v>0</v>
      </c>
      <c r="AB130">
        <v>0</v>
      </c>
      <c r="AC130">
        <v>0</v>
      </c>
      <c r="AD130">
        <v>0</v>
      </c>
    </row>
    <row r="131" spans="17:30" x14ac:dyDescent="0.2">
      <c r="Q131" t="str">
        <f t="shared" ref="Q131:Q194" si="5">R131&amp;IF(OR(S131="巴西",S131="法国",S131="美国",S131="加拿大",S131="英国",S131="德国",S131="墨西哥"),S131,"其他")</f>
        <v>22其他</v>
      </c>
      <c r="R131">
        <v>22</v>
      </c>
      <c r="S131" t="s">
        <v>80</v>
      </c>
      <c r="T131">
        <v>50</v>
      </c>
      <c r="U131">
        <v>1</v>
      </c>
      <c r="V131">
        <v>5</v>
      </c>
      <c r="W131">
        <v>9</v>
      </c>
      <c r="X131">
        <v>0</v>
      </c>
      <c r="Y131">
        <v>0</v>
      </c>
      <c r="Z131">
        <v>3</v>
      </c>
      <c r="AA131">
        <v>5</v>
      </c>
      <c r="AB131">
        <v>1</v>
      </c>
      <c r="AC131">
        <v>10</v>
      </c>
      <c r="AD131">
        <v>16</v>
      </c>
    </row>
    <row r="132" spans="17:30" x14ac:dyDescent="0.2">
      <c r="Q132" t="str">
        <f t="shared" si="5"/>
        <v>25其他</v>
      </c>
      <c r="R132">
        <v>25</v>
      </c>
      <c r="S132" t="s">
        <v>107</v>
      </c>
      <c r="T132">
        <v>45</v>
      </c>
      <c r="U132">
        <v>11</v>
      </c>
      <c r="V132">
        <v>9</v>
      </c>
      <c r="W132">
        <v>1</v>
      </c>
      <c r="X132">
        <v>13</v>
      </c>
      <c r="Y132">
        <v>7</v>
      </c>
      <c r="Z132">
        <v>0</v>
      </c>
      <c r="AA132">
        <v>1</v>
      </c>
      <c r="AB132">
        <v>2</v>
      </c>
      <c r="AC132">
        <v>1</v>
      </c>
      <c r="AD132">
        <v>0</v>
      </c>
    </row>
    <row r="133" spans="17:30" x14ac:dyDescent="0.2">
      <c r="Q133" t="str">
        <f t="shared" si="5"/>
        <v>24其他</v>
      </c>
      <c r="R133">
        <v>24</v>
      </c>
      <c r="S133" t="s">
        <v>108</v>
      </c>
      <c r="T133">
        <v>44</v>
      </c>
      <c r="U133">
        <v>0</v>
      </c>
      <c r="V133">
        <v>0</v>
      </c>
      <c r="W133">
        <v>10</v>
      </c>
      <c r="X133">
        <v>15</v>
      </c>
      <c r="Y133">
        <v>19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7:30" x14ac:dyDescent="0.2">
      <c r="Q134" t="str">
        <f t="shared" si="5"/>
        <v>22其他</v>
      </c>
      <c r="R134">
        <v>22</v>
      </c>
      <c r="S134" t="s">
        <v>71</v>
      </c>
      <c r="T134">
        <v>44</v>
      </c>
      <c r="U134">
        <v>0</v>
      </c>
      <c r="V134">
        <v>0</v>
      </c>
      <c r="W134">
        <v>2</v>
      </c>
      <c r="X134">
        <v>5</v>
      </c>
      <c r="Y134">
        <v>3</v>
      </c>
      <c r="Z134">
        <v>3</v>
      </c>
      <c r="AA134">
        <v>9</v>
      </c>
      <c r="AB134">
        <v>8</v>
      </c>
      <c r="AC134">
        <v>8</v>
      </c>
      <c r="AD134">
        <v>6</v>
      </c>
    </row>
    <row r="135" spans="17:30" x14ac:dyDescent="0.2">
      <c r="Q135" t="str">
        <f t="shared" si="5"/>
        <v>23其他</v>
      </c>
      <c r="R135">
        <v>23</v>
      </c>
      <c r="S135" t="s">
        <v>109</v>
      </c>
      <c r="T135">
        <v>44</v>
      </c>
      <c r="U135">
        <v>0</v>
      </c>
      <c r="V135">
        <v>0</v>
      </c>
      <c r="W135">
        <v>9</v>
      </c>
      <c r="X135">
        <v>10</v>
      </c>
      <c r="Y135">
        <v>6</v>
      </c>
      <c r="Z135">
        <v>11</v>
      </c>
      <c r="AA135">
        <v>5</v>
      </c>
      <c r="AB135">
        <v>2</v>
      </c>
      <c r="AC135">
        <v>1</v>
      </c>
      <c r="AD135">
        <v>0</v>
      </c>
    </row>
    <row r="136" spans="17:30" x14ac:dyDescent="0.2">
      <c r="Q136" t="str">
        <f t="shared" si="5"/>
        <v>22其他</v>
      </c>
      <c r="R136">
        <v>22</v>
      </c>
      <c r="S136" t="s">
        <v>91</v>
      </c>
      <c r="T136">
        <v>42</v>
      </c>
      <c r="U136">
        <v>0</v>
      </c>
      <c r="V136">
        <v>16</v>
      </c>
      <c r="W136">
        <v>5</v>
      </c>
      <c r="X136">
        <v>0</v>
      </c>
      <c r="Y136">
        <v>6</v>
      </c>
      <c r="Z136">
        <v>6</v>
      </c>
      <c r="AA136">
        <v>1</v>
      </c>
      <c r="AB136">
        <v>1</v>
      </c>
      <c r="AC136">
        <v>0</v>
      </c>
      <c r="AD136">
        <v>7</v>
      </c>
    </row>
    <row r="137" spans="17:30" x14ac:dyDescent="0.2">
      <c r="Q137" t="str">
        <f t="shared" si="5"/>
        <v>25其他</v>
      </c>
      <c r="R137">
        <v>25</v>
      </c>
      <c r="S137" t="s">
        <v>98</v>
      </c>
      <c r="T137">
        <v>41</v>
      </c>
      <c r="U137">
        <v>0</v>
      </c>
      <c r="V137">
        <v>14</v>
      </c>
      <c r="W137">
        <v>19</v>
      </c>
      <c r="X137">
        <v>4</v>
      </c>
      <c r="Y137">
        <v>4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7:30" x14ac:dyDescent="0.2">
      <c r="Q138" t="str">
        <f t="shared" si="5"/>
        <v>24其他</v>
      </c>
      <c r="R138">
        <v>24</v>
      </c>
      <c r="S138" t="s">
        <v>83</v>
      </c>
      <c r="T138">
        <v>41</v>
      </c>
      <c r="U138">
        <v>1</v>
      </c>
      <c r="V138">
        <v>0</v>
      </c>
      <c r="W138">
        <v>4</v>
      </c>
      <c r="X138">
        <v>1</v>
      </c>
      <c r="Y138">
        <v>1</v>
      </c>
      <c r="Z138">
        <v>10</v>
      </c>
      <c r="AA138">
        <v>9</v>
      </c>
      <c r="AB138">
        <v>2</v>
      </c>
      <c r="AC138">
        <v>2</v>
      </c>
      <c r="AD138">
        <v>11</v>
      </c>
    </row>
    <row r="139" spans="17:30" x14ac:dyDescent="0.2">
      <c r="Q139" t="str">
        <f t="shared" si="5"/>
        <v>23其他</v>
      </c>
      <c r="R139">
        <v>23</v>
      </c>
      <c r="S139" t="s">
        <v>78</v>
      </c>
      <c r="T139">
        <v>40</v>
      </c>
      <c r="U139">
        <v>6</v>
      </c>
      <c r="V139">
        <v>17</v>
      </c>
      <c r="W139">
        <v>11</v>
      </c>
      <c r="X139">
        <v>5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</row>
    <row r="140" spans="17:30" x14ac:dyDescent="0.2">
      <c r="Q140" t="str">
        <f t="shared" si="5"/>
        <v>23其他</v>
      </c>
      <c r="R140">
        <v>23</v>
      </c>
      <c r="S140" t="s">
        <v>110</v>
      </c>
      <c r="T140">
        <v>39</v>
      </c>
      <c r="U140">
        <v>0</v>
      </c>
      <c r="V140">
        <v>7</v>
      </c>
      <c r="W140">
        <v>14</v>
      </c>
      <c r="X140">
        <v>0</v>
      </c>
      <c r="Y140">
        <v>2</v>
      </c>
      <c r="Z140">
        <v>7</v>
      </c>
      <c r="AA140">
        <v>0</v>
      </c>
      <c r="AB140">
        <v>5</v>
      </c>
      <c r="AC140">
        <v>4</v>
      </c>
      <c r="AD140">
        <v>0</v>
      </c>
    </row>
    <row r="141" spans="17:30" x14ac:dyDescent="0.2">
      <c r="Q141" t="str">
        <f t="shared" si="5"/>
        <v>24其他</v>
      </c>
      <c r="R141">
        <v>24</v>
      </c>
      <c r="S141" t="s">
        <v>107</v>
      </c>
      <c r="T141">
        <v>39</v>
      </c>
      <c r="U141">
        <v>0</v>
      </c>
      <c r="V141">
        <v>0</v>
      </c>
      <c r="W141">
        <v>0</v>
      </c>
      <c r="X141">
        <v>1</v>
      </c>
      <c r="Y141">
        <v>1</v>
      </c>
      <c r="Z141">
        <v>2</v>
      </c>
      <c r="AA141">
        <v>0</v>
      </c>
      <c r="AB141">
        <v>6</v>
      </c>
      <c r="AC141">
        <v>25</v>
      </c>
      <c r="AD141">
        <v>4</v>
      </c>
    </row>
    <row r="142" spans="17:30" x14ac:dyDescent="0.2">
      <c r="Q142" t="str">
        <f t="shared" si="5"/>
        <v>23其他</v>
      </c>
      <c r="R142">
        <v>23</v>
      </c>
      <c r="S142" t="s">
        <v>76</v>
      </c>
      <c r="T142">
        <v>39</v>
      </c>
      <c r="U142">
        <v>0</v>
      </c>
      <c r="V142">
        <v>5</v>
      </c>
      <c r="W142">
        <v>4</v>
      </c>
      <c r="X142">
        <v>5</v>
      </c>
      <c r="Y142">
        <v>6</v>
      </c>
      <c r="Z142">
        <v>4</v>
      </c>
      <c r="AA142">
        <v>8</v>
      </c>
      <c r="AB142">
        <v>4</v>
      </c>
      <c r="AC142">
        <v>1</v>
      </c>
      <c r="AD142">
        <v>2</v>
      </c>
    </row>
    <row r="143" spans="17:30" x14ac:dyDescent="0.2">
      <c r="Q143" t="str">
        <f t="shared" si="5"/>
        <v>24其他</v>
      </c>
      <c r="R143">
        <v>24</v>
      </c>
      <c r="S143" t="s">
        <v>97</v>
      </c>
      <c r="T143">
        <v>38</v>
      </c>
      <c r="U143">
        <v>0</v>
      </c>
      <c r="V143">
        <v>3</v>
      </c>
      <c r="W143">
        <v>12</v>
      </c>
      <c r="X143">
        <v>21</v>
      </c>
      <c r="Y143">
        <v>2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7:30" x14ac:dyDescent="0.2">
      <c r="Q144" t="str">
        <f t="shared" si="5"/>
        <v>24其他</v>
      </c>
      <c r="R144">
        <v>24</v>
      </c>
      <c r="S144" t="s">
        <v>74</v>
      </c>
      <c r="T144">
        <v>36</v>
      </c>
      <c r="U144">
        <v>0</v>
      </c>
      <c r="V144">
        <v>1</v>
      </c>
      <c r="W144">
        <v>3</v>
      </c>
      <c r="X144">
        <v>4</v>
      </c>
      <c r="Y144">
        <v>0</v>
      </c>
      <c r="Z144">
        <v>4</v>
      </c>
      <c r="AA144">
        <v>12</v>
      </c>
      <c r="AB144">
        <v>0</v>
      </c>
      <c r="AC144">
        <v>7</v>
      </c>
      <c r="AD144">
        <v>5</v>
      </c>
    </row>
    <row r="145" spans="17:30" x14ac:dyDescent="0.2">
      <c r="Q145" t="str">
        <f t="shared" si="5"/>
        <v>24其他</v>
      </c>
      <c r="R145">
        <v>24</v>
      </c>
      <c r="S145" t="s">
        <v>102</v>
      </c>
      <c r="T145">
        <v>36</v>
      </c>
      <c r="U145">
        <v>0</v>
      </c>
      <c r="V145">
        <v>7</v>
      </c>
      <c r="W145">
        <v>3</v>
      </c>
      <c r="X145">
        <v>0</v>
      </c>
      <c r="Y145">
        <v>4</v>
      </c>
      <c r="Z145">
        <v>0</v>
      </c>
      <c r="AA145">
        <v>0</v>
      </c>
      <c r="AB145">
        <v>21</v>
      </c>
      <c r="AC145">
        <v>1</v>
      </c>
      <c r="AD145">
        <v>0</v>
      </c>
    </row>
    <row r="146" spans="17:30" x14ac:dyDescent="0.2">
      <c r="Q146" t="str">
        <f t="shared" si="5"/>
        <v>25其他</v>
      </c>
      <c r="R146">
        <v>25</v>
      </c>
      <c r="S146" t="s">
        <v>91</v>
      </c>
      <c r="T146">
        <v>36</v>
      </c>
      <c r="U146">
        <v>8</v>
      </c>
      <c r="V146">
        <v>5</v>
      </c>
      <c r="W146">
        <v>1</v>
      </c>
      <c r="X146">
        <v>16</v>
      </c>
      <c r="Y146">
        <v>3</v>
      </c>
      <c r="Z146">
        <v>0</v>
      </c>
      <c r="AA146">
        <v>0</v>
      </c>
      <c r="AB146">
        <v>0</v>
      </c>
      <c r="AC146">
        <v>3</v>
      </c>
      <c r="AD146">
        <v>0</v>
      </c>
    </row>
    <row r="147" spans="17:30" x14ac:dyDescent="0.2">
      <c r="Q147" t="str">
        <f t="shared" si="5"/>
        <v>22其他</v>
      </c>
      <c r="R147">
        <v>22</v>
      </c>
      <c r="S147" t="s">
        <v>111</v>
      </c>
      <c r="T147">
        <v>33</v>
      </c>
      <c r="U147">
        <v>0</v>
      </c>
      <c r="V147">
        <v>7</v>
      </c>
      <c r="W147">
        <v>7</v>
      </c>
      <c r="X147">
        <v>13</v>
      </c>
      <c r="Y147">
        <v>2</v>
      </c>
      <c r="Z147">
        <v>3</v>
      </c>
      <c r="AA147">
        <v>0</v>
      </c>
      <c r="AB147">
        <v>1</v>
      </c>
      <c r="AC147">
        <v>0</v>
      </c>
      <c r="AD147">
        <v>0</v>
      </c>
    </row>
    <row r="148" spans="17:30" x14ac:dyDescent="0.2">
      <c r="Q148" t="str">
        <f t="shared" si="5"/>
        <v>22其他</v>
      </c>
      <c r="R148">
        <v>22</v>
      </c>
      <c r="S148" t="s">
        <v>95</v>
      </c>
      <c r="T148">
        <v>32</v>
      </c>
      <c r="U148">
        <v>0</v>
      </c>
      <c r="V148">
        <v>1</v>
      </c>
      <c r="W148">
        <v>3</v>
      </c>
      <c r="X148">
        <v>0</v>
      </c>
      <c r="Y148">
        <v>1</v>
      </c>
      <c r="Z148">
        <v>1</v>
      </c>
      <c r="AA148">
        <v>13</v>
      </c>
      <c r="AB148">
        <v>9</v>
      </c>
      <c r="AC148">
        <v>2</v>
      </c>
      <c r="AD148">
        <v>2</v>
      </c>
    </row>
    <row r="149" spans="17:30" x14ac:dyDescent="0.2">
      <c r="Q149" t="str">
        <f t="shared" si="5"/>
        <v>25其他</v>
      </c>
      <c r="R149">
        <v>25</v>
      </c>
      <c r="S149" t="s">
        <v>105</v>
      </c>
      <c r="T149">
        <v>32</v>
      </c>
      <c r="U149">
        <v>0</v>
      </c>
      <c r="V149">
        <v>2</v>
      </c>
      <c r="W149">
        <v>2</v>
      </c>
      <c r="X149">
        <v>7</v>
      </c>
      <c r="Y149">
        <v>3</v>
      </c>
      <c r="Z149">
        <v>9</v>
      </c>
      <c r="AA149">
        <v>0</v>
      </c>
      <c r="AB149">
        <v>3</v>
      </c>
      <c r="AC149">
        <v>4</v>
      </c>
      <c r="AD149">
        <v>2</v>
      </c>
    </row>
    <row r="150" spans="17:30" x14ac:dyDescent="0.2">
      <c r="Q150" t="str">
        <f t="shared" si="5"/>
        <v>22其他</v>
      </c>
      <c r="R150">
        <v>22</v>
      </c>
      <c r="S150" t="s">
        <v>98</v>
      </c>
      <c r="T150">
        <v>32</v>
      </c>
      <c r="U150">
        <v>0</v>
      </c>
      <c r="V150">
        <v>4</v>
      </c>
      <c r="W150">
        <v>10</v>
      </c>
      <c r="X150">
        <v>13</v>
      </c>
      <c r="Y150">
        <v>2</v>
      </c>
      <c r="Z150">
        <v>3</v>
      </c>
      <c r="AA150">
        <v>0</v>
      </c>
      <c r="AB150">
        <v>0</v>
      </c>
      <c r="AC150">
        <v>0</v>
      </c>
      <c r="AD150">
        <v>0</v>
      </c>
    </row>
    <row r="151" spans="17:30" x14ac:dyDescent="0.2">
      <c r="Q151" t="str">
        <f t="shared" si="5"/>
        <v>23其他</v>
      </c>
      <c r="R151">
        <v>23</v>
      </c>
      <c r="S151" t="s">
        <v>112</v>
      </c>
      <c r="T151">
        <v>29</v>
      </c>
      <c r="U151">
        <v>2</v>
      </c>
      <c r="V151">
        <v>3</v>
      </c>
      <c r="W151">
        <v>4</v>
      </c>
      <c r="X151">
        <v>20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7:30" x14ac:dyDescent="0.2">
      <c r="Q152" t="str">
        <f t="shared" si="5"/>
        <v>23其他</v>
      </c>
      <c r="R152">
        <v>23</v>
      </c>
      <c r="S152" t="s">
        <v>80</v>
      </c>
      <c r="T152">
        <v>28</v>
      </c>
      <c r="U152">
        <v>10</v>
      </c>
      <c r="V152">
        <v>9</v>
      </c>
      <c r="W152">
        <v>7</v>
      </c>
      <c r="X152">
        <v>0</v>
      </c>
      <c r="Y152">
        <v>0</v>
      </c>
      <c r="Z152">
        <v>1</v>
      </c>
      <c r="AA152">
        <v>1</v>
      </c>
      <c r="AB152">
        <v>0</v>
      </c>
      <c r="AC152">
        <v>0</v>
      </c>
      <c r="AD152">
        <v>0</v>
      </c>
    </row>
    <row r="153" spans="17:30" x14ac:dyDescent="0.2">
      <c r="Q153" t="str">
        <f t="shared" si="5"/>
        <v>24其他</v>
      </c>
      <c r="R153">
        <v>24</v>
      </c>
      <c r="S153" t="s">
        <v>113</v>
      </c>
      <c r="T153">
        <v>28</v>
      </c>
      <c r="U153">
        <v>0</v>
      </c>
      <c r="V153">
        <v>1</v>
      </c>
      <c r="W153">
        <v>5</v>
      </c>
      <c r="X153">
        <v>11</v>
      </c>
      <c r="Y153">
        <v>10</v>
      </c>
      <c r="Z153">
        <v>1</v>
      </c>
      <c r="AA153">
        <v>0</v>
      </c>
      <c r="AB153">
        <v>0</v>
      </c>
      <c r="AC153">
        <v>0</v>
      </c>
      <c r="AD153">
        <v>0</v>
      </c>
    </row>
    <row r="154" spans="17:30" x14ac:dyDescent="0.2">
      <c r="Q154" t="str">
        <f t="shared" si="5"/>
        <v>24其他</v>
      </c>
      <c r="R154">
        <v>24</v>
      </c>
      <c r="S154" t="s">
        <v>100</v>
      </c>
      <c r="T154">
        <v>27</v>
      </c>
      <c r="U154">
        <v>16</v>
      </c>
      <c r="V154">
        <v>8</v>
      </c>
      <c r="W154">
        <v>3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7:30" x14ac:dyDescent="0.2">
      <c r="Q155" t="str">
        <f t="shared" si="5"/>
        <v>24其他</v>
      </c>
      <c r="R155">
        <v>24</v>
      </c>
      <c r="S155" t="s">
        <v>93</v>
      </c>
      <c r="T155">
        <v>27</v>
      </c>
      <c r="U155">
        <v>0</v>
      </c>
      <c r="V155">
        <v>1</v>
      </c>
      <c r="W155">
        <v>3</v>
      </c>
      <c r="X155">
        <v>5</v>
      </c>
      <c r="Y155">
        <v>4</v>
      </c>
      <c r="Z155">
        <v>1</v>
      </c>
      <c r="AA155">
        <v>1</v>
      </c>
      <c r="AB155">
        <v>6</v>
      </c>
      <c r="AC155">
        <v>3</v>
      </c>
      <c r="AD155">
        <v>3</v>
      </c>
    </row>
    <row r="156" spans="17:30" x14ac:dyDescent="0.2">
      <c r="Q156" t="str">
        <f t="shared" si="5"/>
        <v>23其他</v>
      </c>
      <c r="R156">
        <v>23</v>
      </c>
      <c r="S156" t="s">
        <v>89</v>
      </c>
      <c r="T156">
        <v>27</v>
      </c>
      <c r="U156">
        <v>0</v>
      </c>
      <c r="V156">
        <v>5</v>
      </c>
      <c r="W156">
        <v>5</v>
      </c>
      <c r="X156">
        <v>14</v>
      </c>
      <c r="Y156">
        <v>1</v>
      </c>
      <c r="Z156">
        <v>0</v>
      </c>
      <c r="AA156">
        <v>0</v>
      </c>
      <c r="AB156">
        <v>2</v>
      </c>
      <c r="AC156">
        <v>0</v>
      </c>
      <c r="AD156">
        <v>0</v>
      </c>
    </row>
    <row r="157" spans="17:30" x14ac:dyDescent="0.2">
      <c r="Q157" t="str">
        <f t="shared" si="5"/>
        <v>24其他</v>
      </c>
      <c r="R157">
        <v>24</v>
      </c>
      <c r="S157" t="s">
        <v>114</v>
      </c>
      <c r="T157">
        <v>27</v>
      </c>
      <c r="U157">
        <v>0</v>
      </c>
      <c r="V157">
        <v>4</v>
      </c>
      <c r="W157">
        <v>10</v>
      </c>
      <c r="X157">
        <v>0</v>
      </c>
      <c r="Y157">
        <v>0</v>
      </c>
      <c r="Z157">
        <v>0</v>
      </c>
      <c r="AA157">
        <v>7</v>
      </c>
      <c r="AB157">
        <v>6</v>
      </c>
      <c r="AC157">
        <v>0</v>
      </c>
      <c r="AD157">
        <v>0</v>
      </c>
    </row>
    <row r="158" spans="17:30" x14ac:dyDescent="0.2">
      <c r="Q158" t="str">
        <f t="shared" si="5"/>
        <v>24其他</v>
      </c>
      <c r="R158">
        <v>24</v>
      </c>
      <c r="S158" t="s">
        <v>115</v>
      </c>
      <c r="T158">
        <v>26</v>
      </c>
      <c r="U158">
        <v>21</v>
      </c>
      <c r="V158">
        <v>5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7:30" x14ac:dyDescent="0.2">
      <c r="Q159" t="str">
        <f t="shared" si="5"/>
        <v>22其他</v>
      </c>
      <c r="R159">
        <v>22</v>
      </c>
      <c r="S159" t="s">
        <v>103</v>
      </c>
      <c r="T159">
        <v>24</v>
      </c>
      <c r="U159">
        <v>0</v>
      </c>
      <c r="V159">
        <v>0</v>
      </c>
      <c r="W159">
        <v>0</v>
      </c>
      <c r="X159">
        <v>2</v>
      </c>
      <c r="Y159">
        <v>2</v>
      </c>
      <c r="Z159">
        <v>11</v>
      </c>
      <c r="AA159">
        <v>2</v>
      </c>
      <c r="AB159">
        <v>4</v>
      </c>
      <c r="AC159">
        <v>3</v>
      </c>
      <c r="AD159">
        <v>0</v>
      </c>
    </row>
    <row r="160" spans="17:30" x14ac:dyDescent="0.2">
      <c r="Q160" t="str">
        <f t="shared" si="5"/>
        <v>23其他</v>
      </c>
      <c r="R160">
        <v>23</v>
      </c>
      <c r="S160" t="s">
        <v>116</v>
      </c>
      <c r="T160">
        <v>24</v>
      </c>
      <c r="U160">
        <v>0</v>
      </c>
      <c r="V160">
        <v>11</v>
      </c>
      <c r="W160">
        <v>9</v>
      </c>
      <c r="X160">
        <v>1</v>
      </c>
      <c r="Y160">
        <v>0</v>
      </c>
      <c r="Z160">
        <v>0</v>
      </c>
      <c r="AA160">
        <v>3</v>
      </c>
      <c r="AB160">
        <v>0</v>
      </c>
      <c r="AC160">
        <v>0</v>
      </c>
      <c r="AD160">
        <v>0</v>
      </c>
    </row>
    <row r="161" spans="17:30" x14ac:dyDescent="0.2">
      <c r="Q161" t="str">
        <f t="shared" si="5"/>
        <v>22其他</v>
      </c>
      <c r="R161">
        <v>22</v>
      </c>
      <c r="S161" t="s">
        <v>99</v>
      </c>
      <c r="T161">
        <v>24</v>
      </c>
      <c r="U161">
        <v>12</v>
      </c>
      <c r="V161">
        <v>1</v>
      </c>
      <c r="W161">
        <v>10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7:30" x14ac:dyDescent="0.2">
      <c r="Q162" t="str">
        <f t="shared" si="5"/>
        <v>25其他</v>
      </c>
      <c r="R162">
        <v>25</v>
      </c>
      <c r="S162" t="s">
        <v>106</v>
      </c>
      <c r="T162">
        <v>23</v>
      </c>
      <c r="U162">
        <v>0</v>
      </c>
      <c r="V162">
        <v>0</v>
      </c>
      <c r="W162">
        <v>12</v>
      </c>
      <c r="X162">
        <v>7</v>
      </c>
      <c r="Y162">
        <v>0</v>
      </c>
      <c r="Z162">
        <v>0</v>
      </c>
      <c r="AA162">
        <v>2</v>
      </c>
      <c r="AB162">
        <v>0</v>
      </c>
      <c r="AC162">
        <v>1</v>
      </c>
      <c r="AD162">
        <v>1</v>
      </c>
    </row>
    <row r="163" spans="17:30" x14ac:dyDescent="0.2">
      <c r="Q163" t="str">
        <f t="shared" si="5"/>
        <v>22其他</v>
      </c>
      <c r="R163">
        <v>22</v>
      </c>
      <c r="S163" t="s">
        <v>89</v>
      </c>
      <c r="T163">
        <v>23</v>
      </c>
      <c r="U163">
        <v>10</v>
      </c>
      <c r="V163">
        <v>11</v>
      </c>
      <c r="W163">
        <v>1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7:30" x14ac:dyDescent="0.2">
      <c r="Q164" t="str">
        <f t="shared" si="5"/>
        <v>24其他</v>
      </c>
      <c r="R164">
        <v>24</v>
      </c>
      <c r="S164" t="s">
        <v>117</v>
      </c>
      <c r="T164">
        <v>22</v>
      </c>
      <c r="U164">
        <v>0</v>
      </c>
      <c r="V164">
        <v>16</v>
      </c>
      <c r="W164">
        <v>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7:30" x14ac:dyDescent="0.2">
      <c r="Q165" t="str">
        <f t="shared" si="5"/>
        <v>25其他</v>
      </c>
      <c r="R165">
        <v>25</v>
      </c>
      <c r="S165" t="s">
        <v>118</v>
      </c>
      <c r="T165">
        <v>21</v>
      </c>
      <c r="U165">
        <v>0</v>
      </c>
      <c r="V165">
        <v>1</v>
      </c>
      <c r="W165">
        <v>13</v>
      </c>
      <c r="X165">
        <v>5</v>
      </c>
      <c r="Y165">
        <v>1</v>
      </c>
      <c r="Z165">
        <v>1</v>
      </c>
      <c r="AA165">
        <v>0</v>
      </c>
      <c r="AB165">
        <v>0</v>
      </c>
      <c r="AC165">
        <v>0</v>
      </c>
      <c r="AD165">
        <v>0</v>
      </c>
    </row>
    <row r="166" spans="17:30" x14ac:dyDescent="0.2">
      <c r="Q166" t="str">
        <f t="shared" si="5"/>
        <v>22其他</v>
      </c>
      <c r="R166">
        <v>22</v>
      </c>
      <c r="S166" t="s">
        <v>119</v>
      </c>
      <c r="T166">
        <v>21</v>
      </c>
      <c r="U166">
        <v>3</v>
      </c>
      <c r="V166">
        <v>2</v>
      </c>
      <c r="W166">
        <v>10</v>
      </c>
      <c r="X166">
        <v>0</v>
      </c>
      <c r="Y166">
        <v>0</v>
      </c>
      <c r="Z166">
        <v>6</v>
      </c>
      <c r="AA166">
        <v>0</v>
      </c>
      <c r="AB166">
        <v>0</v>
      </c>
      <c r="AC166">
        <v>0</v>
      </c>
      <c r="AD166">
        <v>0</v>
      </c>
    </row>
    <row r="167" spans="17:30" x14ac:dyDescent="0.2">
      <c r="Q167" t="str">
        <f t="shared" si="5"/>
        <v>25其他</v>
      </c>
      <c r="R167">
        <v>25</v>
      </c>
      <c r="S167" t="s">
        <v>116</v>
      </c>
      <c r="T167">
        <v>20</v>
      </c>
      <c r="U167">
        <v>0</v>
      </c>
      <c r="V167">
        <v>0</v>
      </c>
      <c r="W167">
        <v>1</v>
      </c>
      <c r="X167">
        <v>0</v>
      </c>
      <c r="Y167">
        <v>2</v>
      </c>
      <c r="Z167">
        <v>0</v>
      </c>
      <c r="AA167">
        <v>0</v>
      </c>
      <c r="AB167">
        <v>0</v>
      </c>
      <c r="AC167">
        <v>1</v>
      </c>
      <c r="AD167">
        <v>16</v>
      </c>
    </row>
    <row r="168" spans="17:30" x14ac:dyDescent="0.2">
      <c r="Q168" t="str">
        <f t="shared" si="5"/>
        <v>22其他</v>
      </c>
      <c r="R168">
        <v>22</v>
      </c>
      <c r="S168" t="s">
        <v>84</v>
      </c>
      <c r="T168">
        <v>16</v>
      </c>
      <c r="U168">
        <v>0</v>
      </c>
      <c r="V168">
        <v>0</v>
      </c>
      <c r="W168">
        <v>12</v>
      </c>
      <c r="X168">
        <v>0</v>
      </c>
      <c r="Y168">
        <v>2</v>
      </c>
      <c r="Z168">
        <v>0</v>
      </c>
      <c r="AA168">
        <v>0</v>
      </c>
      <c r="AB168">
        <v>2</v>
      </c>
      <c r="AC168">
        <v>0</v>
      </c>
      <c r="AD168">
        <v>0</v>
      </c>
    </row>
    <row r="169" spans="17:30" x14ac:dyDescent="0.2">
      <c r="Q169" t="str">
        <f t="shared" si="5"/>
        <v>25其他</v>
      </c>
      <c r="R169">
        <v>25</v>
      </c>
      <c r="S169" t="s">
        <v>120</v>
      </c>
      <c r="T169">
        <v>16</v>
      </c>
      <c r="U169">
        <v>0</v>
      </c>
      <c r="V169">
        <v>9</v>
      </c>
      <c r="W169">
        <v>3</v>
      </c>
      <c r="X169">
        <v>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7:30" x14ac:dyDescent="0.2">
      <c r="Q170" t="str">
        <f t="shared" si="5"/>
        <v>25其他</v>
      </c>
      <c r="R170">
        <v>25</v>
      </c>
      <c r="S170" t="s">
        <v>110</v>
      </c>
      <c r="T170">
        <v>15</v>
      </c>
      <c r="U170">
        <v>8</v>
      </c>
      <c r="V170">
        <v>6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7:30" x14ac:dyDescent="0.2">
      <c r="Q171" t="str">
        <f t="shared" si="5"/>
        <v>24其他</v>
      </c>
      <c r="R171">
        <v>24</v>
      </c>
      <c r="S171" t="s">
        <v>110</v>
      </c>
      <c r="T171">
        <v>14</v>
      </c>
      <c r="U171">
        <v>1</v>
      </c>
      <c r="V171">
        <v>1</v>
      </c>
      <c r="W171">
        <v>1</v>
      </c>
      <c r="X171">
        <v>1</v>
      </c>
      <c r="Y171">
        <v>0</v>
      </c>
      <c r="Z171">
        <v>4</v>
      </c>
      <c r="AA171">
        <v>1</v>
      </c>
      <c r="AB171">
        <v>4</v>
      </c>
      <c r="AC171">
        <v>0</v>
      </c>
      <c r="AD171">
        <v>1</v>
      </c>
    </row>
    <row r="172" spans="17:30" x14ac:dyDescent="0.2">
      <c r="Q172" t="str">
        <f t="shared" si="5"/>
        <v>23其他</v>
      </c>
      <c r="R172">
        <v>23</v>
      </c>
      <c r="S172" t="s">
        <v>82</v>
      </c>
      <c r="T172">
        <v>14</v>
      </c>
      <c r="U172">
        <v>2</v>
      </c>
      <c r="V172">
        <v>1</v>
      </c>
      <c r="W172">
        <v>1</v>
      </c>
      <c r="X172">
        <v>2</v>
      </c>
      <c r="Y172">
        <v>2</v>
      </c>
      <c r="Z172">
        <v>2</v>
      </c>
      <c r="AA172">
        <v>0</v>
      </c>
      <c r="AB172">
        <v>2</v>
      </c>
      <c r="AC172">
        <v>1</v>
      </c>
      <c r="AD172">
        <v>1</v>
      </c>
    </row>
    <row r="173" spans="17:30" x14ac:dyDescent="0.2">
      <c r="Q173" t="str">
        <f t="shared" si="5"/>
        <v>23其他</v>
      </c>
      <c r="R173">
        <v>23</v>
      </c>
      <c r="S173" t="s">
        <v>97</v>
      </c>
      <c r="T173">
        <v>14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9</v>
      </c>
      <c r="AC173">
        <v>0</v>
      </c>
      <c r="AD173">
        <v>5</v>
      </c>
    </row>
    <row r="174" spans="17:30" x14ac:dyDescent="0.2">
      <c r="Q174" t="str">
        <f t="shared" si="5"/>
        <v>23其他</v>
      </c>
      <c r="R174">
        <v>23</v>
      </c>
      <c r="S174" t="s">
        <v>65</v>
      </c>
      <c r="T174">
        <v>14</v>
      </c>
      <c r="U174">
        <v>0</v>
      </c>
      <c r="V174">
        <v>14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7:30" x14ac:dyDescent="0.2">
      <c r="Q175" t="str">
        <f t="shared" si="5"/>
        <v>23其他</v>
      </c>
      <c r="R175">
        <v>23</v>
      </c>
      <c r="S175" t="s">
        <v>103</v>
      </c>
      <c r="T175">
        <v>14</v>
      </c>
      <c r="U175">
        <v>0</v>
      </c>
      <c r="V175">
        <v>2</v>
      </c>
      <c r="W175">
        <v>1</v>
      </c>
      <c r="X175">
        <v>10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</row>
    <row r="176" spans="17:30" x14ac:dyDescent="0.2">
      <c r="Q176" t="str">
        <f t="shared" si="5"/>
        <v>23其他</v>
      </c>
      <c r="R176">
        <v>23</v>
      </c>
      <c r="S176" t="s">
        <v>121</v>
      </c>
      <c r="T176">
        <v>13</v>
      </c>
      <c r="U176">
        <v>0</v>
      </c>
      <c r="V176">
        <v>4</v>
      </c>
      <c r="W176">
        <v>1</v>
      </c>
      <c r="X176">
        <v>0</v>
      </c>
      <c r="Y176">
        <v>2</v>
      </c>
      <c r="Z176">
        <v>2</v>
      </c>
      <c r="AA176">
        <v>0</v>
      </c>
      <c r="AB176">
        <v>4</v>
      </c>
      <c r="AC176">
        <v>0</v>
      </c>
      <c r="AD176">
        <v>0</v>
      </c>
    </row>
    <row r="177" spans="17:30" x14ac:dyDescent="0.2">
      <c r="Q177" t="str">
        <f t="shared" si="5"/>
        <v>22其他</v>
      </c>
      <c r="R177">
        <v>22</v>
      </c>
      <c r="S177" t="s">
        <v>101</v>
      </c>
      <c r="T177">
        <v>13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7</v>
      </c>
      <c r="AB177">
        <v>0</v>
      </c>
      <c r="AC177">
        <v>0</v>
      </c>
      <c r="AD177">
        <v>6</v>
      </c>
    </row>
    <row r="178" spans="17:30" x14ac:dyDescent="0.2">
      <c r="Q178" t="str">
        <f t="shared" si="5"/>
        <v>24其他</v>
      </c>
      <c r="R178">
        <v>24</v>
      </c>
      <c r="S178" t="s">
        <v>122</v>
      </c>
      <c r="T178">
        <v>12</v>
      </c>
      <c r="U178">
        <v>0</v>
      </c>
      <c r="V178">
        <v>0</v>
      </c>
      <c r="W178">
        <v>1</v>
      </c>
      <c r="X178">
        <v>0</v>
      </c>
      <c r="Y178">
        <v>9</v>
      </c>
      <c r="Z178">
        <v>2</v>
      </c>
      <c r="AA178">
        <v>0</v>
      </c>
      <c r="AB178">
        <v>0</v>
      </c>
      <c r="AC178">
        <v>0</v>
      </c>
      <c r="AD178">
        <v>0</v>
      </c>
    </row>
    <row r="179" spans="17:30" x14ac:dyDescent="0.2">
      <c r="Q179" t="str">
        <f t="shared" si="5"/>
        <v>25其他</v>
      </c>
      <c r="R179">
        <v>25</v>
      </c>
      <c r="S179" t="s">
        <v>123</v>
      </c>
      <c r="T179">
        <v>11</v>
      </c>
      <c r="U179">
        <v>11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7:30" x14ac:dyDescent="0.2">
      <c r="Q180" t="str">
        <f t="shared" si="5"/>
        <v>24其他</v>
      </c>
      <c r="R180">
        <v>24</v>
      </c>
      <c r="S180" t="s">
        <v>124</v>
      </c>
      <c r="T180">
        <v>11</v>
      </c>
      <c r="U180">
        <v>0</v>
      </c>
      <c r="V180">
        <v>11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7:30" x14ac:dyDescent="0.2">
      <c r="Q181" t="str">
        <f t="shared" si="5"/>
        <v>22其他</v>
      </c>
      <c r="R181">
        <v>22</v>
      </c>
      <c r="S181" t="s">
        <v>125</v>
      </c>
      <c r="T181">
        <v>11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1</v>
      </c>
      <c r="AA181">
        <v>1</v>
      </c>
      <c r="AB181">
        <v>1</v>
      </c>
      <c r="AC181">
        <v>1</v>
      </c>
      <c r="AD181">
        <v>5</v>
      </c>
    </row>
    <row r="182" spans="17:30" x14ac:dyDescent="0.2">
      <c r="Q182" t="str">
        <f t="shared" si="5"/>
        <v>22其他</v>
      </c>
      <c r="R182">
        <v>22</v>
      </c>
      <c r="S182" t="s">
        <v>113</v>
      </c>
      <c r="T182">
        <v>10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6</v>
      </c>
      <c r="AC182">
        <v>3</v>
      </c>
      <c r="AD182">
        <v>0</v>
      </c>
    </row>
    <row r="183" spans="17:30" x14ac:dyDescent="0.2">
      <c r="Q183" t="str">
        <f t="shared" si="5"/>
        <v>22其他</v>
      </c>
      <c r="R183">
        <v>22</v>
      </c>
      <c r="S183" t="s">
        <v>126</v>
      </c>
      <c r="T183">
        <v>10</v>
      </c>
      <c r="U183">
        <v>10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7:30" x14ac:dyDescent="0.2">
      <c r="Q184" t="str">
        <f t="shared" si="5"/>
        <v>22其他</v>
      </c>
      <c r="R184">
        <v>22</v>
      </c>
      <c r="S184" t="s">
        <v>75</v>
      </c>
      <c r="T184">
        <v>10</v>
      </c>
      <c r="U184">
        <v>0</v>
      </c>
      <c r="V184">
        <v>0</v>
      </c>
      <c r="W184">
        <v>1</v>
      </c>
      <c r="X184">
        <v>0</v>
      </c>
      <c r="Y184">
        <v>1</v>
      </c>
      <c r="Z184">
        <v>0</v>
      </c>
      <c r="AA184">
        <v>2</v>
      </c>
      <c r="AB184">
        <v>0</v>
      </c>
      <c r="AC184">
        <v>1</v>
      </c>
      <c r="AD184">
        <v>5</v>
      </c>
    </row>
    <row r="185" spans="17:30" x14ac:dyDescent="0.2">
      <c r="Q185" t="str">
        <f t="shared" si="5"/>
        <v>24其他</v>
      </c>
      <c r="R185">
        <v>24</v>
      </c>
      <c r="S185" t="s">
        <v>127</v>
      </c>
      <c r="T185">
        <v>10</v>
      </c>
      <c r="U185">
        <v>10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7:30" x14ac:dyDescent="0.2">
      <c r="Q186" t="str">
        <f t="shared" si="5"/>
        <v>23其他</v>
      </c>
      <c r="R186">
        <v>23</v>
      </c>
      <c r="S186" t="s">
        <v>95</v>
      </c>
      <c r="T186">
        <v>9</v>
      </c>
      <c r="U186">
        <v>0</v>
      </c>
      <c r="V186">
        <v>0</v>
      </c>
      <c r="W186">
        <v>1</v>
      </c>
      <c r="X186">
        <v>2</v>
      </c>
      <c r="Y186">
        <v>0</v>
      </c>
      <c r="Z186">
        <v>6</v>
      </c>
      <c r="AA186">
        <v>0</v>
      </c>
      <c r="AB186">
        <v>0</v>
      </c>
      <c r="AC186">
        <v>0</v>
      </c>
      <c r="AD186">
        <v>0</v>
      </c>
    </row>
    <row r="187" spans="17:30" x14ac:dyDescent="0.2">
      <c r="Q187" t="str">
        <f t="shared" si="5"/>
        <v>25其他</v>
      </c>
      <c r="R187">
        <v>25</v>
      </c>
      <c r="S187" t="s">
        <v>128</v>
      </c>
      <c r="T187">
        <v>9</v>
      </c>
      <c r="U187">
        <v>9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7:30" x14ac:dyDescent="0.2">
      <c r="Q188" t="str">
        <f t="shared" si="5"/>
        <v>23其他</v>
      </c>
      <c r="R188">
        <v>23</v>
      </c>
      <c r="S188" t="s">
        <v>129</v>
      </c>
      <c r="T188">
        <v>9</v>
      </c>
      <c r="U188">
        <v>0</v>
      </c>
      <c r="V188">
        <v>3</v>
      </c>
      <c r="W188">
        <v>0</v>
      </c>
      <c r="X188">
        <v>1</v>
      </c>
      <c r="Y188">
        <v>5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7:30" x14ac:dyDescent="0.2">
      <c r="Q189" t="str">
        <f t="shared" si="5"/>
        <v>25其他</v>
      </c>
      <c r="R189">
        <v>25</v>
      </c>
      <c r="S189" t="s">
        <v>97</v>
      </c>
      <c r="T189">
        <v>8</v>
      </c>
      <c r="U189">
        <v>0</v>
      </c>
      <c r="V189">
        <v>0</v>
      </c>
      <c r="W189">
        <v>0</v>
      </c>
      <c r="X189">
        <v>4</v>
      </c>
      <c r="Y189">
        <v>0</v>
      </c>
      <c r="Z189">
        <v>0</v>
      </c>
      <c r="AA189">
        <v>0</v>
      </c>
      <c r="AB189">
        <v>2</v>
      </c>
      <c r="AC189">
        <v>0</v>
      </c>
      <c r="AD189">
        <v>2</v>
      </c>
    </row>
    <row r="190" spans="17:30" x14ac:dyDescent="0.2">
      <c r="Q190" t="str">
        <f t="shared" si="5"/>
        <v>23其他</v>
      </c>
      <c r="R190">
        <v>23</v>
      </c>
      <c r="S190" t="s">
        <v>73</v>
      </c>
      <c r="T190">
        <v>8</v>
      </c>
      <c r="U190">
        <v>0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0</v>
      </c>
      <c r="AB190">
        <v>1</v>
      </c>
      <c r="AC190">
        <v>0</v>
      </c>
      <c r="AD190">
        <v>5</v>
      </c>
    </row>
    <row r="191" spans="17:30" x14ac:dyDescent="0.2">
      <c r="Q191" t="str">
        <f t="shared" si="5"/>
        <v>24其他</v>
      </c>
      <c r="R191">
        <v>24</v>
      </c>
      <c r="S191" t="s">
        <v>109</v>
      </c>
      <c r="T191">
        <v>8</v>
      </c>
      <c r="U191">
        <v>0</v>
      </c>
      <c r="V191">
        <v>2</v>
      </c>
      <c r="W191">
        <v>2</v>
      </c>
      <c r="X191">
        <v>4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7:30" x14ac:dyDescent="0.2">
      <c r="Q192" t="str">
        <f t="shared" si="5"/>
        <v>25其他</v>
      </c>
      <c r="R192">
        <v>25</v>
      </c>
      <c r="S192" t="s">
        <v>130</v>
      </c>
      <c r="T192">
        <v>7</v>
      </c>
      <c r="U192">
        <v>0</v>
      </c>
      <c r="V192">
        <v>2</v>
      </c>
      <c r="W192">
        <v>4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7:30" x14ac:dyDescent="0.2">
      <c r="Q193" t="str">
        <f t="shared" si="5"/>
        <v>22其他</v>
      </c>
      <c r="R193">
        <v>22</v>
      </c>
      <c r="S193" t="s">
        <v>78</v>
      </c>
      <c r="T193">
        <v>7</v>
      </c>
      <c r="U193">
        <v>0</v>
      </c>
      <c r="V193">
        <v>6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7:30" x14ac:dyDescent="0.2">
      <c r="Q194" t="str">
        <f t="shared" si="5"/>
        <v>23其他</v>
      </c>
      <c r="R194">
        <v>23</v>
      </c>
      <c r="S194" t="s">
        <v>92</v>
      </c>
      <c r="T194">
        <v>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2</v>
      </c>
      <c r="AD194">
        <v>1</v>
      </c>
    </row>
    <row r="195" spans="17:30" x14ac:dyDescent="0.2">
      <c r="Q195" t="str">
        <f t="shared" ref="Q195:Q257" si="6">R195&amp;IF(OR(S195="巴西",S195="法国",S195="美国",S195="加拿大",S195="英国",S195="德国",S195="墨西哥"),S195,"其他")</f>
        <v>23其他</v>
      </c>
      <c r="R195">
        <v>23</v>
      </c>
      <c r="S195" t="s">
        <v>79</v>
      </c>
      <c r="T195">
        <v>6</v>
      </c>
      <c r="U195">
        <v>0</v>
      </c>
      <c r="V195">
        <v>0</v>
      </c>
      <c r="W195">
        <v>4</v>
      </c>
      <c r="X195">
        <v>0</v>
      </c>
      <c r="Y195">
        <v>2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7:30" x14ac:dyDescent="0.2">
      <c r="Q196" t="str">
        <f t="shared" si="6"/>
        <v>24其他</v>
      </c>
      <c r="R196">
        <v>24</v>
      </c>
      <c r="S196" t="s">
        <v>131</v>
      </c>
      <c r="T196">
        <v>6</v>
      </c>
      <c r="U196">
        <v>0</v>
      </c>
      <c r="V196">
        <v>1</v>
      </c>
      <c r="W196">
        <v>2</v>
      </c>
      <c r="X196">
        <v>3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7:30" x14ac:dyDescent="0.2">
      <c r="Q197" t="str">
        <f t="shared" si="6"/>
        <v>25其他</v>
      </c>
      <c r="R197">
        <v>25</v>
      </c>
      <c r="S197" t="s">
        <v>132</v>
      </c>
      <c r="T197">
        <v>6</v>
      </c>
      <c r="U197">
        <v>0</v>
      </c>
      <c r="V197">
        <v>6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7:30" x14ac:dyDescent="0.2">
      <c r="Q198" t="str">
        <f t="shared" si="6"/>
        <v>23其他</v>
      </c>
      <c r="R198">
        <v>23</v>
      </c>
      <c r="S198" t="s">
        <v>133</v>
      </c>
      <c r="T198">
        <v>5</v>
      </c>
      <c r="U198">
        <v>0</v>
      </c>
      <c r="V198">
        <v>0</v>
      </c>
      <c r="W198">
        <v>3</v>
      </c>
      <c r="X198">
        <v>0</v>
      </c>
      <c r="Y198">
        <v>2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7:30" x14ac:dyDescent="0.2">
      <c r="Q199" t="str">
        <f t="shared" si="6"/>
        <v>24其他</v>
      </c>
      <c r="R199">
        <v>24</v>
      </c>
      <c r="S199" t="s">
        <v>134</v>
      </c>
      <c r="T199">
        <v>5</v>
      </c>
      <c r="U199">
        <v>0</v>
      </c>
      <c r="V199">
        <v>2</v>
      </c>
      <c r="W199">
        <v>2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7:30" x14ac:dyDescent="0.2">
      <c r="Q200" t="str">
        <f t="shared" si="6"/>
        <v>23其他</v>
      </c>
      <c r="R200">
        <v>23</v>
      </c>
      <c r="S200" t="s">
        <v>135</v>
      </c>
      <c r="T200">
        <v>5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2</v>
      </c>
      <c r="AA200">
        <v>1</v>
      </c>
      <c r="AB200">
        <v>0</v>
      </c>
      <c r="AC200">
        <v>1</v>
      </c>
      <c r="AD200">
        <v>1</v>
      </c>
    </row>
    <row r="201" spans="17:30" x14ac:dyDescent="0.2">
      <c r="Q201" t="str">
        <f t="shared" si="6"/>
        <v>23其他</v>
      </c>
      <c r="R201">
        <v>23</v>
      </c>
      <c r="S201" t="s">
        <v>106</v>
      </c>
      <c r="T201">
        <v>4</v>
      </c>
      <c r="U201">
        <v>0</v>
      </c>
      <c r="V201">
        <v>1</v>
      </c>
      <c r="W201">
        <v>1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7:30" x14ac:dyDescent="0.2">
      <c r="Q202" t="str">
        <f t="shared" si="6"/>
        <v>24其他</v>
      </c>
      <c r="R202">
        <v>24</v>
      </c>
      <c r="S202" t="s">
        <v>72</v>
      </c>
      <c r="T202">
        <v>4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1</v>
      </c>
    </row>
    <row r="203" spans="17:30" x14ac:dyDescent="0.2">
      <c r="Q203" t="str">
        <f t="shared" si="6"/>
        <v>24其他</v>
      </c>
      <c r="R203">
        <v>24</v>
      </c>
      <c r="S203" t="s">
        <v>136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4</v>
      </c>
      <c r="AB203">
        <v>0</v>
      </c>
      <c r="AC203">
        <v>0</v>
      </c>
      <c r="AD203">
        <v>0</v>
      </c>
    </row>
    <row r="204" spans="17:30" x14ac:dyDescent="0.2">
      <c r="Q204" t="str">
        <f t="shared" si="6"/>
        <v>23其他</v>
      </c>
      <c r="R204">
        <v>23</v>
      </c>
      <c r="S204" t="s">
        <v>137</v>
      </c>
      <c r="T204">
        <v>4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7:30" x14ac:dyDescent="0.2">
      <c r="Q205" t="str">
        <f t="shared" si="6"/>
        <v>24其他</v>
      </c>
      <c r="R205">
        <v>24</v>
      </c>
      <c r="S205" t="s">
        <v>121</v>
      </c>
      <c r="T205">
        <v>4</v>
      </c>
      <c r="U205">
        <v>0</v>
      </c>
      <c r="V205">
        <v>4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7:30" x14ac:dyDescent="0.2">
      <c r="Q206" t="str">
        <f t="shared" si="6"/>
        <v>22其他</v>
      </c>
      <c r="R206">
        <v>22</v>
      </c>
      <c r="S206" t="s">
        <v>65</v>
      </c>
      <c r="T206">
        <v>4</v>
      </c>
      <c r="U206">
        <v>0</v>
      </c>
      <c r="V206">
        <v>3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7:30" x14ac:dyDescent="0.2">
      <c r="Q207" t="str">
        <f t="shared" si="6"/>
        <v>22其他</v>
      </c>
      <c r="R207">
        <v>22</v>
      </c>
      <c r="S207" t="s">
        <v>94</v>
      </c>
      <c r="T207">
        <v>4</v>
      </c>
      <c r="U207">
        <v>3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7:30" x14ac:dyDescent="0.2">
      <c r="Q208" t="str">
        <f t="shared" si="6"/>
        <v>23其他</v>
      </c>
      <c r="R208">
        <v>23</v>
      </c>
      <c r="S208" t="s">
        <v>131</v>
      </c>
      <c r="T208">
        <v>4</v>
      </c>
      <c r="U208">
        <v>0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7:30" x14ac:dyDescent="0.2">
      <c r="Q209" t="str">
        <f t="shared" si="6"/>
        <v>23其他</v>
      </c>
      <c r="R209">
        <v>23</v>
      </c>
      <c r="S209" t="s">
        <v>102</v>
      </c>
      <c r="T209">
        <v>4</v>
      </c>
      <c r="U209">
        <v>0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7:30" x14ac:dyDescent="0.2">
      <c r="Q210" t="str">
        <f t="shared" si="6"/>
        <v>23其他</v>
      </c>
      <c r="R210">
        <v>23</v>
      </c>
      <c r="S210" t="s">
        <v>99</v>
      </c>
      <c r="T210">
        <v>4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1</v>
      </c>
    </row>
    <row r="211" spans="17:30" x14ac:dyDescent="0.2">
      <c r="Q211" t="str">
        <f t="shared" si="6"/>
        <v>25其他</v>
      </c>
      <c r="R211">
        <v>25</v>
      </c>
      <c r="S211" t="s">
        <v>129</v>
      </c>
      <c r="T211">
        <v>4</v>
      </c>
      <c r="U211">
        <v>0</v>
      </c>
      <c r="V211">
        <v>4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7:30" x14ac:dyDescent="0.2">
      <c r="Q212" t="str">
        <f t="shared" si="6"/>
        <v>23其他</v>
      </c>
      <c r="R212">
        <v>23</v>
      </c>
      <c r="S212" t="s">
        <v>72</v>
      </c>
      <c r="T212">
        <v>4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1</v>
      </c>
      <c r="AD212">
        <v>0</v>
      </c>
    </row>
    <row r="213" spans="17:30" x14ac:dyDescent="0.2">
      <c r="Q213" t="str">
        <f t="shared" si="6"/>
        <v>24其他</v>
      </c>
      <c r="R213">
        <v>24</v>
      </c>
      <c r="S213" t="s">
        <v>138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3</v>
      </c>
      <c r="AC213">
        <v>0</v>
      </c>
      <c r="AD213">
        <v>0</v>
      </c>
    </row>
    <row r="214" spans="17:30" x14ac:dyDescent="0.2">
      <c r="Q214" t="str">
        <f t="shared" si="6"/>
        <v>22其他</v>
      </c>
      <c r="R214">
        <v>22</v>
      </c>
      <c r="S214" t="s">
        <v>100</v>
      </c>
      <c r="T214">
        <v>3</v>
      </c>
      <c r="U214">
        <v>0</v>
      </c>
      <c r="V214">
        <v>1</v>
      </c>
      <c r="W214">
        <v>1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7:30" x14ac:dyDescent="0.2">
      <c r="Q215" t="str">
        <f t="shared" si="6"/>
        <v>24其他</v>
      </c>
      <c r="R215">
        <v>24</v>
      </c>
      <c r="S215" t="s">
        <v>79</v>
      </c>
      <c r="T215">
        <v>3</v>
      </c>
      <c r="U215">
        <v>0</v>
      </c>
      <c r="V215">
        <v>0</v>
      </c>
      <c r="W215">
        <v>0</v>
      </c>
      <c r="X215">
        <v>3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7:30" x14ac:dyDescent="0.2">
      <c r="Q216" t="str">
        <f t="shared" si="6"/>
        <v>22其他</v>
      </c>
      <c r="R216">
        <v>22</v>
      </c>
      <c r="S216" t="s">
        <v>139</v>
      </c>
      <c r="T216">
        <v>3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3</v>
      </c>
      <c r="AD216">
        <v>0</v>
      </c>
    </row>
    <row r="217" spans="17:30" x14ac:dyDescent="0.2">
      <c r="Q217" t="str">
        <f t="shared" si="6"/>
        <v>24其他</v>
      </c>
      <c r="R217">
        <v>24</v>
      </c>
      <c r="S217" t="s">
        <v>140</v>
      </c>
      <c r="T217">
        <v>3</v>
      </c>
      <c r="U217">
        <v>0</v>
      </c>
      <c r="V217">
        <v>1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7:30" x14ac:dyDescent="0.2">
      <c r="Q218" t="str">
        <f t="shared" si="6"/>
        <v>22其他</v>
      </c>
      <c r="R218">
        <v>22</v>
      </c>
      <c r="S218" t="s">
        <v>74</v>
      </c>
      <c r="T218">
        <v>3</v>
      </c>
      <c r="U218">
        <v>0</v>
      </c>
      <c r="V218">
        <v>2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7:30" x14ac:dyDescent="0.2">
      <c r="Q219" t="str">
        <f t="shared" si="6"/>
        <v>25其他</v>
      </c>
      <c r="R219">
        <v>25</v>
      </c>
      <c r="S219" t="s">
        <v>141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3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7:30" x14ac:dyDescent="0.2">
      <c r="Q220" t="str">
        <f t="shared" si="6"/>
        <v>24其他</v>
      </c>
      <c r="R220">
        <v>24</v>
      </c>
      <c r="S220" t="s">
        <v>142</v>
      </c>
      <c r="T220">
        <v>3</v>
      </c>
      <c r="U220">
        <v>0</v>
      </c>
      <c r="V220">
        <v>3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7:30" x14ac:dyDescent="0.2">
      <c r="Q221" t="str">
        <f t="shared" si="6"/>
        <v>24其他</v>
      </c>
      <c r="R221">
        <v>24</v>
      </c>
      <c r="S221" t="s">
        <v>116</v>
      </c>
      <c r="T221">
        <v>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2</v>
      </c>
    </row>
    <row r="222" spans="17:30" x14ac:dyDescent="0.2">
      <c r="Q222" t="str">
        <f t="shared" si="6"/>
        <v>23其他</v>
      </c>
      <c r="R222">
        <v>23</v>
      </c>
      <c r="S222" t="s">
        <v>132</v>
      </c>
      <c r="T222">
        <v>3</v>
      </c>
      <c r="U222">
        <v>0</v>
      </c>
      <c r="V222">
        <v>1</v>
      </c>
      <c r="W222">
        <v>0</v>
      </c>
      <c r="X222">
        <v>1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7:30" x14ac:dyDescent="0.2">
      <c r="Q223" t="str">
        <f t="shared" si="6"/>
        <v>22其他</v>
      </c>
      <c r="R223">
        <v>22</v>
      </c>
      <c r="S223" t="s">
        <v>92</v>
      </c>
      <c r="T223">
        <v>3</v>
      </c>
      <c r="U223">
        <v>0</v>
      </c>
      <c r="V223">
        <v>0</v>
      </c>
      <c r="W223">
        <v>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</row>
    <row r="224" spans="17:30" x14ac:dyDescent="0.2">
      <c r="Q224" t="str">
        <f t="shared" si="6"/>
        <v>24其他</v>
      </c>
      <c r="R224">
        <v>24</v>
      </c>
      <c r="S224" t="s">
        <v>137</v>
      </c>
      <c r="T224">
        <v>3</v>
      </c>
      <c r="U224">
        <v>0</v>
      </c>
      <c r="V224">
        <v>0</v>
      </c>
      <c r="W224">
        <v>0</v>
      </c>
      <c r="X224">
        <v>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7:30" x14ac:dyDescent="0.2">
      <c r="Q225" t="str">
        <f t="shared" si="6"/>
        <v>25其他</v>
      </c>
      <c r="R225">
        <v>25</v>
      </c>
      <c r="S225" t="s">
        <v>143</v>
      </c>
      <c r="T225">
        <v>2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7:30" x14ac:dyDescent="0.2">
      <c r="Q226" t="str">
        <f t="shared" si="6"/>
        <v>23其他</v>
      </c>
      <c r="R226">
        <v>23</v>
      </c>
      <c r="S226" t="s">
        <v>130</v>
      </c>
      <c r="T226">
        <v>2</v>
      </c>
      <c r="U226">
        <v>0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7:30" x14ac:dyDescent="0.2">
      <c r="Q227" t="str">
        <f t="shared" si="6"/>
        <v>25其他</v>
      </c>
      <c r="R227">
        <v>25</v>
      </c>
      <c r="S227" t="s">
        <v>122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2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7:30" x14ac:dyDescent="0.2">
      <c r="Q228" t="str">
        <f t="shared" si="6"/>
        <v>25其他</v>
      </c>
      <c r="R228">
        <v>25</v>
      </c>
      <c r="S228" t="s">
        <v>111</v>
      </c>
      <c r="T228">
        <v>2</v>
      </c>
      <c r="U228">
        <v>0</v>
      </c>
      <c r="V228">
        <v>0</v>
      </c>
      <c r="W228">
        <v>0</v>
      </c>
      <c r="X228">
        <v>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7:30" x14ac:dyDescent="0.2">
      <c r="Q229" t="str">
        <f t="shared" si="6"/>
        <v>25其他</v>
      </c>
      <c r="R229">
        <v>25</v>
      </c>
      <c r="S229" t="s">
        <v>144</v>
      </c>
      <c r="T229">
        <v>2</v>
      </c>
      <c r="U229">
        <v>0</v>
      </c>
      <c r="V229">
        <v>2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7:30" x14ac:dyDescent="0.2">
      <c r="Q230" t="str">
        <f t="shared" si="6"/>
        <v>23其他</v>
      </c>
      <c r="R230">
        <v>23</v>
      </c>
      <c r="S230" t="s">
        <v>113</v>
      </c>
      <c r="T230">
        <v>2</v>
      </c>
      <c r="U230">
        <v>0</v>
      </c>
      <c r="V230">
        <v>0</v>
      </c>
      <c r="W230">
        <v>0</v>
      </c>
      <c r="X230">
        <v>2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7:30" x14ac:dyDescent="0.2">
      <c r="Q231" t="str">
        <f t="shared" si="6"/>
        <v>25其他</v>
      </c>
      <c r="R231">
        <v>25</v>
      </c>
      <c r="S231" t="s">
        <v>113</v>
      </c>
      <c r="T231">
        <v>2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</row>
    <row r="232" spans="17:30" x14ac:dyDescent="0.2">
      <c r="Q232" t="str">
        <f t="shared" si="6"/>
        <v>22其他</v>
      </c>
      <c r="R232">
        <v>22</v>
      </c>
      <c r="S232" t="s">
        <v>132</v>
      </c>
      <c r="T232">
        <v>2</v>
      </c>
      <c r="U232">
        <v>0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7:30" x14ac:dyDescent="0.2">
      <c r="Q233" t="str">
        <f t="shared" si="6"/>
        <v>23其他</v>
      </c>
      <c r="R233">
        <v>23</v>
      </c>
      <c r="S233" t="s">
        <v>81</v>
      </c>
      <c r="T233">
        <v>2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</row>
    <row r="234" spans="17:30" x14ac:dyDescent="0.2">
      <c r="Q234" t="str">
        <f t="shared" si="6"/>
        <v>25其他</v>
      </c>
      <c r="R234">
        <v>25</v>
      </c>
      <c r="S234" t="s">
        <v>81</v>
      </c>
      <c r="T234">
        <v>2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7:30" x14ac:dyDescent="0.2">
      <c r="Q235" t="str">
        <f t="shared" si="6"/>
        <v>24其他</v>
      </c>
      <c r="R235">
        <v>24</v>
      </c>
      <c r="S235" t="s">
        <v>120</v>
      </c>
      <c r="T235">
        <v>2</v>
      </c>
      <c r="U235">
        <v>0</v>
      </c>
      <c r="V235">
        <v>0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7:30" x14ac:dyDescent="0.2">
      <c r="Q236" t="str">
        <f t="shared" si="6"/>
        <v>23其他</v>
      </c>
      <c r="R236">
        <v>23</v>
      </c>
      <c r="S236" t="s">
        <v>145</v>
      </c>
      <c r="T236">
        <v>2</v>
      </c>
      <c r="U236">
        <v>0</v>
      </c>
      <c r="V236">
        <v>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7:30" x14ac:dyDescent="0.2">
      <c r="Q237" t="str">
        <f t="shared" si="6"/>
        <v>25其他</v>
      </c>
      <c r="R237">
        <v>25</v>
      </c>
      <c r="S237" t="s">
        <v>137</v>
      </c>
      <c r="T237">
        <v>2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</row>
    <row r="238" spans="17:30" x14ac:dyDescent="0.2">
      <c r="Q238" t="str">
        <f t="shared" si="6"/>
        <v>25其他</v>
      </c>
      <c r="R238">
        <v>25</v>
      </c>
      <c r="S238" t="s">
        <v>146</v>
      </c>
      <c r="T238">
        <v>1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7:30" x14ac:dyDescent="0.2">
      <c r="Q239" t="str">
        <f t="shared" si="6"/>
        <v>22其他</v>
      </c>
      <c r="R239">
        <v>22</v>
      </c>
      <c r="S239" t="s">
        <v>122</v>
      </c>
      <c r="T239">
        <v>1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7:30" x14ac:dyDescent="0.2">
      <c r="Q240" t="str">
        <f t="shared" si="6"/>
        <v>24其他</v>
      </c>
      <c r="R240">
        <v>24</v>
      </c>
      <c r="S240" t="s">
        <v>147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</row>
    <row r="241" spans="17:30" x14ac:dyDescent="0.2">
      <c r="Q241" t="str">
        <f t="shared" si="6"/>
        <v>24其他</v>
      </c>
      <c r="R241">
        <v>24</v>
      </c>
      <c r="S241" t="s">
        <v>111</v>
      </c>
      <c r="T241">
        <v>1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7:30" x14ac:dyDescent="0.2">
      <c r="Q242" t="str">
        <f t="shared" si="6"/>
        <v>24其他</v>
      </c>
      <c r="R242">
        <v>24</v>
      </c>
      <c r="S242" t="s">
        <v>123</v>
      </c>
      <c r="T242">
        <v>1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7:30" x14ac:dyDescent="0.2">
      <c r="Q243" t="str">
        <f t="shared" si="6"/>
        <v>23其他</v>
      </c>
      <c r="R243">
        <v>23</v>
      </c>
      <c r="S243" t="s">
        <v>123</v>
      </c>
      <c r="T243">
        <v>1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7:30" x14ac:dyDescent="0.2">
      <c r="Q244" t="str">
        <f t="shared" si="6"/>
        <v>23其他</v>
      </c>
      <c r="R244">
        <v>23</v>
      </c>
      <c r="S244" t="s">
        <v>107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</row>
    <row r="245" spans="17:30" x14ac:dyDescent="0.2">
      <c r="Q245" t="str">
        <f t="shared" si="6"/>
        <v>24其他</v>
      </c>
      <c r="R245">
        <v>24</v>
      </c>
      <c r="S245" t="s">
        <v>148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7:30" x14ac:dyDescent="0.2">
      <c r="Q246" t="str">
        <f t="shared" si="6"/>
        <v>23其他</v>
      </c>
      <c r="R246">
        <v>23</v>
      </c>
      <c r="S246" t="s">
        <v>105</v>
      </c>
      <c r="T246">
        <v>1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7:30" x14ac:dyDescent="0.2">
      <c r="Q247" t="str">
        <f t="shared" si="6"/>
        <v>22其他</v>
      </c>
      <c r="R247">
        <v>22</v>
      </c>
      <c r="S247" t="s">
        <v>73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</row>
    <row r="248" spans="17:30" x14ac:dyDescent="0.2">
      <c r="Q248" t="str">
        <f t="shared" si="6"/>
        <v>24其他</v>
      </c>
      <c r="R248">
        <v>24</v>
      </c>
      <c r="S248" t="s">
        <v>149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</row>
    <row r="249" spans="17:30" x14ac:dyDescent="0.2">
      <c r="Q249" t="str">
        <f t="shared" si="6"/>
        <v>22其他</v>
      </c>
      <c r="R249">
        <v>22</v>
      </c>
      <c r="S249" t="s">
        <v>83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7:30" x14ac:dyDescent="0.2">
      <c r="Q250" t="str">
        <f t="shared" si="6"/>
        <v>23其他</v>
      </c>
      <c r="R250">
        <v>23</v>
      </c>
      <c r="S250" t="s">
        <v>139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</row>
    <row r="251" spans="17:30" x14ac:dyDescent="0.2">
      <c r="Q251" t="str">
        <f t="shared" si="6"/>
        <v>24其他</v>
      </c>
      <c r="R251">
        <v>24</v>
      </c>
      <c r="S251" t="s">
        <v>99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7:30" x14ac:dyDescent="0.2">
      <c r="Q252" t="str">
        <f t="shared" si="6"/>
        <v>23其他</v>
      </c>
      <c r="R252">
        <v>23</v>
      </c>
      <c r="S252" t="s">
        <v>83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</row>
    <row r="253" spans="17:30" x14ac:dyDescent="0.2">
      <c r="Q253" t="str">
        <f t="shared" si="6"/>
        <v>24其他</v>
      </c>
      <c r="R253">
        <v>24</v>
      </c>
      <c r="S253" t="s">
        <v>139</v>
      </c>
      <c r="T253">
        <v>1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7:30" x14ac:dyDescent="0.2">
      <c r="Q254" t="str">
        <f t="shared" si="6"/>
        <v>24其他</v>
      </c>
      <c r="R254">
        <v>24</v>
      </c>
      <c r="S254" t="s">
        <v>129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7:30" x14ac:dyDescent="0.2">
      <c r="Q255" t="str">
        <f t="shared" si="6"/>
        <v>24其他</v>
      </c>
      <c r="R255">
        <v>24</v>
      </c>
      <c r="S255" t="s">
        <v>150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7:30" x14ac:dyDescent="0.2">
      <c r="Q256" t="str">
        <f t="shared" si="6"/>
        <v>22其他</v>
      </c>
      <c r="R256">
        <v>22</v>
      </c>
      <c r="S256" t="s">
        <v>104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</row>
    <row r="257" spans="17:30" x14ac:dyDescent="0.2">
      <c r="Q257" t="str">
        <f t="shared" si="6"/>
        <v>24其他</v>
      </c>
      <c r="R257">
        <v>24</v>
      </c>
      <c r="S257" t="s">
        <v>151</v>
      </c>
      <c r="T257">
        <v>1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留存情况</vt:lpstr>
      <vt:lpstr>付费情况</vt:lpstr>
      <vt:lpstr>通关情况</vt:lpstr>
      <vt:lpstr>竞技场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2019-09-05T08:11:40Z</dcterms:created>
  <dcterms:modified xsi:type="dcterms:W3CDTF">2019-09-05T13:14:21Z</dcterms:modified>
</cp:coreProperties>
</file>