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esktop/"/>
    </mc:Choice>
  </mc:AlternateContent>
  <bookViews>
    <workbookView xWindow="0" yWindow="460" windowWidth="38400" windowHeight="20080" tabRatio="500"/>
  </bookViews>
  <sheets>
    <sheet name="工作表1" sheetId="1" r:id="rId1"/>
    <sheet name="流失玩家等级分布" sheetId="4" r:id="rId2"/>
    <sheet name="工作表4" sheetId="5" r:id="rId3"/>
    <sheet name="工作表2" sheetId="2" r:id="rId4"/>
    <sheet name="工作表3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5" l="1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E55" i="5"/>
  <c r="F55" i="5"/>
  <c r="D55" i="5"/>
  <c r="D11" i="5"/>
  <c r="B11" i="5"/>
  <c r="D12" i="5"/>
  <c r="E11" i="5"/>
  <c r="E12" i="5"/>
  <c r="C55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B50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B37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B24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D50" i="5"/>
  <c r="D51" i="5"/>
  <c r="E50" i="5"/>
  <c r="E51" i="5"/>
  <c r="F50" i="5"/>
  <c r="F51" i="5"/>
  <c r="G50" i="5"/>
  <c r="G51" i="5"/>
  <c r="H50" i="5"/>
  <c r="H51" i="5"/>
  <c r="I50" i="5"/>
  <c r="I51" i="5"/>
  <c r="J50" i="5"/>
  <c r="J51" i="5"/>
  <c r="K50" i="5"/>
  <c r="K51" i="5"/>
  <c r="L50" i="5"/>
  <c r="L51" i="5"/>
  <c r="M50" i="5"/>
  <c r="M51" i="5"/>
  <c r="N50" i="5"/>
  <c r="N51" i="5"/>
  <c r="O50" i="5"/>
  <c r="O51" i="5"/>
  <c r="P50" i="5"/>
  <c r="P51" i="5"/>
  <c r="D37" i="5"/>
  <c r="D38" i="5"/>
  <c r="E37" i="5"/>
  <c r="E38" i="5"/>
  <c r="F37" i="5"/>
  <c r="F38" i="5"/>
  <c r="G37" i="5"/>
  <c r="G38" i="5"/>
  <c r="H37" i="5"/>
  <c r="H38" i="5"/>
  <c r="I37" i="5"/>
  <c r="I38" i="5"/>
  <c r="J37" i="5"/>
  <c r="J38" i="5"/>
  <c r="K37" i="5"/>
  <c r="K38" i="5"/>
  <c r="L37" i="5"/>
  <c r="L38" i="5"/>
  <c r="M37" i="5"/>
  <c r="M38" i="5"/>
  <c r="N37" i="5"/>
  <c r="N38" i="5"/>
  <c r="O37" i="5"/>
  <c r="O38" i="5"/>
  <c r="P37" i="5"/>
  <c r="P38" i="5"/>
  <c r="D24" i="5"/>
  <c r="D25" i="5"/>
  <c r="E24" i="5"/>
  <c r="E25" i="5"/>
  <c r="F24" i="5"/>
  <c r="F25" i="5"/>
  <c r="G24" i="5"/>
  <c r="G25" i="5"/>
  <c r="H24" i="5"/>
  <c r="H25" i="5"/>
  <c r="I24" i="5"/>
  <c r="I25" i="5"/>
  <c r="J24" i="5"/>
  <c r="J25" i="5"/>
  <c r="K24" i="5"/>
  <c r="K25" i="5"/>
  <c r="L24" i="5"/>
  <c r="L25" i="5"/>
  <c r="M24" i="5"/>
  <c r="M25" i="5"/>
  <c r="N24" i="5"/>
  <c r="N25" i="5"/>
  <c r="O24" i="5"/>
  <c r="O25" i="5"/>
  <c r="P24" i="5"/>
  <c r="P25" i="5"/>
  <c r="F11" i="5"/>
  <c r="F12" i="5"/>
  <c r="G11" i="5"/>
  <c r="G12" i="5"/>
  <c r="H11" i="5"/>
  <c r="H12" i="5"/>
  <c r="I11" i="5"/>
  <c r="I12" i="5"/>
  <c r="J11" i="5"/>
  <c r="J12" i="5"/>
  <c r="K11" i="5"/>
  <c r="K12" i="5"/>
  <c r="L11" i="5"/>
  <c r="L12" i="5"/>
  <c r="M11" i="5"/>
  <c r="M12" i="5"/>
  <c r="N11" i="5"/>
  <c r="N12" i="5"/>
  <c r="O11" i="5"/>
  <c r="O12" i="5"/>
  <c r="P11" i="5"/>
  <c r="P12" i="5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" i="4"/>
  <c r="W1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" i="4"/>
  <c r="R1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" i="4"/>
  <c r="M1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" i="4"/>
  <c r="C30" i="4"/>
  <c r="C29" i="4"/>
  <c r="C1" i="4"/>
  <c r="C27" i="4"/>
  <c r="C26" i="4"/>
  <c r="C25" i="4"/>
  <c r="C23" i="4"/>
  <c r="C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4" i="4"/>
  <c r="C28" i="4"/>
  <c r="C3" i="4"/>
  <c r="H1" i="4"/>
  <c r="R5" i="1"/>
  <c r="R6" i="1"/>
  <c r="R7" i="1"/>
  <c r="R8" i="1"/>
  <c r="R9" i="1"/>
  <c r="R10" i="1"/>
  <c r="R4" i="1"/>
  <c r="Q4" i="1"/>
  <c r="Q5" i="1"/>
  <c r="Q6" i="1"/>
  <c r="Q7" i="1"/>
  <c r="Q8" i="1"/>
  <c r="Q9" i="1"/>
  <c r="Q10" i="1"/>
  <c r="Q3" i="1"/>
  <c r="H5" i="1"/>
  <c r="H6" i="1"/>
  <c r="H7" i="1"/>
  <c r="H8" i="1"/>
  <c r="H9" i="1"/>
  <c r="H10" i="1"/>
  <c r="H4" i="1"/>
  <c r="G4" i="1"/>
  <c r="G5" i="1"/>
  <c r="G6" i="1"/>
  <c r="G7" i="1"/>
  <c r="G8" i="1"/>
  <c r="G9" i="1"/>
  <c r="G10" i="1"/>
  <c r="G3" i="1"/>
  <c r="O6" i="1"/>
  <c r="P6" i="1"/>
  <c r="O7" i="1"/>
  <c r="P7" i="1"/>
  <c r="O8" i="1"/>
  <c r="P8" i="1"/>
  <c r="O9" i="1"/>
  <c r="P9" i="1"/>
  <c r="O10" i="1"/>
  <c r="P10" i="1"/>
  <c r="O4" i="1"/>
  <c r="P4" i="1"/>
  <c r="P5" i="1"/>
  <c r="O5" i="1"/>
  <c r="F6" i="1"/>
  <c r="F7" i="1"/>
  <c r="F8" i="1"/>
  <c r="F9" i="1"/>
  <c r="F10" i="1"/>
  <c r="F4" i="1"/>
  <c r="E6" i="1"/>
  <c r="E7" i="1"/>
  <c r="E8" i="1"/>
  <c r="E9" i="1"/>
  <c r="E10" i="1"/>
  <c r="E4" i="1"/>
  <c r="F5" i="1"/>
  <c r="E5" i="1"/>
  <c r="I14" i="2"/>
  <c r="I15" i="2"/>
  <c r="I16" i="2"/>
  <c r="I17" i="2"/>
  <c r="I18" i="2"/>
  <c r="I19" i="2"/>
  <c r="I20" i="2"/>
  <c r="I21" i="2"/>
  <c r="I13" i="2"/>
  <c r="D14" i="2"/>
  <c r="D15" i="2"/>
  <c r="D16" i="2"/>
  <c r="D17" i="2"/>
  <c r="D18" i="2"/>
  <c r="D19" i="2"/>
  <c r="D20" i="2"/>
  <c r="D21" i="2"/>
  <c r="D13" i="2"/>
</calcChain>
</file>

<file path=xl/sharedStrings.xml><?xml version="1.0" encoding="utf-8"?>
<sst xmlns="http://schemas.openxmlformats.org/spreadsheetml/2006/main" count="112" uniqueCount="34">
  <si>
    <t>创角数</t>
    <rPh sb="0" eb="1">
      <t>chuang'jue</t>
    </rPh>
    <rPh sb="2" eb="3">
      <t>shu</t>
    </rPh>
    <phoneticPr fontId="2" type="noConversion"/>
  </si>
  <si>
    <t>有升级行为的玩家数</t>
    <rPh sb="0" eb="1">
      <t>you'sheng'ji'de'wan'jia'shu</t>
    </rPh>
    <rPh sb="3" eb="4">
      <t>xing'wei</t>
    </rPh>
    <phoneticPr fontId="2" type="noConversion"/>
  </si>
  <si>
    <t>次留</t>
    <rPh sb="0" eb="1">
      <t>ci'liu</t>
    </rPh>
    <phoneticPr fontId="2" type="noConversion"/>
  </si>
  <si>
    <t>越南</t>
    <rPh sb="0" eb="1">
      <t>yue'nan</t>
    </rPh>
    <phoneticPr fontId="2" type="noConversion"/>
  </si>
  <si>
    <t>印尼</t>
    <rPh sb="0" eb="1">
      <t>yin'ni</t>
    </rPh>
    <phoneticPr fontId="2" type="noConversion"/>
  </si>
  <si>
    <t>登陆数</t>
    <rPh sb="0" eb="1">
      <t>deng'lu</t>
    </rPh>
    <rPh sb="2" eb="3">
      <t>shu</t>
    </rPh>
    <phoneticPr fontId="2" type="noConversion"/>
  </si>
  <si>
    <t>升级数</t>
    <rPh sb="0" eb="1">
      <t>sheng'ji</t>
    </rPh>
    <rPh sb="2" eb="3">
      <t>shu</t>
    </rPh>
    <phoneticPr fontId="2" type="noConversion"/>
  </si>
  <si>
    <t>天数</t>
    <rPh sb="0" eb="1">
      <t>tian'shu</t>
    </rPh>
    <phoneticPr fontId="2" type="noConversion"/>
  </si>
  <si>
    <t>越南7.5</t>
    <rPh sb="0" eb="1">
      <t>yue'nan</t>
    </rPh>
    <phoneticPr fontId="2" type="noConversion"/>
  </si>
  <si>
    <t>越南7.6</t>
    <rPh sb="0" eb="1">
      <t>yue'nan</t>
    </rPh>
    <phoneticPr fontId="2" type="noConversion"/>
  </si>
  <si>
    <t>印尼7.5</t>
    <rPh sb="0" eb="1">
      <t>yin'ni</t>
    </rPh>
    <phoneticPr fontId="2" type="noConversion"/>
  </si>
  <si>
    <t>印尼7.6</t>
    <rPh sb="0" eb="1">
      <t>yin'ni</t>
    </rPh>
    <phoneticPr fontId="2" type="noConversion"/>
  </si>
  <si>
    <t>求和</t>
    <rPh sb="0" eb="1">
      <t>qiu'he</t>
    </rPh>
    <phoneticPr fontId="2" type="noConversion"/>
  </si>
  <si>
    <t>登陆人均抽卡消耗</t>
    <rPh sb="0" eb="1">
      <t>deng'lu</t>
    </rPh>
    <rPh sb="2" eb="3">
      <t>ren'jun</t>
    </rPh>
    <rPh sb="4" eb="5">
      <t>chou'ka</t>
    </rPh>
    <rPh sb="6" eb="7">
      <t>xiao'hao</t>
    </rPh>
    <phoneticPr fontId="2" type="noConversion"/>
  </si>
  <si>
    <t>7.5次留</t>
    <rPh sb="3" eb="4">
      <t>ci'liu</t>
    </rPh>
    <phoneticPr fontId="2" type="noConversion"/>
  </si>
  <si>
    <t>7.6次留</t>
    <phoneticPr fontId="2" type="noConversion"/>
  </si>
  <si>
    <t>7.5次留</t>
    <phoneticPr fontId="2" type="noConversion"/>
  </si>
  <si>
    <t>当前等级</t>
  </si>
  <si>
    <t>用户数</t>
  </si>
  <si>
    <t>当前等级</t>
    <rPh sb="0" eb="1">
      <t>dang'qian</t>
    </rPh>
    <rPh sb="2" eb="3">
      <t>deng'ji</t>
    </rPh>
    <phoneticPr fontId="2" type="noConversion"/>
  </si>
  <si>
    <t>用户数</t>
    <rPh sb="0" eb="1">
      <t>yong'hu'shu</t>
    </rPh>
    <phoneticPr fontId="2" type="noConversion"/>
  </si>
  <si>
    <t>总体</t>
    <rPh sb="0" eb="1">
      <t>zong'ti</t>
    </rPh>
    <phoneticPr fontId="2" type="noConversion"/>
  </si>
  <si>
    <t>除中国外</t>
    <rPh sb="0" eb="1">
      <t>chu</t>
    </rPh>
    <rPh sb="1" eb="2">
      <t>zhong'guo</t>
    </rPh>
    <rPh sb="3" eb="4">
      <t>wai</t>
    </rPh>
    <phoneticPr fontId="2" type="noConversion"/>
  </si>
  <si>
    <t>英文玩家</t>
    <rPh sb="0" eb="1">
      <t>ying'wen</t>
    </rPh>
    <rPh sb="2" eb="3">
      <t>wan'jia</t>
    </rPh>
    <phoneticPr fontId="2" type="noConversion"/>
  </si>
  <si>
    <t>结论：英文区（语言符合）的玩家，1级流失率明显低于其他语言玩家。</t>
    <rPh sb="0" eb="1">
      <t>jie'lun</t>
    </rPh>
    <rPh sb="3" eb="4">
      <t>ying'wen'qu</t>
    </rPh>
    <rPh sb="7" eb="8">
      <t>yu'yan</t>
    </rPh>
    <rPh sb="9" eb="10">
      <t>fu'he</t>
    </rPh>
    <rPh sb="12" eb="13">
      <t>d</t>
    </rPh>
    <rPh sb="13" eb="14">
      <t>wan'jia</t>
    </rPh>
    <rPh sb="17" eb="18">
      <t>ji</t>
    </rPh>
    <rPh sb="18" eb="19">
      <t>liu'shi'lv</t>
    </rPh>
    <rPh sb="21" eb="22">
      <t>ming'xian</t>
    </rPh>
    <rPh sb="23" eb="24">
      <t>di'yu</t>
    </rPh>
    <rPh sb="25" eb="26">
      <t>qi'ta'yu'yan</t>
    </rPh>
    <rPh sb="29" eb="30">
      <t>wan'jia</t>
    </rPh>
    <phoneticPr fontId="2" type="noConversion"/>
  </si>
  <si>
    <t>总人数</t>
  </si>
  <si>
    <t>指标</t>
  </si>
  <si>
    <t>人数</t>
  </si>
  <si>
    <t>非中国玩家</t>
    <rPh sb="0" eb="1">
      <t>fei</t>
    </rPh>
    <rPh sb="1" eb="2">
      <t>zhong'guo</t>
    </rPh>
    <rPh sb="3" eb="4">
      <t>wna'jia</t>
    </rPh>
    <phoneticPr fontId="2" type="noConversion"/>
  </si>
  <si>
    <t>总人数</t>
    <rPh sb="0" eb="1">
      <t>zong'ren'shu</t>
    </rPh>
    <phoneticPr fontId="2" type="noConversion"/>
  </si>
  <si>
    <t>进入关卡数</t>
    <rPh sb="0" eb="1">
      <t>jin'ru</t>
    </rPh>
    <rPh sb="2" eb="3">
      <t>guan'ka</t>
    </rPh>
    <rPh sb="4" eb="5">
      <t>shu</t>
    </rPh>
    <phoneticPr fontId="2" type="noConversion"/>
  </si>
  <si>
    <t>次数</t>
    <rPh sb="0" eb="1">
      <t>ci'shu</t>
    </rPh>
    <phoneticPr fontId="2" type="noConversion"/>
  </si>
  <si>
    <t>非中国</t>
    <rPh sb="0" eb="1">
      <t>fei'zhong'guo</t>
    </rPh>
    <phoneticPr fontId="2" type="noConversion"/>
  </si>
  <si>
    <t>英文</t>
    <rPh sb="0" eb="1">
      <t>ying'wen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</si>
</sst>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4F5276"/>
      <name val="Microsoft YaHei"/>
      <family val="3"/>
      <charset val="134"/>
    </font>
    <font>
      <u/>
      <sz val="14"/>
      <color rgb="FF4F5276"/>
      <name val="Microsoft YaHei"/>
      <family val="3"/>
      <charset val="134"/>
    </font>
    <font>
      <sz val="20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58" fontId="0" fillId="0" borderId="0" xfId="0" applyNumberFormat="1"/>
    <xf numFmtId="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/>
    <xf numFmtId="0" fontId="4" fillId="0" borderId="0" xfId="0" applyFont="1"/>
    <xf numFmtId="10" fontId="0" fillId="0" borderId="0" xfId="0" applyNumberFormat="1"/>
    <xf numFmtId="10" fontId="3" fillId="0" borderId="0" xfId="0" applyNumberFormat="1" applyFont="1"/>
    <xf numFmtId="10" fontId="0" fillId="0" borderId="0" xfId="0" applyNumberFormat="1" applyAlignment="1">
      <alignment horizontal="center"/>
    </xf>
    <xf numFmtId="176" fontId="1" fillId="0" borderId="0" xfId="0" applyNumberFormat="1" applyFont="1"/>
    <xf numFmtId="0" fontId="5" fillId="0" borderId="0" xfId="0" applyFont="1"/>
    <xf numFmtId="14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14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印尼</a:t>
            </a:r>
            <a:r>
              <a:rPr lang="en-US" altLang="zh-CN"/>
              <a:t>-</a:t>
            </a:r>
            <a:r>
              <a:rPr lang="zh-CN" altLang="en-US"/>
              <a:t>越南 次留用户升级比例</a:t>
            </a:r>
          </a:p>
        </c:rich>
      </c:tx>
      <c:layout>
        <c:manualLayout>
          <c:xMode val="edge"/>
          <c:yMode val="edge"/>
          <c:x val="0.230555555555556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工作表1!$H$3</c:f>
              <c:strCache>
                <c:ptCount val="1"/>
                <c:pt idx="0">
                  <c:v>越南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工作表1!$H$4:$H$10</c:f>
              <c:numCache>
                <c:formatCode>0.0%</c:formatCode>
                <c:ptCount val="7"/>
                <c:pt idx="0">
                  <c:v>0.899543378995434</c:v>
                </c:pt>
                <c:pt idx="1">
                  <c:v>0.616438356164383</c:v>
                </c:pt>
                <c:pt idx="2">
                  <c:v>0.28310502283105</c:v>
                </c:pt>
                <c:pt idx="3">
                  <c:v>0.155251141552511</c:v>
                </c:pt>
                <c:pt idx="4">
                  <c:v>0.136986301369863</c:v>
                </c:pt>
                <c:pt idx="5">
                  <c:v>0.100456621004566</c:v>
                </c:pt>
                <c:pt idx="6">
                  <c:v>0.0776255707762557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工作表1!$R$3</c:f>
              <c:strCache>
                <c:ptCount val="1"/>
                <c:pt idx="0">
                  <c:v>印尼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工作表1!$R$4:$R$10</c:f>
              <c:numCache>
                <c:formatCode>0.00%</c:formatCode>
                <c:ptCount val="7"/>
                <c:pt idx="0">
                  <c:v>0.888888888888889</c:v>
                </c:pt>
                <c:pt idx="1">
                  <c:v>0.636363636363636</c:v>
                </c:pt>
                <c:pt idx="2">
                  <c:v>0.353535353535353</c:v>
                </c:pt>
                <c:pt idx="3">
                  <c:v>0.252525252525253</c:v>
                </c:pt>
                <c:pt idx="4">
                  <c:v>0.186868686868687</c:v>
                </c:pt>
                <c:pt idx="5">
                  <c:v>0.141414141414141</c:v>
                </c:pt>
                <c:pt idx="6">
                  <c:v>0.126262626262626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390992"/>
        <c:axId val="-507229856"/>
      </c:scatterChart>
      <c:valAx>
        <c:axId val="-5113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7229856"/>
        <c:crosses val="autoZero"/>
        <c:crossBetween val="midCat"/>
      </c:valAx>
      <c:valAx>
        <c:axId val="-5072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39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流失玩家等级</a:t>
            </a:r>
            <a:endParaRPr lang="en-US" altLang="zh-CN"/>
          </a:p>
          <a:p>
            <a:pPr>
              <a:defRPr/>
            </a:pPr>
            <a:r>
              <a:rPr lang="zh-CN" altLang="en-US"/>
              <a:t>分布</a:t>
            </a:r>
          </a:p>
        </c:rich>
      </c:tx>
      <c:layout>
        <c:manualLayout>
          <c:xMode val="edge"/>
          <c:yMode val="edge"/>
          <c:x val="0.347222222222222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流失玩家等级分布!$C$2</c:f>
              <c:strCache>
                <c:ptCount val="1"/>
                <c:pt idx="0">
                  <c:v>印尼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流失玩家等级分布!$A$3:$A$17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流失玩家等级分布!$C$3:$C$17</c:f>
              <c:numCache>
                <c:formatCode>0.00%</c:formatCode>
                <c:ptCount val="15"/>
                <c:pt idx="0">
                  <c:v>0.170842824601367</c:v>
                </c:pt>
                <c:pt idx="1">
                  <c:v>0.209567198177677</c:v>
                </c:pt>
                <c:pt idx="2">
                  <c:v>0.159453302961276</c:v>
                </c:pt>
                <c:pt idx="3">
                  <c:v>0.0660592255125285</c:v>
                </c:pt>
                <c:pt idx="4">
                  <c:v>0.0683371298405467</c:v>
                </c:pt>
                <c:pt idx="5">
                  <c:v>0.0546697038724373</c:v>
                </c:pt>
                <c:pt idx="6">
                  <c:v>0.0592255125284738</c:v>
                </c:pt>
                <c:pt idx="7">
                  <c:v>0.0455580865603645</c:v>
                </c:pt>
                <c:pt idx="8">
                  <c:v>0.0341685649202733</c:v>
                </c:pt>
                <c:pt idx="9">
                  <c:v>0.0250569476082004</c:v>
                </c:pt>
                <c:pt idx="10">
                  <c:v>0.0113895216400911</c:v>
                </c:pt>
                <c:pt idx="11">
                  <c:v>0.0136674259681093</c:v>
                </c:pt>
                <c:pt idx="12">
                  <c:v>0.00227790432801822</c:v>
                </c:pt>
                <c:pt idx="13">
                  <c:v>0.0182232346241458</c:v>
                </c:pt>
                <c:pt idx="14">
                  <c:v>0.0182232346241458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流失玩家等级分布!$H$2</c:f>
              <c:strCache>
                <c:ptCount val="1"/>
                <c:pt idx="0">
                  <c:v>越南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流失玩家等级分布!$A$3:$A$17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流失玩家等级分布!$H$3:$H$17</c:f>
              <c:numCache>
                <c:formatCode>0.00%</c:formatCode>
                <c:ptCount val="15"/>
                <c:pt idx="0">
                  <c:v>0.280386740331492</c:v>
                </c:pt>
                <c:pt idx="1">
                  <c:v>0.18232044198895</c:v>
                </c:pt>
                <c:pt idx="2">
                  <c:v>0.156077348066298</c:v>
                </c:pt>
                <c:pt idx="3">
                  <c:v>0.074585635359116</c:v>
                </c:pt>
                <c:pt idx="4">
                  <c:v>0.0814917127071823</c:v>
                </c:pt>
                <c:pt idx="5">
                  <c:v>0.0593922651933702</c:v>
                </c:pt>
                <c:pt idx="6">
                  <c:v>0.0345303867403315</c:v>
                </c:pt>
                <c:pt idx="7">
                  <c:v>0.0290055248618784</c:v>
                </c:pt>
                <c:pt idx="8">
                  <c:v>0.0151933701657459</c:v>
                </c:pt>
                <c:pt idx="9">
                  <c:v>0.0207182320441989</c:v>
                </c:pt>
                <c:pt idx="10">
                  <c:v>0.0110497237569061</c:v>
                </c:pt>
                <c:pt idx="11">
                  <c:v>0.00552486187845304</c:v>
                </c:pt>
                <c:pt idx="12">
                  <c:v>0.00552486187845304</c:v>
                </c:pt>
                <c:pt idx="13">
                  <c:v>0.00828729281767956</c:v>
                </c:pt>
                <c:pt idx="14">
                  <c:v>0.00552486187845304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流失玩家等级分布!$M$2</c:f>
              <c:strCache>
                <c:ptCount val="1"/>
                <c:pt idx="0">
                  <c:v>总体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流失玩家等级分布!$A$3:$A$17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流失玩家等级分布!$M$3:$M$17</c:f>
              <c:numCache>
                <c:formatCode>0.00%</c:formatCode>
                <c:ptCount val="15"/>
                <c:pt idx="0">
                  <c:v>0.320129546586946</c:v>
                </c:pt>
                <c:pt idx="1">
                  <c:v>0.186846038863976</c:v>
                </c:pt>
                <c:pt idx="2">
                  <c:v>0.133781763826607</c:v>
                </c:pt>
                <c:pt idx="3">
                  <c:v>0.054559043348281</c:v>
                </c:pt>
                <c:pt idx="4">
                  <c:v>0.0630293971101146</c:v>
                </c:pt>
                <c:pt idx="5">
                  <c:v>0.047085201793722</c:v>
                </c:pt>
                <c:pt idx="6">
                  <c:v>0.0403587443946188</c:v>
                </c:pt>
                <c:pt idx="7">
                  <c:v>0.0301444942700548</c:v>
                </c:pt>
                <c:pt idx="8">
                  <c:v>0.0254110612855007</c:v>
                </c:pt>
                <c:pt idx="9">
                  <c:v>0.0181863477827603</c:v>
                </c:pt>
                <c:pt idx="10">
                  <c:v>0.012954658694569</c:v>
                </c:pt>
                <c:pt idx="11">
                  <c:v>0.00946686596910812</c:v>
                </c:pt>
                <c:pt idx="12">
                  <c:v>0.00921773791728948</c:v>
                </c:pt>
                <c:pt idx="13">
                  <c:v>0.00921773791728948</c:v>
                </c:pt>
                <c:pt idx="14">
                  <c:v>0.010214250124564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流失玩家等级分布!$R$2</c:f>
              <c:strCache>
                <c:ptCount val="1"/>
                <c:pt idx="0">
                  <c:v>除中国外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流失玩家等级分布!$A$3:$A$17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流失玩家等级分布!$R$3:$R$17</c:f>
              <c:numCache>
                <c:formatCode>0.00%</c:formatCode>
                <c:ptCount val="15"/>
                <c:pt idx="0">
                  <c:v>0.2839685772476</c:v>
                </c:pt>
                <c:pt idx="1">
                  <c:v>0.180098923479779</c:v>
                </c:pt>
                <c:pt idx="2">
                  <c:v>0.145475705557172</c:v>
                </c:pt>
                <c:pt idx="3">
                  <c:v>0.0590631364562118</c:v>
                </c:pt>
                <c:pt idx="4">
                  <c:v>0.0683735816118708</c:v>
                </c:pt>
                <c:pt idx="5">
                  <c:v>0.0514983997672389</c:v>
                </c:pt>
                <c:pt idx="6">
                  <c:v>0.0448065173116089</c:v>
                </c:pt>
                <c:pt idx="7">
                  <c:v>0.0331684608670352</c:v>
                </c:pt>
                <c:pt idx="8">
                  <c:v>0.0276403840558627</c:v>
                </c:pt>
                <c:pt idx="9">
                  <c:v>0.0197846959557754</c:v>
                </c:pt>
                <c:pt idx="10">
                  <c:v>0.0139656677334885</c:v>
                </c:pt>
                <c:pt idx="11">
                  <c:v>0.009310445155659</c:v>
                </c:pt>
                <c:pt idx="12">
                  <c:v>0.00989234797788769</c:v>
                </c:pt>
                <c:pt idx="13">
                  <c:v>0.010183299389002</c:v>
                </c:pt>
                <c:pt idx="14">
                  <c:v>0.0113471050334594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流失玩家等级分布!$W$2</c:f>
              <c:strCache>
                <c:ptCount val="1"/>
                <c:pt idx="0">
                  <c:v>英文玩家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流失玩家等级分布!$A$3:$A$17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流失玩家等级分布!$W$3:$W$17</c:f>
              <c:numCache>
                <c:formatCode>0.00%</c:formatCode>
                <c:ptCount val="15"/>
                <c:pt idx="0">
                  <c:v>0.251106894370651</c:v>
                </c:pt>
                <c:pt idx="1">
                  <c:v>0.187223276407337</c:v>
                </c:pt>
                <c:pt idx="2">
                  <c:v>0.146110056925996</c:v>
                </c:pt>
                <c:pt idx="3">
                  <c:v>0.053763440860215</c:v>
                </c:pt>
                <c:pt idx="4">
                  <c:v>0.0702087286527514</c:v>
                </c:pt>
                <c:pt idx="5">
                  <c:v>0.0493358633776091</c:v>
                </c:pt>
                <c:pt idx="6">
                  <c:v>0.0556609740670462</c:v>
                </c:pt>
                <c:pt idx="7">
                  <c:v>0.0417457305502846</c:v>
                </c:pt>
                <c:pt idx="8">
                  <c:v>0.0316255534471853</c:v>
                </c:pt>
                <c:pt idx="9">
                  <c:v>0.0196078431372549</c:v>
                </c:pt>
                <c:pt idx="10">
                  <c:v>0.015180265654649</c:v>
                </c:pt>
                <c:pt idx="11">
                  <c:v>0.00822264389626818</c:v>
                </c:pt>
                <c:pt idx="12">
                  <c:v>0.0113851992409867</c:v>
                </c:pt>
                <c:pt idx="13">
                  <c:v>0.0101201771030993</c:v>
                </c:pt>
                <c:pt idx="14">
                  <c:v>0.0126502213788741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266208"/>
        <c:axId val="-511264160"/>
      </c:scatterChart>
      <c:valAx>
        <c:axId val="-5112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264160"/>
        <c:crosses val="autoZero"/>
        <c:crossBetween val="midCat"/>
      </c:valAx>
      <c:valAx>
        <c:axId val="-5112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26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流失玩家等级分布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流失玩家等级分布!$D$2</c:f>
              <c:strCache>
                <c:ptCount val="1"/>
                <c:pt idx="0">
                  <c:v>印尼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流失玩家等级分布!$A$3:$A$17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流失玩家等级分布!$D$3:$D$17</c:f>
              <c:numCache>
                <c:formatCode>0.00%</c:formatCode>
                <c:ptCount val="15"/>
                <c:pt idx="0">
                  <c:v>0.170842824601367</c:v>
                </c:pt>
                <c:pt idx="1">
                  <c:v>0.380410022779043</c:v>
                </c:pt>
                <c:pt idx="2">
                  <c:v>0.539863325740319</c:v>
                </c:pt>
                <c:pt idx="3">
                  <c:v>0.605922551252847</c:v>
                </c:pt>
                <c:pt idx="4">
                  <c:v>0.674259681093394</c:v>
                </c:pt>
                <c:pt idx="5">
                  <c:v>0.728929384965832</c:v>
                </c:pt>
                <c:pt idx="6">
                  <c:v>0.788154897494305</c:v>
                </c:pt>
                <c:pt idx="7">
                  <c:v>0.83371298405467</c:v>
                </c:pt>
                <c:pt idx="8">
                  <c:v>0.867881548974943</c:v>
                </c:pt>
                <c:pt idx="9">
                  <c:v>0.892938496583144</c:v>
                </c:pt>
                <c:pt idx="10">
                  <c:v>0.904328018223235</c:v>
                </c:pt>
                <c:pt idx="11">
                  <c:v>0.917995444191344</c:v>
                </c:pt>
                <c:pt idx="12">
                  <c:v>0.920273348519362</c:v>
                </c:pt>
                <c:pt idx="13">
                  <c:v>0.938496583143508</c:v>
                </c:pt>
                <c:pt idx="14">
                  <c:v>0.956719817767654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流失玩家等级分布!$I$2</c:f>
              <c:strCache>
                <c:ptCount val="1"/>
                <c:pt idx="0">
                  <c:v>越南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流失玩家等级分布!$A$3:$A$17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流失玩家等级分布!$I$3:$I$17</c:f>
              <c:numCache>
                <c:formatCode>0.00%</c:formatCode>
                <c:ptCount val="15"/>
                <c:pt idx="0">
                  <c:v>0.280386740331492</c:v>
                </c:pt>
                <c:pt idx="1">
                  <c:v>0.462707182320442</c:v>
                </c:pt>
                <c:pt idx="2">
                  <c:v>0.61878453038674</c:v>
                </c:pt>
                <c:pt idx="3">
                  <c:v>0.693370165745856</c:v>
                </c:pt>
                <c:pt idx="4">
                  <c:v>0.774861878453039</c:v>
                </c:pt>
                <c:pt idx="5">
                  <c:v>0.834254143646409</c:v>
                </c:pt>
                <c:pt idx="6">
                  <c:v>0.86878453038674</c:v>
                </c:pt>
                <c:pt idx="7">
                  <c:v>0.897790055248619</c:v>
                </c:pt>
                <c:pt idx="8">
                  <c:v>0.912983425414365</c:v>
                </c:pt>
                <c:pt idx="9">
                  <c:v>0.933701657458563</c:v>
                </c:pt>
                <c:pt idx="10">
                  <c:v>0.94475138121547</c:v>
                </c:pt>
                <c:pt idx="11">
                  <c:v>0.950276243093923</c:v>
                </c:pt>
                <c:pt idx="12">
                  <c:v>0.955801104972376</c:v>
                </c:pt>
                <c:pt idx="13">
                  <c:v>0.964088397790055</c:v>
                </c:pt>
                <c:pt idx="14">
                  <c:v>0.969613259668508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流失玩家等级分布!$S$2</c:f>
              <c:strCache>
                <c:ptCount val="1"/>
                <c:pt idx="0">
                  <c:v>除中国外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流失玩家等级分布!$A$3:$A$17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流失玩家等级分布!$S$3:$S$17</c:f>
              <c:numCache>
                <c:formatCode>0.00%</c:formatCode>
                <c:ptCount val="15"/>
                <c:pt idx="0">
                  <c:v>0.2839685772476</c:v>
                </c:pt>
                <c:pt idx="1">
                  <c:v>0.464067500727379</c:v>
                </c:pt>
                <c:pt idx="2">
                  <c:v>0.60954320628455</c:v>
                </c:pt>
                <c:pt idx="3">
                  <c:v>0.668606342740762</c:v>
                </c:pt>
                <c:pt idx="4">
                  <c:v>0.736979924352633</c:v>
                </c:pt>
                <c:pt idx="5">
                  <c:v>0.788478324119872</c:v>
                </c:pt>
                <c:pt idx="6">
                  <c:v>0.833284841431481</c:v>
                </c:pt>
                <c:pt idx="7">
                  <c:v>0.866453302298516</c:v>
                </c:pt>
                <c:pt idx="8">
                  <c:v>0.894093686354379</c:v>
                </c:pt>
                <c:pt idx="9">
                  <c:v>0.913878382310154</c:v>
                </c:pt>
                <c:pt idx="10">
                  <c:v>0.927844050043643</c:v>
                </c:pt>
                <c:pt idx="11">
                  <c:v>0.937154495199302</c:v>
                </c:pt>
                <c:pt idx="12">
                  <c:v>0.94704684317719</c:v>
                </c:pt>
                <c:pt idx="13">
                  <c:v>0.957230142566192</c:v>
                </c:pt>
                <c:pt idx="14">
                  <c:v>0.968577247599651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流失玩家等级分布!$X$2</c:f>
              <c:strCache>
                <c:ptCount val="1"/>
                <c:pt idx="0">
                  <c:v>英文玩家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流失玩家等级分布!$A$3:$A$17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流失玩家等级分布!$X$3:$X$17</c:f>
              <c:numCache>
                <c:formatCode>0.00%</c:formatCode>
                <c:ptCount val="15"/>
                <c:pt idx="0">
                  <c:v>0.251106894370651</c:v>
                </c:pt>
                <c:pt idx="1">
                  <c:v>0.438330170777989</c:v>
                </c:pt>
                <c:pt idx="2">
                  <c:v>0.584440227703985</c:v>
                </c:pt>
                <c:pt idx="3">
                  <c:v>0.6382036685642</c:v>
                </c:pt>
                <c:pt idx="4">
                  <c:v>0.708412397216951</c:v>
                </c:pt>
                <c:pt idx="5">
                  <c:v>0.75774826059456</c:v>
                </c:pt>
                <c:pt idx="6">
                  <c:v>0.813409234661606</c:v>
                </c:pt>
                <c:pt idx="7">
                  <c:v>0.855154965211891</c:v>
                </c:pt>
                <c:pt idx="8">
                  <c:v>0.886780518659076</c:v>
                </c:pt>
                <c:pt idx="9">
                  <c:v>0.906388361796331</c:v>
                </c:pt>
                <c:pt idx="10">
                  <c:v>0.92156862745098</c:v>
                </c:pt>
                <c:pt idx="11">
                  <c:v>0.929791271347248</c:v>
                </c:pt>
                <c:pt idx="12">
                  <c:v>0.941176470588235</c:v>
                </c:pt>
                <c:pt idx="13">
                  <c:v>0.951296647691334</c:v>
                </c:pt>
                <c:pt idx="14">
                  <c:v>0.963946869070209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175136"/>
        <c:axId val="-511172992"/>
      </c:scatterChart>
      <c:valAx>
        <c:axId val="-5111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172992"/>
        <c:crosses val="autoZero"/>
        <c:crossBetween val="midCat"/>
      </c:valAx>
      <c:valAx>
        <c:axId val="-5111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17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进入关卡次数 </a:t>
            </a:r>
            <a:r>
              <a:rPr lang="en-US" altLang="zh-CN"/>
              <a:t>-</a:t>
            </a:r>
            <a:r>
              <a:rPr lang="zh-CN" altLang="en-US"/>
              <a:t> 流失玩家比例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工作表4!$C$54</c:f>
              <c:strCache>
                <c:ptCount val="1"/>
                <c:pt idx="0">
                  <c:v>印尼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工作表4!$B$55:$B$69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工作表4!$C$55:$C$69</c:f>
              <c:numCache>
                <c:formatCode>0.00%</c:formatCode>
                <c:ptCount val="15"/>
                <c:pt idx="0">
                  <c:v>0.26955074875208</c:v>
                </c:pt>
                <c:pt idx="1">
                  <c:v>0.176372712146423</c:v>
                </c:pt>
                <c:pt idx="2">
                  <c:v>0.0981697171381031</c:v>
                </c:pt>
                <c:pt idx="3">
                  <c:v>0.0848585690515807</c:v>
                </c:pt>
                <c:pt idx="4">
                  <c:v>0.0682196339434276</c:v>
                </c:pt>
                <c:pt idx="5">
                  <c:v>0.0515806988352745</c:v>
                </c:pt>
                <c:pt idx="6">
                  <c:v>0.0482529118136439</c:v>
                </c:pt>
                <c:pt idx="7">
                  <c:v>0.0332778702163061</c:v>
                </c:pt>
                <c:pt idx="8">
                  <c:v>0.0232945091514143</c:v>
                </c:pt>
                <c:pt idx="9">
                  <c:v>0.0199667221297837</c:v>
                </c:pt>
                <c:pt idx="10">
                  <c:v>0.0166389351081531</c:v>
                </c:pt>
                <c:pt idx="11">
                  <c:v>0.0349417637271215</c:v>
                </c:pt>
                <c:pt idx="12">
                  <c:v>0.021630615640599</c:v>
                </c:pt>
                <c:pt idx="13">
                  <c:v>0.0116472545757072</c:v>
                </c:pt>
                <c:pt idx="14">
                  <c:v>0.0415973377703827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工作表4!$D$54</c:f>
              <c:strCache>
                <c:ptCount val="1"/>
                <c:pt idx="0">
                  <c:v>越南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工作表4!$B$55:$B$69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工作表4!$D$55:$D$69</c:f>
              <c:numCache>
                <c:formatCode>0.00%</c:formatCode>
                <c:ptCount val="15"/>
                <c:pt idx="0">
                  <c:v>0.286713286713287</c:v>
                </c:pt>
                <c:pt idx="1">
                  <c:v>0.187645687645688</c:v>
                </c:pt>
                <c:pt idx="2">
                  <c:v>0.110722610722611</c:v>
                </c:pt>
                <c:pt idx="3">
                  <c:v>0.0629370629370629</c:v>
                </c:pt>
                <c:pt idx="4">
                  <c:v>0.0734265734265734</c:v>
                </c:pt>
                <c:pt idx="5">
                  <c:v>0.0559440559440559</c:v>
                </c:pt>
                <c:pt idx="6">
                  <c:v>0.0501165501165501</c:v>
                </c:pt>
                <c:pt idx="7">
                  <c:v>0.0326340326340326</c:v>
                </c:pt>
                <c:pt idx="8">
                  <c:v>0.0244755244755245</c:v>
                </c:pt>
                <c:pt idx="9">
                  <c:v>0.0128205128205128</c:v>
                </c:pt>
                <c:pt idx="10">
                  <c:v>0.0116550116550117</c:v>
                </c:pt>
                <c:pt idx="11">
                  <c:v>0.0186480186480186</c:v>
                </c:pt>
                <c:pt idx="12">
                  <c:v>0.0128205128205128</c:v>
                </c:pt>
                <c:pt idx="13">
                  <c:v>0.00815850815850816</c:v>
                </c:pt>
                <c:pt idx="14">
                  <c:v>0.0512820512820513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工作表4!$E$54</c:f>
              <c:strCache>
                <c:ptCount val="1"/>
                <c:pt idx="0">
                  <c:v>非中国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工作表4!$B$55:$B$69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工作表4!$E$55:$E$69</c:f>
              <c:numCache>
                <c:formatCode>0.00%</c:formatCode>
                <c:ptCount val="15"/>
                <c:pt idx="0">
                  <c:v>0.288219957335862</c:v>
                </c:pt>
                <c:pt idx="1">
                  <c:v>0.182270680255985</c:v>
                </c:pt>
                <c:pt idx="2">
                  <c:v>0.102156909220194</c:v>
                </c:pt>
                <c:pt idx="3">
                  <c:v>0.0715809433515051</c:v>
                </c:pt>
                <c:pt idx="4">
                  <c:v>0.0630481156672197</c:v>
                </c:pt>
                <c:pt idx="5">
                  <c:v>0.0526191040530931</c:v>
                </c:pt>
                <c:pt idx="6">
                  <c:v>0.042901161412657</c:v>
                </c:pt>
                <c:pt idx="7">
                  <c:v>0.0346053567196018</c:v>
                </c:pt>
                <c:pt idx="8">
                  <c:v>0.0265465750177767</c:v>
                </c:pt>
                <c:pt idx="9">
                  <c:v>0.0227542071580943</c:v>
                </c:pt>
                <c:pt idx="10">
                  <c:v>0.0161175634036502</c:v>
                </c:pt>
                <c:pt idx="11">
                  <c:v>0.0196729082721024</c:v>
                </c:pt>
                <c:pt idx="12">
                  <c:v>0.0135103105001185</c:v>
                </c:pt>
                <c:pt idx="13">
                  <c:v>0.0137473334913487</c:v>
                </c:pt>
                <c:pt idx="14">
                  <c:v>0.0502488741407917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工作表4!$F$54</c:f>
              <c:strCache>
                <c:ptCount val="1"/>
                <c:pt idx="0">
                  <c:v>英文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工作表4!$B$55:$B$69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工作表4!$F$55:$F$69</c:f>
              <c:numCache>
                <c:formatCode>0.00%</c:formatCode>
                <c:ptCount val="15"/>
                <c:pt idx="0">
                  <c:v>0.281052118850463</c:v>
                </c:pt>
                <c:pt idx="1">
                  <c:v>0.176814417924988</c:v>
                </c:pt>
                <c:pt idx="2">
                  <c:v>0.10034096444228</c:v>
                </c:pt>
                <c:pt idx="3">
                  <c:v>0.0769605455431076</c:v>
                </c:pt>
                <c:pt idx="4">
                  <c:v>0.0608865075499269</c:v>
                </c:pt>
                <c:pt idx="5">
                  <c:v>0.0487092060399415</c:v>
                </c:pt>
                <c:pt idx="6">
                  <c:v>0.0414028251339503</c:v>
                </c:pt>
                <c:pt idx="7">
                  <c:v>0.0399415489527521</c:v>
                </c:pt>
                <c:pt idx="8">
                  <c:v>0.0282513395031661</c:v>
                </c:pt>
                <c:pt idx="9">
                  <c:v>0.0263029712615684</c:v>
                </c:pt>
                <c:pt idx="10">
                  <c:v>0.017535314174379</c:v>
                </c:pt>
                <c:pt idx="11">
                  <c:v>0.0194836824159766</c:v>
                </c:pt>
                <c:pt idx="12">
                  <c:v>0.0150998538723819</c:v>
                </c:pt>
                <c:pt idx="13">
                  <c:v>0.014125669751583</c:v>
                </c:pt>
                <c:pt idx="14">
                  <c:v>0.0530930345835363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216368"/>
        <c:axId val="-511167808"/>
      </c:scatterChart>
      <c:valAx>
        <c:axId val="-5112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167808"/>
        <c:crosses val="autoZero"/>
        <c:crossBetween val="midCat"/>
        <c:majorUnit val="1.0"/>
        <c:minorUnit val="1.0"/>
      </c:valAx>
      <c:valAx>
        <c:axId val="-5111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21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097640358015"/>
          <c:y val="0.561732397250922"/>
          <c:w val="0.172823433685923"/>
          <c:h val="0.0249728050612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工作表2!$D$12</c:f>
              <c:strCache>
                <c:ptCount val="1"/>
                <c:pt idx="0">
                  <c:v>越南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工作表2!$A$13:$A$21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工作表2!$D$13:$D$21</c:f>
              <c:numCache>
                <c:formatCode>0.00%</c:formatCode>
                <c:ptCount val="9"/>
                <c:pt idx="0">
                  <c:v>0.772357723577236</c:v>
                </c:pt>
                <c:pt idx="1">
                  <c:v>0.756493506493506</c:v>
                </c:pt>
                <c:pt idx="2">
                  <c:v>0.63771186440678</c:v>
                </c:pt>
                <c:pt idx="3">
                  <c:v>0.608695652173913</c:v>
                </c:pt>
                <c:pt idx="4">
                  <c:v>0.588235294117647</c:v>
                </c:pt>
                <c:pt idx="5">
                  <c:v>0.537688442211055</c:v>
                </c:pt>
                <c:pt idx="6">
                  <c:v>0.489010989010989</c:v>
                </c:pt>
                <c:pt idx="7">
                  <c:v>0.455696202531646</c:v>
                </c:pt>
                <c:pt idx="8">
                  <c:v>0.44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工作表2!$I$12</c:f>
              <c:strCache>
                <c:ptCount val="1"/>
                <c:pt idx="0">
                  <c:v>印尼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工作表2!$A$13:$A$21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工作表2!$I$13:$I$21</c:f>
              <c:numCache>
                <c:formatCode>0.00%</c:formatCode>
                <c:ptCount val="9"/>
                <c:pt idx="0">
                  <c:v>0.859154929577465</c:v>
                </c:pt>
                <c:pt idx="1">
                  <c:v>0.73314606741573</c:v>
                </c:pt>
                <c:pt idx="2">
                  <c:v>0.745762711864407</c:v>
                </c:pt>
                <c:pt idx="3">
                  <c:v>0.712962962962963</c:v>
                </c:pt>
                <c:pt idx="4">
                  <c:v>0.635416666666667</c:v>
                </c:pt>
                <c:pt idx="5">
                  <c:v>0.544117647058823</c:v>
                </c:pt>
                <c:pt idx="6">
                  <c:v>0.507692307692308</c:v>
                </c:pt>
                <c:pt idx="7">
                  <c:v>0.423529411764706</c:v>
                </c:pt>
                <c:pt idx="8">
                  <c:v>0.47239263803681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102704"/>
        <c:axId val="-511092192"/>
      </c:scatterChart>
      <c:valAx>
        <c:axId val="-5111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092192"/>
        <c:crosses val="autoZero"/>
        <c:crossBetween val="midCat"/>
      </c:valAx>
      <c:valAx>
        <c:axId val="-511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1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人均抽卡消耗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工作表3!$C$2</c:f>
              <c:strCache>
                <c:ptCount val="1"/>
                <c:pt idx="0">
                  <c:v>印尼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工作表3!$B$3:$B$10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工作表3!$C$3:$C$10</c:f>
              <c:numCache>
                <c:formatCode>General</c:formatCode>
                <c:ptCount val="8"/>
                <c:pt idx="0">
                  <c:v>15.68</c:v>
                </c:pt>
                <c:pt idx="1">
                  <c:v>15.63</c:v>
                </c:pt>
                <c:pt idx="2">
                  <c:v>23.0</c:v>
                </c:pt>
                <c:pt idx="3">
                  <c:v>17.34</c:v>
                </c:pt>
                <c:pt idx="4">
                  <c:v>16.46</c:v>
                </c:pt>
                <c:pt idx="5">
                  <c:v>14.03</c:v>
                </c:pt>
                <c:pt idx="6">
                  <c:v>31.82</c:v>
                </c:pt>
                <c:pt idx="7">
                  <c:v>23.77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工作表3!$H$2</c:f>
              <c:strCache>
                <c:ptCount val="1"/>
                <c:pt idx="0">
                  <c:v>越南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工作表3!$B$3:$B$10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工作表3!$H$3:$H$10</c:f>
              <c:numCache>
                <c:formatCode>General</c:formatCode>
                <c:ptCount val="8"/>
                <c:pt idx="0">
                  <c:v>16.85</c:v>
                </c:pt>
                <c:pt idx="1">
                  <c:v>14.69</c:v>
                </c:pt>
                <c:pt idx="2">
                  <c:v>19.99</c:v>
                </c:pt>
                <c:pt idx="3">
                  <c:v>18.39</c:v>
                </c:pt>
                <c:pt idx="4">
                  <c:v>20.16</c:v>
                </c:pt>
                <c:pt idx="5">
                  <c:v>12.97</c:v>
                </c:pt>
                <c:pt idx="6">
                  <c:v>24.04</c:v>
                </c:pt>
                <c:pt idx="7">
                  <c:v>16.83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538880"/>
        <c:axId val="-511536832"/>
      </c:scatterChart>
      <c:valAx>
        <c:axId val="-5115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536832"/>
        <c:crosses val="autoZero"/>
        <c:crossBetween val="midCat"/>
      </c:valAx>
      <c:valAx>
        <c:axId val="-5115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53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11</xdr:row>
      <xdr:rowOff>12700</xdr:rowOff>
    </xdr:from>
    <xdr:to>
      <xdr:col>15</xdr:col>
      <xdr:colOff>571500</xdr:colOff>
      <xdr:row>36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34</xdr:row>
      <xdr:rowOff>69850</xdr:rowOff>
    </xdr:from>
    <xdr:to>
      <xdr:col>22</xdr:col>
      <xdr:colOff>406400</xdr:colOff>
      <xdr:row>66</xdr:row>
      <xdr:rowOff>50800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17</xdr:row>
      <xdr:rowOff>6350</xdr:rowOff>
    </xdr:from>
    <xdr:to>
      <xdr:col>23</xdr:col>
      <xdr:colOff>812800</xdr:colOff>
      <xdr:row>46</xdr:row>
      <xdr:rowOff>101600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0</xdr:row>
      <xdr:rowOff>101600</xdr:rowOff>
    </xdr:from>
    <xdr:to>
      <xdr:col>35</xdr:col>
      <xdr:colOff>673100</xdr:colOff>
      <xdr:row>75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24</xdr:row>
      <xdr:rowOff>158750</xdr:rowOff>
    </xdr:from>
    <xdr:to>
      <xdr:col>12</xdr:col>
      <xdr:colOff>800100</xdr:colOff>
      <xdr:row>44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13</xdr:row>
      <xdr:rowOff>6350</xdr:rowOff>
    </xdr:from>
    <xdr:to>
      <xdr:col>15</xdr:col>
      <xdr:colOff>635000</xdr:colOff>
      <xdr:row>35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J7" sqref="J7"/>
    </sheetView>
  </sheetViews>
  <sheetFormatPr baseColWidth="10" defaultRowHeight="16" x14ac:dyDescent="0.2"/>
  <cols>
    <col min="2" max="2" width="12.5" bestFit="1" customWidth="1"/>
  </cols>
  <sheetData>
    <row r="1" spans="1:19" x14ac:dyDescent="0.2">
      <c r="B1" t="s">
        <v>3</v>
      </c>
      <c r="C1" s="1">
        <v>43651</v>
      </c>
      <c r="D1" s="1">
        <v>43652</v>
      </c>
      <c r="L1" t="s">
        <v>4</v>
      </c>
      <c r="M1" s="1">
        <v>43651</v>
      </c>
      <c r="N1" s="1">
        <v>43652</v>
      </c>
    </row>
    <row r="2" spans="1:19" s="2" customFormat="1" x14ac:dyDescent="0.2">
      <c r="B2" s="2" t="s">
        <v>0</v>
      </c>
      <c r="C2" s="2">
        <v>424</v>
      </c>
      <c r="D2" s="2">
        <v>223</v>
      </c>
      <c r="G2" s="2" t="s">
        <v>12</v>
      </c>
      <c r="L2" s="2" t="s">
        <v>0</v>
      </c>
      <c r="M2" s="2">
        <v>220</v>
      </c>
      <c r="N2" s="2">
        <v>169</v>
      </c>
    </row>
    <row r="3" spans="1:19" x14ac:dyDescent="0.2">
      <c r="B3" t="s">
        <v>7</v>
      </c>
      <c r="C3">
        <v>150</v>
      </c>
      <c r="D3">
        <v>69</v>
      </c>
      <c r="E3" s="3" t="s">
        <v>8</v>
      </c>
      <c r="F3" s="3" t="s">
        <v>9</v>
      </c>
      <c r="G3" s="2">
        <f>C3+D3</f>
        <v>219</v>
      </c>
      <c r="H3" s="3" t="s">
        <v>3</v>
      </c>
      <c r="L3" t="s">
        <v>2</v>
      </c>
      <c r="M3">
        <v>114</v>
      </c>
      <c r="N3">
        <v>84</v>
      </c>
      <c r="O3" s="3" t="s">
        <v>10</v>
      </c>
      <c r="P3" s="3" t="s">
        <v>11</v>
      </c>
      <c r="Q3">
        <f>M3+N3</f>
        <v>198</v>
      </c>
      <c r="R3" t="s">
        <v>4</v>
      </c>
    </row>
    <row r="4" spans="1:19" x14ac:dyDescent="0.2">
      <c r="A4" s="14" t="s">
        <v>1</v>
      </c>
      <c r="B4" s="4">
        <v>1</v>
      </c>
      <c r="C4">
        <v>138</v>
      </c>
      <c r="D4">
        <v>59</v>
      </c>
      <c r="E4" s="3">
        <f t="shared" ref="E4:E10" si="0">C4/$C$3</f>
        <v>0.92</v>
      </c>
      <c r="F4" s="3">
        <f t="shared" ref="F4:F10" si="1">D4/$D$3</f>
        <v>0.85507246376811596</v>
      </c>
      <c r="G4" s="2">
        <f t="shared" ref="G4:G10" si="2">C4+D4</f>
        <v>197</v>
      </c>
      <c r="H4" s="3">
        <f>G4/$G$3</f>
        <v>0.8995433789954338</v>
      </c>
      <c r="K4" s="14" t="s">
        <v>1</v>
      </c>
      <c r="L4" s="4">
        <v>1</v>
      </c>
      <c r="M4">
        <v>98</v>
      </c>
      <c r="N4">
        <v>78</v>
      </c>
      <c r="O4" s="3">
        <f t="shared" ref="O4:O10" si="3">M4/$M$3</f>
        <v>0.85964912280701755</v>
      </c>
      <c r="P4" s="3">
        <f t="shared" ref="P4:P10" si="4">N4/$N$3</f>
        <v>0.9285714285714286</v>
      </c>
      <c r="Q4">
        <f t="shared" ref="Q4:Q10" si="5">M4+N4</f>
        <v>176</v>
      </c>
      <c r="R4" s="7">
        <f>Q4/$Q$3</f>
        <v>0.88888888888888884</v>
      </c>
    </row>
    <row r="5" spans="1:19" x14ac:dyDescent="0.2">
      <c r="A5" s="14"/>
      <c r="B5" s="4">
        <v>2</v>
      </c>
      <c r="C5">
        <v>89</v>
      </c>
      <c r="D5">
        <v>46</v>
      </c>
      <c r="E5" s="10">
        <f t="shared" si="0"/>
        <v>0.59333333333333338</v>
      </c>
      <c r="F5" s="10">
        <f t="shared" si="1"/>
        <v>0.66666666666666663</v>
      </c>
      <c r="G5" s="2">
        <f t="shared" si="2"/>
        <v>135</v>
      </c>
      <c r="H5" s="3">
        <f t="shared" ref="H5:H10" si="6">G5/$G$3</f>
        <v>0.61643835616438358</v>
      </c>
      <c r="K5" s="14"/>
      <c r="L5" s="4">
        <v>2</v>
      </c>
      <c r="M5">
        <v>72</v>
      </c>
      <c r="N5">
        <v>54</v>
      </c>
      <c r="O5" s="10">
        <f t="shared" si="3"/>
        <v>0.63157894736842102</v>
      </c>
      <c r="P5" s="10">
        <f t="shared" si="4"/>
        <v>0.6428571428571429</v>
      </c>
      <c r="Q5">
        <f t="shared" si="5"/>
        <v>126</v>
      </c>
      <c r="R5" s="7">
        <f t="shared" ref="R5:R10" si="7">Q5/$Q$3</f>
        <v>0.63636363636363635</v>
      </c>
    </row>
    <row r="6" spans="1:19" x14ac:dyDescent="0.2">
      <c r="A6" s="14"/>
      <c r="B6" s="4">
        <v>3</v>
      </c>
      <c r="C6">
        <v>38</v>
      </c>
      <c r="D6">
        <v>24</v>
      </c>
      <c r="E6" s="3">
        <f t="shared" si="0"/>
        <v>0.25333333333333335</v>
      </c>
      <c r="F6" s="3">
        <f t="shared" si="1"/>
        <v>0.34782608695652173</v>
      </c>
      <c r="G6" s="2">
        <f t="shared" si="2"/>
        <v>62</v>
      </c>
      <c r="H6" s="3">
        <f t="shared" si="6"/>
        <v>0.28310502283105021</v>
      </c>
      <c r="K6" s="14"/>
      <c r="L6" s="4">
        <v>3</v>
      </c>
      <c r="M6">
        <v>41</v>
      </c>
      <c r="N6">
        <v>29</v>
      </c>
      <c r="O6" s="3">
        <f t="shared" si="3"/>
        <v>0.35964912280701755</v>
      </c>
      <c r="P6" s="3">
        <f t="shared" si="4"/>
        <v>0.34523809523809523</v>
      </c>
      <c r="Q6">
        <f t="shared" si="5"/>
        <v>70</v>
      </c>
      <c r="R6" s="7">
        <f t="shared" si="7"/>
        <v>0.35353535353535354</v>
      </c>
    </row>
    <row r="7" spans="1:19" x14ac:dyDescent="0.2">
      <c r="A7" s="14"/>
      <c r="B7" s="4">
        <v>4</v>
      </c>
      <c r="C7">
        <v>23</v>
      </c>
      <c r="D7">
        <v>11</v>
      </c>
      <c r="E7" s="3">
        <f t="shared" si="0"/>
        <v>0.15333333333333332</v>
      </c>
      <c r="F7" s="3">
        <f t="shared" si="1"/>
        <v>0.15942028985507245</v>
      </c>
      <c r="G7" s="2">
        <f t="shared" si="2"/>
        <v>34</v>
      </c>
      <c r="H7" s="3">
        <f t="shared" si="6"/>
        <v>0.15525114155251141</v>
      </c>
      <c r="K7" s="14"/>
      <c r="L7" s="4">
        <v>4</v>
      </c>
      <c r="M7">
        <v>33</v>
      </c>
      <c r="N7">
        <v>17</v>
      </c>
      <c r="O7" s="3">
        <f t="shared" si="3"/>
        <v>0.28947368421052633</v>
      </c>
      <c r="P7" s="3">
        <f t="shared" si="4"/>
        <v>0.20238095238095238</v>
      </c>
      <c r="Q7">
        <f t="shared" si="5"/>
        <v>50</v>
      </c>
      <c r="R7" s="7">
        <f t="shared" si="7"/>
        <v>0.25252525252525254</v>
      </c>
    </row>
    <row r="8" spans="1:19" x14ac:dyDescent="0.2">
      <c r="A8" s="14"/>
      <c r="B8" s="4">
        <v>5</v>
      </c>
      <c r="C8">
        <v>19</v>
      </c>
      <c r="D8">
        <v>11</v>
      </c>
      <c r="E8" s="3">
        <f t="shared" si="0"/>
        <v>0.12666666666666668</v>
      </c>
      <c r="F8" s="3">
        <f t="shared" si="1"/>
        <v>0.15942028985507245</v>
      </c>
      <c r="G8" s="2">
        <f t="shared" si="2"/>
        <v>30</v>
      </c>
      <c r="H8" s="3">
        <f t="shared" si="6"/>
        <v>0.13698630136986301</v>
      </c>
      <c r="K8" s="14"/>
      <c r="L8" s="4">
        <v>5</v>
      </c>
      <c r="M8">
        <v>18</v>
      </c>
      <c r="N8">
        <v>19</v>
      </c>
      <c r="O8" s="3">
        <f t="shared" si="3"/>
        <v>0.15789473684210525</v>
      </c>
      <c r="P8" s="3">
        <f t="shared" si="4"/>
        <v>0.22619047619047619</v>
      </c>
      <c r="Q8">
        <f t="shared" si="5"/>
        <v>37</v>
      </c>
      <c r="R8" s="7">
        <f t="shared" si="7"/>
        <v>0.18686868686868688</v>
      </c>
    </row>
    <row r="9" spans="1:19" x14ac:dyDescent="0.2">
      <c r="A9" s="14"/>
      <c r="B9" s="4">
        <v>6</v>
      </c>
      <c r="C9">
        <v>14</v>
      </c>
      <c r="D9">
        <v>8</v>
      </c>
      <c r="E9" s="3">
        <f t="shared" si="0"/>
        <v>9.3333333333333338E-2</v>
      </c>
      <c r="F9" s="3">
        <f t="shared" si="1"/>
        <v>0.11594202898550725</v>
      </c>
      <c r="G9" s="2">
        <f t="shared" si="2"/>
        <v>22</v>
      </c>
      <c r="H9" s="3">
        <f t="shared" si="6"/>
        <v>0.1004566210045662</v>
      </c>
      <c r="K9" s="14"/>
      <c r="L9" s="4">
        <v>6</v>
      </c>
      <c r="M9">
        <v>17</v>
      </c>
      <c r="N9">
        <v>11</v>
      </c>
      <c r="O9" s="3">
        <f t="shared" si="3"/>
        <v>0.14912280701754385</v>
      </c>
      <c r="P9" s="3">
        <f t="shared" si="4"/>
        <v>0.13095238095238096</v>
      </c>
      <c r="Q9">
        <f t="shared" si="5"/>
        <v>28</v>
      </c>
      <c r="R9" s="7">
        <f t="shared" si="7"/>
        <v>0.14141414141414141</v>
      </c>
    </row>
    <row r="10" spans="1:19" x14ac:dyDescent="0.2">
      <c r="A10" s="14"/>
      <c r="B10" s="4">
        <v>7</v>
      </c>
      <c r="C10">
        <v>9</v>
      </c>
      <c r="D10">
        <v>8</v>
      </c>
      <c r="E10" s="3">
        <f t="shared" si="0"/>
        <v>0.06</v>
      </c>
      <c r="F10" s="3">
        <f t="shared" si="1"/>
        <v>0.11594202898550725</v>
      </c>
      <c r="G10" s="2">
        <f t="shared" si="2"/>
        <v>17</v>
      </c>
      <c r="H10" s="3">
        <f t="shared" si="6"/>
        <v>7.7625570776255703E-2</v>
      </c>
      <c r="K10" s="14"/>
      <c r="L10" s="4">
        <v>7</v>
      </c>
      <c r="M10">
        <v>18</v>
      </c>
      <c r="N10">
        <v>7</v>
      </c>
      <c r="O10" s="3">
        <f t="shared" si="3"/>
        <v>0.15789473684210525</v>
      </c>
      <c r="P10" s="3">
        <f t="shared" si="4"/>
        <v>8.3333333333333329E-2</v>
      </c>
      <c r="Q10">
        <f t="shared" si="5"/>
        <v>25</v>
      </c>
      <c r="R10" s="7">
        <f t="shared" si="7"/>
        <v>0.12626262626262627</v>
      </c>
    </row>
    <row r="14" spans="1:19" ht="21" x14ac:dyDescent="0.3">
      <c r="S14" s="6"/>
    </row>
  </sheetData>
  <mergeCells count="2">
    <mergeCell ref="A4:A10"/>
    <mergeCell ref="K4:K1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N9" sqref="N9"/>
    </sheetView>
  </sheetViews>
  <sheetFormatPr baseColWidth="10" defaultRowHeight="16" x14ac:dyDescent="0.2"/>
  <cols>
    <col min="1" max="23" width="8.6640625" customWidth="1"/>
  </cols>
  <sheetData>
    <row r="1" spans="1:24" x14ac:dyDescent="0.2">
      <c r="A1" t="s">
        <v>4</v>
      </c>
      <c r="C1">
        <f>SUM(B3:B28)</f>
        <v>439</v>
      </c>
      <c r="F1" t="s">
        <v>3</v>
      </c>
      <c r="H1">
        <f>SUM(G3:G30)</f>
        <v>724</v>
      </c>
      <c r="M1">
        <f>SUM(L3:L30)</f>
        <v>4014</v>
      </c>
      <c r="R1">
        <f>SUM(Q3:Q30)</f>
        <v>3437</v>
      </c>
      <c r="W1">
        <f>SUM(V3:V30)</f>
        <v>1581</v>
      </c>
    </row>
    <row r="2" spans="1:24" x14ac:dyDescent="0.2">
      <c r="A2" t="s">
        <v>17</v>
      </c>
      <c r="B2" t="s">
        <v>18</v>
      </c>
      <c r="C2" t="s">
        <v>4</v>
      </c>
      <c r="D2" t="s">
        <v>4</v>
      </c>
      <c r="F2" t="s">
        <v>17</v>
      </c>
      <c r="G2" t="s">
        <v>18</v>
      </c>
      <c r="H2" t="s">
        <v>3</v>
      </c>
      <c r="I2" t="s">
        <v>3</v>
      </c>
      <c r="K2" t="s">
        <v>19</v>
      </c>
      <c r="L2" t="s">
        <v>20</v>
      </c>
      <c r="M2" t="s">
        <v>21</v>
      </c>
      <c r="N2" t="s">
        <v>21</v>
      </c>
      <c r="P2" t="s">
        <v>17</v>
      </c>
      <c r="Q2" t="s">
        <v>18</v>
      </c>
      <c r="R2" t="s">
        <v>22</v>
      </c>
      <c r="S2" t="s">
        <v>22</v>
      </c>
      <c r="U2" t="s">
        <v>17</v>
      </c>
      <c r="V2" t="s">
        <v>18</v>
      </c>
      <c r="W2" t="s">
        <v>23</v>
      </c>
      <c r="X2" t="s">
        <v>23</v>
      </c>
    </row>
    <row r="3" spans="1:24" x14ac:dyDescent="0.2">
      <c r="A3">
        <v>1</v>
      </c>
      <c r="B3">
        <v>75</v>
      </c>
      <c r="C3" s="7">
        <f t="shared" ref="C3:C30" si="0">B3/$C$1</f>
        <v>0.17084282460136674</v>
      </c>
      <c r="D3" s="7">
        <f>SUM(C$3:C3)</f>
        <v>0.17084282460136674</v>
      </c>
      <c r="F3">
        <v>1</v>
      </c>
      <c r="G3">
        <v>203</v>
      </c>
      <c r="H3" s="7">
        <f t="shared" ref="H3:H30" si="1">G3/$H$1</f>
        <v>0.28038674033149169</v>
      </c>
      <c r="I3" s="7">
        <f>SUM(H$3:H3)</f>
        <v>0.28038674033149169</v>
      </c>
      <c r="K3">
        <v>1</v>
      </c>
      <c r="L3">
        <v>1285</v>
      </c>
      <c r="M3" s="7">
        <f>L3/$M$1</f>
        <v>0.3201295465869457</v>
      </c>
      <c r="N3" s="7">
        <f>SUM(M$3:M3)</f>
        <v>0.3201295465869457</v>
      </c>
      <c r="P3">
        <v>1</v>
      </c>
      <c r="Q3">
        <v>976</v>
      </c>
      <c r="R3" s="7">
        <f>Q3/$R$1</f>
        <v>0.28396857724759966</v>
      </c>
      <c r="S3" s="7">
        <f>SUM(R$3:R3)</f>
        <v>0.28396857724759966</v>
      </c>
      <c r="U3">
        <v>1</v>
      </c>
      <c r="V3">
        <v>397</v>
      </c>
      <c r="W3" s="7">
        <f>V3/$W$1</f>
        <v>0.25110689437065148</v>
      </c>
      <c r="X3" s="7">
        <f>SUM(W$3:W3)</f>
        <v>0.25110689437065148</v>
      </c>
    </row>
    <row r="4" spans="1:24" x14ac:dyDescent="0.2">
      <c r="A4">
        <v>2</v>
      </c>
      <c r="B4">
        <v>92</v>
      </c>
      <c r="C4" s="7">
        <f t="shared" si="0"/>
        <v>0.20956719817767655</v>
      </c>
      <c r="D4" s="7">
        <f>SUM(C$3:C4)</f>
        <v>0.38041002277904329</v>
      </c>
      <c r="F4">
        <v>2</v>
      </c>
      <c r="G4">
        <v>132</v>
      </c>
      <c r="H4" s="7">
        <f t="shared" si="1"/>
        <v>0.18232044198895028</v>
      </c>
      <c r="I4" s="7">
        <f>SUM(H$3:H4)</f>
        <v>0.46270718232044195</v>
      </c>
      <c r="K4">
        <v>2</v>
      </c>
      <c r="L4">
        <v>750</v>
      </c>
      <c r="M4" s="7">
        <f t="shared" ref="M4:M30" si="2">L4/$M$1</f>
        <v>0.18684603886397608</v>
      </c>
      <c r="N4" s="7">
        <f>SUM(M$3:M4)</f>
        <v>0.50697558545092181</v>
      </c>
      <c r="P4">
        <v>2</v>
      </c>
      <c r="Q4">
        <v>619</v>
      </c>
      <c r="R4" s="7">
        <f t="shared" ref="R4:R30" si="3">Q4/$R$1</f>
        <v>0.18009892347977888</v>
      </c>
      <c r="S4" s="7">
        <f>SUM(R$3:R4)</f>
        <v>0.46406750072737857</v>
      </c>
      <c r="U4">
        <v>2</v>
      </c>
      <c r="V4">
        <v>296</v>
      </c>
      <c r="W4" s="7">
        <f t="shared" ref="W4:W30" si="4">V4/$W$1</f>
        <v>0.18722327640733713</v>
      </c>
      <c r="X4" s="7">
        <f>SUM(W$3:W4)</f>
        <v>0.43833017077798864</v>
      </c>
    </row>
    <row r="5" spans="1:24" x14ac:dyDescent="0.2">
      <c r="A5">
        <v>3</v>
      </c>
      <c r="B5">
        <v>70</v>
      </c>
      <c r="C5" s="7">
        <f t="shared" si="0"/>
        <v>0.15945330296127563</v>
      </c>
      <c r="D5" s="7">
        <f>SUM(C$3:C5)</f>
        <v>0.53986332574031892</v>
      </c>
      <c r="F5">
        <v>3</v>
      </c>
      <c r="G5">
        <v>113</v>
      </c>
      <c r="H5" s="7">
        <f t="shared" si="1"/>
        <v>0.15607734806629833</v>
      </c>
      <c r="I5" s="7">
        <f>SUM(H$3:H5)</f>
        <v>0.61878453038674031</v>
      </c>
      <c r="K5">
        <v>3</v>
      </c>
      <c r="L5">
        <v>537</v>
      </c>
      <c r="M5" s="7">
        <f t="shared" si="2"/>
        <v>0.13378176382660686</v>
      </c>
      <c r="N5" s="7">
        <f>SUM(M$3:M5)</f>
        <v>0.6407573492775287</v>
      </c>
      <c r="P5">
        <v>3</v>
      </c>
      <c r="Q5">
        <v>500</v>
      </c>
      <c r="R5" s="7">
        <f t="shared" si="3"/>
        <v>0.14547570555717196</v>
      </c>
      <c r="S5" s="7">
        <f>SUM(R$3:R5)</f>
        <v>0.6095432062845505</v>
      </c>
      <c r="U5">
        <v>3</v>
      </c>
      <c r="V5">
        <v>231</v>
      </c>
      <c r="W5" s="7">
        <f t="shared" si="4"/>
        <v>0.14611005692599621</v>
      </c>
      <c r="X5" s="7">
        <f>SUM(W$3:W5)</f>
        <v>0.58444022770398485</v>
      </c>
    </row>
    <row r="6" spans="1:24" x14ac:dyDescent="0.2">
      <c r="A6">
        <v>4</v>
      </c>
      <c r="B6">
        <v>29</v>
      </c>
      <c r="C6" s="7">
        <f t="shared" si="0"/>
        <v>6.6059225512528477E-2</v>
      </c>
      <c r="D6" s="7">
        <f>SUM(C$3:C6)</f>
        <v>0.60592255125284744</v>
      </c>
      <c r="F6">
        <v>4</v>
      </c>
      <c r="G6">
        <v>54</v>
      </c>
      <c r="H6" s="7">
        <f t="shared" si="1"/>
        <v>7.4585635359116026E-2</v>
      </c>
      <c r="I6" s="7">
        <f>SUM(H$3:H6)</f>
        <v>0.6933701657458563</v>
      </c>
      <c r="K6">
        <v>4</v>
      </c>
      <c r="L6">
        <v>219</v>
      </c>
      <c r="M6" s="7">
        <f t="shared" si="2"/>
        <v>5.4559043348281017E-2</v>
      </c>
      <c r="N6" s="7">
        <f>SUM(M$3:M6)</f>
        <v>0.69531639262580969</v>
      </c>
      <c r="P6">
        <v>4</v>
      </c>
      <c r="Q6">
        <v>203</v>
      </c>
      <c r="R6" s="7">
        <f t="shared" si="3"/>
        <v>5.9063136456211814E-2</v>
      </c>
      <c r="S6" s="7">
        <f>SUM(R$3:R6)</f>
        <v>0.66860634274076236</v>
      </c>
      <c r="U6">
        <v>4</v>
      </c>
      <c r="V6">
        <v>85</v>
      </c>
      <c r="W6" s="7">
        <f t="shared" si="4"/>
        <v>5.3763440860215055E-2</v>
      </c>
      <c r="X6" s="7">
        <f>SUM(W$3:W6)</f>
        <v>0.63820366856419986</v>
      </c>
    </row>
    <row r="7" spans="1:24" x14ac:dyDescent="0.2">
      <c r="A7">
        <v>5</v>
      </c>
      <c r="B7">
        <v>30</v>
      </c>
      <c r="C7" s="7">
        <f t="shared" si="0"/>
        <v>6.8337129840546698E-2</v>
      </c>
      <c r="D7" s="7">
        <f>SUM(C$3:C7)</f>
        <v>0.67425968109339418</v>
      </c>
      <c r="F7">
        <v>5</v>
      </c>
      <c r="G7">
        <v>59</v>
      </c>
      <c r="H7" s="7">
        <f t="shared" si="1"/>
        <v>8.1491712707182321E-2</v>
      </c>
      <c r="I7" s="7">
        <f>SUM(H$3:H7)</f>
        <v>0.77486187845303867</v>
      </c>
      <c r="K7">
        <v>5</v>
      </c>
      <c r="L7">
        <v>253</v>
      </c>
      <c r="M7" s="7">
        <f t="shared" si="2"/>
        <v>6.3029397110114599E-2</v>
      </c>
      <c r="N7" s="7">
        <f>SUM(M$3:M7)</f>
        <v>0.75834578973592426</v>
      </c>
      <c r="P7">
        <v>5</v>
      </c>
      <c r="Q7">
        <v>235</v>
      </c>
      <c r="R7" s="7">
        <f t="shared" si="3"/>
        <v>6.8373581611870821E-2</v>
      </c>
      <c r="S7" s="7">
        <f>SUM(R$3:R7)</f>
        <v>0.73697992435263315</v>
      </c>
      <c r="U7">
        <v>5</v>
      </c>
      <c r="V7">
        <v>111</v>
      </c>
      <c r="W7" s="7">
        <f t="shared" si="4"/>
        <v>7.020872865275142E-2</v>
      </c>
      <c r="X7" s="7">
        <f>SUM(W$3:W7)</f>
        <v>0.70841239721695126</v>
      </c>
    </row>
    <row r="8" spans="1:24" x14ac:dyDescent="0.2">
      <c r="A8">
        <v>6</v>
      </c>
      <c r="B8">
        <v>24</v>
      </c>
      <c r="C8" s="7">
        <f t="shared" si="0"/>
        <v>5.4669703872437359E-2</v>
      </c>
      <c r="D8" s="7">
        <f>SUM(C$3:C8)</f>
        <v>0.72892938496583159</v>
      </c>
      <c r="F8">
        <v>6</v>
      </c>
      <c r="G8">
        <v>43</v>
      </c>
      <c r="H8" s="7">
        <f t="shared" si="1"/>
        <v>5.9392265193370167E-2</v>
      </c>
      <c r="I8" s="7">
        <f>SUM(H$3:H8)</f>
        <v>0.83425414364640882</v>
      </c>
      <c r="K8">
        <v>6</v>
      </c>
      <c r="L8">
        <v>189</v>
      </c>
      <c r="M8" s="7">
        <f t="shared" si="2"/>
        <v>4.708520179372197E-2</v>
      </c>
      <c r="N8" s="7">
        <f>SUM(M$3:M8)</f>
        <v>0.80543099152964626</v>
      </c>
      <c r="P8">
        <v>6</v>
      </c>
      <c r="Q8">
        <v>177</v>
      </c>
      <c r="R8" s="7">
        <f t="shared" si="3"/>
        <v>5.149839976723887E-2</v>
      </c>
      <c r="S8" s="7">
        <f>SUM(R$3:R8)</f>
        <v>0.78847832411987206</v>
      </c>
      <c r="U8">
        <v>6</v>
      </c>
      <c r="V8">
        <v>78</v>
      </c>
      <c r="W8" s="7">
        <f t="shared" si="4"/>
        <v>4.9335863377609111E-2</v>
      </c>
      <c r="X8" s="7">
        <f>SUM(W$3:W8)</f>
        <v>0.75774826059456035</v>
      </c>
    </row>
    <row r="9" spans="1:24" x14ac:dyDescent="0.2">
      <c r="A9">
        <v>7</v>
      </c>
      <c r="B9">
        <v>26</v>
      </c>
      <c r="C9" s="7">
        <f t="shared" si="0"/>
        <v>5.9225512528473807E-2</v>
      </c>
      <c r="D9" s="7">
        <f>SUM(C$3:C9)</f>
        <v>0.78815489749430545</v>
      </c>
      <c r="F9">
        <v>7</v>
      </c>
      <c r="G9">
        <v>25</v>
      </c>
      <c r="H9" s="7">
        <f t="shared" si="1"/>
        <v>3.4530386740331494E-2</v>
      </c>
      <c r="I9" s="7">
        <f>SUM(H$3:H9)</f>
        <v>0.86878453038674031</v>
      </c>
      <c r="K9">
        <v>7</v>
      </c>
      <c r="L9">
        <v>162</v>
      </c>
      <c r="M9" s="7">
        <f t="shared" si="2"/>
        <v>4.0358744394618833E-2</v>
      </c>
      <c r="N9" s="7">
        <f>SUM(M$3:M9)</f>
        <v>0.8457897359242651</v>
      </c>
      <c r="P9">
        <v>7</v>
      </c>
      <c r="Q9">
        <v>154</v>
      </c>
      <c r="R9" s="7">
        <f t="shared" si="3"/>
        <v>4.4806517311608958E-2</v>
      </c>
      <c r="S9" s="7">
        <f>SUM(R$3:R9)</f>
        <v>0.83328484143148107</v>
      </c>
      <c r="U9">
        <v>7</v>
      </c>
      <c r="V9">
        <v>88</v>
      </c>
      <c r="W9" s="7">
        <f t="shared" si="4"/>
        <v>5.5660974067046176E-2</v>
      </c>
      <c r="X9" s="7">
        <f>SUM(W$3:W9)</f>
        <v>0.81340923466160653</v>
      </c>
    </row>
    <row r="10" spans="1:24" x14ac:dyDescent="0.2">
      <c r="A10">
        <v>8</v>
      </c>
      <c r="B10">
        <v>20</v>
      </c>
      <c r="C10" s="7">
        <f t="shared" si="0"/>
        <v>4.5558086560364468E-2</v>
      </c>
      <c r="D10" s="7">
        <f>SUM(C$3:C10)</f>
        <v>0.83371298405466987</v>
      </c>
      <c r="F10">
        <v>8</v>
      </c>
      <c r="G10">
        <v>21</v>
      </c>
      <c r="H10" s="7">
        <f t="shared" si="1"/>
        <v>2.9005524861878452E-2</v>
      </c>
      <c r="I10" s="7">
        <f>SUM(H$3:H10)</f>
        <v>0.89779005524861877</v>
      </c>
      <c r="K10">
        <v>8</v>
      </c>
      <c r="L10">
        <v>121</v>
      </c>
      <c r="M10" s="7">
        <f t="shared" si="2"/>
        <v>3.0144494270054809E-2</v>
      </c>
      <c r="N10" s="7">
        <f>SUM(M$3:M10)</f>
        <v>0.87593423019431993</v>
      </c>
      <c r="P10">
        <v>8</v>
      </c>
      <c r="Q10">
        <v>114</v>
      </c>
      <c r="R10" s="7">
        <f t="shared" si="3"/>
        <v>3.3168460867035204E-2</v>
      </c>
      <c r="S10" s="7">
        <f>SUM(R$3:R10)</f>
        <v>0.86645330229851625</v>
      </c>
      <c r="U10">
        <v>8</v>
      </c>
      <c r="V10">
        <v>66</v>
      </c>
      <c r="W10" s="7">
        <f t="shared" si="4"/>
        <v>4.1745730550284632E-2</v>
      </c>
      <c r="X10" s="7">
        <f>SUM(W$3:W10)</f>
        <v>0.85515496521189116</v>
      </c>
    </row>
    <row r="11" spans="1:24" x14ac:dyDescent="0.2">
      <c r="A11">
        <v>9</v>
      </c>
      <c r="B11">
        <v>15</v>
      </c>
      <c r="C11" s="7">
        <f t="shared" si="0"/>
        <v>3.4168564920273349E-2</v>
      </c>
      <c r="D11" s="7">
        <f>SUM(C$3:C11)</f>
        <v>0.86788154897494318</v>
      </c>
      <c r="F11">
        <v>9</v>
      </c>
      <c r="G11">
        <v>11</v>
      </c>
      <c r="H11" s="7">
        <f t="shared" si="1"/>
        <v>1.5193370165745856E-2</v>
      </c>
      <c r="I11" s="7">
        <f>SUM(H$3:H11)</f>
        <v>0.91298342541436461</v>
      </c>
      <c r="K11">
        <v>9</v>
      </c>
      <c r="L11">
        <v>102</v>
      </c>
      <c r="M11" s="7">
        <f t="shared" si="2"/>
        <v>2.5411061285500747E-2</v>
      </c>
      <c r="N11" s="7">
        <f>SUM(M$3:M11)</f>
        <v>0.90134529147982068</v>
      </c>
      <c r="P11">
        <v>9</v>
      </c>
      <c r="Q11">
        <v>95</v>
      </c>
      <c r="R11" s="7">
        <f t="shared" si="3"/>
        <v>2.7640384055862673E-2</v>
      </c>
      <c r="S11" s="7">
        <f>SUM(R$3:R11)</f>
        <v>0.89409368635437891</v>
      </c>
      <c r="U11">
        <v>9</v>
      </c>
      <c r="V11">
        <v>50</v>
      </c>
      <c r="W11" s="7">
        <f t="shared" si="4"/>
        <v>3.1625553447185324E-2</v>
      </c>
      <c r="X11" s="7">
        <f>SUM(W$3:W11)</f>
        <v>0.88678051865907648</v>
      </c>
    </row>
    <row r="12" spans="1:24" x14ac:dyDescent="0.2">
      <c r="A12">
        <v>10</v>
      </c>
      <c r="B12">
        <v>11</v>
      </c>
      <c r="C12" s="7">
        <f t="shared" si="0"/>
        <v>2.5056947608200455E-2</v>
      </c>
      <c r="D12" s="7">
        <f>SUM(C$3:C12)</f>
        <v>0.89293849658314361</v>
      </c>
      <c r="F12">
        <v>10</v>
      </c>
      <c r="G12">
        <v>15</v>
      </c>
      <c r="H12" s="7">
        <f t="shared" si="1"/>
        <v>2.0718232044198894E-2</v>
      </c>
      <c r="I12" s="7">
        <f>SUM(H$3:H12)</f>
        <v>0.93370165745856348</v>
      </c>
      <c r="K12">
        <v>10</v>
      </c>
      <c r="L12">
        <v>73</v>
      </c>
      <c r="M12" s="7">
        <f t="shared" si="2"/>
        <v>1.8186347782760338E-2</v>
      </c>
      <c r="N12" s="7">
        <f>SUM(M$3:M12)</f>
        <v>0.91953163926258097</v>
      </c>
      <c r="P12">
        <v>10</v>
      </c>
      <c r="Q12">
        <v>68</v>
      </c>
      <c r="R12" s="7">
        <f t="shared" si="3"/>
        <v>1.9784695955775384E-2</v>
      </c>
      <c r="S12" s="7">
        <f>SUM(R$3:R12)</f>
        <v>0.91387838231015428</v>
      </c>
      <c r="U12">
        <v>10</v>
      </c>
      <c r="V12">
        <v>31</v>
      </c>
      <c r="W12" s="7">
        <f t="shared" si="4"/>
        <v>1.9607843137254902E-2</v>
      </c>
      <c r="X12" s="7">
        <f>SUM(W$3:W12)</f>
        <v>0.90638836179633142</v>
      </c>
    </row>
    <row r="13" spans="1:24" x14ac:dyDescent="0.2">
      <c r="A13">
        <v>11</v>
      </c>
      <c r="B13">
        <v>5</v>
      </c>
      <c r="C13" s="7">
        <f t="shared" si="0"/>
        <v>1.1389521640091117E-2</v>
      </c>
      <c r="D13" s="7">
        <f>SUM(C$3:C13)</f>
        <v>0.90432801822323472</v>
      </c>
      <c r="F13">
        <v>11</v>
      </c>
      <c r="G13">
        <v>8</v>
      </c>
      <c r="H13" s="7">
        <f t="shared" si="1"/>
        <v>1.1049723756906077E-2</v>
      </c>
      <c r="I13" s="7">
        <f>SUM(H$3:H13)</f>
        <v>0.94475138121546953</v>
      </c>
      <c r="K13">
        <v>11</v>
      </c>
      <c r="L13">
        <v>52</v>
      </c>
      <c r="M13" s="7">
        <f t="shared" si="2"/>
        <v>1.2954658694569009E-2</v>
      </c>
      <c r="N13" s="7">
        <f>SUM(M$3:M13)</f>
        <v>0.93248629795714999</v>
      </c>
      <c r="P13">
        <v>11</v>
      </c>
      <c r="Q13">
        <v>48</v>
      </c>
      <c r="R13" s="7">
        <f t="shared" si="3"/>
        <v>1.3965667733488507E-2</v>
      </c>
      <c r="S13" s="7">
        <f>SUM(R$3:R13)</f>
        <v>0.92784405004364279</v>
      </c>
      <c r="U13">
        <v>11</v>
      </c>
      <c r="V13">
        <v>24</v>
      </c>
      <c r="W13" s="7">
        <f t="shared" si="4"/>
        <v>1.5180265654648957E-2</v>
      </c>
      <c r="X13" s="7">
        <f>SUM(W$3:W13)</f>
        <v>0.92156862745098034</v>
      </c>
    </row>
    <row r="14" spans="1:24" x14ac:dyDescent="0.2">
      <c r="A14">
        <v>12</v>
      </c>
      <c r="B14">
        <v>6</v>
      </c>
      <c r="C14" s="7">
        <f t="shared" si="0"/>
        <v>1.366742596810934E-2</v>
      </c>
      <c r="D14" s="7">
        <f>SUM(C$3:C14)</f>
        <v>0.91799544419134405</v>
      </c>
      <c r="F14">
        <v>12</v>
      </c>
      <c r="G14">
        <v>4</v>
      </c>
      <c r="H14" s="7">
        <f t="shared" si="1"/>
        <v>5.5248618784530384E-3</v>
      </c>
      <c r="I14" s="7">
        <f>SUM(H$3:H14)</f>
        <v>0.95027624309392256</v>
      </c>
      <c r="K14">
        <v>12</v>
      </c>
      <c r="L14">
        <v>38</v>
      </c>
      <c r="M14" s="7">
        <f t="shared" si="2"/>
        <v>9.4668659691081215E-3</v>
      </c>
      <c r="N14" s="7">
        <f>SUM(M$3:M14)</f>
        <v>0.94195316392625816</v>
      </c>
      <c r="P14">
        <v>12</v>
      </c>
      <c r="Q14">
        <v>32</v>
      </c>
      <c r="R14" s="7">
        <f t="shared" si="3"/>
        <v>9.3104451556590053E-3</v>
      </c>
      <c r="S14" s="7">
        <f>SUM(R$3:R14)</f>
        <v>0.93715449519930183</v>
      </c>
      <c r="U14">
        <v>12</v>
      </c>
      <c r="V14">
        <v>13</v>
      </c>
      <c r="W14" s="7">
        <f t="shared" si="4"/>
        <v>8.2226438962681846E-3</v>
      </c>
      <c r="X14" s="7">
        <f>SUM(W$3:W14)</f>
        <v>0.92979127134724848</v>
      </c>
    </row>
    <row r="15" spans="1:24" x14ac:dyDescent="0.2">
      <c r="A15">
        <v>13</v>
      </c>
      <c r="B15">
        <v>1</v>
      </c>
      <c r="C15" s="7">
        <f t="shared" si="0"/>
        <v>2.2779043280182231E-3</v>
      </c>
      <c r="D15" s="7">
        <f>SUM(C$3:C15)</f>
        <v>0.92027334851936227</v>
      </c>
      <c r="F15">
        <v>13</v>
      </c>
      <c r="G15">
        <v>4</v>
      </c>
      <c r="H15" s="7">
        <f t="shared" si="1"/>
        <v>5.5248618784530384E-3</v>
      </c>
      <c r="I15" s="7">
        <f>SUM(H$3:H15)</f>
        <v>0.95580110497237558</v>
      </c>
      <c r="K15">
        <v>13</v>
      </c>
      <c r="L15">
        <v>37</v>
      </c>
      <c r="M15" s="7">
        <f t="shared" si="2"/>
        <v>9.2177379172894876E-3</v>
      </c>
      <c r="N15" s="7">
        <f>SUM(M$3:M15)</f>
        <v>0.95117090184354769</v>
      </c>
      <c r="P15">
        <v>13</v>
      </c>
      <c r="Q15">
        <v>34</v>
      </c>
      <c r="R15" s="7">
        <f t="shared" si="3"/>
        <v>9.8923479778876919E-3</v>
      </c>
      <c r="S15" s="7">
        <f>SUM(R$3:R15)</f>
        <v>0.94704684317718957</v>
      </c>
      <c r="U15">
        <v>13</v>
      </c>
      <c r="V15">
        <v>18</v>
      </c>
      <c r="W15" s="7">
        <f t="shared" si="4"/>
        <v>1.1385199240986717E-2</v>
      </c>
      <c r="X15" s="7">
        <f>SUM(W$3:W15)</f>
        <v>0.94117647058823517</v>
      </c>
    </row>
    <row r="16" spans="1:24" x14ac:dyDescent="0.2">
      <c r="A16">
        <v>14</v>
      </c>
      <c r="B16">
        <v>8</v>
      </c>
      <c r="C16" s="7">
        <f t="shared" si="0"/>
        <v>1.8223234624145785E-2</v>
      </c>
      <c r="D16" s="7">
        <f>SUM(C$3:C16)</f>
        <v>0.93849658314350803</v>
      </c>
      <c r="F16">
        <v>14</v>
      </c>
      <c r="G16">
        <v>6</v>
      </c>
      <c r="H16" s="7">
        <f t="shared" si="1"/>
        <v>8.2872928176795577E-3</v>
      </c>
      <c r="I16" s="7">
        <f>SUM(H$3:H16)</f>
        <v>0.96408839779005517</v>
      </c>
      <c r="K16">
        <v>14</v>
      </c>
      <c r="L16">
        <v>37</v>
      </c>
      <c r="M16" s="7">
        <f t="shared" si="2"/>
        <v>9.2177379172894876E-3</v>
      </c>
      <c r="N16" s="7">
        <f>SUM(M$3:M16)</f>
        <v>0.96038863976083721</v>
      </c>
      <c r="P16">
        <v>14</v>
      </c>
      <c r="Q16">
        <v>35</v>
      </c>
      <c r="R16" s="7">
        <f t="shared" si="3"/>
        <v>1.0183299389002037E-2</v>
      </c>
      <c r="S16" s="7">
        <f>SUM(R$3:R16)</f>
        <v>0.95723014256619166</v>
      </c>
      <c r="U16">
        <v>14</v>
      </c>
      <c r="V16">
        <v>16</v>
      </c>
      <c r="W16" s="7">
        <f t="shared" si="4"/>
        <v>1.0120177103099304E-2</v>
      </c>
      <c r="X16" s="7">
        <f>SUM(W$3:W16)</f>
        <v>0.95129664769133448</v>
      </c>
    </row>
    <row r="17" spans="1:24" x14ac:dyDescent="0.2">
      <c r="A17">
        <v>15</v>
      </c>
      <c r="B17">
        <v>8</v>
      </c>
      <c r="C17" s="7">
        <f t="shared" si="0"/>
        <v>1.8223234624145785E-2</v>
      </c>
      <c r="D17" s="7">
        <f>SUM(C$3:C17)</f>
        <v>0.9567198177676538</v>
      </c>
      <c r="F17">
        <v>15</v>
      </c>
      <c r="G17">
        <v>4</v>
      </c>
      <c r="H17" s="7">
        <f t="shared" si="1"/>
        <v>5.5248618784530384E-3</v>
      </c>
      <c r="I17" s="7">
        <f>SUM(H$3:H17)</f>
        <v>0.9696132596685082</v>
      </c>
      <c r="K17">
        <v>15</v>
      </c>
      <c r="L17">
        <v>41</v>
      </c>
      <c r="M17" s="7">
        <f t="shared" si="2"/>
        <v>1.0214250124564025E-2</v>
      </c>
      <c r="N17" s="7">
        <f>SUM(M$3:M17)</f>
        <v>0.97060288988540122</v>
      </c>
      <c r="P17">
        <v>15</v>
      </c>
      <c r="Q17">
        <v>39</v>
      </c>
      <c r="R17" s="7">
        <f t="shared" si="3"/>
        <v>1.1347105033459412E-2</v>
      </c>
      <c r="S17" s="7">
        <f>SUM(R$3:R17)</f>
        <v>0.96857724759965103</v>
      </c>
      <c r="U17">
        <v>15</v>
      </c>
      <c r="V17">
        <v>20</v>
      </c>
      <c r="W17" s="7">
        <f t="shared" si="4"/>
        <v>1.265022137887413E-2</v>
      </c>
      <c r="X17" s="7">
        <f>SUM(W$3:W17)</f>
        <v>0.96394686907020866</v>
      </c>
    </row>
    <row r="18" spans="1:24" x14ac:dyDescent="0.2">
      <c r="A18">
        <v>16</v>
      </c>
      <c r="B18">
        <v>4</v>
      </c>
      <c r="C18" s="7">
        <f t="shared" si="0"/>
        <v>9.1116173120728925E-3</v>
      </c>
      <c r="D18" s="7">
        <f>SUM(C$3:C18)</f>
        <v>0.96583143507972669</v>
      </c>
      <c r="F18">
        <v>16</v>
      </c>
      <c r="G18">
        <v>6</v>
      </c>
      <c r="H18" s="7">
        <f t="shared" si="1"/>
        <v>8.2872928176795577E-3</v>
      </c>
      <c r="I18" s="7">
        <f>SUM(H$3:H18)</f>
        <v>0.97790055248618779</v>
      </c>
      <c r="K18">
        <v>16</v>
      </c>
      <c r="L18">
        <v>27</v>
      </c>
      <c r="M18" s="7">
        <f t="shared" si="2"/>
        <v>6.7264573991031393E-3</v>
      </c>
      <c r="N18" s="7">
        <f>SUM(M$3:M18)</f>
        <v>0.97732934728450438</v>
      </c>
      <c r="P18">
        <v>16</v>
      </c>
      <c r="Q18">
        <v>25</v>
      </c>
      <c r="R18" s="7">
        <f t="shared" si="3"/>
        <v>7.2737852778585977E-3</v>
      </c>
      <c r="S18" s="7">
        <f>SUM(R$3:R18)</f>
        <v>0.97585103287750963</v>
      </c>
      <c r="U18">
        <v>16</v>
      </c>
      <c r="V18">
        <v>14</v>
      </c>
      <c r="W18" s="7">
        <f t="shared" si="4"/>
        <v>8.8551549652118918E-3</v>
      </c>
      <c r="X18" s="7">
        <f>SUM(W$3:W18)</f>
        <v>0.9728020240354206</v>
      </c>
    </row>
    <row r="19" spans="1:24" x14ac:dyDescent="0.2">
      <c r="A19">
        <v>17</v>
      </c>
      <c r="B19">
        <v>7</v>
      </c>
      <c r="C19" s="7">
        <f t="shared" si="0"/>
        <v>1.5945330296127564E-2</v>
      </c>
      <c r="D19" s="7">
        <f>SUM(C$3:C19)</f>
        <v>0.98177676537585423</v>
      </c>
      <c r="F19">
        <v>17</v>
      </c>
      <c r="G19">
        <v>3</v>
      </c>
      <c r="H19" s="7">
        <f t="shared" si="1"/>
        <v>4.1436464088397788E-3</v>
      </c>
      <c r="I19" s="7">
        <f>SUM(H$3:H19)</f>
        <v>0.98204419889502759</v>
      </c>
      <c r="K19">
        <v>17</v>
      </c>
      <c r="L19">
        <v>23</v>
      </c>
      <c r="M19" s="7">
        <f t="shared" si="2"/>
        <v>5.7299451918286001E-3</v>
      </c>
      <c r="N19" s="7">
        <f>SUM(M$3:M19)</f>
        <v>0.98305929247633295</v>
      </c>
      <c r="P19">
        <v>17</v>
      </c>
      <c r="Q19">
        <v>23</v>
      </c>
      <c r="R19" s="7">
        <f t="shared" si="3"/>
        <v>6.6918824556299102E-3</v>
      </c>
      <c r="S19" s="7">
        <f>SUM(R$3:R19)</f>
        <v>0.98254291533313953</v>
      </c>
      <c r="U19">
        <v>17</v>
      </c>
      <c r="V19">
        <v>11</v>
      </c>
      <c r="W19" s="7">
        <f t="shared" si="4"/>
        <v>6.957621758380772E-3</v>
      </c>
      <c r="X19" s="7">
        <f>SUM(W$3:W19)</f>
        <v>0.97975964579380137</v>
      </c>
    </row>
    <row r="20" spans="1:24" x14ac:dyDescent="0.2">
      <c r="A20">
        <v>18</v>
      </c>
      <c r="B20">
        <v>4</v>
      </c>
      <c r="C20" s="7">
        <f t="shared" si="0"/>
        <v>9.1116173120728925E-3</v>
      </c>
      <c r="D20" s="7">
        <f>SUM(C$3:C20)</f>
        <v>0.99088838268792712</v>
      </c>
      <c r="F20">
        <v>18</v>
      </c>
      <c r="G20">
        <v>0</v>
      </c>
      <c r="H20" s="7">
        <f t="shared" si="1"/>
        <v>0</v>
      </c>
      <c r="I20" s="7">
        <f>SUM(H$3:H20)</f>
        <v>0.98204419889502759</v>
      </c>
      <c r="K20">
        <v>18</v>
      </c>
      <c r="L20">
        <v>15</v>
      </c>
      <c r="M20" s="7">
        <f t="shared" si="2"/>
        <v>3.7369207772795215E-3</v>
      </c>
      <c r="N20" s="7">
        <f>SUM(M$3:M20)</f>
        <v>0.98679621325361244</v>
      </c>
      <c r="P20">
        <v>18</v>
      </c>
      <c r="Q20">
        <v>12</v>
      </c>
      <c r="R20" s="7">
        <f t="shared" si="3"/>
        <v>3.4914169333721268E-3</v>
      </c>
      <c r="S20" s="7">
        <f>SUM(R$3:R20)</f>
        <v>0.98603433226651171</v>
      </c>
      <c r="U20">
        <v>18</v>
      </c>
      <c r="V20">
        <v>7</v>
      </c>
      <c r="W20" s="7">
        <f t="shared" si="4"/>
        <v>4.4275774826059459E-3</v>
      </c>
      <c r="X20" s="7">
        <f>SUM(W$3:W20)</f>
        <v>0.98418722327640729</v>
      </c>
    </row>
    <row r="21" spans="1:24" x14ac:dyDescent="0.2">
      <c r="A21">
        <v>19</v>
      </c>
      <c r="B21">
        <v>1</v>
      </c>
      <c r="C21" s="7">
        <f t="shared" si="0"/>
        <v>2.2779043280182231E-3</v>
      </c>
      <c r="D21" s="7">
        <f>SUM(C$3:C21)</f>
        <v>0.99316628701594534</v>
      </c>
      <c r="F21">
        <v>19</v>
      </c>
      <c r="G21">
        <v>3</v>
      </c>
      <c r="H21" s="7">
        <f t="shared" si="1"/>
        <v>4.1436464088397788E-3</v>
      </c>
      <c r="I21" s="7">
        <f>SUM(H$3:H21)</f>
        <v>0.98618784530386738</v>
      </c>
      <c r="K21">
        <v>19</v>
      </c>
      <c r="L21">
        <v>7</v>
      </c>
      <c r="M21" s="7">
        <f t="shared" si="2"/>
        <v>1.7438963627304435E-3</v>
      </c>
      <c r="N21" s="7">
        <f>SUM(M$3:M21)</f>
        <v>0.98854010961634287</v>
      </c>
      <c r="P21">
        <v>19</v>
      </c>
      <c r="Q21">
        <v>6</v>
      </c>
      <c r="R21" s="7">
        <f t="shared" si="3"/>
        <v>1.7457084666860634E-3</v>
      </c>
      <c r="S21" s="7">
        <f>SUM(R$3:R21)</f>
        <v>0.98778004073319781</v>
      </c>
      <c r="U21">
        <v>19</v>
      </c>
      <c r="V21">
        <v>1</v>
      </c>
      <c r="W21" s="7">
        <f t="shared" si="4"/>
        <v>6.3251106894370653E-4</v>
      </c>
      <c r="X21" s="7">
        <f>SUM(W$3:W21)</f>
        <v>0.98481973434535097</v>
      </c>
    </row>
    <row r="22" spans="1:24" x14ac:dyDescent="0.2">
      <c r="A22">
        <v>20</v>
      </c>
      <c r="B22">
        <v>0</v>
      </c>
      <c r="C22" s="7">
        <f t="shared" si="0"/>
        <v>0</v>
      </c>
      <c r="D22" s="7">
        <f>SUM(C$3:C22)</f>
        <v>0.99316628701594534</v>
      </c>
      <c r="F22">
        <v>20</v>
      </c>
      <c r="G22">
        <v>2</v>
      </c>
      <c r="H22" s="7">
        <f t="shared" si="1"/>
        <v>2.7624309392265192E-3</v>
      </c>
      <c r="I22" s="7">
        <f>SUM(H$3:H22)</f>
        <v>0.98895027624309395</v>
      </c>
      <c r="K22">
        <v>20</v>
      </c>
      <c r="L22">
        <v>11</v>
      </c>
      <c r="M22" s="7">
        <f t="shared" si="2"/>
        <v>2.7404085700049826E-3</v>
      </c>
      <c r="N22" s="7">
        <f>SUM(M$3:M22)</f>
        <v>0.99128051818634788</v>
      </c>
      <c r="P22">
        <v>20</v>
      </c>
      <c r="Q22">
        <v>10</v>
      </c>
      <c r="R22" s="7">
        <f t="shared" si="3"/>
        <v>2.9095141111434388E-3</v>
      </c>
      <c r="S22" s="7">
        <f>SUM(R$3:R22)</f>
        <v>0.99068955484434129</v>
      </c>
      <c r="U22">
        <v>20</v>
      </c>
      <c r="V22">
        <v>5</v>
      </c>
      <c r="W22" s="7">
        <f t="shared" si="4"/>
        <v>3.1625553447185324E-3</v>
      </c>
      <c r="X22" s="7">
        <f>SUM(W$3:W22)</f>
        <v>0.98798228969006952</v>
      </c>
    </row>
    <row r="23" spans="1:24" x14ac:dyDescent="0.2">
      <c r="A23">
        <v>21</v>
      </c>
      <c r="B23">
        <v>0</v>
      </c>
      <c r="C23" s="7">
        <f t="shared" si="0"/>
        <v>0</v>
      </c>
      <c r="D23" s="7">
        <f>SUM(C$3:C23)</f>
        <v>0.99316628701594534</v>
      </c>
      <c r="F23">
        <v>21</v>
      </c>
      <c r="G23">
        <v>2</v>
      </c>
      <c r="H23" s="7">
        <f t="shared" si="1"/>
        <v>2.7624309392265192E-3</v>
      </c>
      <c r="I23" s="7">
        <f>SUM(H$3:H23)</f>
        <v>0.99171270718232052</v>
      </c>
      <c r="K23">
        <v>21</v>
      </c>
      <c r="L23">
        <v>5</v>
      </c>
      <c r="M23" s="7">
        <f t="shared" si="2"/>
        <v>1.2456402590931739E-3</v>
      </c>
      <c r="N23" s="7">
        <f>SUM(M$3:M23)</f>
        <v>0.99252615844544101</v>
      </c>
      <c r="P23">
        <v>21</v>
      </c>
      <c r="Q23">
        <v>5</v>
      </c>
      <c r="R23" s="7">
        <f t="shared" si="3"/>
        <v>1.4547570555717194E-3</v>
      </c>
      <c r="S23" s="7">
        <f>SUM(R$3:R23)</f>
        <v>0.99214431189991303</v>
      </c>
      <c r="U23">
        <v>21</v>
      </c>
      <c r="V23">
        <v>2</v>
      </c>
      <c r="W23" s="7">
        <f t="shared" si="4"/>
        <v>1.2650221378874131E-3</v>
      </c>
      <c r="X23" s="7">
        <f>SUM(W$3:W23)</f>
        <v>0.98924731182795689</v>
      </c>
    </row>
    <row r="24" spans="1:24" x14ac:dyDescent="0.2">
      <c r="A24">
        <v>22</v>
      </c>
      <c r="B24">
        <v>1</v>
      </c>
      <c r="C24" s="7">
        <f t="shared" si="0"/>
        <v>2.2779043280182231E-3</v>
      </c>
      <c r="D24" s="7">
        <f>SUM(C$3:C24)</f>
        <v>0.99544419134396356</v>
      </c>
      <c r="F24">
        <v>22</v>
      </c>
      <c r="G24">
        <v>1</v>
      </c>
      <c r="H24" s="7">
        <f t="shared" si="1"/>
        <v>1.3812154696132596E-3</v>
      </c>
      <c r="I24" s="7">
        <f>SUM(H$3:H24)</f>
        <v>0.99309392265193375</v>
      </c>
      <c r="K24">
        <v>22</v>
      </c>
      <c r="L24">
        <v>5</v>
      </c>
      <c r="M24" s="7">
        <f t="shared" si="2"/>
        <v>1.2456402590931739E-3</v>
      </c>
      <c r="N24" s="7">
        <f>SUM(M$3:M24)</f>
        <v>0.99377179870453414</v>
      </c>
      <c r="P24">
        <v>22</v>
      </c>
      <c r="Q24">
        <v>5</v>
      </c>
      <c r="R24" s="7">
        <f t="shared" si="3"/>
        <v>1.4547570555717194E-3</v>
      </c>
      <c r="S24" s="7">
        <f>SUM(R$3:R24)</f>
        <v>0.99359906895548478</v>
      </c>
      <c r="U24">
        <v>22</v>
      </c>
      <c r="V24">
        <v>4</v>
      </c>
      <c r="W24" s="7">
        <f t="shared" si="4"/>
        <v>2.5300442757748261E-3</v>
      </c>
      <c r="X24" s="7">
        <f>SUM(W$3:W24)</f>
        <v>0.99177735610373174</v>
      </c>
    </row>
    <row r="25" spans="1:24" x14ac:dyDescent="0.2">
      <c r="A25">
        <v>23</v>
      </c>
      <c r="B25">
        <v>0</v>
      </c>
      <c r="C25" s="7">
        <f t="shared" si="0"/>
        <v>0</v>
      </c>
      <c r="D25" s="7">
        <f>SUM(C$3:C25)</f>
        <v>0.99544419134396356</v>
      </c>
      <c r="F25">
        <v>23</v>
      </c>
      <c r="G25">
        <v>1</v>
      </c>
      <c r="H25" s="7">
        <f t="shared" si="1"/>
        <v>1.3812154696132596E-3</v>
      </c>
      <c r="I25" s="7">
        <f>SUM(H$3:H25)</f>
        <v>0.99447513812154698</v>
      </c>
      <c r="K25">
        <v>23</v>
      </c>
      <c r="L25">
        <v>9</v>
      </c>
      <c r="M25" s="7">
        <f t="shared" si="2"/>
        <v>2.242152466367713E-3</v>
      </c>
      <c r="N25" s="7">
        <f>SUM(M$3:M25)</f>
        <v>0.99601395117090186</v>
      </c>
      <c r="P25">
        <v>23</v>
      </c>
      <c r="Q25">
        <v>8</v>
      </c>
      <c r="R25" s="7">
        <f t="shared" si="3"/>
        <v>2.3276112889147513E-3</v>
      </c>
      <c r="S25" s="7">
        <f>SUM(R$3:R25)</f>
        <v>0.99592668024439956</v>
      </c>
      <c r="U25">
        <v>23</v>
      </c>
      <c r="V25">
        <v>6</v>
      </c>
      <c r="W25" s="7">
        <f t="shared" si="4"/>
        <v>3.7950664136622392E-3</v>
      </c>
      <c r="X25" s="7">
        <f>SUM(W$3:W25)</f>
        <v>0.99557242251739397</v>
      </c>
    </row>
    <row r="26" spans="1:24" x14ac:dyDescent="0.2">
      <c r="A26">
        <v>24</v>
      </c>
      <c r="B26">
        <v>0</v>
      </c>
      <c r="C26" s="7">
        <f t="shared" si="0"/>
        <v>0</v>
      </c>
      <c r="D26" s="7">
        <f>SUM(C$3:C26)</f>
        <v>0.99544419134396356</v>
      </c>
      <c r="F26">
        <v>24</v>
      </c>
      <c r="G26">
        <v>0</v>
      </c>
      <c r="H26" s="7">
        <f t="shared" si="1"/>
        <v>0</v>
      </c>
      <c r="I26" s="7">
        <f>SUM(H$3:H26)</f>
        <v>0.99447513812154698</v>
      </c>
      <c r="K26">
        <v>24</v>
      </c>
      <c r="L26">
        <v>1</v>
      </c>
      <c r="M26" s="7">
        <f t="shared" si="2"/>
        <v>2.4912805181863477E-4</v>
      </c>
      <c r="N26" s="7">
        <f>SUM(M$3:M26)</f>
        <v>0.9962630792227205</v>
      </c>
      <c r="P26">
        <v>24</v>
      </c>
      <c r="Q26">
        <v>1</v>
      </c>
      <c r="R26" s="7">
        <f t="shared" si="3"/>
        <v>2.9095141111434392E-4</v>
      </c>
      <c r="S26" s="7">
        <f>SUM(R$3:R26)</f>
        <v>0.99621763165551391</v>
      </c>
      <c r="U26">
        <v>24</v>
      </c>
      <c r="V26">
        <v>1</v>
      </c>
      <c r="W26" s="7">
        <f t="shared" si="4"/>
        <v>6.3251106894370653E-4</v>
      </c>
      <c r="X26" s="7">
        <f>SUM(W$3:W26)</f>
        <v>0.99620493358633766</v>
      </c>
    </row>
    <row r="27" spans="1:24" x14ac:dyDescent="0.2">
      <c r="A27">
        <v>25</v>
      </c>
      <c r="B27">
        <v>0</v>
      </c>
      <c r="C27" s="7">
        <f t="shared" si="0"/>
        <v>0</v>
      </c>
      <c r="D27" s="7">
        <f>SUM(C$3:C27)</f>
        <v>0.99544419134396356</v>
      </c>
      <c r="F27">
        <v>25</v>
      </c>
      <c r="G27">
        <v>0</v>
      </c>
      <c r="H27" s="7">
        <f t="shared" si="1"/>
        <v>0</v>
      </c>
      <c r="I27" s="7">
        <f>SUM(H$3:H27)</f>
        <v>0.99447513812154698</v>
      </c>
      <c r="K27">
        <v>25</v>
      </c>
      <c r="L27">
        <v>3</v>
      </c>
      <c r="M27" s="7">
        <f t="shared" si="2"/>
        <v>7.4738415545590436E-4</v>
      </c>
      <c r="N27" s="7">
        <f>SUM(M$3:M27)</f>
        <v>0.99701046337817645</v>
      </c>
      <c r="P27">
        <v>25</v>
      </c>
      <c r="Q27">
        <v>3</v>
      </c>
      <c r="R27" s="7">
        <f t="shared" si="3"/>
        <v>8.7285423334303169E-4</v>
      </c>
      <c r="S27" s="7">
        <f>SUM(R$3:R27)</f>
        <v>0.99709048588885696</v>
      </c>
      <c r="U27">
        <v>25</v>
      </c>
      <c r="V27">
        <v>1</v>
      </c>
      <c r="W27" s="7">
        <f t="shared" si="4"/>
        <v>6.3251106894370653E-4</v>
      </c>
      <c r="X27" s="7">
        <f>SUM(W$3:W27)</f>
        <v>0.99683744465528135</v>
      </c>
    </row>
    <row r="28" spans="1:24" x14ac:dyDescent="0.2">
      <c r="A28">
        <v>26</v>
      </c>
      <c r="B28">
        <v>2</v>
      </c>
      <c r="C28" s="7">
        <f t="shared" si="0"/>
        <v>4.5558086560364463E-3</v>
      </c>
      <c r="D28" s="7">
        <f>SUM(C$3:C28)</f>
        <v>1</v>
      </c>
      <c r="F28">
        <v>26</v>
      </c>
      <c r="G28">
        <v>2</v>
      </c>
      <c r="H28" s="7">
        <f t="shared" si="1"/>
        <v>2.7624309392265192E-3</v>
      </c>
      <c r="I28" s="7">
        <f>SUM(H$3:H28)</f>
        <v>0.99723756906077354</v>
      </c>
      <c r="K28">
        <v>26</v>
      </c>
      <c r="L28">
        <v>6</v>
      </c>
      <c r="M28" s="7">
        <f t="shared" si="2"/>
        <v>1.4947683109118087E-3</v>
      </c>
      <c r="N28" s="7">
        <f>SUM(M$3:M28)</f>
        <v>0.99850523168908822</v>
      </c>
      <c r="P28">
        <v>26</v>
      </c>
      <c r="Q28">
        <v>6</v>
      </c>
      <c r="R28" s="7">
        <f t="shared" si="3"/>
        <v>1.7457084666860634E-3</v>
      </c>
      <c r="S28" s="7">
        <f>SUM(R$3:R28)</f>
        <v>0.99883619435554305</v>
      </c>
      <c r="U28">
        <v>26</v>
      </c>
      <c r="V28">
        <v>4</v>
      </c>
      <c r="W28" s="7">
        <f t="shared" si="4"/>
        <v>2.5300442757748261E-3</v>
      </c>
      <c r="X28" s="7">
        <f>SUM(W$3:W28)</f>
        <v>0.9993674889310562</v>
      </c>
    </row>
    <row r="29" spans="1:24" x14ac:dyDescent="0.2">
      <c r="A29">
        <v>27</v>
      </c>
      <c r="B29">
        <v>0</v>
      </c>
      <c r="C29" s="7">
        <f t="shared" si="0"/>
        <v>0</v>
      </c>
      <c r="D29" s="7">
        <f>SUM(C$3:C29)</f>
        <v>1</v>
      </c>
      <c r="F29">
        <v>27</v>
      </c>
      <c r="G29">
        <v>1</v>
      </c>
      <c r="H29" s="7">
        <f t="shared" si="1"/>
        <v>1.3812154696132596E-3</v>
      </c>
      <c r="I29" s="7">
        <f>SUM(H$3:H29)</f>
        <v>0.99861878453038677</v>
      </c>
      <c r="K29">
        <v>27</v>
      </c>
      <c r="L29">
        <v>5</v>
      </c>
      <c r="M29" s="7">
        <f t="shared" si="2"/>
        <v>1.2456402590931739E-3</v>
      </c>
      <c r="N29" s="7">
        <f>SUM(M$3:M29)</f>
        <v>0.99975087194818135</v>
      </c>
      <c r="P29">
        <v>27</v>
      </c>
      <c r="Q29">
        <v>3</v>
      </c>
      <c r="R29" s="7">
        <f t="shared" si="3"/>
        <v>8.7285423334303169E-4</v>
      </c>
      <c r="S29" s="7">
        <f>SUM(R$3:R29)</f>
        <v>0.9997090485888861</v>
      </c>
      <c r="U29">
        <v>27</v>
      </c>
      <c r="V29">
        <v>1</v>
      </c>
      <c r="W29" s="7">
        <f t="shared" si="4"/>
        <v>6.3251106894370653E-4</v>
      </c>
      <c r="X29" s="7">
        <f>SUM(W$3:W29)</f>
        <v>0.99999999999999989</v>
      </c>
    </row>
    <row r="30" spans="1:24" x14ac:dyDescent="0.2">
      <c r="A30">
        <v>28</v>
      </c>
      <c r="B30">
        <v>0</v>
      </c>
      <c r="C30" s="7">
        <f t="shared" si="0"/>
        <v>0</v>
      </c>
      <c r="D30" s="7">
        <f>SUM(C$3:C30)</f>
        <v>1</v>
      </c>
      <c r="F30">
        <v>28</v>
      </c>
      <c r="G30">
        <v>1</v>
      </c>
      <c r="H30" s="7">
        <f t="shared" si="1"/>
        <v>1.3812154696132596E-3</v>
      </c>
      <c r="I30" s="7">
        <f>SUM(H$3:H30)</f>
        <v>1</v>
      </c>
      <c r="K30">
        <v>28</v>
      </c>
      <c r="L30">
        <v>1</v>
      </c>
      <c r="M30" s="7">
        <f t="shared" si="2"/>
        <v>2.4912805181863477E-4</v>
      </c>
      <c r="N30" s="7">
        <f>SUM(M$3:M30)</f>
        <v>1</v>
      </c>
      <c r="P30">
        <v>28</v>
      </c>
      <c r="Q30">
        <v>1</v>
      </c>
      <c r="R30" s="7">
        <f t="shared" si="3"/>
        <v>2.9095141111434392E-4</v>
      </c>
      <c r="S30" s="7">
        <f>SUM(R$3:R30)</f>
        <v>1.0000000000000004</v>
      </c>
      <c r="U30">
        <v>28</v>
      </c>
      <c r="V30">
        <v>0</v>
      </c>
      <c r="W30" s="7">
        <f t="shared" si="4"/>
        <v>0</v>
      </c>
      <c r="X30" s="7">
        <f>SUM(W$3:W30)</f>
        <v>0.99999999999999989</v>
      </c>
    </row>
    <row r="34" spans="2:2" ht="26" x14ac:dyDescent="0.3">
      <c r="B34" s="11" t="s">
        <v>24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workbookViewId="0">
      <selection activeCell="F57" sqref="F57"/>
    </sheetView>
  </sheetViews>
  <sheetFormatPr baseColWidth="10" defaultRowHeight="16" x14ac:dyDescent="0.2"/>
  <cols>
    <col min="4" max="34" width="7.1640625" customWidth="1"/>
  </cols>
  <sheetData>
    <row r="1" spans="1:33" x14ac:dyDescent="0.2">
      <c r="N1" s="13"/>
      <c r="O1" s="13"/>
      <c r="P1" s="13"/>
    </row>
    <row r="2" spans="1:33" x14ac:dyDescent="0.2">
      <c r="A2" t="s">
        <v>4</v>
      </c>
      <c r="B2" t="s">
        <v>25</v>
      </c>
      <c r="C2" t="s">
        <v>30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</row>
    <row r="3" spans="1:33" hidden="1" x14ac:dyDescent="0.2">
      <c r="A3" s="12">
        <v>43651</v>
      </c>
      <c r="B3">
        <v>163</v>
      </c>
      <c r="C3" t="s">
        <v>27</v>
      </c>
      <c r="D3">
        <v>0</v>
      </c>
      <c r="E3">
        <v>52</v>
      </c>
      <c r="F3">
        <v>2</v>
      </c>
      <c r="G3">
        <v>28</v>
      </c>
      <c r="H3">
        <v>1</v>
      </c>
      <c r="I3">
        <v>7</v>
      </c>
      <c r="J3">
        <v>2</v>
      </c>
      <c r="K3">
        <v>8</v>
      </c>
      <c r="L3">
        <v>1</v>
      </c>
      <c r="M3">
        <v>12</v>
      </c>
      <c r="N3">
        <v>3</v>
      </c>
      <c r="O3">
        <v>5</v>
      </c>
      <c r="P3">
        <v>4</v>
      </c>
      <c r="Q3">
        <v>7</v>
      </c>
      <c r="R3">
        <v>1</v>
      </c>
      <c r="S3">
        <v>3</v>
      </c>
      <c r="T3">
        <v>2</v>
      </c>
      <c r="U3">
        <v>3</v>
      </c>
      <c r="V3">
        <v>1</v>
      </c>
      <c r="W3">
        <v>2</v>
      </c>
      <c r="X3">
        <v>0</v>
      </c>
      <c r="Y3">
        <v>3</v>
      </c>
      <c r="Z3">
        <v>0</v>
      </c>
      <c r="AA3">
        <v>3</v>
      </c>
      <c r="AB3">
        <v>3</v>
      </c>
      <c r="AC3">
        <v>4</v>
      </c>
      <c r="AD3">
        <v>1</v>
      </c>
      <c r="AE3">
        <v>2</v>
      </c>
      <c r="AF3">
        <v>0</v>
      </c>
      <c r="AG3">
        <v>3</v>
      </c>
    </row>
    <row r="4" spans="1:33" hidden="1" x14ac:dyDescent="0.2">
      <c r="A4" s="12">
        <v>43652</v>
      </c>
      <c r="B4">
        <v>178</v>
      </c>
      <c r="C4" t="s">
        <v>27</v>
      </c>
      <c r="D4">
        <v>0</v>
      </c>
      <c r="E4">
        <v>37</v>
      </c>
      <c r="F4">
        <v>5</v>
      </c>
      <c r="G4">
        <v>21</v>
      </c>
      <c r="H4">
        <v>7</v>
      </c>
      <c r="I4">
        <v>19</v>
      </c>
      <c r="J4">
        <v>4</v>
      </c>
      <c r="K4">
        <v>15</v>
      </c>
      <c r="L4">
        <v>2</v>
      </c>
      <c r="M4">
        <v>9</v>
      </c>
      <c r="N4">
        <v>4</v>
      </c>
      <c r="O4">
        <v>8</v>
      </c>
      <c r="P4">
        <v>3</v>
      </c>
      <c r="Q4">
        <v>7</v>
      </c>
      <c r="R4">
        <v>2</v>
      </c>
      <c r="S4">
        <v>5</v>
      </c>
      <c r="T4">
        <v>3</v>
      </c>
      <c r="U4">
        <v>1</v>
      </c>
      <c r="V4">
        <v>1</v>
      </c>
      <c r="W4">
        <v>1</v>
      </c>
      <c r="X4">
        <v>1</v>
      </c>
      <c r="Y4">
        <v>0</v>
      </c>
      <c r="Z4">
        <v>3</v>
      </c>
      <c r="AA4">
        <v>4</v>
      </c>
      <c r="AB4">
        <v>2</v>
      </c>
      <c r="AC4">
        <v>1</v>
      </c>
      <c r="AD4">
        <v>1</v>
      </c>
      <c r="AE4">
        <v>2</v>
      </c>
      <c r="AF4">
        <v>1</v>
      </c>
      <c r="AG4">
        <v>9</v>
      </c>
    </row>
    <row r="5" spans="1:33" hidden="1" x14ac:dyDescent="0.2">
      <c r="A5" s="12">
        <v>43653</v>
      </c>
      <c r="B5">
        <v>155</v>
      </c>
      <c r="C5" t="s">
        <v>27</v>
      </c>
      <c r="D5">
        <v>4</v>
      </c>
      <c r="E5">
        <v>36</v>
      </c>
      <c r="F5">
        <v>4</v>
      </c>
      <c r="G5">
        <v>20</v>
      </c>
      <c r="H5">
        <v>3</v>
      </c>
      <c r="I5">
        <v>9</v>
      </c>
      <c r="J5">
        <v>3</v>
      </c>
      <c r="K5">
        <v>11</v>
      </c>
      <c r="L5">
        <v>1</v>
      </c>
      <c r="M5">
        <v>7</v>
      </c>
      <c r="N5">
        <v>2</v>
      </c>
      <c r="O5">
        <v>5</v>
      </c>
      <c r="P5">
        <v>4</v>
      </c>
      <c r="Q5">
        <v>3</v>
      </c>
      <c r="R5">
        <v>4</v>
      </c>
      <c r="S5">
        <v>5</v>
      </c>
      <c r="T5">
        <v>2</v>
      </c>
      <c r="U5">
        <v>2</v>
      </c>
      <c r="V5">
        <v>0</v>
      </c>
      <c r="W5">
        <v>3</v>
      </c>
      <c r="X5">
        <v>2</v>
      </c>
      <c r="Y5">
        <v>4</v>
      </c>
      <c r="Z5">
        <v>3</v>
      </c>
      <c r="AA5">
        <v>4</v>
      </c>
      <c r="AB5">
        <v>2</v>
      </c>
      <c r="AC5">
        <v>0</v>
      </c>
      <c r="AD5">
        <v>1</v>
      </c>
      <c r="AE5">
        <v>0</v>
      </c>
      <c r="AF5">
        <v>0</v>
      </c>
      <c r="AG5">
        <v>11</v>
      </c>
    </row>
    <row r="6" spans="1:33" hidden="1" x14ac:dyDescent="0.2">
      <c r="A6" s="12">
        <v>43654</v>
      </c>
      <c r="B6">
        <v>65</v>
      </c>
      <c r="C6" t="s">
        <v>27</v>
      </c>
      <c r="D6">
        <v>1</v>
      </c>
      <c r="E6">
        <v>13</v>
      </c>
      <c r="F6">
        <v>5</v>
      </c>
      <c r="G6">
        <v>9</v>
      </c>
      <c r="H6">
        <v>0</v>
      </c>
      <c r="I6">
        <v>10</v>
      </c>
      <c r="J6">
        <v>5</v>
      </c>
      <c r="K6">
        <v>0</v>
      </c>
      <c r="L6">
        <v>1</v>
      </c>
      <c r="M6">
        <v>5</v>
      </c>
      <c r="N6">
        <v>3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4</v>
      </c>
      <c r="W6">
        <v>0</v>
      </c>
      <c r="X6">
        <v>0</v>
      </c>
      <c r="Y6">
        <v>0</v>
      </c>
      <c r="Z6">
        <v>1</v>
      </c>
      <c r="AA6">
        <v>3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</row>
    <row r="7" spans="1:33" hidden="1" x14ac:dyDescent="0.2">
      <c r="A7" s="12">
        <v>43655</v>
      </c>
      <c r="B7">
        <v>20</v>
      </c>
      <c r="C7" t="s">
        <v>27</v>
      </c>
      <c r="D7">
        <v>2</v>
      </c>
      <c r="E7">
        <v>6</v>
      </c>
      <c r="F7">
        <v>1</v>
      </c>
      <c r="G7">
        <v>6</v>
      </c>
      <c r="H7">
        <v>2</v>
      </c>
      <c r="I7">
        <v>0</v>
      </c>
      <c r="J7">
        <v>1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2">
      <c r="A8" s="12">
        <v>43656</v>
      </c>
      <c r="B8">
        <v>14</v>
      </c>
      <c r="C8" t="s">
        <v>27</v>
      </c>
      <c r="D8">
        <v>3</v>
      </c>
      <c r="E8">
        <v>5</v>
      </c>
      <c r="F8">
        <v>0</v>
      </c>
      <c r="G8">
        <v>3</v>
      </c>
      <c r="H8">
        <v>0</v>
      </c>
      <c r="I8">
        <v>0</v>
      </c>
      <c r="J8">
        <v>0</v>
      </c>
      <c r="K8">
        <v>2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idden="1" x14ac:dyDescent="0.2">
      <c r="A9" s="12">
        <v>43657</v>
      </c>
      <c r="B9">
        <v>3</v>
      </c>
      <c r="C9" t="s">
        <v>27</v>
      </c>
      <c r="D9">
        <v>1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hidden="1" x14ac:dyDescent="0.2">
      <c r="A10" s="12">
        <v>43658</v>
      </c>
      <c r="B10">
        <v>3</v>
      </c>
      <c r="C10" t="s">
        <v>27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B11">
        <f>SUM(B3:B10)</f>
        <v>601</v>
      </c>
      <c r="C11" t="s">
        <v>29</v>
      </c>
      <c r="D11">
        <f t="shared" ref="D11:P11" si="0">SUM(D3:D10)</f>
        <v>11</v>
      </c>
      <c r="E11">
        <f t="shared" si="0"/>
        <v>151</v>
      </c>
      <c r="F11">
        <f t="shared" si="0"/>
        <v>18</v>
      </c>
      <c r="G11">
        <f t="shared" si="0"/>
        <v>88</v>
      </c>
      <c r="H11">
        <f t="shared" si="0"/>
        <v>14</v>
      </c>
      <c r="I11">
        <f t="shared" si="0"/>
        <v>45</v>
      </c>
      <c r="J11">
        <f t="shared" si="0"/>
        <v>15</v>
      </c>
      <c r="K11">
        <f t="shared" si="0"/>
        <v>36</v>
      </c>
      <c r="L11">
        <f t="shared" si="0"/>
        <v>8</v>
      </c>
      <c r="M11">
        <f t="shared" si="0"/>
        <v>33</v>
      </c>
      <c r="N11">
        <f t="shared" si="0"/>
        <v>12</v>
      </c>
      <c r="O11">
        <f t="shared" si="0"/>
        <v>19</v>
      </c>
      <c r="P11">
        <f t="shared" si="0"/>
        <v>11</v>
      </c>
      <c r="Q11">
        <f t="shared" ref="Q11" si="1">SUM(Q3:Q10)</f>
        <v>18</v>
      </c>
      <c r="R11">
        <f t="shared" ref="R11" si="2">SUM(R3:R10)</f>
        <v>7</v>
      </c>
      <c r="S11">
        <f t="shared" ref="S11" si="3">SUM(S3:S10)</f>
        <v>13</v>
      </c>
      <c r="T11">
        <f t="shared" ref="T11" si="4">SUM(T3:T10)</f>
        <v>8</v>
      </c>
      <c r="U11">
        <f t="shared" ref="U11" si="5">SUM(U3:U10)</f>
        <v>6</v>
      </c>
      <c r="V11">
        <f t="shared" ref="V11" si="6">SUM(V3:V10)</f>
        <v>6</v>
      </c>
      <c r="W11">
        <f t="shared" ref="W11" si="7">SUM(W3:W10)</f>
        <v>6</v>
      </c>
      <c r="X11">
        <f t="shared" ref="X11" si="8">SUM(X3:X10)</f>
        <v>3</v>
      </c>
      <c r="Y11">
        <f t="shared" ref="Y11" si="9">SUM(Y3:Y10)</f>
        <v>7</v>
      </c>
      <c r="Z11">
        <f t="shared" ref="Z11" si="10">SUM(Z3:Z10)</f>
        <v>7</v>
      </c>
      <c r="AA11">
        <f t="shared" ref="AA11" si="11">SUM(AA3:AA10)</f>
        <v>14</v>
      </c>
      <c r="AB11">
        <f t="shared" ref="AB11" si="12">SUM(AB3:AB10)</f>
        <v>8</v>
      </c>
      <c r="AC11">
        <f t="shared" ref="AC11" si="13">SUM(AC3:AC10)</f>
        <v>5</v>
      </c>
      <c r="AD11">
        <f t="shared" ref="AD11" si="14">SUM(AD3:AD10)</f>
        <v>3</v>
      </c>
      <c r="AE11">
        <f t="shared" ref="AE11" si="15">SUM(AE3:AE10)</f>
        <v>4</v>
      </c>
      <c r="AF11">
        <f t="shared" ref="AF11" si="16">SUM(AF3:AF10)</f>
        <v>1</v>
      </c>
      <c r="AG11">
        <f t="shared" ref="AG11" si="17">SUM(AG3:AG10)</f>
        <v>24</v>
      </c>
    </row>
    <row r="12" spans="1:33" x14ac:dyDescent="0.2">
      <c r="C12" t="s">
        <v>4</v>
      </c>
      <c r="D12" s="3">
        <f t="shared" ref="D12:P12" si="18">D11/$B$11</f>
        <v>1.8302828618968387E-2</v>
      </c>
      <c r="E12" s="3">
        <f t="shared" si="18"/>
        <v>0.25124792013311148</v>
      </c>
      <c r="F12" s="3">
        <f t="shared" si="18"/>
        <v>2.9950083194675542E-2</v>
      </c>
      <c r="G12" s="3">
        <f t="shared" si="18"/>
        <v>0.1464226289517471</v>
      </c>
      <c r="H12" s="3">
        <f t="shared" si="18"/>
        <v>2.329450915141431E-2</v>
      </c>
      <c r="I12" s="3">
        <f t="shared" si="18"/>
        <v>7.4875207986688855E-2</v>
      </c>
      <c r="J12" s="3">
        <f t="shared" si="18"/>
        <v>2.4958402662229616E-2</v>
      </c>
      <c r="K12" s="3">
        <f t="shared" si="18"/>
        <v>5.9900166389351084E-2</v>
      </c>
      <c r="L12" s="3">
        <f t="shared" si="18"/>
        <v>1.3311148086522463E-2</v>
      </c>
      <c r="M12" s="3">
        <f t="shared" si="18"/>
        <v>5.4908485856905158E-2</v>
      </c>
      <c r="N12" s="3">
        <f t="shared" si="18"/>
        <v>1.9966722129783693E-2</v>
      </c>
      <c r="O12" s="3">
        <f t="shared" si="18"/>
        <v>3.1613976705490848E-2</v>
      </c>
      <c r="P12" s="3">
        <f t="shared" si="18"/>
        <v>1.8302828618968387E-2</v>
      </c>
      <c r="Q12" s="3">
        <f t="shared" ref="Q12" si="19">Q11/$B$11</f>
        <v>2.9950083194675542E-2</v>
      </c>
      <c r="R12" s="3">
        <f t="shared" ref="R12" si="20">R11/$B$11</f>
        <v>1.1647254575707155E-2</v>
      </c>
      <c r="S12" s="3">
        <f t="shared" ref="S12" si="21">S11/$B$11</f>
        <v>2.1630615640599003E-2</v>
      </c>
      <c r="T12" s="3">
        <f t="shared" ref="T12" si="22">T11/$B$11</f>
        <v>1.3311148086522463E-2</v>
      </c>
      <c r="U12" s="3">
        <f t="shared" ref="U12" si="23">U11/$B$11</f>
        <v>9.9833610648918467E-3</v>
      </c>
      <c r="V12" s="3">
        <f t="shared" ref="V12" si="24">V11/$B$11</f>
        <v>9.9833610648918467E-3</v>
      </c>
      <c r="W12" s="3">
        <f t="shared" ref="W12" si="25">W11/$B$11</f>
        <v>9.9833610648918467E-3</v>
      </c>
      <c r="X12" s="3">
        <f t="shared" ref="X12" si="26">X11/$B$11</f>
        <v>4.9916805324459234E-3</v>
      </c>
      <c r="Y12" s="3">
        <f t="shared" ref="Y12" si="27">Y11/$B$11</f>
        <v>1.1647254575707155E-2</v>
      </c>
      <c r="Z12" s="3">
        <f t="shared" ref="Z12" si="28">Z11/$B$11</f>
        <v>1.1647254575707155E-2</v>
      </c>
      <c r="AA12" s="3">
        <f t="shared" ref="AA12" si="29">AA11/$B$11</f>
        <v>2.329450915141431E-2</v>
      </c>
      <c r="AB12" s="3">
        <f t="shared" ref="AB12" si="30">AB11/$B$11</f>
        <v>1.3311148086522463E-2</v>
      </c>
      <c r="AC12" s="3">
        <f t="shared" ref="AC12" si="31">AC11/$B$11</f>
        <v>8.3194675540765387E-3</v>
      </c>
      <c r="AD12" s="3">
        <f t="shared" ref="AD12" si="32">AD11/$B$11</f>
        <v>4.9916805324459234E-3</v>
      </c>
      <c r="AE12" s="3">
        <f t="shared" ref="AE12" si="33">AE11/$B$11</f>
        <v>6.6555740432612314E-3</v>
      </c>
      <c r="AF12" s="3">
        <f t="shared" ref="AF12" si="34">AF11/$B$11</f>
        <v>1.6638935108153079E-3</v>
      </c>
      <c r="AG12" s="3">
        <f t="shared" ref="AG12" si="35">AG11/$B$11</f>
        <v>3.9933444259567387E-2</v>
      </c>
    </row>
    <row r="13" spans="1:33" x14ac:dyDescent="0.2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5" spans="1:33" x14ac:dyDescent="0.2">
      <c r="A15" t="s">
        <v>3</v>
      </c>
      <c r="B15" t="s">
        <v>25</v>
      </c>
      <c r="C15" t="s">
        <v>26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  <c r="P15">
        <v>13</v>
      </c>
      <c r="Q15">
        <v>14</v>
      </c>
      <c r="R15">
        <v>15</v>
      </c>
      <c r="S15">
        <v>16</v>
      </c>
      <c r="T15">
        <v>17</v>
      </c>
      <c r="U15">
        <v>18</v>
      </c>
      <c r="V15">
        <v>19</v>
      </c>
      <c r="W15">
        <v>20</v>
      </c>
      <c r="X15">
        <v>21</v>
      </c>
      <c r="Y15">
        <v>22</v>
      </c>
      <c r="Z15">
        <v>23</v>
      </c>
      <c r="AA15">
        <v>24</v>
      </c>
      <c r="AB15">
        <v>25</v>
      </c>
      <c r="AC15">
        <v>26</v>
      </c>
      <c r="AD15">
        <v>27</v>
      </c>
      <c r="AE15">
        <v>28</v>
      </c>
      <c r="AF15">
        <v>29</v>
      </c>
      <c r="AG15">
        <v>30</v>
      </c>
    </row>
    <row r="16" spans="1:33" hidden="1" x14ac:dyDescent="0.2">
      <c r="A16" s="12">
        <v>43651</v>
      </c>
      <c r="B16">
        <v>334</v>
      </c>
      <c r="C16" t="s">
        <v>27</v>
      </c>
      <c r="D16">
        <v>0</v>
      </c>
      <c r="E16">
        <v>95</v>
      </c>
      <c r="F16">
        <v>11</v>
      </c>
      <c r="G16">
        <v>49</v>
      </c>
      <c r="H16">
        <v>7</v>
      </c>
      <c r="I16">
        <v>27</v>
      </c>
      <c r="J16">
        <v>4</v>
      </c>
      <c r="K16">
        <v>17</v>
      </c>
      <c r="L16">
        <v>5</v>
      </c>
      <c r="M16">
        <v>20</v>
      </c>
      <c r="N16">
        <v>6</v>
      </c>
      <c r="O16">
        <v>14</v>
      </c>
      <c r="P16">
        <v>5</v>
      </c>
      <c r="Q16">
        <v>8</v>
      </c>
      <c r="R16">
        <v>6</v>
      </c>
      <c r="S16">
        <v>8</v>
      </c>
      <c r="T16">
        <v>4</v>
      </c>
      <c r="U16">
        <v>6</v>
      </c>
      <c r="V16">
        <v>4</v>
      </c>
      <c r="W16">
        <v>3</v>
      </c>
      <c r="X16">
        <v>1</v>
      </c>
      <c r="Y16">
        <v>3</v>
      </c>
      <c r="Z16">
        <v>3</v>
      </c>
      <c r="AA16">
        <v>2</v>
      </c>
      <c r="AB16">
        <v>1</v>
      </c>
      <c r="AC16">
        <v>3</v>
      </c>
      <c r="AD16">
        <v>1</v>
      </c>
      <c r="AE16">
        <v>2</v>
      </c>
      <c r="AF16">
        <v>0</v>
      </c>
      <c r="AG16">
        <v>19</v>
      </c>
    </row>
    <row r="17" spans="1:33" hidden="1" x14ac:dyDescent="0.2">
      <c r="A17" s="12">
        <v>43652</v>
      </c>
      <c r="B17">
        <v>235</v>
      </c>
      <c r="C17" t="s">
        <v>27</v>
      </c>
      <c r="D17">
        <v>7</v>
      </c>
      <c r="E17">
        <v>59</v>
      </c>
      <c r="F17">
        <v>13</v>
      </c>
      <c r="G17">
        <v>31</v>
      </c>
      <c r="H17">
        <v>9</v>
      </c>
      <c r="I17">
        <v>12</v>
      </c>
      <c r="J17">
        <v>6</v>
      </c>
      <c r="K17">
        <v>8</v>
      </c>
      <c r="L17">
        <v>12</v>
      </c>
      <c r="M17">
        <v>13</v>
      </c>
      <c r="N17">
        <v>3</v>
      </c>
      <c r="O17">
        <v>10</v>
      </c>
      <c r="P17">
        <v>3</v>
      </c>
      <c r="Q17">
        <v>9</v>
      </c>
      <c r="R17">
        <v>3</v>
      </c>
      <c r="S17">
        <v>2</v>
      </c>
      <c r="T17">
        <v>1</v>
      </c>
      <c r="U17">
        <v>5</v>
      </c>
      <c r="V17">
        <v>1</v>
      </c>
      <c r="W17">
        <v>0</v>
      </c>
      <c r="X17">
        <v>2</v>
      </c>
      <c r="Y17">
        <v>1</v>
      </c>
      <c r="Z17">
        <v>4</v>
      </c>
      <c r="AA17">
        <v>2</v>
      </c>
      <c r="AB17">
        <v>3</v>
      </c>
      <c r="AC17">
        <v>2</v>
      </c>
      <c r="AD17">
        <v>0</v>
      </c>
      <c r="AE17">
        <v>1</v>
      </c>
      <c r="AF17">
        <v>1</v>
      </c>
      <c r="AG17">
        <v>12</v>
      </c>
    </row>
    <row r="18" spans="1:33" hidden="1" x14ac:dyDescent="0.2">
      <c r="A18" s="12">
        <v>43653</v>
      </c>
      <c r="B18">
        <v>203</v>
      </c>
      <c r="C18" t="s">
        <v>27</v>
      </c>
      <c r="D18">
        <v>2</v>
      </c>
      <c r="E18">
        <v>60</v>
      </c>
      <c r="F18">
        <v>15</v>
      </c>
      <c r="G18">
        <v>22</v>
      </c>
      <c r="H18">
        <v>14</v>
      </c>
      <c r="I18">
        <v>17</v>
      </c>
      <c r="J18">
        <v>2</v>
      </c>
      <c r="K18">
        <v>8</v>
      </c>
      <c r="L18">
        <v>5</v>
      </c>
      <c r="M18">
        <v>3</v>
      </c>
      <c r="N18">
        <v>1</v>
      </c>
      <c r="O18">
        <v>9</v>
      </c>
      <c r="P18">
        <v>6</v>
      </c>
      <c r="Q18">
        <v>7</v>
      </c>
      <c r="R18">
        <v>3</v>
      </c>
      <c r="S18">
        <v>5</v>
      </c>
      <c r="T18">
        <v>3</v>
      </c>
      <c r="U18">
        <v>2</v>
      </c>
      <c r="V18">
        <v>1</v>
      </c>
      <c r="W18">
        <v>2</v>
      </c>
      <c r="X18">
        <v>1</v>
      </c>
      <c r="Y18">
        <v>0</v>
      </c>
      <c r="Z18">
        <v>2</v>
      </c>
      <c r="AA18">
        <v>2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8</v>
      </c>
    </row>
    <row r="19" spans="1:33" hidden="1" x14ac:dyDescent="0.2">
      <c r="A19" s="12">
        <v>43654</v>
      </c>
      <c r="B19">
        <v>55</v>
      </c>
      <c r="C19" t="s">
        <v>27</v>
      </c>
      <c r="D19">
        <v>6</v>
      </c>
      <c r="E19">
        <v>7</v>
      </c>
      <c r="F19">
        <v>5</v>
      </c>
      <c r="G19">
        <v>8</v>
      </c>
      <c r="H19">
        <v>3</v>
      </c>
      <c r="I19">
        <v>5</v>
      </c>
      <c r="J19">
        <v>3</v>
      </c>
      <c r="K19">
        <v>2</v>
      </c>
      <c r="L19">
        <v>1</v>
      </c>
      <c r="M19">
        <v>0</v>
      </c>
      <c r="N19">
        <v>2</v>
      </c>
      <c r="O19">
        <v>2</v>
      </c>
      <c r="P19">
        <v>0</v>
      </c>
      <c r="Q19">
        <v>2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3</v>
      </c>
    </row>
    <row r="20" spans="1:33" hidden="1" x14ac:dyDescent="0.2">
      <c r="A20" s="12">
        <v>43655</v>
      </c>
      <c r="B20">
        <v>17</v>
      </c>
      <c r="C20" t="s">
        <v>27</v>
      </c>
      <c r="D20">
        <v>1</v>
      </c>
      <c r="E20">
        <v>4</v>
      </c>
      <c r="F20">
        <v>1</v>
      </c>
      <c r="G20">
        <v>4</v>
      </c>
      <c r="H20">
        <v>0</v>
      </c>
      <c r="I20">
        <v>1</v>
      </c>
      <c r="J20">
        <v>2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</row>
    <row r="21" spans="1:33" hidden="1" x14ac:dyDescent="0.2">
      <c r="A21" s="12">
        <v>43656</v>
      </c>
      <c r="B21">
        <v>13</v>
      </c>
      <c r="C21" t="s">
        <v>27</v>
      </c>
      <c r="D21">
        <v>3</v>
      </c>
      <c r="E21">
        <v>2</v>
      </c>
      <c r="F21">
        <v>1</v>
      </c>
      <c r="G21">
        <v>0</v>
      </c>
      <c r="H21">
        <v>0</v>
      </c>
      <c r="I21">
        <v>0</v>
      </c>
      <c r="J21">
        <v>2</v>
      </c>
      <c r="K21">
        <v>0</v>
      </c>
      <c r="L21">
        <v>2</v>
      </c>
      <c r="M21">
        <v>1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idden="1" x14ac:dyDescent="0.2">
      <c r="A22" s="12">
        <v>43657</v>
      </c>
      <c r="B22">
        <v>1</v>
      </c>
      <c r="C22" t="s">
        <v>27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idden="1" x14ac:dyDescent="0.2">
      <c r="A23" s="12">
        <v>43658</v>
      </c>
      <c r="B23">
        <v>0</v>
      </c>
      <c r="C23" t="s">
        <v>27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">
      <c r="A24" s="12"/>
      <c r="B24">
        <f>SUM(B16:B23)</f>
        <v>858</v>
      </c>
      <c r="C24" t="s">
        <v>29</v>
      </c>
      <c r="D24">
        <f t="shared" ref="D24" si="36">SUM(D16:D23)</f>
        <v>19</v>
      </c>
      <c r="E24">
        <f t="shared" ref="E24" si="37">SUM(E16:E23)</f>
        <v>227</v>
      </c>
      <c r="F24">
        <f t="shared" ref="F24" si="38">SUM(F16:F23)</f>
        <v>46</v>
      </c>
      <c r="G24">
        <f t="shared" ref="G24" si="39">SUM(G16:G23)</f>
        <v>115</v>
      </c>
      <c r="H24">
        <f t="shared" ref="H24" si="40">SUM(H16:H23)</f>
        <v>33</v>
      </c>
      <c r="I24">
        <f t="shared" ref="I24" si="41">SUM(I16:I23)</f>
        <v>62</v>
      </c>
      <c r="J24">
        <f t="shared" ref="J24" si="42">SUM(J16:J23)</f>
        <v>19</v>
      </c>
      <c r="K24">
        <f t="shared" ref="K24" si="43">SUM(K16:K23)</f>
        <v>35</v>
      </c>
      <c r="L24">
        <f t="shared" ref="L24" si="44">SUM(L16:L23)</f>
        <v>26</v>
      </c>
      <c r="M24">
        <f t="shared" ref="M24" si="45">SUM(M16:M23)</f>
        <v>37</v>
      </c>
      <c r="N24">
        <f t="shared" ref="N24" si="46">SUM(N16:N23)</f>
        <v>13</v>
      </c>
      <c r="O24">
        <f t="shared" ref="O24" si="47">SUM(O16:O23)</f>
        <v>35</v>
      </c>
      <c r="P24">
        <f t="shared" ref="P24" si="48">SUM(P16:P23)</f>
        <v>15</v>
      </c>
      <c r="Q24">
        <f t="shared" ref="Q24" si="49">SUM(Q16:Q23)</f>
        <v>28</v>
      </c>
      <c r="R24">
        <f t="shared" ref="R24" si="50">SUM(R16:R23)</f>
        <v>13</v>
      </c>
      <c r="S24">
        <f t="shared" ref="S24" si="51">SUM(S16:S23)</f>
        <v>15</v>
      </c>
      <c r="T24">
        <f t="shared" ref="T24" si="52">SUM(T16:T23)</f>
        <v>8</v>
      </c>
      <c r="U24">
        <f t="shared" ref="U24" si="53">SUM(U16:U23)</f>
        <v>13</v>
      </c>
      <c r="V24">
        <f t="shared" ref="V24" si="54">SUM(V16:V23)</f>
        <v>6</v>
      </c>
      <c r="W24">
        <f t="shared" ref="W24" si="55">SUM(W16:W23)</f>
        <v>5</v>
      </c>
      <c r="X24">
        <f t="shared" ref="X24" si="56">SUM(X16:X23)</f>
        <v>4</v>
      </c>
      <c r="Y24">
        <f t="shared" ref="Y24" si="57">SUM(Y16:Y23)</f>
        <v>6</v>
      </c>
      <c r="Z24">
        <f t="shared" ref="Z24" si="58">SUM(Z16:Z23)</f>
        <v>9</v>
      </c>
      <c r="AA24">
        <f t="shared" ref="AA24" si="59">SUM(AA16:AA23)</f>
        <v>7</v>
      </c>
      <c r="AB24">
        <f t="shared" ref="AB24" si="60">SUM(AB16:AB23)</f>
        <v>5</v>
      </c>
      <c r="AC24">
        <f t="shared" ref="AC24" si="61">SUM(AC16:AC23)</f>
        <v>6</v>
      </c>
      <c r="AD24">
        <f t="shared" ref="AD24" si="62">SUM(AD16:AD23)</f>
        <v>2</v>
      </c>
      <c r="AE24">
        <f t="shared" ref="AE24" si="63">SUM(AE16:AE23)</f>
        <v>5</v>
      </c>
      <c r="AF24">
        <f t="shared" ref="AF24" si="64">SUM(AF16:AF23)</f>
        <v>2</v>
      </c>
      <c r="AG24">
        <f t="shared" ref="AG24" si="65">SUM(AG16:AG23)</f>
        <v>42</v>
      </c>
    </row>
    <row r="25" spans="1:33" x14ac:dyDescent="0.2">
      <c r="A25" s="12"/>
      <c r="C25" t="s">
        <v>3</v>
      </c>
      <c r="D25" s="3">
        <f t="shared" ref="D25:P25" si="66">D24/$B$24</f>
        <v>2.2144522144522144E-2</v>
      </c>
      <c r="E25" s="3">
        <f t="shared" si="66"/>
        <v>0.26456876456876455</v>
      </c>
      <c r="F25" s="3">
        <f t="shared" si="66"/>
        <v>5.3613053613053616E-2</v>
      </c>
      <c r="G25" s="3">
        <f t="shared" si="66"/>
        <v>0.13403263403263405</v>
      </c>
      <c r="H25" s="3">
        <f t="shared" si="66"/>
        <v>3.8461538461538464E-2</v>
      </c>
      <c r="I25" s="3">
        <f t="shared" si="66"/>
        <v>7.2261072261072257E-2</v>
      </c>
      <c r="J25" s="3">
        <f t="shared" si="66"/>
        <v>2.2144522144522144E-2</v>
      </c>
      <c r="K25" s="3">
        <f t="shared" si="66"/>
        <v>4.0792540792540792E-2</v>
      </c>
      <c r="L25" s="3">
        <f t="shared" si="66"/>
        <v>3.0303030303030304E-2</v>
      </c>
      <c r="M25" s="3">
        <f t="shared" si="66"/>
        <v>4.312354312354312E-2</v>
      </c>
      <c r="N25" s="3">
        <f t="shared" si="66"/>
        <v>1.5151515151515152E-2</v>
      </c>
      <c r="O25" s="3">
        <f t="shared" si="66"/>
        <v>4.0792540792540792E-2</v>
      </c>
      <c r="P25" s="3">
        <f t="shared" si="66"/>
        <v>1.7482517482517484E-2</v>
      </c>
      <c r="Q25" s="3">
        <f t="shared" ref="Q25" si="67">Q24/$B$24</f>
        <v>3.2634032634032632E-2</v>
      </c>
      <c r="R25" s="3">
        <f t="shared" ref="R25" si="68">R24/$B$24</f>
        <v>1.5151515151515152E-2</v>
      </c>
      <c r="S25" s="3">
        <f t="shared" ref="S25" si="69">S24/$B$24</f>
        <v>1.7482517482517484E-2</v>
      </c>
      <c r="T25" s="3">
        <f t="shared" ref="T25" si="70">T24/$B$24</f>
        <v>9.324009324009324E-3</v>
      </c>
      <c r="U25" s="3">
        <f t="shared" ref="U25" si="71">U24/$B$24</f>
        <v>1.5151515151515152E-2</v>
      </c>
      <c r="V25" s="3">
        <f t="shared" ref="V25" si="72">V24/$B$24</f>
        <v>6.993006993006993E-3</v>
      </c>
      <c r="W25" s="3">
        <f t="shared" ref="W25" si="73">W24/$B$24</f>
        <v>5.8275058275058279E-3</v>
      </c>
      <c r="X25" s="3">
        <f t="shared" ref="X25" si="74">X24/$B$24</f>
        <v>4.662004662004662E-3</v>
      </c>
      <c r="Y25" s="3">
        <f t="shared" ref="Y25" si="75">Y24/$B$24</f>
        <v>6.993006993006993E-3</v>
      </c>
      <c r="Z25" s="3">
        <f t="shared" ref="Z25" si="76">Z24/$B$24</f>
        <v>1.048951048951049E-2</v>
      </c>
      <c r="AA25" s="3">
        <f t="shared" ref="AA25" si="77">AA24/$B$24</f>
        <v>8.1585081585081581E-3</v>
      </c>
      <c r="AB25" s="3">
        <f t="shared" ref="AB25" si="78">AB24/$B$24</f>
        <v>5.8275058275058279E-3</v>
      </c>
      <c r="AC25" s="3">
        <f t="shared" ref="AC25" si="79">AC24/$B$24</f>
        <v>6.993006993006993E-3</v>
      </c>
      <c r="AD25" s="3">
        <f t="shared" ref="AD25" si="80">AD24/$B$24</f>
        <v>2.331002331002331E-3</v>
      </c>
      <c r="AE25" s="3">
        <f t="shared" ref="AE25" si="81">AE24/$B$24</f>
        <v>5.8275058275058279E-3</v>
      </c>
      <c r="AF25" s="3">
        <f t="shared" ref="AF25" si="82">AF24/$B$24</f>
        <v>2.331002331002331E-3</v>
      </c>
      <c r="AG25" s="3">
        <f t="shared" ref="AG25" si="83">AG24/$B$24</f>
        <v>4.8951048951048952E-2</v>
      </c>
    </row>
    <row r="26" spans="1:33" x14ac:dyDescent="0.2">
      <c r="A26" s="1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8" spans="1:33" x14ac:dyDescent="0.2">
      <c r="A28" t="s">
        <v>28</v>
      </c>
      <c r="B28" t="s">
        <v>25</v>
      </c>
      <c r="C28" t="s">
        <v>26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  <c r="Y28">
        <v>22</v>
      </c>
      <c r="Z28">
        <v>23</v>
      </c>
      <c r="AA28">
        <v>24</v>
      </c>
      <c r="AB28">
        <v>25</v>
      </c>
      <c r="AC28">
        <v>26</v>
      </c>
      <c r="AD28">
        <v>27</v>
      </c>
      <c r="AE28">
        <v>28</v>
      </c>
      <c r="AF28">
        <v>29</v>
      </c>
      <c r="AG28">
        <v>30</v>
      </c>
    </row>
    <row r="29" spans="1:33" hidden="1" x14ac:dyDescent="0.2">
      <c r="A29" s="12">
        <v>43651</v>
      </c>
      <c r="B29">
        <v>1286</v>
      </c>
      <c r="C29" t="s">
        <v>27</v>
      </c>
      <c r="D29">
        <v>0</v>
      </c>
      <c r="E29">
        <v>383</v>
      </c>
      <c r="F29">
        <v>41</v>
      </c>
      <c r="G29">
        <v>196</v>
      </c>
      <c r="H29">
        <v>40</v>
      </c>
      <c r="I29">
        <v>73</v>
      </c>
      <c r="J29">
        <v>21</v>
      </c>
      <c r="K29">
        <v>59</v>
      </c>
      <c r="L29">
        <v>16</v>
      </c>
      <c r="M29">
        <v>67</v>
      </c>
      <c r="N29">
        <v>22</v>
      </c>
      <c r="O29">
        <v>44</v>
      </c>
      <c r="P29">
        <v>18</v>
      </c>
      <c r="Q29">
        <v>27</v>
      </c>
      <c r="R29">
        <v>22</v>
      </c>
      <c r="S29">
        <v>35</v>
      </c>
      <c r="T29">
        <v>13</v>
      </c>
      <c r="U29">
        <v>19</v>
      </c>
      <c r="V29">
        <v>9</v>
      </c>
      <c r="W29">
        <v>17</v>
      </c>
      <c r="X29">
        <v>5</v>
      </c>
      <c r="Y29">
        <v>24</v>
      </c>
      <c r="Z29">
        <v>7</v>
      </c>
      <c r="AA29">
        <v>14</v>
      </c>
      <c r="AB29">
        <v>7</v>
      </c>
      <c r="AC29">
        <v>14</v>
      </c>
      <c r="AD29">
        <v>10</v>
      </c>
      <c r="AE29">
        <v>14</v>
      </c>
      <c r="AF29">
        <v>5</v>
      </c>
      <c r="AG29">
        <v>64</v>
      </c>
    </row>
    <row r="30" spans="1:33" hidden="1" x14ac:dyDescent="0.2">
      <c r="A30" s="12">
        <v>43652</v>
      </c>
      <c r="B30">
        <v>1307</v>
      </c>
      <c r="C30" t="s">
        <v>27</v>
      </c>
      <c r="D30">
        <v>19</v>
      </c>
      <c r="E30">
        <v>328</v>
      </c>
      <c r="F30">
        <v>51</v>
      </c>
      <c r="G30">
        <v>180</v>
      </c>
      <c r="H30">
        <v>48</v>
      </c>
      <c r="I30">
        <v>86</v>
      </c>
      <c r="J30">
        <v>31</v>
      </c>
      <c r="K30">
        <v>66</v>
      </c>
      <c r="L30">
        <v>30</v>
      </c>
      <c r="M30">
        <v>64</v>
      </c>
      <c r="N30">
        <v>25</v>
      </c>
      <c r="O30">
        <v>56</v>
      </c>
      <c r="P30">
        <v>20</v>
      </c>
      <c r="Q30">
        <v>41</v>
      </c>
      <c r="R30">
        <v>20</v>
      </c>
      <c r="S30">
        <v>21</v>
      </c>
      <c r="T30">
        <v>20</v>
      </c>
      <c r="U30">
        <v>19</v>
      </c>
      <c r="V30">
        <v>13</v>
      </c>
      <c r="W30">
        <v>15</v>
      </c>
      <c r="X30">
        <v>17</v>
      </c>
      <c r="Y30">
        <v>4</v>
      </c>
      <c r="Z30">
        <v>14</v>
      </c>
      <c r="AA30">
        <v>17</v>
      </c>
      <c r="AB30">
        <v>13</v>
      </c>
      <c r="AC30">
        <v>6</v>
      </c>
      <c r="AD30">
        <v>5</v>
      </c>
      <c r="AE30">
        <v>9</v>
      </c>
      <c r="AF30">
        <v>8</v>
      </c>
      <c r="AG30">
        <v>61</v>
      </c>
    </row>
    <row r="31" spans="1:33" hidden="1" x14ac:dyDescent="0.2">
      <c r="A31" s="12">
        <v>43653</v>
      </c>
      <c r="B31">
        <v>1061</v>
      </c>
      <c r="C31" t="s">
        <v>27</v>
      </c>
      <c r="D31">
        <v>27</v>
      </c>
      <c r="E31">
        <v>287</v>
      </c>
      <c r="F31">
        <v>58</v>
      </c>
      <c r="G31">
        <v>130</v>
      </c>
      <c r="H31">
        <v>45</v>
      </c>
      <c r="I31">
        <v>70</v>
      </c>
      <c r="J31">
        <v>28</v>
      </c>
      <c r="K31">
        <v>47</v>
      </c>
      <c r="L31">
        <v>19</v>
      </c>
      <c r="M31">
        <v>33</v>
      </c>
      <c r="N31">
        <v>14</v>
      </c>
      <c r="O31">
        <v>40</v>
      </c>
      <c r="P31">
        <v>17</v>
      </c>
      <c r="Q31">
        <v>36</v>
      </c>
      <c r="R31">
        <v>15</v>
      </c>
      <c r="S31">
        <v>23</v>
      </c>
      <c r="T31">
        <v>18</v>
      </c>
      <c r="U31">
        <v>13</v>
      </c>
      <c r="V31">
        <v>11</v>
      </c>
      <c r="W31">
        <v>18</v>
      </c>
      <c r="X31">
        <v>4</v>
      </c>
      <c r="Y31">
        <v>10</v>
      </c>
      <c r="Z31">
        <v>7</v>
      </c>
      <c r="AA31">
        <v>12</v>
      </c>
      <c r="AB31">
        <v>5</v>
      </c>
      <c r="AC31">
        <v>6</v>
      </c>
      <c r="AD31">
        <v>8</v>
      </c>
      <c r="AE31">
        <v>6</v>
      </c>
      <c r="AF31">
        <v>1</v>
      </c>
      <c r="AG31">
        <v>53</v>
      </c>
    </row>
    <row r="32" spans="1:33" hidden="1" x14ac:dyDescent="0.2">
      <c r="A32" s="12">
        <v>43654</v>
      </c>
      <c r="B32">
        <v>321</v>
      </c>
      <c r="C32" t="s">
        <v>27</v>
      </c>
      <c r="D32">
        <v>26</v>
      </c>
      <c r="E32">
        <v>50</v>
      </c>
      <c r="F32">
        <v>25</v>
      </c>
      <c r="G32">
        <v>40</v>
      </c>
      <c r="H32">
        <v>15</v>
      </c>
      <c r="I32">
        <v>29</v>
      </c>
      <c r="J32">
        <v>18</v>
      </c>
      <c r="K32">
        <v>16</v>
      </c>
      <c r="L32">
        <v>8</v>
      </c>
      <c r="M32">
        <v>12</v>
      </c>
      <c r="N32">
        <v>10</v>
      </c>
      <c r="O32">
        <v>7</v>
      </c>
      <c r="P32">
        <v>5</v>
      </c>
      <c r="Q32">
        <v>7</v>
      </c>
      <c r="R32">
        <v>3</v>
      </c>
      <c r="S32">
        <v>2</v>
      </c>
      <c r="T32">
        <v>4</v>
      </c>
      <c r="U32">
        <v>0</v>
      </c>
      <c r="V32">
        <v>7</v>
      </c>
      <c r="W32">
        <v>1</v>
      </c>
      <c r="X32">
        <v>1</v>
      </c>
      <c r="Y32">
        <v>2</v>
      </c>
      <c r="Z32">
        <v>4</v>
      </c>
      <c r="AA32">
        <v>8</v>
      </c>
      <c r="AB32">
        <v>2</v>
      </c>
      <c r="AC32">
        <v>3</v>
      </c>
      <c r="AD32">
        <v>1</v>
      </c>
      <c r="AE32">
        <v>2</v>
      </c>
      <c r="AF32">
        <v>0</v>
      </c>
      <c r="AG32">
        <v>13</v>
      </c>
    </row>
    <row r="33" spans="1:33" hidden="1" x14ac:dyDescent="0.2">
      <c r="A33" s="12">
        <v>43655</v>
      </c>
      <c r="B33">
        <v>127</v>
      </c>
      <c r="C33" t="s">
        <v>27</v>
      </c>
      <c r="D33">
        <v>10</v>
      </c>
      <c r="E33">
        <v>28</v>
      </c>
      <c r="F33">
        <v>8</v>
      </c>
      <c r="G33">
        <v>23</v>
      </c>
      <c r="H33">
        <v>5</v>
      </c>
      <c r="I33">
        <v>6</v>
      </c>
      <c r="J33">
        <v>4</v>
      </c>
      <c r="K33">
        <v>4</v>
      </c>
      <c r="L33">
        <v>5</v>
      </c>
      <c r="M33">
        <v>4</v>
      </c>
      <c r="N33">
        <v>0</v>
      </c>
      <c r="O33">
        <v>2</v>
      </c>
      <c r="P33">
        <v>1</v>
      </c>
      <c r="Q33">
        <v>6</v>
      </c>
      <c r="R33">
        <v>2</v>
      </c>
      <c r="S33">
        <v>2</v>
      </c>
      <c r="T33">
        <v>2</v>
      </c>
      <c r="U33">
        <v>3</v>
      </c>
      <c r="V33">
        <v>0</v>
      </c>
      <c r="W33">
        <v>3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1</v>
      </c>
      <c r="AE33">
        <v>0</v>
      </c>
      <c r="AF33">
        <v>0</v>
      </c>
      <c r="AG33">
        <v>7</v>
      </c>
    </row>
    <row r="34" spans="1:33" hidden="1" x14ac:dyDescent="0.2">
      <c r="A34" s="12">
        <v>43656</v>
      </c>
      <c r="B34">
        <v>89</v>
      </c>
      <c r="C34" t="s">
        <v>27</v>
      </c>
      <c r="D34">
        <v>15</v>
      </c>
      <c r="E34">
        <v>31</v>
      </c>
      <c r="F34">
        <v>4</v>
      </c>
      <c r="G34">
        <v>8</v>
      </c>
      <c r="H34">
        <v>3</v>
      </c>
      <c r="I34">
        <v>5</v>
      </c>
      <c r="J34">
        <v>3</v>
      </c>
      <c r="K34">
        <v>4</v>
      </c>
      <c r="L34">
        <v>5</v>
      </c>
      <c r="M34">
        <v>1</v>
      </c>
      <c r="N34">
        <v>1</v>
      </c>
      <c r="O34">
        <v>1</v>
      </c>
      <c r="P34">
        <v>2</v>
      </c>
      <c r="Q34">
        <v>1</v>
      </c>
      <c r="R34">
        <v>1</v>
      </c>
      <c r="S34">
        <v>0</v>
      </c>
      <c r="T34">
        <v>0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</row>
    <row r="35" spans="1:33" hidden="1" x14ac:dyDescent="0.2">
      <c r="A35" s="12">
        <v>43657</v>
      </c>
      <c r="B35">
        <v>17</v>
      </c>
      <c r="C35" t="s">
        <v>27</v>
      </c>
      <c r="D35">
        <v>1</v>
      </c>
      <c r="E35">
        <v>8</v>
      </c>
      <c r="F35">
        <v>0</v>
      </c>
      <c r="G35">
        <v>2</v>
      </c>
      <c r="H35">
        <v>0</v>
      </c>
      <c r="I35">
        <v>2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hidden="1" x14ac:dyDescent="0.2">
      <c r="A36" s="12">
        <v>43658</v>
      </c>
      <c r="B36">
        <v>11</v>
      </c>
      <c r="C36" t="s">
        <v>27</v>
      </c>
      <c r="D36">
        <v>1</v>
      </c>
      <c r="E36">
        <v>2</v>
      </c>
      <c r="F36">
        <v>1</v>
      </c>
      <c r="G36">
        <v>2</v>
      </c>
      <c r="H36">
        <v>1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</row>
    <row r="37" spans="1:33" x14ac:dyDescent="0.2">
      <c r="A37" s="12"/>
      <c r="B37">
        <f>SUM(B29:B36)</f>
        <v>4219</v>
      </c>
      <c r="C37" t="s">
        <v>29</v>
      </c>
      <c r="D37">
        <f t="shared" ref="D37" si="84">SUM(D29:D36)</f>
        <v>99</v>
      </c>
      <c r="E37">
        <f t="shared" ref="E37" si="85">SUM(E29:E36)</f>
        <v>1117</v>
      </c>
      <c r="F37">
        <f t="shared" ref="F37" si="86">SUM(F29:F36)</f>
        <v>188</v>
      </c>
      <c r="G37">
        <f t="shared" ref="G37" si="87">SUM(G29:G36)</f>
        <v>581</v>
      </c>
      <c r="H37">
        <f t="shared" ref="H37" si="88">SUM(H29:H36)</f>
        <v>157</v>
      </c>
      <c r="I37">
        <f t="shared" ref="I37" si="89">SUM(I29:I36)</f>
        <v>274</v>
      </c>
      <c r="J37">
        <f t="shared" ref="J37" si="90">SUM(J29:J36)</f>
        <v>105</v>
      </c>
      <c r="K37">
        <f t="shared" ref="K37" si="91">SUM(K29:K36)</f>
        <v>197</v>
      </c>
      <c r="L37">
        <f t="shared" ref="L37" si="92">SUM(L29:L36)</f>
        <v>84</v>
      </c>
      <c r="M37">
        <f t="shared" ref="M37" si="93">SUM(M29:M36)</f>
        <v>182</v>
      </c>
      <c r="N37">
        <f t="shared" ref="N37" si="94">SUM(N29:N36)</f>
        <v>72</v>
      </c>
      <c r="O37">
        <f t="shared" ref="O37" si="95">SUM(O29:O36)</f>
        <v>150</v>
      </c>
      <c r="P37">
        <f t="shared" ref="P37" si="96">SUM(P29:P36)</f>
        <v>63</v>
      </c>
      <c r="Q37">
        <f t="shared" ref="Q37" si="97">SUM(Q29:Q36)</f>
        <v>118</v>
      </c>
      <c r="R37">
        <f t="shared" ref="R37" si="98">SUM(R29:R36)</f>
        <v>63</v>
      </c>
      <c r="S37">
        <f t="shared" ref="S37" si="99">SUM(S29:S36)</f>
        <v>83</v>
      </c>
      <c r="T37">
        <f t="shared" ref="T37" si="100">SUM(T29:T36)</f>
        <v>57</v>
      </c>
      <c r="U37">
        <f t="shared" ref="U37" si="101">SUM(U29:U36)</f>
        <v>55</v>
      </c>
      <c r="V37">
        <f t="shared" ref="V37" si="102">SUM(V29:V36)</f>
        <v>41</v>
      </c>
      <c r="W37">
        <f t="shared" ref="W37" si="103">SUM(W29:W36)</f>
        <v>55</v>
      </c>
      <c r="X37">
        <f t="shared" ref="X37" si="104">SUM(X29:X36)</f>
        <v>27</v>
      </c>
      <c r="Y37">
        <f t="shared" ref="Y37" si="105">SUM(Y29:Y36)</f>
        <v>41</v>
      </c>
      <c r="Z37">
        <f t="shared" ref="Z37" si="106">SUM(Z29:Z36)</f>
        <v>32</v>
      </c>
      <c r="AA37">
        <f t="shared" ref="AA37" si="107">SUM(AA29:AA36)</f>
        <v>51</v>
      </c>
      <c r="AB37">
        <f t="shared" ref="AB37" si="108">SUM(AB29:AB36)</f>
        <v>28</v>
      </c>
      <c r="AC37">
        <f t="shared" ref="AC37" si="109">SUM(AC29:AC36)</f>
        <v>29</v>
      </c>
      <c r="AD37">
        <f t="shared" ref="AD37" si="110">SUM(AD29:AD36)</f>
        <v>27</v>
      </c>
      <c r="AE37">
        <f t="shared" ref="AE37" si="111">SUM(AE29:AE36)</f>
        <v>31</v>
      </c>
      <c r="AF37">
        <f t="shared" ref="AF37" si="112">SUM(AF29:AF36)</f>
        <v>14</v>
      </c>
      <c r="AG37">
        <f t="shared" ref="AG37" si="113">SUM(AG29:AG36)</f>
        <v>198</v>
      </c>
    </row>
    <row r="38" spans="1:33" x14ac:dyDescent="0.2">
      <c r="A38" s="12"/>
      <c r="C38" t="s">
        <v>28</v>
      </c>
      <c r="D38" s="3">
        <f t="shared" ref="D38:P38" si="114">D37/$B$37</f>
        <v>2.3465276131784785E-2</v>
      </c>
      <c r="E38" s="3">
        <f t="shared" si="114"/>
        <v>0.2647546812040768</v>
      </c>
      <c r="F38" s="3">
        <f t="shared" si="114"/>
        <v>4.456032235126807E-2</v>
      </c>
      <c r="G38" s="3">
        <f t="shared" si="114"/>
        <v>0.13771035790471675</v>
      </c>
      <c r="H38" s="3">
        <f t="shared" si="114"/>
        <v>3.7212609623133441E-2</v>
      </c>
      <c r="I38" s="3">
        <f t="shared" si="114"/>
        <v>6.4944299597060912E-2</v>
      </c>
      <c r="J38" s="3">
        <f t="shared" si="114"/>
        <v>2.4887414079165678E-2</v>
      </c>
      <c r="K38" s="3">
        <f t="shared" si="114"/>
        <v>4.6693529272339419E-2</v>
      </c>
      <c r="L38" s="3">
        <f t="shared" si="114"/>
        <v>1.9909931263332542E-2</v>
      </c>
      <c r="M38" s="3">
        <f t="shared" si="114"/>
        <v>4.3138184403887177E-2</v>
      </c>
      <c r="N38" s="3">
        <f t="shared" si="114"/>
        <v>1.7065655368570753E-2</v>
      </c>
      <c r="O38" s="3">
        <f t="shared" si="114"/>
        <v>3.5553448684522398E-2</v>
      </c>
      <c r="P38" s="3">
        <f t="shared" si="114"/>
        <v>1.4932448447499408E-2</v>
      </c>
      <c r="Q38" s="3">
        <f t="shared" ref="Q38" si="115">Q37/$B$37</f>
        <v>2.796871296515762E-2</v>
      </c>
      <c r="R38" s="3">
        <f t="shared" ref="R38" si="116">R37/$B$37</f>
        <v>1.4932448447499408E-2</v>
      </c>
      <c r="S38" s="3">
        <f t="shared" ref="S38" si="117">S37/$B$37</f>
        <v>1.9672908272102396E-2</v>
      </c>
      <c r="T38" s="3">
        <f t="shared" ref="T38" si="118">T37/$B$37</f>
        <v>1.3510310500118512E-2</v>
      </c>
      <c r="U38" s="3">
        <f t="shared" ref="U38" si="119">U37/$B$37</f>
        <v>1.3036264517658214E-2</v>
      </c>
      <c r="V38" s="3">
        <f t="shared" ref="V38" si="120">V37/$B$37</f>
        <v>9.7179426404361228E-3</v>
      </c>
      <c r="W38" s="3">
        <f t="shared" ref="W38" si="121">W37/$B$37</f>
        <v>1.3036264517658214E-2</v>
      </c>
      <c r="X38" s="3">
        <f t="shared" ref="X38" si="122">X37/$B$37</f>
        <v>6.3996207632140319E-3</v>
      </c>
      <c r="Y38" s="3">
        <f t="shared" ref="Y38" si="123">Y37/$B$37</f>
        <v>9.7179426404361228E-3</v>
      </c>
      <c r="Z38" s="3">
        <f t="shared" ref="Z38" si="124">Z37/$B$37</f>
        <v>7.5847357193647783E-3</v>
      </c>
      <c r="AA38" s="3">
        <f t="shared" ref="AA38" si="125">AA37/$B$37</f>
        <v>1.2088172552737616E-2</v>
      </c>
      <c r="AB38" s="3">
        <f t="shared" ref="AB38" si="126">AB37/$B$37</f>
        <v>6.636643754444181E-3</v>
      </c>
      <c r="AC38" s="3">
        <f t="shared" ref="AC38" si="127">AC37/$B$37</f>
        <v>6.8736667456743301E-3</v>
      </c>
      <c r="AD38" s="3">
        <f t="shared" ref="AD38" si="128">AD37/$B$37</f>
        <v>6.3996207632140319E-3</v>
      </c>
      <c r="AE38" s="3">
        <f t="shared" ref="AE38" si="129">AE37/$B$37</f>
        <v>7.3477127281346291E-3</v>
      </c>
      <c r="AF38" s="3">
        <f t="shared" ref="AF38" si="130">AF37/$B$37</f>
        <v>3.3183218772220905E-3</v>
      </c>
      <c r="AG38" s="3">
        <f t="shared" ref="AG38" si="131">AG37/$B$37</f>
        <v>4.6930552263569569E-2</v>
      </c>
    </row>
    <row r="39" spans="1:33" x14ac:dyDescent="0.2">
      <c r="A39" s="1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1" spans="1:33" x14ac:dyDescent="0.2">
      <c r="A41" t="s">
        <v>23</v>
      </c>
      <c r="B41" t="s">
        <v>25</v>
      </c>
      <c r="C41" t="s">
        <v>26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  <c r="J41">
        <v>7</v>
      </c>
      <c r="K41">
        <v>8</v>
      </c>
      <c r="L41">
        <v>9</v>
      </c>
      <c r="M41">
        <v>10</v>
      </c>
      <c r="N41">
        <v>11</v>
      </c>
      <c r="O41">
        <v>12</v>
      </c>
      <c r="P41">
        <v>13</v>
      </c>
      <c r="Q41">
        <v>14</v>
      </c>
      <c r="R41">
        <v>15</v>
      </c>
      <c r="S41">
        <v>16</v>
      </c>
      <c r="T41">
        <v>17</v>
      </c>
      <c r="U41">
        <v>18</v>
      </c>
      <c r="V41">
        <v>19</v>
      </c>
      <c r="W41">
        <v>20</v>
      </c>
      <c r="X41">
        <v>21</v>
      </c>
      <c r="Y41">
        <v>22</v>
      </c>
      <c r="Z41">
        <v>23</v>
      </c>
      <c r="AA41">
        <v>24</v>
      </c>
      <c r="AB41">
        <v>25</v>
      </c>
      <c r="AC41">
        <v>26</v>
      </c>
      <c r="AD41">
        <v>27</v>
      </c>
      <c r="AE41">
        <v>28</v>
      </c>
      <c r="AF41">
        <v>29</v>
      </c>
      <c r="AG41">
        <v>30</v>
      </c>
    </row>
    <row r="42" spans="1:33" hidden="1" x14ac:dyDescent="0.2">
      <c r="A42" s="12">
        <v>43651</v>
      </c>
      <c r="B42">
        <v>576</v>
      </c>
      <c r="C42" t="s">
        <v>27</v>
      </c>
      <c r="D42">
        <v>0</v>
      </c>
      <c r="E42">
        <v>173</v>
      </c>
      <c r="F42">
        <v>15</v>
      </c>
      <c r="G42">
        <v>85</v>
      </c>
      <c r="H42">
        <v>17</v>
      </c>
      <c r="I42">
        <v>29</v>
      </c>
      <c r="J42">
        <v>10</v>
      </c>
      <c r="K42">
        <v>31</v>
      </c>
      <c r="L42">
        <v>7</v>
      </c>
      <c r="M42">
        <v>33</v>
      </c>
      <c r="N42">
        <v>7</v>
      </c>
      <c r="O42">
        <v>17</v>
      </c>
      <c r="P42">
        <v>7</v>
      </c>
      <c r="Q42">
        <v>13</v>
      </c>
      <c r="R42">
        <v>12</v>
      </c>
      <c r="S42">
        <v>18</v>
      </c>
      <c r="T42">
        <v>5</v>
      </c>
      <c r="U42">
        <v>8</v>
      </c>
      <c r="V42">
        <v>2</v>
      </c>
      <c r="W42">
        <v>12</v>
      </c>
      <c r="X42">
        <v>1</v>
      </c>
      <c r="Y42">
        <v>13</v>
      </c>
      <c r="Z42">
        <v>2</v>
      </c>
      <c r="AA42">
        <v>8</v>
      </c>
      <c r="AB42">
        <v>5</v>
      </c>
      <c r="AC42">
        <v>8</v>
      </c>
      <c r="AD42">
        <v>4</v>
      </c>
      <c r="AE42">
        <v>5</v>
      </c>
      <c r="AF42">
        <v>2</v>
      </c>
      <c r="AG42">
        <v>27</v>
      </c>
    </row>
    <row r="43" spans="1:33" hidden="1" x14ac:dyDescent="0.2">
      <c r="A43" s="12">
        <v>43652</v>
      </c>
      <c r="B43">
        <v>641</v>
      </c>
      <c r="C43" t="s">
        <v>27</v>
      </c>
      <c r="D43">
        <v>6</v>
      </c>
      <c r="E43">
        <v>152</v>
      </c>
      <c r="F43">
        <v>25</v>
      </c>
      <c r="G43">
        <v>84</v>
      </c>
      <c r="H43">
        <v>29</v>
      </c>
      <c r="I43">
        <v>50</v>
      </c>
      <c r="J43">
        <v>16</v>
      </c>
      <c r="K43">
        <v>35</v>
      </c>
      <c r="L43">
        <v>12</v>
      </c>
      <c r="M43">
        <v>27</v>
      </c>
      <c r="N43">
        <v>11</v>
      </c>
      <c r="O43">
        <v>28</v>
      </c>
      <c r="P43">
        <v>11</v>
      </c>
      <c r="Q43">
        <v>19</v>
      </c>
      <c r="R43">
        <v>7</v>
      </c>
      <c r="S43">
        <v>15</v>
      </c>
      <c r="T43">
        <v>11</v>
      </c>
      <c r="U43">
        <v>10</v>
      </c>
      <c r="V43">
        <v>7</v>
      </c>
      <c r="W43">
        <v>8</v>
      </c>
      <c r="X43">
        <v>7</v>
      </c>
      <c r="Y43">
        <v>2</v>
      </c>
      <c r="Z43">
        <v>5</v>
      </c>
      <c r="AA43">
        <v>7</v>
      </c>
      <c r="AB43">
        <v>6</v>
      </c>
      <c r="AC43">
        <v>4</v>
      </c>
      <c r="AD43">
        <v>4</v>
      </c>
      <c r="AE43">
        <v>6</v>
      </c>
      <c r="AF43">
        <v>3</v>
      </c>
      <c r="AG43">
        <v>34</v>
      </c>
    </row>
    <row r="44" spans="1:33" hidden="1" x14ac:dyDescent="0.2">
      <c r="A44" s="12">
        <v>43653</v>
      </c>
      <c r="B44">
        <v>519</v>
      </c>
      <c r="C44" t="s">
        <v>27</v>
      </c>
      <c r="D44">
        <v>15</v>
      </c>
      <c r="E44">
        <v>131</v>
      </c>
      <c r="F44">
        <v>29</v>
      </c>
      <c r="G44">
        <v>70</v>
      </c>
      <c r="H44">
        <v>15</v>
      </c>
      <c r="I44">
        <v>25</v>
      </c>
      <c r="J44">
        <v>16</v>
      </c>
      <c r="K44">
        <v>26</v>
      </c>
      <c r="L44">
        <v>4</v>
      </c>
      <c r="M44">
        <v>21</v>
      </c>
      <c r="N44">
        <v>7</v>
      </c>
      <c r="O44">
        <v>17</v>
      </c>
      <c r="P44">
        <v>7</v>
      </c>
      <c r="Q44">
        <v>16</v>
      </c>
      <c r="R44">
        <v>9</v>
      </c>
      <c r="S44">
        <v>16</v>
      </c>
      <c r="T44">
        <v>7</v>
      </c>
      <c r="U44">
        <v>8</v>
      </c>
      <c r="V44">
        <v>4</v>
      </c>
      <c r="W44">
        <v>11</v>
      </c>
      <c r="X44">
        <v>2</v>
      </c>
      <c r="Y44">
        <v>9</v>
      </c>
      <c r="Z44">
        <v>5</v>
      </c>
      <c r="AA44">
        <v>5</v>
      </c>
      <c r="AB44">
        <v>2</v>
      </c>
      <c r="AC44">
        <v>3</v>
      </c>
      <c r="AD44">
        <v>5</v>
      </c>
      <c r="AE44">
        <v>3</v>
      </c>
      <c r="AF44">
        <v>0</v>
      </c>
      <c r="AG44">
        <v>31</v>
      </c>
    </row>
    <row r="45" spans="1:33" hidden="1" x14ac:dyDescent="0.2">
      <c r="A45" s="12">
        <v>43654</v>
      </c>
      <c r="B45">
        <v>181</v>
      </c>
      <c r="C45" t="s">
        <v>27</v>
      </c>
      <c r="D45">
        <v>14</v>
      </c>
      <c r="E45">
        <v>33</v>
      </c>
      <c r="F45">
        <v>10</v>
      </c>
      <c r="G45">
        <v>19</v>
      </c>
      <c r="H45">
        <v>8</v>
      </c>
      <c r="I45">
        <v>15</v>
      </c>
      <c r="J45">
        <v>11</v>
      </c>
      <c r="K45">
        <v>8</v>
      </c>
      <c r="L45">
        <v>3</v>
      </c>
      <c r="M45">
        <v>7</v>
      </c>
      <c r="N45">
        <v>8</v>
      </c>
      <c r="O45">
        <v>5</v>
      </c>
      <c r="P45">
        <v>4</v>
      </c>
      <c r="Q45">
        <v>4</v>
      </c>
      <c r="R45">
        <v>0</v>
      </c>
      <c r="S45">
        <v>2</v>
      </c>
      <c r="T45">
        <v>4</v>
      </c>
      <c r="U45">
        <v>0</v>
      </c>
      <c r="V45">
        <v>6</v>
      </c>
      <c r="W45">
        <v>0</v>
      </c>
      <c r="X45">
        <v>1</v>
      </c>
      <c r="Y45">
        <v>0</v>
      </c>
      <c r="Z45">
        <v>2</v>
      </c>
      <c r="AA45">
        <v>6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8</v>
      </c>
    </row>
    <row r="46" spans="1:33" hidden="1" x14ac:dyDescent="0.2">
      <c r="A46" s="12">
        <v>43655</v>
      </c>
      <c r="B46">
        <v>70</v>
      </c>
      <c r="C46" t="s">
        <v>27</v>
      </c>
      <c r="D46">
        <v>4</v>
      </c>
      <c r="E46">
        <v>17</v>
      </c>
      <c r="F46">
        <v>4</v>
      </c>
      <c r="G46">
        <v>12</v>
      </c>
      <c r="H46">
        <v>5</v>
      </c>
      <c r="I46">
        <v>4</v>
      </c>
      <c r="J46">
        <v>2</v>
      </c>
      <c r="K46">
        <v>0</v>
      </c>
      <c r="L46">
        <v>4</v>
      </c>
      <c r="M46">
        <v>2</v>
      </c>
      <c r="N46">
        <v>0</v>
      </c>
      <c r="O46">
        <v>0</v>
      </c>
      <c r="P46">
        <v>1</v>
      </c>
      <c r="Q46">
        <v>1</v>
      </c>
      <c r="R46">
        <v>1</v>
      </c>
      <c r="S46">
        <v>2</v>
      </c>
      <c r="T46">
        <v>1</v>
      </c>
      <c r="U46">
        <v>3</v>
      </c>
      <c r="V46">
        <v>0</v>
      </c>
      <c r="W46">
        <v>2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4</v>
      </c>
    </row>
    <row r="47" spans="1:33" hidden="1" x14ac:dyDescent="0.2">
      <c r="A47" s="12">
        <v>43656</v>
      </c>
      <c r="B47">
        <v>47</v>
      </c>
      <c r="C47" t="s">
        <v>27</v>
      </c>
      <c r="D47">
        <v>8</v>
      </c>
      <c r="E47">
        <v>17</v>
      </c>
      <c r="F47">
        <v>1</v>
      </c>
      <c r="G47">
        <v>5</v>
      </c>
      <c r="H47">
        <v>0</v>
      </c>
      <c r="I47">
        <v>4</v>
      </c>
      <c r="J47">
        <v>0</v>
      </c>
      <c r="K47">
        <v>3</v>
      </c>
      <c r="L47">
        <v>3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</row>
    <row r="48" spans="1:33" hidden="1" x14ac:dyDescent="0.2">
      <c r="A48" s="12">
        <v>43657</v>
      </c>
      <c r="B48">
        <v>11</v>
      </c>
      <c r="C48" t="s">
        <v>27</v>
      </c>
      <c r="D48">
        <v>1</v>
      </c>
      <c r="E48">
        <v>4</v>
      </c>
      <c r="F48">
        <v>0</v>
      </c>
      <c r="G48">
        <v>1</v>
      </c>
      <c r="H48">
        <v>0</v>
      </c>
      <c r="I48">
        <v>2</v>
      </c>
      <c r="J48">
        <v>0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hidden="1" x14ac:dyDescent="0.2">
      <c r="A49" s="12">
        <v>43658</v>
      </c>
      <c r="B49">
        <v>8</v>
      </c>
      <c r="C49" t="s">
        <v>27</v>
      </c>
      <c r="D49">
        <v>1</v>
      </c>
      <c r="E49">
        <v>1</v>
      </c>
      <c r="F49">
        <v>1</v>
      </c>
      <c r="G49">
        <v>2</v>
      </c>
      <c r="H49">
        <v>1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B50">
        <f>SUM(B42:B49)</f>
        <v>2053</v>
      </c>
      <c r="C50" t="s">
        <v>29</v>
      </c>
      <c r="D50">
        <f t="shared" ref="D50" si="132">SUM(D42:D49)</f>
        <v>49</v>
      </c>
      <c r="E50">
        <f t="shared" ref="E50" si="133">SUM(E42:E49)</f>
        <v>528</v>
      </c>
      <c r="F50">
        <f t="shared" ref="F50" si="134">SUM(F42:F49)</f>
        <v>85</v>
      </c>
      <c r="G50">
        <f t="shared" ref="G50" si="135">SUM(G42:G49)</f>
        <v>278</v>
      </c>
      <c r="H50">
        <f t="shared" ref="H50" si="136">SUM(H42:H49)</f>
        <v>75</v>
      </c>
      <c r="I50">
        <f t="shared" ref="I50" si="137">SUM(I42:I49)</f>
        <v>131</v>
      </c>
      <c r="J50">
        <f t="shared" ref="J50" si="138">SUM(J42:J49)</f>
        <v>55</v>
      </c>
      <c r="K50">
        <f t="shared" ref="K50" si="139">SUM(K42:K49)</f>
        <v>103</v>
      </c>
      <c r="L50">
        <f t="shared" ref="L50" si="140">SUM(L42:L49)</f>
        <v>34</v>
      </c>
      <c r="M50">
        <f t="shared" ref="M50" si="141">SUM(M42:M49)</f>
        <v>91</v>
      </c>
      <c r="N50">
        <f t="shared" ref="N50" si="142">SUM(N42:N49)</f>
        <v>33</v>
      </c>
      <c r="O50">
        <f t="shared" ref="O50" si="143">SUM(O42:O49)</f>
        <v>67</v>
      </c>
      <c r="P50">
        <f t="shared" ref="P50" si="144">SUM(P42:P49)</f>
        <v>31</v>
      </c>
      <c r="Q50">
        <f t="shared" ref="Q50" si="145">SUM(Q42:Q49)</f>
        <v>54</v>
      </c>
      <c r="R50">
        <f t="shared" ref="R50" si="146">SUM(R42:R49)</f>
        <v>29</v>
      </c>
      <c r="S50">
        <f t="shared" ref="S50" si="147">SUM(S42:S49)</f>
        <v>53</v>
      </c>
      <c r="T50">
        <f t="shared" ref="T50" si="148">SUM(T42:T49)</f>
        <v>28</v>
      </c>
      <c r="U50">
        <f t="shared" ref="U50" si="149">SUM(U42:U49)</f>
        <v>30</v>
      </c>
      <c r="V50">
        <f t="shared" ref="V50" si="150">SUM(V42:V49)</f>
        <v>20</v>
      </c>
      <c r="W50">
        <f t="shared" ref="W50" si="151">SUM(W42:W49)</f>
        <v>34</v>
      </c>
      <c r="X50">
        <f t="shared" ref="X50" si="152">SUM(X42:X49)</f>
        <v>11</v>
      </c>
      <c r="Y50">
        <f t="shared" ref="Y50" si="153">SUM(Y42:Y49)</f>
        <v>25</v>
      </c>
      <c r="Z50">
        <f t="shared" ref="Z50" si="154">SUM(Z42:Z49)</f>
        <v>14</v>
      </c>
      <c r="AA50">
        <f t="shared" ref="AA50" si="155">SUM(AA42:AA49)</f>
        <v>26</v>
      </c>
      <c r="AB50">
        <f t="shared" ref="AB50" si="156">SUM(AB42:AB49)</f>
        <v>15</v>
      </c>
      <c r="AC50">
        <f t="shared" ref="AC50" si="157">SUM(AC42:AC49)</f>
        <v>16</v>
      </c>
      <c r="AD50">
        <f t="shared" ref="AD50" si="158">SUM(AD42:AD49)</f>
        <v>15</v>
      </c>
      <c r="AE50">
        <f t="shared" ref="AE50" si="159">SUM(AE42:AE49)</f>
        <v>14</v>
      </c>
      <c r="AF50">
        <f t="shared" ref="AF50" si="160">SUM(AF42:AF49)</f>
        <v>5</v>
      </c>
      <c r="AG50">
        <f t="shared" ref="AG50" si="161">SUM(AG42:AG49)</f>
        <v>104</v>
      </c>
    </row>
    <row r="51" spans="1:33" x14ac:dyDescent="0.2">
      <c r="C51" t="s">
        <v>23</v>
      </c>
      <c r="D51" s="3">
        <f t="shared" ref="D51:P51" si="162">D50/$B$50</f>
        <v>2.3867510959571358E-2</v>
      </c>
      <c r="E51" s="3">
        <f t="shared" si="162"/>
        <v>0.25718460789089137</v>
      </c>
      <c r="F51" s="3">
        <f t="shared" si="162"/>
        <v>4.1402825133950313E-2</v>
      </c>
      <c r="G51" s="3">
        <f t="shared" si="162"/>
        <v>0.13541159279103751</v>
      </c>
      <c r="H51" s="3">
        <f t="shared" si="162"/>
        <v>3.6531904529956159E-2</v>
      </c>
      <c r="I51" s="3">
        <f t="shared" si="162"/>
        <v>6.3809059912323426E-2</v>
      </c>
      <c r="J51" s="3">
        <f t="shared" si="162"/>
        <v>2.6790063321967851E-2</v>
      </c>
      <c r="K51" s="3">
        <f t="shared" si="162"/>
        <v>5.0170482221139796E-2</v>
      </c>
      <c r="L51" s="3">
        <f t="shared" si="162"/>
        <v>1.6561130053580127E-2</v>
      </c>
      <c r="M51" s="3">
        <f t="shared" si="162"/>
        <v>4.432537749634681E-2</v>
      </c>
      <c r="N51" s="3">
        <f t="shared" si="162"/>
        <v>1.6074037993180711E-2</v>
      </c>
      <c r="O51" s="3">
        <f t="shared" si="162"/>
        <v>3.2635168046760837E-2</v>
      </c>
      <c r="P51" s="3">
        <f t="shared" si="162"/>
        <v>1.509985387238188E-2</v>
      </c>
      <c r="Q51" s="3">
        <f t="shared" ref="Q51" si="163">Q50/$B$50</f>
        <v>2.6302971261568435E-2</v>
      </c>
      <c r="R51" s="3">
        <f t="shared" ref="R51" si="164">R50/$B$50</f>
        <v>1.412566975158305E-2</v>
      </c>
      <c r="S51" s="3">
        <f t="shared" ref="S51" si="165">S50/$B$50</f>
        <v>2.5815879201169022E-2</v>
      </c>
      <c r="T51" s="3">
        <f t="shared" ref="T51" si="166">T50/$B$50</f>
        <v>1.3638577691183634E-2</v>
      </c>
      <c r="U51" s="3">
        <f t="shared" ref="U51" si="167">U50/$B$50</f>
        <v>1.4612761811982464E-2</v>
      </c>
      <c r="V51" s="3">
        <f t="shared" ref="V51" si="168">V50/$B$50</f>
        <v>9.74184120798831E-3</v>
      </c>
      <c r="W51" s="3">
        <f t="shared" ref="W51" si="169">W50/$B$50</f>
        <v>1.6561130053580127E-2</v>
      </c>
      <c r="X51" s="3">
        <f t="shared" ref="X51" si="170">X50/$B$50</f>
        <v>5.3580126643935702E-3</v>
      </c>
      <c r="Y51" s="3">
        <f t="shared" ref="Y51" si="171">Y50/$B$50</f>
        <v>1.2177301509985387E-2</v>
      </c>
      <c r="Z51" s="3">
        <f t="shared" ref="Z51" si="172">Z50/$B$50</f>
        <v>6.8192888455918168E-3</v>
      </c>
      <c r="AA51" s="3">
        <f t="shared" ref="AA51" si="173">AA50/$B$50</f>
        <v>1.2664393570384803E-2</v>
      </c>
      <c r="AB51" s="3">
        <f t="shared" ref="AB51" si="174">AB50/$B$50</f>
        <v>7.306380905991232E-3</v>
      </c>
      <c r="AC51" s="3">
        <f t="shared" ref="AC51" si="175">AC50/$B$50</f>
        <v>7.7934729663906481E-3</v>
      </c>
      <c r="AD51" s="3">
        <f t="shared" ref="AD51" si="176">AD50/$B$50</f>
        <v>7.306380905991232E-3</v>
      </c>
      <c r="AE51" s="3">
        <f t="shared" ref="AE51" si="177">AE50/$B$50</f>
        <v>6.8192888455918168E-3</v>
      </c>
      <c r="AF51" s="3">
        <f t="shared" ref="AF51" si="178">AF50/$B$50</f>
        <v>2.4354603019970775E-3</v>
      </c>
      <c r="AG51" s="3">
        <f t="shared" ref="AG51" si="179">AG50/$B$50</f>
        <v>5.0657574281539212E-2</v>
      </c>
    </row>
    <row r="54" spans="1:33" x14ac:dyDescent="0.2">
      <c r="B54" t="s">
        <v>31</v>
      </c>
      <c r="C54" t="s">
        <v>4</v>
      </c>
      <c r="D54" t="s">
        <v>3</v>
      </c>
      <c r="E54" t="s">
        <v>32</v>
      </c>
      <c r="F54" t="s">
        <v>33</v>
      </c>
    </row>
    <row r="55" spans="1:33" x14ac:dyDescent="0.2">
      <c r="B55">
        <v>1</v>
      </c>
      <c r="C55" s="7">
        <f>HLOOKUP((B55-1)*2+1,$D$2:$AG$12,11,0)+HLOOKUP((B55-1)*2+2,$D$2:$AG$12,11,0)</f>
        <v>0.26955074875207985</v>
      </c>
      <c r="D55" s="7">
        <f>HLOOKUP((B55-1)*2+1,$D$15:$AG$25,11,0)+HLOOKUP((B55-1)*2+2,$D$15:$AG$25,11,0)</f>
        <v>0.28671328671328666</v>
      </c>
      <c r="E55" s="7">
        <f>HLOOKUP((B55-1)*2+1,$D$28:$AG$38,11,0)+HLOOKUP((B55-1)*2+2,$D$28:$AG$38,11,0)</f>
        <v>0.28821995733586159</v>
      </c>
      <c r="F55" s="7">
        <f>HLOOKUP((B55-1)*2+1,$D$41:$AG$51,11,0)+HLOOKUP((B55-1)*2+2,$D$41:$AG$51,11,0)</f>
        <v>0.28105211885046272</v>
      </c>
    </row>
    <row r="56" spans="1:33" x14ac:dyDescent="0.2">
      <c r="B56">
        <v>2</v>
      </c>
      <c r="C56" s="7">
        <f t="shared" ref="C56:C69" si="180">HLOOKUP((B56-1)*2+1,$D$2:$AG$12,11,0)+HLOOKUP((B56-1)*2+2,$D$2:$AG$12,11,0)</f>
        <v>0.17637271214642264</v>
      </c>
      <c r="D56" s="7">
        <f t="shared" ref="D56:D69" si="181">HLOOKUP((B56-1)*2+1,$D$15:$AG$25,11,0)+HLOOKUP((B56-1)*2+2,$D$15:$AG$25,11,0)</f>
        <v>0.18764568764568768</v>
      </c>
      <c r="E56" s="7">
        <f t="shared" ref="E56:E69" si="182">HLOOKUP((B56-1)*2+1,$D$28:$AG$38,11,0)+HLOOKUP((B56-1)*2+2,$D$28:$AG$38,11,0)</f>
        <v>0.18227068025598481</v>
      </c>
      <c r="F56" s="7">
        <f t="shared" ref="F56:F69" si="183">HLOOKUP((B56-1)*2+1,$D$41:$AG$51,11,0)+HLOOKUP((B56-1)*2+2,$D$41:$AG$51,11,0)</f>
        <v>0.17681441792498781</v>
      </c>
    </row>
    <row r="57" spans="1:33" x14ac:dyDescent="0.2">
      <c r="B57">
        <v>3</v>
      </c>
      <c r="C57" s="7">
        <f t="shared" si="180"/>
        <v>9.8169717138103157E-2</v>
      </c>
      <c r="D57" s="7">
        <f t="shared" si="181"/>
        <v>0.11072261072261072</v>
      </c>
      <c r="E57" s="7">
        <f t="shared" si="182"/>
        <v>0.10215690922019435</v>
      </c>
      <c r="F57" s="7">
        <f t="shared" si="183"/>
        <v>0.10034096444227958</v>
      </c>
    </row>
    <row r="58" spans="1:33" x14ac:dyDescent="0.2">
      <c r="B58">
        <v>4</v>
      </c>
      <c r="C58" s="7">
        <f t="shared" si="180"/>
        <v>8.4858569051580707E-2</v>
      </c>
      <c r="D58" s="7">
        <f t="shared" si="181"/>
        <v>6.2937062937062943E-2</v>
      </c>
      <c r="E58" s="7">
        <f t="shared" si="182"/>
        <v>7.1580943351505097E-2</v>
      </c>
      <c r="F58" s="7">
        <f t="shared" si="183"/>
        <v>7.6960545543107647E-2</v>
      </c>
    </row>
    <row r="59" spans="1:33" x14ac:dyDescent="0.2">
      <c r="B59">
        <v>5</v>
      </c>
      <c r="C59" s="7">
        <f t="shared" si="180"/>
        <v>6.8219633943427616E-2</v>
      </c>
      <c r="D59" s="7">
        <f t="shared" si="181"/>
        <v>7.3426573426573424E-2</v>
      </c>
      <c r="E59" s="7">
        <f t="shared" si="182"/>
        <v>6.3048115667219712E-2</v>
      </c>
      <c r="F59" s="7">
        <f t="shared" si="183"/>
        <v>6.0886507549926937E-2</v>
      </c>
    </row>
    <row r="60" spans="1:33" x14ac:dyDescent="0.2">
      <c r="B60">
        <v>6</v>
      </c>
      <c r="C60" s="7">
        <f t="shared" si="180"/>
        <v>5.1580698835274538E-2</v>
      </c>
      <c r="D60" s="7">
        <f t="shared" si="181"/>
        <v>5.5944055944055944E-2</v>
      </c>
      <c r="E60" s="7">
        <f t="shared" si="182"/>
        <v>5.2619104053093155E-2</v>
      </c>
      <c r="F60" s="7">
        <f t="shared" si="183"/>
        <v>4.8709206039941548E-2</v>
      </c>
    </row>
    <row r="61" spans="1:33" x14ac:dyDescent="0.2">
      <c r="B61">
        <v>7</v>
      </c>
      <c r="C61" s="7">
        <f t="shared" si="180"/>
        <v>4.8252911813643926E-2</v>
      </c>
      <c r="D61" s="7">
        <f t="shared" si="181"/>
        <v>5.0116550116550113E-2</v>
      </c>
      <c r="E61" s="7">
        <f t="shared" si="182"/>
        <v>4.2901161412657027E-2</v>
      </c>
      <c r="F61" s="7">
        <f t="shared" si="183"/>
        <v>4.1402825133950313E-2</v>
      </c>
    </row>
    <row r="62" spans="1:33" x14ac:dyDescent="0.2">
      <c r="B62">
        <v>8</v>
      </c>
      <c r="C62" s="7">
        <f t="shared" si="180"/>
        <v>3.3277870216306155E-2</v>
      </c>
      <c r="D62" s="7">
        <f t="shared" si="181"/>
        <v>3.2634032634032639E-2</v>
      </c>
      <c r="E62" s="7">
        <f t="shared" si="182"/>
        <v>3.4605356719601806E-2</v>
      </c>
      <c r="F62" s="7">
        <f t="shared" si="183"/>
        <v>3.9941548952752072E-2</v>
      </c>
    </row>
    <row r="63" spans="1:33" x14ac:dyDescent="0.2">
      <c r="B63">
        <v>9</v>
      </c>
      <c r="C63" s="7">
        <f t="shared" si="180"/>
        <v>2.329450915141431E-2</v>
      </c>
      <c r="D63" s="7">
        <f t="shared" si="181"/>
        <v>2.4475524475524476E-2</v>
      </c>
      <c r="E63" s="7">
        <f t="shared" si="182"/>
        <v>2.6546575017776727E-2</v>
      </c>
      <c r="F63" s="7">
        <f t="shared" si="183"/>
        <v>2.8251339503166099E-2</v>
      </c>
    </row>
    <row r="64" spans="1:33" x14ac:dyDescent="0.2">
      <c r="B64">
        <v>10</v>
      </c>
      <c r="C64" s="7">
        <f t="shared" si="180"/>
        <v>1.9966722129783693E-2</v>
      </c>
      <c r="D64" s="7">
        <f t="shared" si="181"/>
        <v>1.282051282051282E-2</v>
      </c>
      <c r="E64" s="7">
        <f t="shared" si="182"/>
        <v>2.2754207158094335E-2</v>
      </c>
      <c r="F64" s="7">
        <f t="shared" si="183"/>
        <v>2.6302971261568435E-2</v>
      </c>
    </row>
    <row r="65" spans="2:6" x14ac:dyDescent="0.2">
      <c r="B65">
        <v>11</v>
      </c>
      <c r="C65" s="7">
        <f t="shared" si="180"/>
        <v>1.6638935108153077E-2</v>
      </c>
      <c r="D65" s="7">
        <f t="shared" si="181"/>
        <v>1.1655011655011656E-2</v>
      </c>
      <c r="E65" s="7">
        <f t="shared" si="182"/>
        <v>1.6117563403650156E-2</v>
      </c>
      <c r="F65" s="7">
        <f t="shared" si="183"/>
        <v>1.7535314174378959E-2</v>
      </c>
    </row>
    <row r="66" spans="2:6" x14ac:dyDescent="0.2">
      <c r="B66">
        <v>12</v>
      </c>
      <c r="C66" s="7">
        <f t="shared" si="180"/>
        <v>3.4941763727121461E-2</v>
      </c>
      <c r="D66" s="7">
        <f t="shared" si="181"/>
        <v>1.8648018648018648E-2</v>
      </c>
      <c r="E66" s="7">
        <f t="shared" si="182"/>
        <v>1.9672908272102392E-2</v>
      </c>
      <c r="F66" s="7">
        <f t="shared" si="183"/>
        <v>1.948368241597662E-2</v>
      </c>
    </row>
    <row r="67" spans="2:6" x14ac:dyDescent="0.2">
      <c r="B67">
        <v>13</v>
      </c>
      <c r="C67" s="7">
        <f t="shared" si="180"/>
        <v>2.1630615640599003E-2</v>
      </c>
      <c r="D67" s="7">
        <f t="shared" si="181"/>
        <v>1.282051282051282E-2</v>
      </c>
      <c r="E67" s="7">
        <f t="shared" si="182"/>
        <v>1.351031050011851E-2</v>
      </c>
      <c r="F67" s="7">
        <f t="shared" si="183"/>
        <v>1.509985387238188E-2</v>
      </c>
    </row>
    <row r="68" spans="2:6" x14ac:dyDescent="0.2">
      <c r="B68">
        <v>14</v>
      </c>
      <c r="C68" s="7">
        <f t="shared" si="180"/>
        <v>1.1647254575707155E-2</v>
      </c>
      <c r="D68" s="7">
        <f t="shared" si="181"/>
        <v>8.1585081585081598E-3</v>
      </c>
      <c r="E68" s="7">
        <f t="shared" si="182"/>
        <v>1.374733349134866E-2</v>
      </c>
      <c r="F68" s="7">
        <f t="shared" si="183"/>
        <v>1.412566975158305E-2</v>
      </c>
    </row>
    <row r="69" spans="2:6" x14ac:dyDescent="0.2">
      <c r="B69">
        <v>15</v>
      </c>
      <c r="C69" s="7">
        <f t="shared" si="180"/>
        <v>4.1597337770382693E-2</v>
      </c>
      <c r="D69" s="7">
        <f t="shared" si="181"/>
        <v>5.128205128205128E-2</v>
      </c>
      <c r="E69" s="7">
        <f t="shared" si="182"/>
        <v>5.0248874140791662E-2</v>
      </c>
      <c r="F69" s="7">
        <f t="shared" si="183"/>
        <v>5.3093034583536293E-2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0" workbookViewId="0">
      <selection activeCell="L19" sqref="L19"/>
    </sheetView>
  </sheetViews>
  <sheetFormatPr baseColWidth="10" defaultRowHeight="16" x14ac:dyDescent="0.2"/>
  <cols>
    <col min="1" max="1" width="13" bestFit="1" customWidth="1"/>
  </cols>
  <sheetData>
    <row r="1" spans="1:13" ht="21" x14ac:dyDescent="0.3">
      <c r="A1" s="16"/>
      <c r="B1" s="15"/>
      <c r="C1" s="16">
        <v>43650</v>
      </c>
      <c r="D1" s="15">
        <v>284</v>
      </c>
      <c r="E1" s="6">
        <v>284</v>
      </c>
    </row>
    <row r="2" spans="1:13" ht="21" x14ac:dyDescent="0.3">
      <c r="A2" s="16"/>
      <c r="B2" s="15"/>
      <c r="C2" s="16"/>
      <c r="D2" s="15"/>
      <c r="E2" s="8">
        <v>1</v>
      </c>
    </row>
    <row r="3" spans="1:13" ht="21" x14ac:dyDescent="0.3">
      <c r="A3" s="16"/>
      <c r="B3" s="15"/>
      <c r="C3" s="16">
        <v>43651</v>
      </c>
      <c r="D3" s="15">
        <v>356</v>
      </c>
      <c r="E3" s="6">
        <v>356</v>
      </c>
    </row>
    <row r="4" spans="1:13" ht="21" x14ac:dyDescent="0.3">
      <c r="A4" s="16"/>
      <c r="B4" s="15"/>
      <c r="C4" s="16"/>
      <c r="D4" s="15"/>
      <c r="E4" s="8">
        <v>1</v>
      </c>
    </row>
    <row r="5" spans="1:13" ht="21" x14ac:dyDescent="0.3">
      <c r="A5" s="16"/>
      <c r="B5" s="15"/>
      <c r="C5" s="16">
        <v>43652</v>
      </c>
      <c r="D5" s="15">
        <v>354</v>
      </c>
      <c r="E5" s="6">
        <v>354</v>
      </c>
      <c r="M5" s="6">
        <v>244</v>
      </c>
    </row>
    <row r="6" spans="1:13" ht="21" x14ac:dyDescent="0.3">
      <c r="A6" s="16"/>
      <c r="B6" s="15"/>
      <c r="C6" s="16"/>
      <c r="D6" s="15"/>
      <c r="E6" s="8">
        <v>1</v>
      </c>
      <c r="M6" s="6">
        <v>261</v>
      </c>
    </row>
    <row r="7" spans="1:13" ht="21" x14ac:dyDescent="0.3">
      <c r="A7" s="16"/>
      <c r="B7" s="15"/>
      <c r="C7" s="16">
        <v>43653</v>
      </c>
      <c r="D7" s="15">
        <v>324</v>
      </c>
      <c r="E7" s="6">
        <v>324</v>
      </c>
      <c r="M7" s="6">
        <v>264</v>
      </c>
    </row>
    <row r="8" spans="1:13" ht="21" x14ac:dyDescent="0.3">
      <c r="A8" s="16"/>
      <c r="B8" s="15"/>
      <c r="C8" s="16"/>
      <c r="D8" s="15"/>
      <c r="E8" s="8">
        <v>1</v>
      </c>
      <c r="M8" s="6">
        <v>231</v>
      </c>
    </row>
    <row r="9" spans="1:13" ht="21" x14ac:dyDescent="0.3">
      <c r="A9" s="5"/>
      <c r="B9" s="6"/>
      <c r="C9" s="5">
        <v>43654</v>
      </c>
      <c r="D9" s="6">
        <v>288</v>
      </c>
      <c r="E9" s="6">
        <v>288</v>
      </c>
      <c r="M9" s="6">
        <v>183</v>
      </c>
    </row>
    <row r="10" spans="1:13" ht="21" x14ac:dyDescent="0.3">
      <c r="F10" s="6"/>
    </row>
    <row r="12" spans="1:13" x14ac:dyDescent="0.2">
      <c r="A12" t="s">
        <v>7</v>
      </c>
      <c r="B12" s="4" t="s">
        <v>5</v>
      </c>
      <c r="C12" s="4" t="s">
        <v>6</v>
      </c>
      <c r="D12" t="s">
        <v>3</v>
      </c>
      <c r="G12" s="4" t="s">
        <v>5</v>
      </c>
      <c r="H12" s="4" t="s">
        <v>6</v>
      </c>
      <c r="I12" t="s">
        <v>4</v>
      </c>
    </row>
    <row r="13" spans="1:13" x14ac:dyDescent="0.2">
      <c r="A13">
        <v>1</v>
      </c>
      <c r="B13" s="4">
        <v>615</v>
      </c>
      <c r="C13" s="4">
        <v>475</v>
      </c>
      <c r="D13" s="9">
        <f>C13/B13</f>
        <v>0.77235772357723576</v>
      </c>
      <c r="G13" s="4">
        <v>284</v>
      </c>
      <c r="H13" s="4">
        <v>244</v>
      </c>
      <c r="I13" s="9">
        <f>H13/G13</f>
        <v>0.85915492957746475</v>
      </c>
    </row>
    <row r="14" spans="1:13" x14ac:dyDescent="0.2">
      <c r="A14">
        <v>2</v>
      </c>
      <c r="B14" s="4">
        <v>616</v>
      </c>
      <c r="C14" s="4">
        <v>466</v>
      </c>
      <c r="D14" s="9">
        <f t="shared" ref="D14:D21" si="0">C14/B14</f>
        <v>0.75649350649350644</v>
      </c>
      <c r="G14" s="4">
        <v>356</v>
      </c>
      <c r="H14" s="4">
        <v>261</v>
      </c>
      <c r="I14" s="9">
        <f t="shared" ref="I14:I21" si="1">H14/G14</f>
        <v>0.7331460674157303</v>
      </c>
    </row>
    <row r="15" spans="1:13" x14ac:dyDescent="0.2">
      <c r="A15">
        <v>3</v>
      </c>
      <c r="B15" s="4">
        <v>472</v>
      </c>
      <c r="C15" s="4">
        <v>301</v>
      </c>
      <c r="D15" s="9">
        <f t="shared" si="0"/>
        <v>0.63771186440677963</v>
      </c>
      <c r="G15" s="4">
        <v>354</v>
      </c>
      <c r="H15" s="4">
        <v>264</v>
      </c>
      <c r="I15" s="9">
        <f t="shared" si="1"/>
        <v>0.74576271186440679</v>
      </c>
    </row>
    <row r="16" spans="1:13" x14ac:dyDescent="0.2">
      <c r="A16">
        <v>4</v>
      </c>
      <c r="B16" s="4">
        <v>414</v>
      </c>
      <c r="C16" s="4">
        <v>252</v>
      </c>
      <c r="D16" s="9">
        <f t="shared" si="0"/>
        <v>0.60869565217391308</v>
      </c>
      <c r="G16" s="4">
        <v>324</v>
      </c>
      <c r="H16" s="4">
        <v>231</v>
      </c>
      <c r="I16" s="9">
        <f t="shared" si="1"/>
        <v>0.71296296296296291</v>
      </c>
    </row>
    <row r="17" spans="1:9" x14ac:dyDescent="0.2">
      <c r="A17">
        <v>5</v>
      </c>
      <c r="B17" s="4">
        <v>272</v>
      </c>
      <c r="C17" s="4">
        <v>160</v>
      </c>
      <c r="D17" s="9">
        <f t="shared" si="0"/>
        <v>0.58823529411764708</v>
      </c>
      <c r="G17" s="4">
        <v>288</v>
      </c>
      <c r="H17" s="4">
        <v>183</v>
      </c>
      <c r="I17" s="9">
        <f t="shared" si="1"/>
        <v>0.63541666666666663</v>
      </c>
    </row>
    <row r="18" spans="1:9" x14ac:dyDescent="0.2">
      <c r="A18">
        <v>6</v>
      </c>
      <c r="B18" s="4">
        <v>199</v>
      </c>
      <c r="C18" s="4">
        <v>107</v>
      </c>
      <c r="D18" s="9">
        <f t="shared" si="0"/>
        <v>0.53768844221105527</v>
      </c>
      <c r="G18" s="4">
        <v>204</v>
      </c>
      <c r="H18" s="4">
        <v>111</v>
      </c>
      <c r="I18" s="9">
        <f t="shared" si="1"/>
        <v>0.54411764705882348</v>
      </c>
    </row>
    <row r="19" spans="1:9" x14ac:dyDescent="0.2">
      <c r="A19">
        <v>7</v>
      </c>
      <c r="B19" s="4">
        <v>182</v>
      </c>
      <c r="C19" s="4">
        <v>89</v>
      </c>
      <c r="D19" s="9">
        <f t="shared" si="0"/>
        <v>0.48901098901098899</v>
      </c>
      <c r="G19" s="4">
        <v>195</v>
      </c>
      <c r="H19" s="4">
        <v>99</v>
      </c>
      <c r="I19" s="9">
        <f t="shared" si="1"/>
        <v>0.50769230769230766</v>
      </c>
    </row>
    <row r="20" spans="1:9" x14ac:dyDescent="0.2">
      <c r="A20">
        <v>8</v>
      </c>
      <c r="B20" s="4">
        <v>158</v>
      </c>
      <c r="C20" s="4">
        <v>72</v>
      </c>
      <c r="D20" s="9">
        <f t="shared" si="0"/>
        <v>0.45569620253164556</v>
      </c>
      <c r="G20" s="4">
        <v>170</v>
      </c>
      <c r="H20" s="4">
        <v>72</v>
      </c>
      <c r="I20" s="9">
        <f t="shared" si="1"/>
        <v>0.42352941176470588</v>
      </c>
    </row>
    <row r="21" spans="1:9" x14ac:dyDescent="0.2">
      <c r="A21">
        <v>9</v>
      </c>
      <c r="B21" s="4">
        <v>150</v>
      </c>
      <c r="C21" s="4">
        <v>66</v>
      </c>
      <c r="D21" s="9">
        <f t="shared" si="0"/>
        <v>0.44</v>
      </c>
      <c r="G21" s="4">
        <v>163</v>
      </c>
      <c r="H21" s="4">
        <v>77</v>
      </c>
      <c r="I21" s="9">
        <f t="shared" si="1"/>
        <v>0.47239263803680981</v>
      </c>
    </row>
  </sheetData>
  <mergeCells count="16">
    <mergeCell ref="D3:D4"/>
    <mergeCell ref="C3:C4"/>
    <mergeCell ref="D1:D2"/>
    <mergeCell ref="C1:C2"/>
    <mergeCell ref="D7:D8"/>
    <mergeCell ref="C7:C8"/>
    <mergeCell ref="D5:D6"/>
    <mergeCell ref="C5:C6"/>
    <mergeCell ref="B3:B4"/>
    <mergeCell ref="A3:A4"/>
    <mergeCell ref="B1:B2"/>
    <mergeCell ref="A1:A2"/>
    <mergeCell ref="B7:B8"/>
    <mergeCell ref="A7:A8"/>
    <mergeCell ref="B5:B6"/>
    <mergeCell ref="A5:A6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M6" sqref="M6"/>
    </sheetView>
  </sheetViews>
  <sheetFormatPr baseColWidth="10" defaultRowHeight="16" x14ac:dyDescent="0.2"/>
  <sheetData>
    <row r="1" spans="1:10" x14ac:dyDescent="0.2">
      <c r="A1" t="s">
        <v>13</v>
      </c>
      <c r="C1" t="s">
        <v>14</v>
      </c>
      <c r="E1" t="s">
        <v>15</v>
      </c>
      <c r="H1" t="s">
        <v>16</v>
      </c>
      <c r="J1" t="s">
        <v>15</v>
      </c>
    </row>
    <row r="2" spans="1:10" x14ac:dyDescent="0.2">
      <c r="B2" t="s">
        <v>7</v>
      </c>
      <c r="C2" t="s">
        <v>4</v>
      </c>
      <c r="E2" t="s">
        <v>4</v>
      </c>
      <c r="H2" t="s">
        <v>3</v>
      </c>
      <c r="J2" t="s">
        <v>3</v>
      </c>
    </row>
    <row r="3" spans="1:10" x14ac:dyDescent="0.2">
      <c r="B3">
        <v>1</v>
      </c>
      <c r="C3">
        <v>15.68</v>
      </c>
      <c r="H3">
        <v>16.850000000000001</v>
      </c>
    </row>
    <row r="4" spans="1:10" x14ac:dyDescent="0.2">
      <c r="B4">
        <v>2</v>
      </c>
      <c r="C4">
        <v>15.63</v>
      </c>
      <c r="E4">
        <v>20.93</v>
      </c>
      <c r="H4">
        <v>14.69</v>
      </c>
      <c r="J4">
        <v>16.3</v>
      </c>
    </row>
    <row r="5" spans="1:10" x14ac:dyDescent="0.2">
      <c r="B5">
        <v>3</v>
      </c>
      <c r="C5">
        <v>23</v>
      </c>
      <c r="E5">
        <v>18.54</v>
      </c>
      <c r="H5">
        <v>19.989999999999998</v>
      </c>
      <c r="J5">
        <v>15.26</v>
      </c>
    </row>
    <row r="6" spans="1:10" x14ac:dyDescent="0.2">
      <c r="B6">
        <v>4</v>
      </c>
      <c r="C6">
        <v>17.34</v>
      </c>
      <c r="E6">
        <v>20.34</v>
      </c>
      <c r="H6">
        <v>18.39</v>
      </c>
      <c r="J6">
        <v>17.77</v>
      </c>
    </row>
    <row r="7" spans="1:10" x14ac:dyDescent="0.2">
      <c r="B7">
        <v>5</v>
      </c>
      <c r="C7">
        <v>16.46</v>
      </c>
      <c r="E7">
        <v>21.58</v>
      </c>
      <c r="H7">
        <v>20.16</v>
      </c>
      <c r="J7">
        <v>14.56</v>
      </c>
    </row>
    <row r="8" spans="1:10" x14ac:dyDescent="0.2">
      <c r="B8">
        <v>6</v>
      </c>
      <c r="C8">
        <v>14.03</v>
      </c>
      <c r="E8">
        <v>12.92</v>
      </c>
      <c r="H8">
        <v>12.97</v>
      </c>
      <c r="J8">
        <v>17.100000000000001</v>
      </c>
    </row>
    <row r="9" spans="1:10" x14ac:dyDescent="0.2">
      <c r="B9">
        <v>7</v>
      </c>
      <c r="C9">
        <v>31.82</v>
      </c>
      <c r="E9">
        <v>26.65</v>
      </c>
      <c r="H9">
        <v>24.04</v>
      </c>
      <c r="J9">
        <v>27.21</v>
      </c>
    </row>
    <row r="10" spans="1:10" x14ac:dyDescent="0.2">
      <c r="B10">
        <v>8</v>
      </c>
      <c r="C10">
        <v>23.77</v>
      </c>
      <c r="E10">
        <v>17.79</v>
      </c>
      <c r="H10">
        <v>16.829999999999998</v>
      </c>
      <c r="J10">
        <v>21.93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流失玩家等级分布</vt:lpstr>
      <vt:lpstr>工作表4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2019-07-13T07:39:17Z</dcterms:created>
  <dcterms:modified xsi:type="dcterms:W3CDTF">2019-07-14T13:05:04Z</dcterms:modified>
</cp:coreProperties>
</file>