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22号" sheetId="1" r:id="rId1"/>
    <sheet name="23号" sheetId="2" r:id="rId2"/>
    <sheet name="24号" sheetId="3" r:id="rId3"/>
    <sheet name="25号" sheetId="4" r:id="rId4"/>
  </sheets>
  <calcPr calcId="144525"/>
</workbook>
</file>

<file path=xl/calcChain.xml><?xml version="1.0" encoding="utf-8"?>
<calcChain xmlns="http://schemas.openxmlformats.org/spreadsheetml/2006/main">
  <c r="D64" i="4" l="1"/>
  <c r="F64" i="4"/>
  <c r="G64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5" i="4"/>
  <c r="D64" i="3"/>
  <c r="F64" i="3" s="1"/>
  <c r="G6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5" i="2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5" i="3"/>
  <c r="D64" i="2"/>
  <c r="F64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5" i="2"/>
  <c r="D64" i="1"/>
  <c r="F64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5" i="1"/>
  <c r="G64" i="2" l="1"/>
  <c r="G64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5" i="1"/>
</calcChain>
</file>

<file path=xl/sharedStrings.xml><?xml version="1.0" encoding="utf-8"?>
<sst xmlns="http://schemas.openxmlformats.org/spreadsheetml/2006/main" count="300" uniqueCount="67">
  <si>
    <t>备注，分步骤流失人数占比=该步骤流失人数/上步骤人数；总流失人数占比=该步骤流失人数/新手引导总流失人数</t>
    <phoneticPr fontId="2" type="noConversion"/>
  </si>
  <si>
    <t>步骤ID</t>
  </si>
  <si>
    <t>操作步骤仅备注用</t>
  </si>
  <si>
    <t>看完剧情起名</t>
  </si>
  <si>
    <t>点击副本建筑</t>
  </si>
  <si>
    <t>点击第一章</t>
  </si>
  <si>
    <t>点击1-2</t>
  </si>
  <si>
    <t>点击开始执行</t>
  </si>
  <si>
    <t>展示人物人数上限</t>
  </si>
  <si>
    <t>点击第1个角色</t>
  </si>
  <si>
    <t>点击第2个角色</t>
  </si>
  <si>
    <t>点击第3个角色</t>
  </si>
  <si>
    <t>点击出击按钮</t>
  </si>
  <si>
    <t>消息-等待进入地图消息</t>
  </si>
  <si>
    <t>点击怪物</t>
  </si>
  <si>
    <t>消息-等待移动</t>
  </si>
  <si>
    <t>点击挑战</t>
  </si>
  <si>
    <t>消息-等待进入战斗</t>
  </si>
  <si>
    <t>初始化暂停费用</t>
  </si>
  <si>
    <t>3费暂停</t>
  </si>
  <si>
    <t>引导释放莉莉技能</t>
  </si>
  <si>
    <t>消息-等待战斗完成</t>
  </si>
  <si>
    <t>关闭奖励界面</t>
  </si>
  <si>
    <t>点击宝箱</t>
  </si>
  <si>
    <t>消息-等待点开宝箱</t>
  </si>
  <si>
    <t>点击螃蟹怪</t>
  </si>
  <si>
    <t>引导释放睫毛技能</t>
  </si>
  <si>
    <t>点击关闭升级界面</t>
  </si>
  <si>
    <t>点击离开地图</t>
  </si>
  <si>
    <t>消息-等待结算</t>
  </si>
  <si>
    <t>点击关闭奖励</t>
  </si>
  <si>
    <t>点击关闭界面</t>
  </si>
  <si>
    <t>点击返回</t>
  </si>
  <si>
    <t>点击扭蛋建筑</t>
  </si>
  <si>
    <t>打开id=n的卡池</t>
  </si>
  <si>
    <t>介绍高空卡池</t>
  </si>
  <si>
    <t>点击扭蛋单抽</t>
  </si>
  <si>
    <t>点击任意位置</t>
  </si>
  <si>
    <t>点击角色按钮</t>
  </si>
  <si>
    <t>框选信息面板</t>
  </si>
  <si>
    <t>点击训练</t>
  </si>
  <si>
    <t>点击经验药水</t>
  </si>
  <si>
    <t>消息-等待使用道具升级</t>
  </si>
  <si>
    <t>点击返回主界面</t>
  </si>
  <si>
    <t>点击1-3</t>
  </si>
  <si>
    <t>点击观看剧情</t>
  </si>
  <si>
    <t>点击第2章</t>
  </si>
  <si>
    <t>点击2-1</t>
  </si>
  <si>
    <t>点击未上阵角色</t>
  </si>
  <si>
    <t>点击打开成员列表</t>
  </si>
  <si>
    <t>拖动角色</t>
  </si>
  <si>
    <t>总计</t>
    <phoneticPr fontId="2" type="noConversion"/>
  </si>
  <si>
    <t>触发人数</t>
    <phoneticPr fontId="2" type="noConversion"/>
  </si>
  <si>
    <t>该步骤流失人数</t>
    <phoneticPr fontId="2" type="noConversion"/>
  </si>
  <si>
    <t>分步骤流失人数占比</t>
    <phoneticPr fontId="2" type="noConversion"/>
  </si>
  <si>
    <t>22号创号，2425号未登陆流失玩家新手引导情况</t>
    <phoneticPr fontId="2" type="noConversion"/>
  </si>
  <si>
    <t>-</t>
    <phoneticPr fontId="2" type="noConversion"/>
  </si>
  <si>
    <t>当日创号共99345人</t>
    <phoneticPr fontId="1" type="noConversion"/>
  </si>
  <si>
    <t>流失占当日创号人数的比例</t>
    <phoneticPr fontId="1" type="noConversion"/>
  </si>
  <si>
    <t>占新手引导总人数比例</t>
    <phoneticPr fontId="2" type="noConversion"/>
  </si>
  <si>
    <t>-</t>
    <phoneticPr fontId="1" type="noConversion"/>
  </si>
  <si>
    <t>23号创号，2526号未登陆流失玩家新手引导情况</t>
    <phoneticPr fontId="2" type="noConversion"/>
  </si>
  <si>
    <t>当日创号81349人</t>
    <phoneticPr fontId="1" type="noConversion"/>
  </si>
  <si>
    <t>当日创号77582人</t>
    <phoneticPr fontId="1" type="noConversion"/>
  </si>
  <si>
    <t>24号创号，2627号未登陆流失玩家新手引导情况</t>
    <phoneticPr fontId="2" type="noConversion"/>
  </si>
  <si>
    <t>25号创号，2829号未登陆流失玩家新手引导情况</t>
    <phoneticPr fontId="2" type="noConversion"/>
  </si>
  <si>
    <t>当日创号77260人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</si>
</sst>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sqref="A1:G1"/>
    </sheetView>
  </sheetViews>
  <sheetFormatPr defaultRowHeight="13.5" x14ac:dyDescent="0.15"/>
  <cols>
    <col min="1" max="1" width="12.875" customWidth="1"/>
    <col min="2" max="2" width="29.375" customWidth="1"/>
    <col min="3" max="3" width="12.625" style="7" customWidth="1"/>
    <col min="4" max="4" width="16.875" style="7" customWidth="1"/>
    <col min="5" max="5" width="21.25" style="6" customWidth="1"/>
    <col min="6" max="6" width="26.875" style="6" customWidth="1"/>
    <col min="7" max="7" width="23.5" style="6" customWidth="1"/>
  </cols>
  <sheetData>
    <row r="1" spans="1:7" x14ac:dyDescent="0.15">
      <c r="A1" s="1" t="s">
        <v>55</v>
      </c>
      <c r="B1" s="1"/>
      <c r="C1" s="1"/>
      <c r="D1" s="1"/>
      <c r="E1" s="1"/>
      <c r="F1" s="1"/>
      <c r="G1" s="1"/>
    </row>
    <row r="2" spans="1:7" x14ac:dyDescent="0.15">
      <c r="A2" s="2" t="s">
        <v>0</v>
      </c>
      <c r="B2" s="2"/>
      <c r="C2" s="2"/>
      <c r="D2" s="2"/>
      <c r="E2" s="2"/>
      <c r="F2" s="2"/>
      <c r="G2" s="6" t="s">
        <v>57</v>
      </c>
    </row>
    <row r="3" spans="1:7" x14ac:dyDescent="0.15">
      <c r="A3" s="3" t="s">
        <v>1</v>
      </c>
      <c r="B3" s="3" t="s">
        <v>2</v>
      </c>
      <c r="C3" s="3" t="s">
        <v>52</v>
      </c>
      <c r="D3" s="3" t="s">
        <v>53</v>
      </c>
      <c r="E3" s="4" t="s">
        <v>54</v>
      </c>
      <c r="F3" s="4" t="s">
        <v>59</v>
      </c>
      <c r="G3" s="4" t="s">
        <v>58</v>
      </c>
    </row>
    <row r="4" spans="1:7" x14ac:dyDescent="0.15">
      <c r="A4" s="3">
        <v>10010</v>
      </c>
      <c r="B4" s="3" t="s">
        <v>3</v>
      </c>
      <c r="C4" s="3">
        <v>44387</v>
      </c>
      <c r="D4" s="3" t="s">
        <v>56</v>
      </c>
      <c r="E4" s="4" t="s">
        <v>56</v>
      </c>
      <c r="F4" s="4" t="s">
        <v>56</v>
      </c>
      <c r="G4" s="6" t="s">
        <v>60</v>
      </c>
    </row>
    <row r="5" spans="1:7" x14ac:dyDescent="0.15">
      <c r="A5" s="3">
        <v>20150</v>
      </c>
      <c r="B5" s="3" t="s">
        <v>4</v>
      </c>
      <c r="C5" s="3">
        <v>40592</v>
      </c>
      <c r="D5" s="7">
        <f>C4-C5</f>
        <v>3795</v>
      </c>
      <c r="E5" s="6">
        <f>D5/C4</f>
        <v>8.5498006172978577E-2</v>
      </c>
      <c r="F5" s="6">
        <f>D5/44387</f>
        <v>8.5498006172978577E-2</v>
      </c>
      <c r="G5" s="6">
        <f>D5/99345</f>
        <v>3.8200211384568923E-2</v>
      </c>
    </row>
    <row r="6" spans="1:7" x14ac:dyDescent="0.15">
      <c r="A6" s="3">
        <v>20160</v>
      </c>
      <c r="B6" s="3" t="s">
        <v>5</v>
      </c>
      <c r="C6" s="3">
        <v>39492</v>
      </c>
      <c r="D6" s="7">
        <f t="shared" ref="D6:D63" si="0">C5-C6</f>
        <v>1100</v>
      </c>
      <c r="E6" s="6">
        <f t="shared" ref="E6:E63" si="1">D6/C5</f>
        <v>2.7098935750886875E-2</v>
      </c>
      <c r="F6" s="6">
        <f t="shared" ref="F6:F64" si="2">D6/44387</f>
        <v>2.4782030774776399E-2</v>
      </c>
      <c r="G6" s="6">
        <f t="shared" ref="G6:G64" si="3">D6/99345</f>
        <v>1.1072525039005486E-2</v>
      </c>
    </row>
    <row r="7" spans="1:7" x14ac:dyDescent="0.15">
      <c r="A7" s="3">
        <v>20170</v>
      </c>
      <c r="B7" s="3" t="s">
        <v>6</v>
      </c>
      <c r="C7" s="3">
        <v>39198</v>
      </c>
      <c r="D7" s="7">
        <f t="shared" si="0"/>
        <v>294</v>
      </c>
      <c r="E7" s="6">
        <f t="shared" si="1"/>
        <v>7.4445457307809179E-3</v>
      </c>
      <c r="F7" s="6">
        <f t="shared" si="2"/>
        <v>6.6235609525311465E-3</v>
      </c>
      <c r="G7" s="6">
        <f t="shared" si="3"/>
        <v>2.9593839649705573E-3</v>
      </c>
    </row>
    <row r="8" spans="1:7" x14ac:dyDescent="0.15">
      <c r="A8" s="3">
        <v>20200</v>
      </c>
      <c r="B8" s="3" t="s">
        <v>7</v>
      </c>
      <c r="C8" s="3">
        <v>38917</v>
      </c>
      <c r="D8" s="7">
        <f t="shared" si="0"/>
        <v>281</v>
      </c>
      <c r="E8" s="6">
        <f t="shared" si="1"/>
        <v>7.1687330986274812E-3</v>
      </c>
      <c r="F8" s="6">
        <f t="shared" si="2"/>
        <v>6.3306824070110618E-3</v>
      </c>
      <c r="G8" s="6">
        <f t="shared" si="3"/>
        <v>2.8285268508732196E-3</v>
      </c>
    </row>
    <row r="9" spans="1:7" x14ac:dyDescent="0.15">
      <c r="A9" s="3">
        <v>20210</v>
      </c>
      <c r="B9" s="3" t="s">
        <v>8</v>
      </c>
      <c r="C9" s="3">
        <v>38562</v>
      </c>
      <c r="D9" s="7">
        <f t="shared" si="0"/>
        <v>355</v>
      </c>
      <c r="E9" s="6">
        <f t="shared" si="1"/>
        <v>9.1219775419482483E-3</v>
      </c>
      <c r="F9" s="6">
        <f t="shared" si="2"/>
        <v>7.997837204586928E-3</v>
      </c>
      <c r="G9" s="6">
        <f t="shared" si="3"/>
        <v>3.5734058080426796E-3</v>
      </c>
    </row>
    <row r="10" spans="1:7" x14ac:dyDescent="0.15">
      <c r="A10" s="3">
        <v>20220</v>
      </c>
      <c r="B10" s="3" t="s">
        <v>9</v>
      </c>
      <c r="C10" s="3">
        <v>38159</v>
      </c>
      <c r="D10" s="7">
        <f t="shared" si="0"/>
        <v>403</v>
      </c>
      <c r="E10" s="6">
        <f t="shared" si="1"/>
        <v>1.0450702764379441E-2</v>
      </c>
      <c r="F10" s="6">
        <f t="shared" si="2"/>
        <v>9.0792349111226255E-3</v>
      </c>
      <c r="G10" s="6">
        <f t="shared" si="3"/>
        <v>4.0565705370174641E-3</v>
      </c>
    </row>
    <row r="11" spans="1:7" x14ac:dyDescent="0.15">
      <c r="A11" s="3">
        <v>202301</v>
      </c>
      <c r="B11" s="3" t="s">
        <v>10</v>
      </c>
      <c r="C11" s="3">
        <v>37959</v>
      </c>
      <c r="D11" s="7">
        <f t="shared" si="0"/>
        <v>200</v>
      </c>
      <c r="E11" s="6">
        <f t="shared" si="1"/>
        <v>5.2412274954794415E-3</v>
      </c>
      <c r="F11" s="6">
        <f t="shared" si="2"/>
        <v>4.5058237772320721E-3</v>
      </c>
      <c r="G11" s="6">
        <f t="shared" si="3"/>
        <v>2.0131863707282703E-3</v>
      </c>
    </row>
    <row r="12" spans="1:7" x14ac:dyDescent="0.15">
      <c r="A12" s="3">
        <v>20230</v>
      </c>
      <c r="B12" s="3" t="s">
        <v>11</v>
      </c>
      <c r="C12" s="3">
        <v>37930</v>
      </c>
      <c r="D12" s="7">
        <f t="shared" si="0"/>
        <v>29</v>
      </c>
      <c r="E12" s="6">
        <f t="shared" si="1"/>
        <v>7.6398219131167838E-4</v>
      </c>
      <c r="F12" s="6">
        <f t="shared" si="2"/>
        <v>6.5334444769865054E-4</v>
      </c>
      <c r="G12" s="6">
        <f t="shared" si="3"/>
        <v>2.9191202375559918E-4</v>
      </c>
    </row>
    <row r="13" spans="1:7" x14ac:dyDescent="0.15">
      <c r="A13" s="3">
        <v>20240</v>
      </c>
      <c r="B13" s="3" t="s">
        <v>12</v>
      </c>
      <c r="C13" s="3">
        <v>37906</v>
      </c>
      <c r="D13" s="7">
        <f t="shared" si="0"/>
        <v>24</v>
      </c>
      <c r="E13" s="6">
        <f t="shared" si="1"/>
        <v>6.327445293962563E-4</v>
      </c>
      <c r="F13" s="6">
        <f t="shared" si="2"/>
        <v>5.4069885326784868E-4</v>
      </c>
      <c r="G13" s="6">
        <f t="shared" si="3"/>
        <v>2.4158236448739242E-4</v>
      </c>
    </row>
    <row r="14" spans="1:7" x14ac:dyDescent="0.15">
      <c r="A14" s="3">
        <v>20250</v>
      </c>
      <c r="B14" s="3" t="s">
        <v>13</v>
      </c>
      <c r="C14" s="3">
        <v>37804</v>
      </c>
      <c r="D14" s="7">
        <f t="shared" si="0"/>
        <v>102</v>
      </c>
      <c r="E14" s="6">
        <f t="shared" si="1"/>
        <v>2.6908668812325224E-3</v>
      </c>
      <c r="F14" s="6">
        <f t="shared" si="2"/>
        <v>2.2979701263883571E-3</v>
      </c>
      <c r="G14" s="6">
        <f t="shared" si="3"/>
        <v>1.0267250490714178E-3</v>
      </c>
    </row>
    <row r="15" spans="1:7" x14ac:dyDescent="0.15">
      <c r="A15" s="3">
        <v>20300</v>
      </c>
      <c r="B15" s="3" t="s">
        <v>14</v>
      </c>
      <c r="C15" s="3">
        <v>36842</v>
      </c>
      <c r="D15" s="7">
        <f t="shared" si="0"/>
        <v>962</v>
      </c>
      <c r="E15" s="6">
        <f t="shared" si="1"/>
        <v>2.5447042640990371E-2</v>
      </c>
      <c r="F15" s="6">
        <f t="shared" si="2"/>
        <v>2.1673012368486268E-2</v>
      </c>
      <c r="G15" s="6">
        <f t="shared" si="3"/>
        <v>9.6834264432029797E-3</v>
      </c>
    </row>
    <row r="16" spans="1:7" x14ac:dyDescent="0.15">
      <c r="A16" s="3">
        <v>20310</v>
      </c>
      <c r="B16" s="3" t="s">
        <v>15</v>
      </c>
      <c r="C16" s="3">
        <v>36527</v>
      </c>
      <c r="D16" s="7">
        <f t="shared" si="0"/>
        <v>315</v>
      </c>
      <c r="E16" s="6">
        <f t="shared" si="1"/>
        <v>8.5500244286412248E-3</v>
      </c>
      <c r="F16" s="6">
        <f t="shared" si="2"/>
        <v>7.0966724491405139E-3</v>
      </c>
      <c r="G16" s="6">
        <f t="shared" si="3"/>
        <v>3.1707685338970256E-3</v>
      </c>
    </row>
    <row r="17" spans="1:7" x14ac:dyDescent="0.15">
      <c r="A17" s="3">
        <v>20350</v>
      </c>
      <c r="B17" s="3" t="s">
        <v>16</v>
      </c>
      <c r="C17" s="3">
        <v>36448</v>
      </c>
      <c r="D17" s="7">
        <f t="shared" si="0"/>
        <v>79</v>
      </c>
      <c r="E17" s="6">
        <f t="shared" si="1"/>
        <v>2.1627836942535658E-3</v>
      </c>
      <c r="F17" s="6">
        <f t="shared" si="2"/>
        <v>1.7798003920066687E-3</v>
      </c>
      <c r="G17" s="6">
        <f t="shared" si="3"/>
        <v>7.9520861643766669E-4</v>
      </c>
    </row>
    <row r="18" spans="1:7" x14ac:dyDescent="0.15">
      <c r="A18" s="3">
        <v>20360</v>
      </c>
      <c r="B18" s="3" t="s">
        <v>17</v>
      </c>
      <c r="C18" s="3">
        <v>36226</v>
      </c>
      <c r="D18" s="7">
        <f t="shared" si="0"/>
        <v>222</v>
      </c>
      <c r="E18" s="6">
        <f t="shared" si="1"/>
        <v>6.0908691834942932E-3</v>
      </c>
      <c r="F18" s="6">
        <f t="shared" si="2"/>
        <v>5.0014643927276002E-3</v>
      </c>
      <c r="G18" s="6">
        <f t="shared" si="3"/>
        <v>2.2346368715083797E-3</v>
      </c>
    </row>
    <row r="19" spans="1:7" x14ac:dyDescent="0.15">
      <c r="A19" s="3">
        <v>20370</v>
      </c>
      <c r="B19" s="3" t="s">
        <v>18</v>
      </c>
      <c r="C19" s="3">
        <v>36206</v>
      </c>
      <c r="D19" s="7">
        <f t="shared" si="0"/>
        <v>20</v>
      </c>
      <c r="E19" s="6">
        <f t="shared" si="1"/>
        <v>5.5208965936068017E-4</v>
      </c>
      <c r="F19" s="6">
        <f t="shared" si="2"/>
        <v>4.5058237772320725E-4</v>
      </c>
      <c r="G19" s="6">
        <f t="shared" si="3"/>
        <v>2.0131863707282703E-4</v>
      </c>
    </row>
    <row r="20" spans="1:7" x14ac:dyDescent="0.15">
      <c r="A20" s="3">
        <v>20380</v>
      </c>
      <c r="B20" s="3" t="s">
        <v>19</v>
      </c>
      <c r="C20" s="3">
        <v>36203</v>
      </c>
      <c r="D20" s="7">
        <f t="shared" si="0"/>
        <v>3</v>
      </c>
      <c r="E20" s="6">
        <f t="shared" si="1"/>
        <v>8.2859194608628407E-5</v>
      </c>
      <c r="F20" s="6">
        <f t="shared" si="2"/>
        <v>6.7587356658481085E-5</v>
      </c>
      <c r="G20" s="6">
        <f t="shared" si="3"/>
        <v>3.0197795560924053E-5</v>
      </c>
    </row>
    <row r="21" spans="1:7" x14ac:dyDescent="0.15">
      <c r="A21" s="3">
        <v>20390</v>
      </c>
      <c r="B21" s="3" t="s">
        <v>20</v>
      </c>
      <c r="C21" s="3">
        <v>35532</v>
      </c>
      <c r="D21" s="7">
        <f t="shared" si="0"/>
        <v>671</v>
      </c>
      <c r="E21" s="6">
        <f t="shared" si="1"/>
        <v>1.8534375604231695E-2</v>
      </c>
      <c r="F21" s="6">
        <f t="shared" si="2"/>
        <v>1.5117038772613603E-2</v>
      </c>
      <c r="G21" s="6">
        <f t="shared" si="3"/>
        <v>6.7542402737933464E-3</v>
      </c>
    </row>
    <row r="22" spans="1:7" x14ac:dyDescent="0.15">
      <c r="A22" s="3">
        <v>20400</v>
      </c>
      <c r="B22" s="3" t="s">
        <v>21</v>
      </c>
      <c r="C22" s="3">
        <v>35367</v>
      </c>
      <c r="D22" s="7">
        <f t="shared" si="0"/>
        <v>165</v>
      </c>
      <c r="E22" s="6">
        <f t="shared" si="1"/>
        <v>4.6437014522120908E-3</v>
      </c>
      <c r="F22" s="6">
        <f t="shared" si="2"/>
        <v>3.7173046162164596E-3</v>
      </c>
      <c r="G22" s="6">
        <f t="shared" si="3"/>
        <v>1.6608787558508229E-3</v>
      </c>
    </row>
    <row r="23" spans="1:7" x14ac:dyDescent="0.15">
      <c r="A23" s="3">
        <v>20410</v>
      </c>
      <c r="B23" s="3" t="s">
        <v>22</v>
      </c>
      <c r="C23" s="3">
        <v>34598</v>
      </c>
      <c r="D23" s="7">
        <f t="shared" si="0"/>
        <v>769</v>
      </c>
      <c r="E23" s="6">
        <f t="shared" si="1"/>
        <v>2.1743433143891197E-2</v>
      </c>
      <c r="F23" s="6">
        <f t="shared" si="2"/>
        <v>1.7324892423457319E-2</v>
      </c>
      <c r="G23" s="6">
        <f t="shared" si="3"/>
        <v>7.7407015954501987E-3</v>
      </c>
    </row>
    <row r="24" spans="1:7" x14ac:dyDescent="0.15">
      <c r="A24" s="3">
        <v>20420</v>
      </c>
      <c r="B24" s="3" t="s">
        <v>22</v>
      </c>
      <c r="C24" s="3">
        <v>33773</v>
      </c>
      <c r="D24" s="7">
        <f t="shared" si="0"/>
        <v>825</v>
      </c>
      <c r="E24" s="6">
        <f t="shared" si="1"/>
        <v>2.3845308977397537E-2</v>
      </c>
      <c r="F24" s="6">
        <f t="shared" si="2"/>
        <v>1.8586523081082298E-2</v>
      </c>
      <c r="G24" s="6">
        <f t="shared" si="3"/>
        <v>8.3043937792541146E-3</v>
      </c>
    </row>
    <row r="25" spans="1:7" x14ac:dyDescent="0.15">
      <c r="A25" s="3">
        <v>20430</v>
      </c>
      <c r="B25" s="3" t="s">
        <v>23</v>
      </c>
      <c r="C25" s="3">
        <v>33728</v>
      </c>
      <c r="D25" s="7">
        <f t="shared" si="0"/>
        <v>45</v>
      </c>
      <c r="E25" s="6">
        <f t="shared" si="1"/>
        <v>1.3324253101590028E-3</v>
      </c>
      <c r="F25" s="6">
        <f t="shared" si="2"/>
        <v>1.0138103498772164E-3</v>
      </c>
      <c r="G25" s="6">
        <f t="shared" si="3"/>
        <v>4.5296693341386081E-4</v>
      </c>
    </row>
    <row r="26" spans="1:7" x14ac:dyDescent="0.15">
      <c r="A26" s="3">
        <v>20440</v>
      </c>
      <c r="B26" s="3" t="s">
        <v>15</v>
      </c>
      <c r="C26" s="3">
        <v>33138</v>
      </c>
      <c r="D26" s="7">
        <f t="shared" si="0"/>
        <v>590</v>
      </c>
      <c r="E26" s="6">
        <f t="shared" si="1"/>
        <v>1.7492884250474384E-2</v>
      </c>
      <c r="F26" s="6">
        <f t="shared" si="2"/>
        <v>1.3292180142834615E-2</v>
      </c>
      <c r="G26" s="6">
        <f t="shared" si="3"/>
        <v>5.9388997936483971E-3</v>
      </c>
    </row>
    <row r="27" spans="1:7" x14ac:dyDescent="0.15">
      <c r="A27" s="3">
        <v>20450</v>
      </c>
      <c r="B27" s="3" t="s">
        <v>24</v>
      </c>
      <c r="C27" s="3">
        <v>33121</v>
      </c>
      <c r="D27" s="7">
        <f t="shared" si="0"/>
        <v>17</v>
      </c>
      <c r="E27" s="6">
        <f t="shared" si="1"/>
        <v>5.1300621642826961E-4</v>
      </c>
      <c r="F27" s="6">
        <f t="shared" si="2"/>
        <v>3.8299502106472615E-4</v>
      </c>
      <c r="G27" s="6">
        <f t="shared" si="3"/>
        <v>1.7112084151190297E-4</v>
      </c>
    </row>
    <row r="28" spans="1:7" x14ac:dyDescent="0.15">
      <c r="A28" s="3">
        <v>20600</v>
      </c>
      <c r="B28" s="3" t="s">
        <v>25</v>
      </c>
      <c r="C28" s="3">
        <v>33087</v>
      </c>
      <c r="D28" s="7">
        <f t="shared" si="0"/>
        <v>34</v>
      </c>
      <c r="E28" s="6">
        <f t="shared" si="1"/>
        <v>1.0265390537725311E-3</v>
      </c>
      <c r="F28" s="6">
        <f t="shared" si="2"/>
        <v>7.659900421294523E-4</v>
      </c>
      <c r="G28" s="6">
        <f t="shared" si="3"/>
        <v>3.4224168302380594E-4</v>
      </c>
    </row>
    <row r="29" spans="1:7" x14ac:dyDescent="0.15">
      <c r="A29" s="3">
        <v>20620</v>
      </c>
      <c r="B29" s="3" t="s">
        <v>12</v>
      </c>
      <c r="C29" s="3">
        <v>32739</v>
      </c>
      <c r="D29" s="7">
        <f t="shared" si="0"/>
        <v>348</v>
      </c>
      <c r="E29" s="6">
        <f t="shared" si="1"/>
        <v>1.0517725995103817E-2</v>
      </c>
      <c r="F29" s="6">
        <f t="shared" si="2"/>
        <v>7.8401333723838052E-3</v>
      </c>
      <c r="G29" s="6">
        <f t="shared" si="3"/>
        <v>3.5029442850671899E-3</v>
      </c>
    </row>
    <row r="30" spans="1:7" x14ac:dyDescent="0.15">
      <c r="A30" s="3">
        <v>20630</v>
      </c>
      <c r="B30" s="3" t="s">
        <v>15</v>
      </c>
      <c r="C30" s="3">
        <v>32668</v>
      </c>
      <c r="D30" s="7">
        <f t="shared" si="0"/>
        <v>71</v>
      </c>
      <c r="E30" s="6">
        <f t="shared" si="1"/>
        <v>2.1686673386480957E-3</v>
      </c>
      <c r="F30" s="6">
        <f t="shared" si="2"/>
        <v>1.5995674409173858E-3</v>
      </c>
      <c r="G30" s="6">
        <f t="shared" si="3"/>
        <v>7.146811616085359E-4</v>
      </c>
    </row>
    <row r="31" spans="1:7" x14ac:dyDescent="0.15">
      <c r="A31" s="3">
        <v>20631</v>
      </c>
      <c r="B31" s="3" t="s">
        <v>18</v>
      </c>
      <c r="C31" s="3">
        <v>32667</v>
      </c>
      <c r="D31" s="7">
        <f t="shared" si="0"/>
        <v>1</v>
      </c>
      <c r="E31" s="6">
        <f t="shared" si="1"/>
        <v>3.0610995469572672E-5</v>
      </c>
      <c r="F31" s="6">
        <f t="shared" si="2"/>
        <v>2.2529118886160364E-5</v>
      </c>
      <c r="G31" s="6">
        <f t="shared" si="3"/>
        <v>1.006593185364135E-5</v>
      </c>
    </row>
    <row r="32" spans="1:7" x14ac:dyDescent="0.15">
      <c r="A32" s="3">
        <v>20632</v>
      </c>
      <c r="B32" s="3" t="s">
        <v>19</v>
      </c>
      <c r="C32" s="3">
        <v>32666</v>
      </c>
      <c r="D32" s="7">
        <f t="shared" si="0"/>
        <v>1</v>
      </c>
      <c r="E32" s="6">
        <f t="shared" si="1"/>
        <v>3.0611932531300703E-5</v>
      </c>
      <c r="F32" s="6">
        <f t="shared" si="2"/>
        <v>2.2529118886160364E-5</v>
      </c>
      <c r="G32" s="6">
        <f t="shared" si="3"/>
        <v>1.006593185364135E-5</v>
      </c>
    </row>
    <row r="33" spans="1:7" x14ac:dyDescent="0.15">
      <c r="A33" s="3">
        <v>20633</v>
      </c>
      <c r="B33" s="3" t="s">
        <v>26</v>
      </c>
      <c r="C33" s="3">
        <v>32543</v>
      </c>
      <c r="D33" s="7">
        <f t="shared" si="0"/>
        <v>123</v>
      </c>
      <c r="E33" s="6">
        <f t="shared" si="1"/>
        <v>3.7653829669993264E-3</v>
      </c>
      <c r="F33" s="6">
        <f t="shared" si="2"/>
        <v>2.7710816229977245E-3</v>
      </c>
      <c r="G33" s="6">
        <f t="shared" si="3"/>
        <v>1.2381096179978862E-3</v>
      </c>
    </row>
    <row r="34" spans="1:7" x14ac:dyDescent="0.15">
      <c r="A34" s="3">
        <v>20640</v>
      </c>
      <c r="B34" s="3" t="s">
        <v>21</v>
      </c>
      <c r="C34" s="3">
        <v>32494</v>
      </c>
      <c r="D34" s="7">
        <f t="shared" si="0"/>
        <v>49</v>
      </c>
      <c r="E34" s="6">
        <f t="shared" si="1"/>
        <v>1.505700150570015E-3</v>
      </c>
      <c r="F34" s="6">
        <f t="shared" si="2"/>
        <v>1.1039268254218577E-3</v>
      </c>
      <c r="G34" s="6">
        <f t="shared" si="3"/>
        <v>4.9323066082842615E-4</v>
      </c>
    </row>
    <row r="35" spans="1:7" x14ac:dyDescent="0.15">
      <c r="A35" s="3">
        <v>20641</v>
      </c>
      <c r="B35" s="3" t="s">
        <v>22</v>
      </c>
      <c r="C35" s="3">
        <v>32361</v>
      </c>
      <c r="D35" s="7">
        <f t="shared" si="0"/>
        <v>133</v>
      </c>
      <c r="E35" s="6">
        <f t="shared" si="1"/>
        <v>4.0930633347694961E-3</v>
      </c>
      <c r="F35" s="6">
        <f t="shared" si="2"/>
        <v>2.9963728118593282E-3</v>
      </c>
      <c r="G35" s="6">
        <f t="shared" si="3"/>
        <v>1.3387689365342997E-3</v>
      </c>
    </row>
    <row r="36" spans="1:7" x14ac:dyDescent="0.15">
      <c r="A36" s="3">
        <v>20650</v>
      </c>
      <c r="B36" s="3" t="s">
        <v>22</v>
      </c>
      <c r="C36" s="3">
        <v>32025</v>
      </c>
      <c r="D36" s="7">
        <f t="shared" si="0"/>
        <v>336</v>
      </c>
      <c r="E36" s="6">
        <f t="shared" si="1"/>
        <v>1.0382868267358857E-2</v>
      </c>
      <c r="F36" s="6">
        <f t="shared" si="2"/>
        <v>7.5697839457498821E-3</v>
      </c>
      <c r="G36" s="6">
        <f t="shared" si="3"/>
        <v>3.3821531028234938E-3</v>
      </c>
    </row>
    <row r="37" spans="1:7" x14ac:dyDescent="0.15">
      <c r="A37" s="3">
        <v>20660</v>
      </c>
      <c r="B37" s="3" t="s">
        <v>27</v>
      </c>
      <c r="C37" s="3">
        <v>31910</v>
      </c>
      <c r="D37" s="7">
        <f t="shared" si="0"/>
        <v>115</v>
      </c>
      <c r="E37" s="6">
        <f t="shared" si="1"/>
        <v>3.5909445745511319E-3</v>
      </c>
      <c r="F37" s="6">
        <f t="shared" si="2"/>
        <v>2.5908486719084418E-3</v>
      </c>
      <c r="G37" s="6">
        <f t="shared" si="3"/>
        <v>1.1575821631687553E-3</v>
      </c>
    </row>
    <row r="38" spans="1:7" x14ac:dyDescent="0.15">
      <c r="A38" s="3">
        <v>20670</v>
      </c>
      <c r="B38" s="3" t="s">
        <v>28</v>
      </c>
      <c r="C38" s="3">
        <v>31573</v>
      </c>
      <c r="D38" s="7">
        <f t="shared" si="0"/>
        <v>337</v>
      </c>
      <c r="E38" s="6">
        <f t="shared" si="1"/>
        <v>1.0560952679410844E-2</v>
      </c>
      <c r="F38" s="6">
        <f t="shared" si="2"/>
        <v>7.592313064636042E-3</v>
      </c>
      <c r="G38" s="6">
        <f t="shared" si="3"/>
        <v>3.3922190346771354E-3</v>
      </c>
    </row>
    <row r="39" spans="1:7" x14ac:dyDescent="0.15">
      <c r="A39" s="3">
        <v>20680</v>
      </c>
      <c r="B39" s="3" t="s">
        <v>29</v>
      </c>
      <c r="C39" s="3">
        <v>31444</v>
      </c>
      <c r="D39" s="7">
        <f t="shared" si="0"/>
        <v>129</v>
      </c>
      <c r="E39" s="6">
        <f t="shared" si="1"/>
        <v>4.0857694865866403E-3</v>
      </c>
      <c r="F39" s="6">
        <f t="shared" si="2"/>
        <v>2.9062563363146869E-3</v>
      </c>
      <c r="G39" s="6">
        <f t="shared" si="3"/>
        <v>1.2985052091197343E-3</v>
      </c>
    </row>
    <row r="40" spans="1:7" x14ac:dyDescent="0.15">
      <c r="A40" s="3">
        <v>20690</v>
      </c>
      <c r="B40" s="3" t="s">
        <v>30</v>
      </c>
      <c r="C40" s="3">
        <v>31335</v>
      </c>
      <c r="D40" s="7">
        <f t="shared" si="0"/>
        <v>109</v>
      </c>
      <c r="E40" s="6">
        <f t="shared" si="1"/>
        <v>3.4664800915914008E-3</v>
      </c>
      <c r="F40" s="6">
        <f t="shared" si="2"/>
        <v>2.4556739585914794E-3</v>
      </c>
      <c r="G40" s="6">
        <f t="shared" si="3"/>
        <v>1.0971865720469072E-3</v>
      </c>
    </row>
    <row r="41" spans="1:7" x14ac:dyDescent="0.15">
      <c r="A41" s="3">
        <v>20700</v>
      </c>
      <c r="B41" s="3" t="s">
        <v>31</v>
      </c>
      <c r="C41" s="3">
        <v>31201</v>
      </c>
      <c r="D41" s="7">
        <f t="shared" si="0"/>
        <v>134</v>
      </c>
      <c r="E41" s="6">
        <f t="shared" si="1"/>
        <v>4.2763682782830702E-3</v>
      </c>
      <c r="F41" s="6">
        <f t="shared" si="2"/>
        <v>3.0189019307454885E-3</v>
      </c>
      <c r="G41" s="6">
        <f t="shared" si="3"/>
        <v>1.3488348683879409E-3</v>
      </c>
    </row>
    <row r="42" spans="1:7" x14ac:dyDescent="0.15">
      <c r="A42" s="3">
        <v>20800</v>
      </c>
      <c r="B42" s="3" t="s">
        <v>32</v>
      </c>
      <c r="C42" s="3">
        <v>31083</v>
      </c>
      <c r="D42" s="7">
        <f t="shared" si="0"/>
        <v>118</v>
      </c>
      <c r="E42" s="6">
        <f t="shared" si="1"/>
        <v>3.7819300663440272E-3</v>
      </c>
      <c r="F42" s="6">
        <f t="shared" si="2"/>
        <v>2.6584360285669228E-3</v>
      </c>
      <c r="G42" s="6">
        <f t="shared" si="3"/>
        <v>1.1877799587296793E-3</v>
      </c>
    </row>
    <row r="43" spans="1:7" x14ac:dyDescent="0.15">
      <c r="A43" s="3">
        <v>20820</v>
      </c>
      <c r="B43" s="3" t="s">
        <v>33</v>
      </c>
      <c r="C43" s="3">
        <v>30337</v>
      </c>
      <c r="D43" s="7">
        <f t="shared" si="0"/>
        <v>746</v>
      </c>
      <c r="E43" s="6">
        <f t="shared" si="1"/>
        <v>2.4000257375414214E-2</v>
      </c>
      <c r="F43" s="6">
        <f t="shared" si="2"/>
        <v>1.680672268907563E-2</v>
      </c>
      <c r="G43" s="6">
        <f t="shared" si="3"/>
        <v>7.5091851628164476E-3</v>
      </c>
    </row>
    <row r="44" spans="1:7" x14ac:dyDescent="0.15">
      <c r="A44" s="3">
        <v>20020</v>
      </c>
      <c r="B44" s="3" t="s">
        <v>34</v>
      </c>
      <c r="C44" s="3">
        <v>30109</v>
      </c>
      <c r="D44" s="7">
        <f t="shared" si="0"/>
        <v>228</v>
      </c>
      <c r="E44" s="6">
        <f t="shared" si="1"/>
        <v>7.5155750403797343E-3</v>
      </c>
      <c r="F44" s="6">
        <f t="shared" si="2"/>
        <v>5.136639106044563E-3</v>
      </c>
      <c r="G44" s="6">
        <f t="shared" si="3"/>
        <v>2.2950324626302282E-3</v>
      </c>
    </row>
    <row r="45" spans="1:7" x14ac:dyDescent="0.15">
      <c r="A45" s="3">
        <v>20030</v>
      </c>
      <c r="B45" s="3" t="s">
        <v>35</v>
      </c>
      <c r="C45" s="3">
        <v>30105</v>
      </c>
      <c r="D45" s="7">
        <f t="shared" si="0"/>
        <v>4</v>
      </c>
      <c r="E45" s="6">
        <f t="shared" si="1"/>
        <v>1.328506426649839E-4</v>
      </c>
      <c r="F45" s="6">
        <f t="shared" si="2"/>
        <v>9.0116475544641455E-5</v>
      </c>
      <c r="G45" s="6">
        <f t="shared" si="3"/>
        <v>4.0263727414565401E-5</v>
      </c>
    </row>
    <row r="46" spans="1:7" x14ac:dyDescent="0.15">
      <c r="A46" s="3">
        <v>20040</v>
      </c>
      <c r="B46" s="3" t="s">
        <v>36</v>
      </c>
      <c r="C46" s="3">
        <v>30016</v>
      </c>
      <c r="D46" s="7">
        <f t="shared" si="0"/>
        <v>89</v>
      </c>
      <c r="E46" s="6">
        <f t="shared" si="1"/>
        <v>2.9563195482477994E-3</v>
      </c>
      <c r="F46" s="6">
        <f t="shared" si="2"/>
        <v>2.0050915808682724E-3</v>
      </c>
      <c r="G46" s="6">
        <f t="shared" si="3"/>
        <v>8.9586793497408021E-4</v>
      </c>
    </row>
    <row r="47" spans="1:7" x14ac:dyDescent="0.15">
      <c r="A47" s="3">
        <v>20120</v>
      </c>
      <c r="B47" s="3" t="s">
        <v>37</v>
      </c>
      <c r="C47" s="3">
        <v>29889</v>
      </c>
      <c r="D47" s="7">
        <f t="shared" si="0"/>
        <v>127</v>
      </c>
      <c r="E47" s="6">
        <f t="shared" si="1"/>
        <v>4.2310767590618336E-3</v>
      </c>
      <c r="F47" s="6">
        <f t="shared" si="2"/>
        <v>2.8611980985423658E-3</v>
      </c>
      <c r="G47" s="6">
        <f t="shared" si="3"/>
        <v>1.2783733454124516E-3</v>
      </c>
    </row>
    <row r="48" spans="1:7" x14ac:dyDescent="0.15">
      <c r="A48" s="3">
        <v>20151</v>
      </c>
      <c r="B48" s="3" t="s">
        <v>38</v>
      </c>
      <c r="C48" s="3">
        <v>29703</v>
      </c>
      <c r="D48" s="7">
        <f t="shared" si="0"/>
        <v>186</v>
      </c>
      <c r="E48" s="6">
        <f t="shared" si="1"/>
        <v>6.2230251932148947E-3</v>
      </c>
      <c r="F48" s="6">
        <f t="shared" si="2"/>
        <v>4.1904161128258274E-3</v>
      </c>
      <c r="G48" s="6">
        <f t="shared" si="3"/>
        <v>1.8722633247772913E-3</v>
      </c>
    </row>
    <row r="49" spans="1:7" x14ac:dyDescent="0.15">
      <c r="A49" s="3">
        <v>20830</v>
      </c>
      <c r="B49" s="3" t="s">
        <v>39</v>
      </c>
      <c r="C49" s="3">
        <v>29610</v>
      </c>
      <c r="D49" s="7">
        <f t="shared" si="0"/>
        <v>93</v>
      </c>
      <c r="E49" s="6">
        <f t="shared" si="1"/>
        <v>3.1309968690031312E-3</v>
      </c>
      <c r="F49" s="6">
        <f t="shared" si="2"/>
        <v>2.0952080564129137E-3</v>
      </c>
      <c r="G49" s="6">
        <f t="shared" si="3"/>
        <v>9.3613166238864566E-4</v>
      </c>
    </row>
    <row r="50" spans="1:7" x14ac:dyDescent="0.15">
      <c r="A50" s="3">
        <v>20850</v>
      </c>
      <c r="B50" s="3" t="s">
        <v>40</v>
      </c>
      <c r="C50" s="3">
        <v>29504</v>
      </c>
      <c r="D50" s="7">
        <f t="shared" si="0"/>
        <v>106</v>
      </c>
      <c r="E50" s="6">
        <f t="shared" si="1"/>
        <v>3.579871664978048E-3</v>
      </c>
      <c r="F50" s="6">
        <f t="shared" si="2"/>
        <v>2.3880866019329984E-3</v>
      </c>
      <c r="G50" s="6">
        <f t="shared" si="3"/>
        <v>1.0669887764859832E-3</v>
      </c>
    </row>
    <row r="51" spans="1:7" x14ac:dyDescent="0.15">
      <c r="A51" s="3">
        <v>20860</v>
      </c>
      <c r="B51" s="3" t="s">
        <v>41</v>
      </c>
      <c r="C51" s="3">
        <v>29450</v>
      </c>
      <c r="D51" s="7">
        <f t="shared" si="0"/>
        <v>54</v>
      </c>
      <c r="E51" s="6">
        <f t="shared" si="1"/>
        <v>1.8302603036876356E-3</v>
      </c>
      <c r="F51" s="6">
        <f t="shared" si="2"/>
        <v>1.2165724198526595E-3</v>
      </c>
      <c r="G51" s="6">
        <f t="shared" si="3"/>
        <v>5.4356032009663291E-4</v>
      </c>
    </row>
    <row r="52" spans="1:7" x14ac:dyDescent="0.15">
      <c r="A52" s="3">
        <v>20870</v>
      </c>
      <c r="B52" s="3" t="s">
        <v>42</v>
      </c>
      <c r="C52" s="3">
        <v>29407</v>
      </c>
      <c r="D52" s="7">
        <f t="shared" si="0"/>
        <v>43</v>
      </c>
      <c r="E52" s="6">
        <f t="shared" si="1"/>
        <v>1.4601018675721562E-3</v>
      </c>
      <c r="F52" s="6">
        <f t="shared" si="2"/>
        <v>9.687521121048956E-4</v>
      </c>
      <c r="G52" s="6">
        <f t="shared" si="3"/>
        <v>4.3283506970657809E-4</v>
      </c>
    </row>
    <row r="53" spans="1:7" x14ac:dyDescent="0.15">
      <c r="A53" s="3">
        <v>20880</v>
      </c>
      <c r="B53" s="3" t="s">
        <v>43</v>
      </c>
      <c r="C53" s="3">
        <v>29315</v>
      </c>
      <c r="D53" s="7">
        <f t="shared" si="0"/>
        <v>92</v>
      </c>
      <c r="E53" s="6">
        <f t="shared" si="1"/>
        <v>3.128506818104533E-3</v>
      </c>
      <c r="F53" s="6">
        <f t="shared" si="2"/>
        <v>2.0726789375267534E-3</v>
      </c>
      <c r="G53" s="6">
        <f t="shared" si="3"/>
        <v>9.2606573053500424E-4</v>
      </c>
    </row>
    <row r="54" spans="1:7" x14ac:dyDescent="0.15">
      <c r="A54" s="3">
        <v>20890</v>
      </c>
      <c r="B54" s="3" t="s">
        <v>4</v>
      </c>
      <c r="C54" s="3">
        <v>29257</v>
      </c>
      <c r="D54" s="7">
        <f t="shared" si="0"/>
        <v>58</v>
      </c>
      <c r="E54" s="6">
        <f t="shared" si="1"/>
        <v>1.9785092955824663E-3</v>
      </c>
      <c r="F54" s="6">
        <f t="shared" si="2"/>
        <v>1.3066888953973011E-3</v>
      </c>
      <c r="G54" s="6">
        <f t="shared" si="3"/>
        <v>5.8382404751119836E-4</v>
      </c>
    </row>
    <row r="55" spans="1:7" x14ac:dyDescent="0.15">
      <c r="A55" s="3">
        <v>20900</v>
      </c>
      <c r="B55" s="3" t="s">
        <v>5</v>
      </c>
      <c r="C55" s="3">
        <v>28988</v>
      </c>
      <c r="D55" s="7">
        <f t="shared" si="0"/>
        <v>269</v>
      </c>
      <c r="E55" s="6">
        <f t="shared" si="1"/>
        <v>9.1943808319376562E-3</v>
      </c>
      <c r="F55" s="6">
        <f t="shared" si="2"/>
        <v>6.0603329803771379E-3</v>
      </c>
      <c r="G55" s="6">
        <f t="shared" si="3"/>
        <v>2.7077356686295235E-3</v>
      </c>
    </row>
    <row r="56" spans="1:7" x14ac:dyDescent="0.15">
      <c r="A56" s="3">
        <v>20910</v>
      </c>
      <c r="B56" s="3" t="s">
        <v>44</v>
      </c>
      <c r="C56" s="3">
        <v>28802</v>
      </c>
      <c r="D56" s="7">
        <f t="shared" si="0"/>
        <v>186</v>
      </c>
      <c r="E56" s="6">
        <f t="shared" si="1"/>
        <v>6.4164481854560506E-3</v>
      </c>
      <c r="F56" s="6">
        <f t="shared" si="2"/>
        <v>4.1904161128258274E-3</v>
      </c>
      <c r="G56" s="6">
        <f t="shared" si="3"/>
        <v>1.8722633247772913E-3</v>
      </c>
    </row>
    <row r="57" spans="1:7" x14ac:dyDescent="0.15">
      <c r="A57" s="3">
        <v>20920</v>
      </c>
      <c r="B57" s="3" t="s">
        <v>45</v>
      </c>
      <c r="C57" s="3">
        <v>28678</v>
      </c>
      <c r="D57" s="7">
        <f t="shared" si="0"/>
        <v>124</v>
      </c>
      <c r="E57" s="6">
        <f t="shared" si="1"/>
        <v>4.3052565794042081E-3</v>
      </c>
      <c r="F57" s="6">
        <f t="shared" si="2"/>
        <v>2.7936107418838848E-3</v>
      </c>
      <c r="G57" s="6">
        <f t="shared" si="3"/>
        <v>1.2481755498515276E-3</v>
      </c>
    </row>
    <row r="58" spans="1:7" x14ac:dyDescent="0.15">
      <c r="A58" s="3">
        <v>130010</v>
      </c>
      <c r="B58" s="3" t="s">
        <v>32</v>
      </c>
      <c r="C58" s="3">
        <v>28391</v>
      </c>
      <c r="D58" s="7">
        <f t="shared" si="0"/>
        <v>287</v>
      </c>
      <c r="E58" s="6">
        <f t="shared" si="1"/>
        <v>1.0007671385731222E-2</v>
      </c>
      <c r="F58" s="6">
        <f t="shared" si="2"/>
        <v>6.4658571203280238E-3</v>
      </c>
      <c r="G58" s="6">
        <f t="shared" si="3"/>
        <v>2.8889224419950676E-3</v>
      </c>
    </row>
    <row r="59" spans="1:7" x14ac:dyDescent="0.15">
      <c r="A59" s="3">
        <v>130020</v>
      </c>
      <c r="B59" s="3" t="s">
        <v>46</v>
      </c>
      <c r="C59" s="3">
        <v>28263</v>
      </c>
      <c r="D59" s="7">
        <f t="shared" si="0"/>
        <v>128</v>
      </c>
      <c r="E59" s="6">
        <f t="shared" si="1"/>
        <v>4.508470994329189E-3</v>
      </c>
      <c r="F59" s="6">
        <f t="shared" si="2"/>
        <v>2.8837272174285266E-3</v>
      </c>
      <c r="G59" s="6">
        <f t="shared" si="3"/>
        <v>1.2884392772660928E-3</v>
      </c>
    </row>
    <row r="60" spans="1:7" x14ac:dyDescent="0.15">
      <c r="A60" s="3">
        <v>130030</v>
      </c>
      <c r="B60" s="3" t="s">
        <v>47</v>
      </c>
      <c r="C60" s="3">
        <v>28128</v>
      </c>
      <c r="D60" s="7">
        <f t="shared" si="0"/>
        <v>135</v>
      </c>
      <c r="E60" s="6">
        <f t="shared" si="1"/>
        <v>4.7765629975586458E-3</v>
      </c>
      <c r="F60" s="6">
        <f t="shared" si="2"/>
        <v>3.0414310496316489E-3</v>
      </c>
      <c r="G60" s="6">
        <f t="shared" si="3"/>
        <v>1.3589008002415823E-3</v>
      </c>
    </row>
    <row r="61" spans="1:7" x14ac:dyDescent="0.15">
      <c r="A61" s="3">
        <v>110010</v>
      </c>
      <c r="B61" s="3" t="s">
        <v>48</v>
      </c>
      <c r="C61" s="3">
        <v>26206</v>
      </c>
      <c r="D61" s="7">
        <f t="shared" si="0"/>
        <v>1922</v>
      </c>
      <c r="E61" s="6">
        <f t="shared" si="1"/>
        <v>6.8330489192263935E-2</v>
      </c>
      <c r="F61" s="6">
        <f t="shared" si="2"/>
        <v>4.3300966499200219E-2</v>
      </c>
      <c r="G61" s="6">
        <f t="shared" si="3"/>
        <v>1.9346721022698677E-2</v>
      </c>
    </row>
    <row r="62" spans="1:7" x14ac:dyDescent="0.15">
      <c r="A62" s="3">
        <v>120010</v>
      </c>
      <c r="B62" s="3" t="s">
        <v>49</v>
      </c>
      <c r="C62" s="3">
        <v>25749</v>
      </c>
      <c r="D62" s="7">
        <f t="shared" si="0"/>
        <v>457</v>
      </c>
      <c r="E62" s="6">
        <f t="shared" si="1"/>
        <v>1.743875448370602E-2</v>
      </c>
      <c r="F62" s="6">
        <f t="shared" si="2"/>
        <v>1.0295807330975286E-2</v>
      </c>
      <c r="G62" s="6">
        <f t="shared" si="3"/>
        <v>4.6001308571140976E-3</v>
      </c>
    </row>
    <row r="63" spans="1:7" x14ac:dyDescent="0.15">
      <c r="A63" s="3">
        <v>120011</v>
      </c>
      <c r="B63" s="3" t="s">
        <v>50</v>
      </c>
      <c r="C63" s="3">
        <v>25722</v>
      </c>
      <c r="D63" s="7">
        <f t="shared" si="0"/>
        <v>27</v>
      </c>
      <c r="E63" s="6">
        <f t="shared" si="1"/>
        <v>1.0485844110450892E-3</v>
      </c>
      <c r="F63" s="6">
        <f t="shared" si="2"/>
        <v>6.0828620992632977E-4</v>
      </c>
      <c r="G63" s="6">
        <f t="shared" si="3"/>
        <v>2.7178016004831645E-4</v>
      </c>
    </row>
    <row r="64" spans="1:7" x14ac:dyDescent="0.15">
      <c r="A64" s="3" t="s">
        <v>51</v>
      </c>
      <c r="B64" s="3"/>
      <c r="D64" s="7">
        <f>SUM(D5:D63)</f>
        <v>18665</v>
      </c>
      <c r="F64" s="6">
        <f t="shared" si="2"/>
        <v>0.42050600401018318</v>
      </c>
      <c r="G64" s="6">
        <f t="shared" si="3"/>
        <v>0.18788061804821582</v>
      </c>
    </row>
  </sheetData>
  <mergeCells count="2">
    <mergeCell ref="A2:F2"/>
    <mergeCell ref="A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F5" sqref="F5"/>
    </sheetView>
  </sheetViews>
  <sheetFormatPr defaultRowHeight="13.5" x14ac:dyDescent="0.15"/>
  <cols>
    <col min="1" max="1" width="15.125" style="7" customWidth="1"/>
    <col min="2" max="2" width="22.75" style="7" customWidth="1"/>
    <col min="3" max="3" width="13.25" style="7" customWidth="1"/>
    <col min="4" max="4" width="17.625" style="7" customWidth="1"/>
    <col min="5" max="5" width="21.375" style="6" customWidth="1"/>
    <col min="6" max="6" width="29.875" style="6" customWidth="1"/>
    <col min="7" max="7" width="29.25" style="6" customWidth="1"/>
  </cols>
  <sheetData>
    <row r="1" spans="1:7" x14ac:dyDescent="0.15">
      <c r="A1" s="1" t="s">
        <v>61</v>
      </c>
      <c r="B1" s="1"/>
      <c r="C1" s="1"/>
      <c r="D1" s="1"/>
      <c r="E1" s="1"/>
      <c r="F1" s="1"/>
      <c r="G1" s="1"/>
    </row>
    <row r="2" spans="1:7" x14ac:dyDescent="0.15">
      <c r="A2" s="2" t="s">
        <v>0</v>
      </c>
      <c r="B2" s="2"/>
      <c r="C2" s="2"/>
      <c r="D2" s="2"/>
      <c r="E2" s="2"/>
      <c r="F2" s="2"/>
      <c r="G2" s="6" t="s">
        <v>62</v>
      </c>
    </row>
    <row r="3" spans="1:7" x14ac:dyDescent="0.15">
      <c r="A3" s="3" t="s">
        <v>1</v>
      </c>
      <c r="B3" s="3" t="s">
        <v>2</v>
      </c>
      <c r="C3" s="3" t="s">
        <v>52</v>
      </c>
      <c r="D3" s="3" t="s">
        <v>53</v>
      </c>
      <c r="E3" s="4" t="s">
        <v>54</v>
      </c>
      <c r="F3" s="4" t="s">
        <v>59</v>
      </c>
      <c r="G3" s="4" t="s">
        <v>58</v>
      </c>
    </row>
    <row r="4" spans="1:7" x14ac:dyDescent="0.15">
      <c r="A4" s="3">
        <v>10010</v>
      </c>
      <c r="B4" s="3" t="s">
        <v>3</v>
      </c>
      <c r="C4" s="3">
        <v>32282</v>
      </c>
      <c r="D4" s="3" t="s">
        <v>56</v>
      </c>
      <c r="E4" s="4" t="s">
        <v>56</v>
      </c>
      <c r="F4" s="4" t="s">
        <v>56</v>
      </c>
      <c r="G4" s="6" t="s">
        <v>60</v>
      </c>
    </row>
    <row r="5" spans="1:7" x14ac:dyDescent="0.15">
      <c r="A5" s="3">
        <v>20150</v>
      </c>
      <c r="B5" s="3" t="s">
        <v>4</v>
      </c>
      <c r="C5" s="3">
        <v>29856</v>
      </c>
      <c r="D5" s="7">
        <f>C4-C5</f>
        <v>2426</v>
      </c>
      <c r="E5" s="6">
        <f>D5/C4</f>
        <v>7.5150238523015916E-2</v>
      </c>
      <c r="F5" s="6">
        <f>D5/32282</f>
        <v>7.5150238523015916E-2</v>
      </c>
      <c r="G5" s="6">
        <f>D5/81349</f>
        <v>2.9822124426852205E-2</v>
      </c>
    </row>
    <row r="6" spans="1:7" x14ac:dyDescent="0.15">
      <c r="A6" s="3">
        <v>20160</v>
      </c>
      <c r="B6" s="3" t="s">
        <v>5</v>
      </c>
      <c r="C6" s="3">
        <v>29214</v>
      </c>
      <c r="D6" s="7">
        <f t="shared" ref="D6:D63" si="0">C5-C6</f>
        <v>642</v>
      </c>
      <c r="E6" s="6">
        <f t="shared" ref="E6:E63" si="1">D6/C5</f>
        <v>2.1503215434083602E-2</v>
      </c>
      <c r="F6" s="6">
        <f t="shared" ref="F6:F64" si="2">D6/32282</f>
        <v>1.9887243665200421E-2</v>
      </c>
      <c r="G6" s="6">
        <f t="shared" ref="G6:G64" si="3">D6/81349</f>
        <v>7.8919224575594044E-3</v>
      </c>
    </row>
    <row r="7" spans="1:7" x14ac:dyDescent="0.15">
      <c r="A7" s="3">
        <v>20170</v>
      </c>
      <c r="B7" s="3" t="s">
        <v>6</v>
      </c>
      <c r="C7" s="3">
        <v>29049</v>
      </c>
      <c r="D7" s="7">
        <f t="shared" si="0"/>
        <v>165</v>
      </c>
      <c r="E7" s="6">
        <f t="shared" si="1"/>
        <v>5.6479769973300474E-3</v>
      </c>
      <c r="F7" s="6">
        <f t="shared" si="2"/>
        <v>5.1112074840468369E-3</v>
      </c>
      <c r="G7" s="6">
        <f t="shared" si="3"/>
        <v>2.0282978278774169E-3</v>
      </c>
    </row>
    <row r="8" spans="1:7" x14ac:dyDescent="0.15">
      <c r="A8" s="3">
        <v>20200</v>
      </c>
      <c r="B8" s="3" t="s">
        <v>7</v>
      </c>
      <c r="C8" s="3">
        <v>28921</v>
      </c>
      <c r="D8" s="7">
        <f t="shared" si="0"/>
        <v>128</v>
      </c>
      <c r="E8" s="6">
        <f t="shared" si="1"/>
        <v>4.4063478949361422E-3</v>
      </c>
      <c r="F8" s="6">
        <f t="shared" si="2"/>
        <v>3.9650579270181525E-3</v>
      </c>
      <c r="G8" s="6">
        <f t="shared" si="3"/>
        <v>1.5734674058685417E-3</v>
      </c>
    </row>
    <row r="9" spans="1:7" x14ac:dyDescent="0.15">
      <c r="A9" s="3">
        <v>20210</v>
      </c>
      <c r="B9" s="3" t="s">
        <v>8</v>
      </c>
      <c r="C9" s="3">
        <v>28748</v>
      </c>
      <c r="D9" s="7">
        <f t="shared" si="0"/>
        <v>173</v>
      </c>
      <c r="E9" s="6">
        <f t="shared" si="1"/>
        <v>5.9818125237716541E-3</v>
      </c>
      <c r="F9" s="6">
        <f t="shared" si="2"/>
        <v>5.3590236044854722E-3</v>
      </c>
      <c r="G9" s="6">
        <f t="shared" si="3"/>
        <v>2.1266395407442008E-3</v>
      </c>
    </row>
    <row r="10" spans="1:7" x14ac:dyDescent="0.15">
      <c r="A10" s="3">
        <v>20220</v>
      </c>
      <c r="B10" s="3" t="s">
        <v>9</v>
      </c>
      <c r="C10" s="3">
        <v>28475</v>
      </c>
      <c r="D10" s="7">
        <f t="shared" si="0"/>
        <v>273</v>
      </c>
      <c r="E10" s="6">
        <f t="shared" si="1"/>
        <v>9.4963127869764855E-3</v>
      </c>
      <c r="F10" s="6">
        <f t="shared" si="2"/>
        <v>8.4567251099684042E-3</v>
      </c>
      <c r="G10" s="6">
        <f t="shared" si="3"/>
        <v>3.3559109515789993E-3</v>
      </c>
    </row>
    <row r="11" spans="1:7" x14ac:dyDescent="0.15">
      <c r="A11" s="3">
        <v>202301</v>
      </c>
      <c r="B11" s="3" t="s">
        <v>10</v>
      </c>
      <c r="C11" s="3">
        <v>28356</v>
      </c>
      <c r="D11" s="7">
        <f t="shared" si="0"/>
        <v>119</v>
      </c>
      <c r="E11" s="6">
        <f t="shared" si="1"/>
        <v>4.1791044776119399E-3</v>
      </c>
      <c r="F11" s="6">
        <f t="shared" si="2"/>
        <v>3.6862647915246885E-3</v>
      </c>
      <c r="G11" s="6">
        <f t="shared" si="3"/>
        <v>1.46283297889341E-3</v>
      </c>
    </row>
    <row r="12" spans="1:7" x14ac:dyDescent="0.15">
      <c r="A12" s="3">
        <v>20230</v>
      </c>
      <c r="B12" s="3" t="s">
        <v>11</v>
      </c>
      <c r="C12" s="3">
        <v>28334</v>
      </c>
      <c r="D12" s="7">
        <f t="shared" si="0"/>
        <v>22</v>
      </c>
      <c r="E12" s="6">
        <f t="shared" si="1"/>
        <v>7.7584990830864716E-4</v>
      </c>
      <c r="F12" s="6">
        <f t="shared" si="2"/>
        <v>6.8149433120624498E-4</v>
      </c>
      <c r="G12" s="6">
        <f t="shared" si="3"/>
        <v>2.7043971038365563E-4</v>
      </c>
    </row>
    <row r="13" spans="1:7" x14ac:dyDescent="0.15">
      <c r="A13" s="3">
        <v>20240</v>
      </c>
      <c r="B13" s="3" t="s">
        <v>12</v>
      </c>
      <c r="C13" s="3">
        <v>28310</v>
      </c>
      <c r="D13" s="7">
        <f t="shared" si="0"/>
        <v>24</v>
      </c>
      <c r="E13" s="6">
        <f t="shared" si="1"/>
        <v>8.4703889320251287E-4</v>
      </c>
      <c r="F13" s="6">
        <f t="shared" si="2"/>
        <v>7.4344836131590359E-4</v>
      </c>
      <c r="G13" s="6">
        <f t="shared" si="3"/>
        <v>2.9502513860035155E-4</v>
      </c>
    </row>
    <row r="14" spans="1:7" x14ac:dyDescent="0.15">
      <c r="A14" s="3">
        <v>20250</v>
      </c>
      <c r="B14" s="3" t="s">
        <v>13</v>
      </c>
      <c r="C14" s="3">
        <v>28271</v>
      </c>
      <c r="D14" s="7">
        <f t="shared" si="0"/>
        <v>39</v>
      </c>
      <c r="E14" s="6">
        <f t="shared" si="1"/>
        <v>1.3776050865418579E-3</v>
      </c>
      <c r="F14" s="6">
        <f t="shared" si="2"/>
        <v>1.2081035871383435E-3</v>
      </c>
      <c r="G14" s="6">
        <f t="shared" si="3"/>
        <v>4.7941585022557128E-4</v>
      </c>
    </row>
    <row r="15" spans="1:7" x14ac:dyDescent="0.15">
      <c r="A15" s="3">
        <v>20300</v>
      </c>
      <c r="B15" s="3" t="s">
        <v>14</v>
      </c>
      <c r="C15" s="3">
        <v>28092</v>
      </c>
      <c r="D15" s="7">
        <f t="shared" si="0"/>
        <v>179</v>
      </c>
      <c r="E15" s="6">
        <f t="shared" si="1"/>
        <v>6.3315765271833328E-3</v>
      </c>
      <c r="F15" s="6">
        <f t="shared" si="2"/>
        <v>5.5448856948144476E-3</v>
      </c>
      <c r="G15" s="6">
        <f t="shared" si="3"/>
        <v>2.2003958253942889E-3</v>
      </c>
    </row>
    <row r="16" spans="1:7" x14ac:dyDescent="0.15">
      <c r="A16" s="3">
        <v>20310</v>
      </c>
      <c r="B16" s="3" t="s">
        <v>15</v>
      </c>
      <c r="C16" s="3">
        <v>27932</v>
      </c>
      <c r="D16" s="7">
        <f t="shared" si="0"/>
        <v>160</v>
      </c>
      <c r="E16" s="6">
        <f t="shared" si="1"/>
        <v>5.695571693008686E-3</v>
      </c>
      <c r="F16" s="6">
        <f t="shared" si="2"/>
        <v>4.956322408772691E-3</v>
      </c>
      <c r="G16" s="6">
        <f t="shared" si="3"/>
        <v>1.9668342573356773E-3</v>
      </c>
    </row>
    <row r="17" spans="1:7" x14ac:dyDescent="0.15">
      <c r="A17" s="3">
        <v>20350</v>
      </c>
      <c r="B17" s="3" t="s">
        <v>16</v>
      </c>
      <c r="C17" s="3">
        <v>27917</v>
      </c>
      <c r="D17" s="7">
        <f t="shared" si="0"/>
        <v>15</v>
      </c>
      <c r="E17" s="6">
        <f t="shared" si="1"/>
        <v>5.3701847343548613E-4</v>
      </c>
      <c r="F17" s="6">
        <f t="shared" si="2"/>
        <v>4.6465522582243976E-4</v>
      </c>
      <c r="G17" s="6">
        <f t="shared" si="3"/>
        <v>1.8439071162521973E-4</v>
      </c>
    </row>
    <row r="18" spans="1:7" x14ac:dyDescent="0.15">
      <c r="A18" s="3">
        <v>20360</v>
      </c>
      <c r="B18" s="3" t="s">
        <v>17</v>
      </c>
      <c r="C18" s="3">
        <v>27789</v>
      </c>
      <c r="D18" s="7">
        <f t="shared" si="0"/>
        <v>128</v>
      </c>
      <c r="E18" s="6">
        <f t="shared" si="1"/>
        <v>4.5850198803596377E-3</v>
      </c>
      <c r="F18" s="6">
        <f t="shared" si="2"/>
        <v>3.9650579270181525E-3</v>
      </c>
      <c r="G18" s="6">
        <f t="shared" si="3"/>
        <v>1.5734674058685417E-3</v>
      </c>
    </row>
    <row r="19" spans="1:7" x14ac:dyDescent="0.15">
      <c r="A19" s="3">
        <v>20370</v>
      </c>
      <c r="B19" s="3" t="s">
        <v>18</v>
      </c>
      <c r="C19" s="3">
        <v>27781</v>
      </c>
      <c r="D19" s="7">
        <f t="shared" si="0"/>
        <v>8</v>
      </c>
      <c r="E19" s="6">
        <f t="shared" si="1"/>
        <v>2.8788369498722517E-4</v>
      </c>
      <c r="F19" s="6">
        <f t="shared" si="2"/>
        <v>2.4781612043863453E-4</v>
      </c>
      <c r="G19" s="6">
        <f t="shared" si="3"/>
        <v>9.8341712866783858E-5</v>
      </c>
    </row>
    <row r="20" spans="1:7" x14ac:dyDescent="0.15">
      <c r="A20" s="3">
        <v>20380</v>
      </c>
      <c r="B20" s="3" t="s">
        <v>19</v>
      </c>
      <c r="C20" s="3">
        <v>27779</v>
      </c>
      <c r="D20" s="7">
        <f t="shared" si="0"/>
        <v>2</v>
      </c>
      <c r="E20" s="6">
        <f t="shared" si="1"/>
        <v>7.1991648968719633E-5</v>
      </c>
      <c r="F20" s="6">
        <f t="shared" si="2"/>
        <v>6.1954030109658632E-5</v>
      </c>
      <c r="G20" s="6">
        <f t="shared" si="3"/>
        <v>2.4585428216695965E-5</v>
      </c>
    </row>
    <row r="21" spans="1:7" x14ac:dyDescent="0.15">
      <c r="A21" s="3">
        <v>20390</v>
      </c>
      <c r="B21" s="3" t="s">
        <v>20</v>
      </c>
      <c r="C21" s="3">
        <v>27347</v>
      </c>
      <c r="D21" s="7">
        <f t="shared" si="0"/>
        <v>432</v>
      </c>
      <c r="E21" s="6">
        <f t="shared" si="1"/>
        <v>1.5551315742107347E-2</v>
      </c>
      <c r="F21" s="6">
        <f t="shared" si="2"/>
        <v>1.3382070503686264E-2</v>
      </c>
      <c r="G21" s="6">
        <f t="shared" si="3"/>
        <v>5.3104524948063281E-3</v>
      </c>
    </row>
    <row r="22" spans="1:7" x14ac:dyDescent="0.15">
      <c r="A22" s="3">
        <v>20400</v>
      </c>
      <c r="B22" s="3" t="s">
        <v>21</v>
      </c>
      <c r="C22" s="3">
        <v>27227</v>
      </c>
      <c r="D22" s="7">
        <f t="shared" si="0"/>
        <v>120</v>
      </c>
      <c r="E22" s="6">
        <f t="shared" si="1"/>
        <v>4.3880498775002745E-3</v>
      </c>
      <c r="F22" s="6">
        <f t="shared" si="2"/>
        <v>3.7172418065795181E-3</v>
      </c>
      <c r="G22" s="6">
        <f t="shared" si="3"/>
        <v>1.4751256930017578E-3</v>
      </c>
    </row>
    <row r="23" spans="1:7" x14ac:dyDescent="0.15">
      <c r="A23" s="3">
        <v>20410</v>
      </c>
      <c r="B23" s="3" t="s">
        <v>22</v>
      </c>
      <c r="C23" s="3">
        <v>26738</v>
      </c>
      <c r="D23" s="7">
        <f t="shared" si="0"/>
        <v>489</v>
      </c>
      <c r="E23" s="6">
        <f t="shared" si="1"/>
        <v>1.7960113123002903E-2</v>
      </c>
      <c r="F23" s="6">
        <f t="shared" si="2"/>
        <v>1.5147760361811535E-2</v>
      </c>
      <c r="G23" s="6">
        <f t="shared" si="3"/>
        <v>6.0111371989821629E-3</v>
      </c>
    </row>
    <row r="24" spans="1:7" x14ac:dyDescent="0.15">
      <c r="A24" s="3">
        <v>20420</v>
      </c>
      <c r="B24" s="3" t="s">
        <v>22</v>
      </c>
      <c r="C24" s="3">
        <v>26090</v>
      </c>
      <c r="D24" s="7">
        <f t="shared" si="0"/>
        <v>648</v>
      </c>
      <c r="E24" s="6">
        <f t="shared" si="1"/>
        <v>2.4235170917794899E-2</v>
      </c>
      <c r="F24" s="6">
        <f t="shared" si="2"/>
        <v>2.0073105755529397E-2</v>
      </c>
      <c r="G24" s="6">
        <f t="shared" si="3"/>
        <v>7.9656787422094921E-3</v>
      </c>
    </row>
    <row r="25" spans="1:7" x14ac:dyDescent="0.15">
      <c r="A25" s="3">
        <v>20430</v>
      </c>
      <c r="B25" s="3" t="s">
        <v>23</v>
      </c>
      <c r="C25" s="3">
        <v>26077</v>
      </c>
      <c r="D25" s="7">
        <f t="shared" si="0"/>
        <v>13</v>
      </c>
      <c r="E25" s="6">
        <f t="shared" si="1"/>
        <v>4.9827520122652357E-4</v>
      </c>
      <c r="F25" s="6">
        <f t="shared" si="2"/>
        <v>4.027011957127811E-4</v>
      </c>
      <c r="G25" s="6">
        <f t="shared" si="3"/>
        <v>1.5980528340852376E-4</v>
      </c>
    </row>
    <row r="26" spans="1:7" x14ac:dyDescent="0.15">
      <c r="A26" s="3">
        <v>20440</v>
      </c>
      <c r="B26" s="3" t="s">
        <v>15</v>
      </c>
      <c r="C26" s="3">
        <v>25644</v>
      </c>
      <c r="D26" s="7">
        <f t="shared" si="0"/>
        <v>433</v>
      </c>
      <c r="E26" s="6">
        <f t="shared" si="1"/>
        <v>1.6604670782682057E-2</v>
      </c>
      <c r="F26" s="6">
        <f t="shared" si="2"/>
        <v>1.3413047518741094E-2</v>
      </c>
      <c r="G26" s="6">
        <f t="shared" si="3"/>
        <v>5.3227452089146766E-3</v>
      </c>
    </row>
    <row r="27" spans="1:7" x14ac:dyDescent="0.15">
      <c r="A27" s="3">
        <v>20450</v>
      </c>
      <c r="B27" s="3" t="s">
        <v>24</v>
      </c>
      <c r="C27" s="3">
        <v>25633</v>
      </c>
      <c r="D27" s="7">
        <f t="shared" si="0"/>
        <v>11</v>
      </c>
      <c r="E27" s="6">
        <f t="shared" si="1"/>
        <v>4.2895024177195444E-4</v>
      </c>
      <c r="F27" s="6">
        <f t="shared" si="2"/>
        <v>3.4074716560312249E-4</v>
      </c>
      <c r="G27" s="6">
        <f t="shared" si="3"/>
        <v>1.3521985519182782E-4</v>
      </c>
    </row>
    <row r="28" spans="1:7" x14ac:dyDescent="0.15">
      <c r="A28" s="3">
        <v>20600</v>
      </c>
      <c r="B28" s="3" t="s">
        <v>25</v>
      </c>
      <c r="C28" s="3">
        <v>25616</v>
      </c>
      <c r="D28" s="7">
        <f t="shared" si="0"/>
        <v>17</v>
      </c>
      <c r="E28" s="6">
        <f t="shared" si="1"/>
        <v>6.6320758397378379E-4</v>
      </c>
      <c r="F28" s="6">
        <f t="shared" si="2"/>
        <v>5.2660925593209836E-4</v>
      </c>
      <c r="G28" s="6">
        <f t="shared" si="3"/>
        <v>2.089761398419157E-4</v>
      </c>
    </row>
    <row r="29" spans="1:7" x14ac:dyDescent="0.15">
      <c r="A29" s="3">
        <v>20620</v>
      </c>
      <c r="B29" s="3" t="s">
        <v>12</v>
      </c>
      <c r="C29" s="3">
        <v>25415</v>
      </c>
      <c r="D29" s="7">
        <f t="shared" si="0"/>
        <v>201</v>
      </c>
      <c r="E29" s="6">
        <f t="shared" si="1"/>
        <v>7.8466583385384137E-3</v>
      </c>
      <c r="F29" s="6">
        <f t="shared" si="2"/>
        <v>6.2263800260206927E-3</v>
      </c>
      <c r="G29" s="6">
        <f t="shared" si="3"/>
        <v>2.4708355357779444E-3</v>
      </c>
    </row>
    <row r="30" spans="1:7" x14ac:dyDescent="0.15">
      <c r="A30" s="3">
        <v>20630</v>
      </c>
      <c r="B30" s="3" t="s">
        <v>15</v>
      </c>
      <c r="C30" s="3">
        <v>25379</v>
      </c>
      <c r="D30" s="7">
        <f t="shared" si="0"/>
        <v>36</v>
      </c>
      <c r="E30" s="6">
        <f t="shared" si="1"/>
        <v>1.4164863269722605E-3</v>
      </c>
      <c r="F30" s="6">
        <f t="shared" si="2"/>
        <v>1.1151725419738553E-3</v>
      </c>
      <c r="G30" s="6">
        <f t="shared" si="3"/>
        <v>4.4253770790052738E-4</v>
      </c>
    </row>
    <row r="31" spans="1:7" x14ac:dyDescent="0.15">
      <c r="A31" s="3">
        <v>20631</v>
      </c>
      <c r="B31" s="3" t="s">
        <v>18</v>
      </c>
      <c r="C31" s="3">
        <v>25373</v>
      </c>
      <c r="D31" s="7">
        <f t="shared" si="0"/>
        <v>6</v>
      </c>
      <c r="E31" s="6">
        <f t="shared" si="1"/>
        <v>2.3641593443398084E-4</v>
      </c>
      <c r="F31" s="6">
        <f t="shared" si="2"/>
        <v>1.858620903289759E-4</v>
      </c>
      <c r="G31" s="6">
        <f t="shared" si="3"/>
        <v>7.3756284650087887E-5</v>
      </c>
    </row>
    <row r="32" spans="1:7" x14ac:dyDescent="0.15">
      <c r="A32" s="3">
        <v>20632</v>
      </c>
      <c r="B32" s="3" t="s">
        <v>19</v>
      </c>
      <c r="C32" s="3">
        <v>25373</v>
      </c>
      <c r="D32" s="7">
        <f t="shared" si="0"/>
        <v>0</v>
      </c>
      <c r="E32" s="6">
        <f t="shared" si="1"/>
        <v>0</v>
      </c>
      <c r="F32" s="6">
        <f t="shared" si="2"/>
        <v>0</v>
      </c>
      <c r="G32" s="6">
        <f t="shared" si="3"/>
        <v>0</v>
      </c>
    </row>
    <row r="33" spans="1:7" x14ac:dyDescent="0.15">
      <c r="A33" s="3">
        <v>20633</v>
      </c>
      <c r="B33" s="3" t="s">
        <v>26</v>
      </c>
      <c r="C33" s="3">
        <v>25301</v>
      </c>
      <c r="D33" s="7">
        <f t="shared" si="0"/>
        <v>72</v>
      </c>
      <c r="E33" s="6">
        <f t="shared" si="1"/>
        <v>2.8376620817404329E-3</v>
      </c>
      <c r="F33" s="6">
        <f t="shared" si="2"/>
        <v>2.2303450839477107E-3</v>
      </c>
      <c r="G33" s="6">
        <f t="shared" si="3"/>
        <v>8.8507541580105475E-4</v>
      </c>
    </row>
    <row r="34" spans="1:7" x14ac:dyDescent="0.15">
      <c r="A34" s="3">
        <v>20640</v>
      </c>
      <c r="B34" s="3" t="s">
        <v>21</v>
      </c>
      <c r="C34" s="3">
        <v>25265</v>
      </c>
      <c r="D34" s="7">
        <f t="shared" si="0"/>
        <v>36</v>
      </c>
      <c r="E34" s="6">
        <f t="shared" si="1"/>
        <v>1.4228686613177344E-3</v>
      </c>
      <c r="F34" s="6">
        <f t="shared" si="2"/>
        <v>1.1151725419738553E-3</v>
      </c>
      <c r="G34" s="6">
        <f t="shared" si="3"/>
        <v>4.4253770790052738E-4</v>
      </c>
    </row>
    <row r="35" spans="1:7" x14ac:dyDescent="0.15">
      <c r="A35" s="3">
        <v>20641</v>
      </c>
      <c r="B35" s="3" t="s">
        <v>22</v>
      </c>
      <c r="C35" s="3">
        <v>25173</v>
      </c>
      <c r="D35" s="7">
        <f t="shared" si="0"/>
        <v>92</v>
      </c>
      <c r="E35" s="6">
        <f t="shared" si="1"/>
        <v>3.6414011478329705E-3</v>
      </c>
      <c r="F35" s="6">
        <f t="shared" si="2"/>
        <v>2.8498853850442971E-3</v>
      </c>
      <c r="G35" s="6">
        <f t="shared" si="3"/>
        <v>1.1309296979680142E-3</v>
      </c>
    </row>
    <row r="36" spans="1:7" x14ac:dyDescent="0.15">
      <c r="A36" s="3">
        <v>20650</v>
      </c>
      <c r="B36" s="3" t="s">
        <v>22</v>
      </c>
      <c r="C36" s="3">
        <v>24912</v>
      </c>
      <c r="D36" s="7">
        <f t="shared" si="0"/>
        <v>261</v>
      </c>
      <c r="E36" s="6">
        <f t="shared" si="1"/>
        <v>1.0368251698248123E-2</v>
      </c>
      <c r="F36" s="6">
        <f t="shared" si="2"/>
        <v>8.0850009293104517E-3</v>
      </c>
      <c r="G36" s="6">
        <f t="shared" si="3"/>
        <v>3.2083983822788235E-3</v>
      </c>
    </row>
    <row r="37" spans="1:7" x14ac:dyDescent="0.15">
      <c r="A37" s="3">
        <v>20660</v>
      </c>
      <c r="B37" s="3" t="s">
        <v>27</v>
      </c>
      <c r="C37" s="3">
        <v>24804</v>
      </c>
      <c r="D37" s="7">
        <f t="shared" si="0"/>
        <v>108</v>
      </c>
      <c r="E37" s="6">
        <f t="shared" si="1"/>
        <v>4.335260115606936E-3</v>
      </c>
      <c r="F37" s="6">
        <f t="shared" si="2"/>
        <v>3.345517625921566E-3</v>
      </c>
      <c r="G37" s="6">
        <f t="shared" si="3"/>
        <v>1.327613123701582E-3</v>
      </c>
    </row>
    <row r="38" spans="1:7" x14ac:dyDescent="0.15">
      <c r="A38" s="3">
        <v>20670</v>
      </c>
      <c r="B38" s="3" t="s">
        <v>28</v>
      </c>
      <c r="C38" s="3">
        <v>24509</v>
      </c>
      <c r="D38" s="7">
        <f t="shared" si="0"/>
        <v>295</v>
      </c>
      <c r="E38" s="6">
        <f t="shared" si="1"/>
        <v>1.1893243025318497E-2</v>
      </c>
      <c r="F38" s="6">
        <f t="shared" si="2"/>
        <v>9.1382194411746484E-3</v>
      </c>
      <c r="G38" s="6">
        <f t="shared" si="3"/>
        <v>3.6263506619626548E-3</v>
      </c>
    </row>
    <row r="39" spans="1:7" x14ac:dyDescent="0.15">
      <c r="A39" s="3">
        <v>20680</v>
      </c>
      <c r="B39" s="3" t="s">
        <v>29</v>
      </c>
      <c r="C39" s="3">
        <v>24476</v>
      </c>
      <c r="D39" s="7">
        <f t="shared" si="0"/>
        <v>33</v>
      </c>
      <c r="E39" s="6">
        <f t="shared" si="1"/>
        <v>1.3464441633685585E-3</v>
      </c>
      <c r="F39" s="6">
        <f t="shared" si="2"/>
        <v>1.0222414968093674E-3</v>
      </c>
      <c r="G39" s="6">
        <f t="shared" si="3"/>
        <v>4.0565956557548342E-4</v>
      </c>
    </row>
    <row r="40" spans="1:7" x14ac:dyDescent="0.15">
      <c r="A40" s="3">
        <v>20690</v>
      </c>
      <c r="B40" s="3" t="s">
        <v>30</v>
      </c>
      <c r="C40" s="3">
        <v>24414</v>
      </c>
      <c r="D40" s="7">
        <f t="shared" si="0"/>
        <v>62</v>
      </c>
      <c r="E40" s="6">
        <f t="shared" si="1"/>
        <v>2.5330936427520835E-3</v>
      </c>
      <c r="F40" s="6">
        <f t="shared" si="2"/>
        <v>1.9205749333994176E-3</v>
      </c>
      <c r="G40" s="6">
        <f t="shared" si="3"/>
        <v>7.621482747175749E-4</v>
      </c>
    </row>
    <row r="41" spans="1:7" x14ac:dyDescent="0.15">
      <c r="A41" s="3">
        <v>20700</v>
      </c>
      <c r="B41" s="3" t="s">
        <v>31</v>
      </c>
      <c r="C41" s="3">
        <v>24296</v>
      </c>
      <c r="D41" s="7">
        <f t="shared" si="0"/>
        <v>118</v>
      </c>
      <c r="E41" s="6">
        <f t="shared" si="1"/>
        <v>4.8332923732284754E-3</v>
      </c>
      <c r="F41" s="6">
        <f t="shared" si="2"/>
        <v>3.6552877764698594E-3</v>
      </c>
      <c r="G41" s="6">
        <f t="shared" si="3"/>
        <v>1.4505402647850619E-3</v>
      </c>
    </row>
    <row r="42" spans="1:7" x14ac:dyDescent="0.15">
      <c r="A42" s="3">
        <v>20800</v>
      </c>
      <c r="B42" s="3" t="s">
        <v>32</v>
      </c>
      <c r="C42" s="3">
        <v>24202</v>
      </c>
      <c r="D42" s="7">
        <f t="shared" si="0"/>
        <v>94</v>
      </c>
      <c r="E42" s="6">
        <f t="shared" si="1"/>
        <v>3.8689496213368457E-3</v>
      </c>
      <c r="F42" s="6">
        <f t="shared" si="2"/>
        <v>2.9118394151539558E-3</v>
      </c>
      <c r="G42" s="6">
        <f t="shared" si="3"/>
        <v>1.1555151261847102E-3</v>
      </c>
    </row>
    <row r="43" spans="1:7" x14ac:dyDescent="0.15">
      <c r="A43" s="3">
        <v>20820</v>
      </c>
      <c r="B43" s="3" t="s">
        <v>33</v>
      </c>
      <c r="C43" s="3">
        <v>23681</v>
      </c>
      <c r="D43" s="7">
        <f t="shared" si="0"/>
        <v>521</v>
      </c>
      <c r="E43" s="6">
        <f t="shared" si="1"/>
        <v>2.1527146516816791E-2</v>
      </c>
      <c r="F43" s="6">
        <f t="shared" si="2"/>
        <v>1.6139024843566073E-2</v>
      </c>
      <c r="G43" s="6">
        <f t="shared" si="3"/>
        <v>6.4045040504492985E-3</v>
      </c>
    </row>
    <row r="44" spans="1:7" x14ac:dyDescent="0.15">
      <c r="A44" s="3">
        <v>20020</v>
      </c>
      <c r="B44" s="3" t="s">
        <v>34</v>
      </c>
      <c r="C44" s="3">
        <v>23542</v>
      </c>
      <c r="D44" s="7">
        <f t="shared" si="0"/>
        <v>139</v>
      </c>
      <c r="E44" s="6">
        <f t="shared" si="1"/>
        <v>5.8696845572399816E-3</v>
      </c>
      <c r="F44" s="6">
        <f t="shared" si="2"/>
        <v>4.3058050926212746E-3</v>
      </c>
      <c r="G44" s="6">
        <f t="shared" si="3"/>
        <v>1.7086872610603695E-3</v>
      </c>
    </row>
    <row r="45" spans="1:7" x14ac:dyDescent="0.15">
      <c r="A45" s="3">
        <v>20030</v>
      </c>
      <c r="B45" s="3" t="s">
        <v>35</v>
      </c>
      <c r="C45" s="3">
        <v>23536</v>
      </c>
      <c r="D45" s="7">
        <f t="shared" si="0"/>
        <v>6</v>
      </c>
      <c r="E45" s="6">
        <f t="shared" si="1"/>
        <v>2.5486364794834762E-4</v>
      </c>
      <c r="F45" s="6">
        <f t="shared" si="2"/>
        <v>1.858620903289759E-4</v>
      </c>
      <c r="G45" s="6">
        <f t="shared" si="3"/>
        <v>7.3756284650087887E-5</v>
      </c>
    </row>
    <row r="46" spans="1:7" x14ac:dyDescent="0.15">
      <c r="A46" s="3">
        <v>20040</v>
      </c>
      <c r="B46" s="3" t="s">
        <v>36</v>
      </c>
      <c r="C46" s="3">
        <v>23459</v>
      </c>
      <c r="D46" s="7">
        <f t="shared" si="0"/>
        <v>77</v>
      </c>
      <c r="E46" s="6">
        <f t="shared" si="1"/>
        <v>3.2715839564921821E-3</v>
      </c>
      <c r="F46" s="6">
        <f t="shared" si="2"/>
        <v>2.3852301592218574E-3</v>
      </c>
      <c r="G46" s="6">
        <f t="shared" si="3"/>
        <v>9.4653898634279457E-4</v>
      </c>
    </row>
    <row r="47" spans="1:7" x14ac:dyDescent="0.15">
      <c r="A47" s="3">
        <v>20120</v>
      </c>
      <c r="B47" s="3" t="s">
        <v>37</v>
      </c>
      <c r="C47" s="3">
        <v>23408</v>
      </c>
      <c r="D47" s="7">
        <f t="shared" si="0"/>
        <v>51</v>
      </c>
      <c r="E47" s="6">
        <f t="shared" si="1"/>
        <v>2.1740057120934395E-3</v>
      </c>
      <c r="F47" s="6">
        <f t="shared" si="2"/>
        <v>1.5798277677962951E-3</v>
      </c>
      <c r="G47" s="6">
        <f t="shared" si="3"/>
        <v>6.2692841952574705E-4</v>
      </c>
    </row>
    <row r="48" spans="1:7" x14ac:dyDescent="0.15">
      <c r="A48" s="3">
        <v>20151</v>
      </c>
      <c r="B48" s="3" t="s">
        <v>38</v>
      </c>
      <c r="C48" s="3">
        <v>23301</v>
      </c>
      <c r="D48" s="7">
        <f t="shared" si="0"/>
        <v>107</v>
      </c>
      <c r="E48" s="6">
        <f t="shared" si="1"/>
        <v>4.5710868079289133E-3</v>
      </c>
      <c r="F48" s="6">
        <f t="shared" si="2"/>
        <v>3.3145406108667369E-3</v>
      </c>
      <c r="G48" s="6">
        <f t="shared" si="3"/>
        <v>1.3153204095932341E-3</v>
      </c>
    </row>
    <row r="49" spans="1:7" x14ac:dyDescent="0.15">
      <c r="A49" s="3">
        <v>20830</v>
      </c>
      <c r="B49" s="3" t="s">
        <v>39</v>
      </c>
      <c r="C49" s="3">
        <v>23248</v>
      </c>
      <c r="D49" s="7">
        <f t="shared" si="0"/>
        <v>53</v>
      </c>
      <c r="E49" s="6">
        <f t="shared" si="1"/>
        <v>2.2745804901077209E-3</v>
      </c>
      <c r="F49" s="6">
        <f t="shared" si="2"/>
        <v>1.6417817979059537E-3</v>
      </c>
      <c r="G49" s="6">
        <f t="shared" si="3"/>
        <v>6.5151384774244302E-4</v>
      </c>
    </row>
    <row r="50" spans="1:7" x14ac:dyDescent="0.15">
      <c r="A50" s="3">
        <v>20850</v>
      </c>
      <c r="B50" s="3" t="s">
        <v>40</v>
      </c>
      <c r="C50" s="3">
        <v>23176</v>
      </c>
      <c r="D50" s="7">
        <f t="shared" si="0"/>
        <v>72</v>
      </c>
      <c r="E50" s="6">
        <f t="shared" si="1"/>
        <v>3.0970406056434964E-3</v>
      </c>
      <c r="F50" s="6">
        <f t="shared" si="2"/>
        <v>2.2303450839477107E-3</v>
      </c>
      <c r="G50" s="6">
        <f t="shared" si="3"/>
        <v>8.8507541580105475E-4</v>
      </c>
    </row>
    <row r="51" spans="1:7" x14ac:dyDescent="0.15">
      <c r="A51" s="3">
        <v>20860</v>
      </c>
      <c r="B51" s="3" t="s">
        <v>41</v>
      </c>
      <c r="C51" s="3">
        <v>23146</v>
      </c>
      <c r="D51" s="7">
        <f t="shared" si="0"/>
        <v>30</v>
      </c>
      <c r="E51" s="6">
        <f t="shared" si="1"/>
        <v>1.2944425267518121E-3</v>
      </c>
      <c r="F51" s="6">
        <f t="shared" si="2"/>
        <v>9.2931045164487951E-4</v>
      </c>
      <c r="G51" s="6">
        <f t="shared" si="3"/>
        <v>3.6878142325043946E-4</v>
      </c>
    </row>
    <row r="52" spans="1:7" x14ac:dyDescent="0.15">
      <c r="A52" s="3">
        <v>20870</v>
      </c>
      <c r="B52" s="3" t="s">
        <v>42</v>
      </c>
      <c r="C52" s="3">
        <v>23126</v>
      </c>
      <c r="D52" s="7">
        <f t="shared" si="0"/>
        <v>20</v>
      </c>
      <c r="E52" s="6">
        <f t="shared" si="1"/>
        <v>8.6408018664132027E-4</v>
      </c>
      <c r="F52" s="6">
        <f t="shared" si="2"/>
        <v>6.1954030109658638E-4</v>
      </c>
      <c r="G52" s="6">
        <f t="shared" si="3"/>
        <v>2.4585428216695966E-4</v>
      </c>
    </row>
    <row r="53" spans="1:7" x14ac:dyDescent="0.15">
      <c r="A53" s="3">
        <v>20880</v>
      </c>
      <c r="B53" s="3" t="s">
        <v>43</v>
      </c>
      <c r="C53" s="3">
        <v>23062</v>
      </c>
      <c r="D53" s="7">
        <f t="shared" si="0"/>
        <v>64</v>
      </c>
      <c r="E53" s="6">
        <f t="shared" si="1"/>
        <v>2.7674478941451179E-3</v>
      </c>
      <c r="F53" s="6">
        <f t="shared" si="2"/>
        <v>1.9825289635090762E-3</v>
      </c>
      <c r="G53" s="6">
        <f t="shared" si="3"/>
        <v>7.8673370293427087E-4</v>
      </c>
    </row>
    <row r="54" spans="1:7" x14ac:dyDescent="0.15">
      <c r="A54" s="3">
        <v>20890</v>
      </c>
      <c r="B54" s="3" t="s">
        <v>4</v>
      </c>
      <c r="C54" s="3">
        <v>23020</v>
      </c>
      <c r="D54" s="7">
        <f t="shared" si="0"/>
        <v>42</v>
      </c>
      <c r="E54" s="6">
        <f t="shared" si="1"/>
        <v>1.8211776949093748E-3</v>
      </c>
      <c r="F54" s="6">
        <f t="shared" si="2"/>
        <v>1.3010346323028314E-3</v>
      </c>
      <c r="G54" s="6">
        <f t="shared" si="3"/>
        <v>5.1629399255061529E-4</v>
      </c>
    </row>
    <row r="55" spans="1:7" x14ac:dyDescent="0.15">
      <c r="A55" s="3">
        <v>20900</v>
      </c>
      <c r="B55" s="3" t="s">
        <v>5</v>
      </c>
      <c r="C55" s="3">
        <v>22870</v>
      </c>
      <c r="D55" s="7">
        <f t="shared" si="0"/>
        <v>150</v>
      </c>
      <c r="E55" s="6">
        <f t="shared" si="1"/>
        <v>6.5160729800173758E-3</v>
      </c>
      <c r="F55" s="6">
        <f t="shared" si="2"/>
        <v>4.6465522582243976E-3</v>
      </c>
      <c r="G55" s="6">
        <f t="shared" si="3"/>
        <v>1.8439071162521974E-3</v>
      </c>
    </row>
    <row r="56" spans="1:7" x14ac:dyDescent="0.15">
      <c r="A56" s="3">
        <v>20910</v>
      </c>
      <c r="B56" s="3" t="s">
        <v>44</v>
      </c>
      <c r="C56" s="3">
        <v>22771</v>
      </c>
      <c r="D56" s="7">
        <f t="shared" si="0"/>
        <v>99</v>
      </c>
      <c r="E56" s="6">
        <f t="shared" si="1"/>
        <v>4.3288150415391339E-3</v>
      </c>
      <c r="F56" s="6">
        <f t="shared" si="2"/>
        <v>3.0667244904281025E-3</v>
      </c>
      <c r="G56" s="6">
        <f t="shared" si="3"/>
        <v>1.2169786967264503E-3</v>
      </c>
    </row>
    <row r="57" spans="1:7" x14ac:dyDescent="0.15">
      <c r="A57" s="3">
        <v>20920</v>
      </c>
      <c r="B57" s="3" t="s">
        <v>45</v>
      </c>
      <c r="C57" s="3">
        <v>22707</v>
      </c>
      <c r="D57" s="7">
        <f t="shared" si="0"/>
        <v>64</v>
      </c>
      <c r="E57" s="6">
        <f t="shared" si="1"/>
        <v>2.810592420183567E-3</v>
      </c>
      <c r="F57" s="6">
        <f t="shared" si="2"/>
        <v>1.9825289635090762E-3</v>
      </c>
      <c r="G57" s="6">
        <f t="shared" si="3"/>
        <v>7.8673370293427087E-4</v>
      </c>
    </row>
    <row r="58" spans="1:7" x14ac:dyDescent="0.15">
      <c r="A58" s="3">
        <v>130010</v>
      </c>
      <c r="B58" s="3" t="s">
        <v>32</v>
      </c>
      <c r="C58" s="3">
        <v>22479</v>
      </c>
      <c r="D58" s="7">
        <f t="shared" si="0"/>
        <v>228</v>
      </c>
      <c r="E58" s="6">
        <f t="shared" si="1"/>
        <v>1.0040956533227639E-2</v>
      </c>
      <c r="F58" s="6">
        <f t="shared" si="2"/>
        <v>7.0627594325010845E-3</v>
      </c>
      <c r="G58" s="6">
        <f t="shared" si="3"/>
        <v>2.8027388167033399E-3</v>
      </c>
    </row>
    <row r="59" spans="1:7" x14ac:dyDescent="0.15">
      <c r="A59" s="3">
        <v>130020</v>
      </c>
      <c r="B59" s="3" t="s">
        <v>46</v>
      </c>
      <c r="C59" s="3">
        <v>22375</v>
      </c>
      <c r="D59" s="7">
        <f t="shared" si="0"/>
        <v>104</v>
      </c>
      <c r="E59" s="6">
        <f t="shared" si="1"/>
        <v>4.626540326526981E-3</v>
      </c>
      <c r="F59" s="6">
        <f t="shared" si="2"/>
        <v>3.2216095657022488E-3</v>
      </c>
      <c r="G59" s="6">
        <f t="shared" si="3"/>
        <v>1.2784422672681901E-3</v>
      </c>
    </row>
    <row r="60" spans="1:7" x14ac:dyDescent="0.15">
      <c r="A60" s="3">
        <v>130030</v>
      </c>
      <c r="B60" s="3" t="s">
        <v>47</v>
      </c>
      <c r="C60" s="3">
        <v>22294</v>
      </c>
      <c r="D60" s="7">
        <f t="shared" si="0"/>
        <v>81</v>
      </c>
      <c r="E60" s="6">
        <f t="shared" si="1"/>
        <v>3.6201117318435754E-3</v>
      </c>
      <c r="F60" s="6">
        <f t="shared" si="2"/>
        <v>2.5091382194411746E-3</v>
      </c>
      <c r="G60" s="6">
        <f t="shared" si="3"/>
        <v>9.9570984277618652E-4</v>
      </c>
    </row>
    <row r="61" spans="1:7" x14ac:dyDescent="0.15">
      <c r="A61" s="3">
        <v>110010</v>
      </c>
      <c r="B61" s="3" t="s">
        <v>48</v>
      </c>
      <c r="C61" s="3">
        <v>21368</v>
      </c>
      <c r="D61" s="7">
        <f t="shared" si="0"/>
        <v>926</v>
      </c>
      <c r="E61" s="6">
        <f t="shared" si="1"/>
        <v>4.1535839239257202E-2</v>
      </c>
      <c r="F61" s="6">
        <f t="shared" si="2"/>
        <v>2.8684715940771946E-2</v>
      </c>
      <c r="G61" s="6">
        <f t="shared" si="3"/>
        <v>1.1383053264330232E-2</v>
      </c>
    </row>
    <row r="62" spans="1:7" x14ac:dyDescent="0.15">
      <c r="A62" s="3">
        <v>120010</v>
      </c>
      <c r="B62" s="3" t="s">
        <v>49</v>
      </c>
      <c r="C62" s="3">
        <v>21055</v>
      </c>
      <c r="D62" s="7">
        <f t="shared" si="0"/>
        <v>313</v>
      </c>
      <c r="E62" s="6">
        <f t="shared" si="1"/>
        <v>1.4648071883189817E-2</v>
      </c>
      <c r="F62" s="6">
        <f t="shared" si="2"/>
        <v>9.6958057121615763E-3</v>
      </c>
      <c r="G62" s="6">
        <f t="shared" si="3"/>
        <v>3.8476195159129183E-3</v>
      </c>
    </row>
    <row r="63" spans="1:7" x14ac:dyDescent="0.15">
      <c r="A63" s="3">
        <v>120011</v>
      </c>
      <c r="B63" s="3" t="s">
        <v>50</v>
      </c>
      <c r="C63" s="3">
        <v>21030</v>
      </c>
      <c r="D63" s="7">
        <f t="shared" si="0"/>
        <v>25</v>
      </c>
      <c r="E63" s="6">
        <f t="shared" si="1"/>
        <v>1.1873664212776064E-3</v>
      </c>
      <c r="F63" s="6">
        <f t="shared" si="2"/>
        <v>7.7442537637073289E-4</v>
      </c>
      <c r="G63" s="6">
        <f t="shared" si="3"/>
        <v>3.0731785270869953E-4</v>
      </c>
    </row>
    <row r="64" spans="1:7" x14ac:dyDescent="0.15">
      <c r="A64" s="3" t="s">
        <v>51</v>
      </c>
      <c r="B64" s="3"/>
      <c r="D64" s="7">
        <f>SUM(D5:D63)</f>
        <v>11252</v>
      </c>
      <c r="F64" s="6">
        <f t="shared" si="2"/>
        <v>0.34855337339693948</v>
      </c>
      <c r="G64" s="6">
        <f t="shared" si="3"/>
        <v>0.1383176191471315</v>
      </c>
    </row>
  </sheetData>
  <mergeCells count="2">
    <mergeCell ref="A2:F2"/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sqref="A1:G1"/>
    </sheetView>
  </sheetViews>
  <sheetFormatPr defaultRowHeight="13.5" x14ac:dyDescent="0.15"/>
  <cols>
    <col min="1" max="1" width="9" style="7"/>
    <col min="2" max="2" width="24.375" style="7" customWidth="1"/>
    <col min="3" max="3" width="9.875" style="7" customWidth="1"/>
    <col min="4" max="4" width="19.5" style="7" customWidth="1"/>
    <col min="5" max="5" width="21.5" style="6" customWidth="1"/>
    <col min="6" max="6" width="35.25" style="6" customWidth="1"/>
    <col min="7" max="7" width="27" style="6" customWidth="1"/>
    <col min="8" max="16384" width="9" style="7"/>
  </cols>
  <sheetData>
    <row r="1" spans="1:7" x14ac:dyDescent="0.15">
      <c r="A1" s="1" t="s">
        <v>64</v>
      </c>
      <c r="B1" s="1"/>
      <c r="C1" s="1"/>
      <c r="D1" s="1"/>
      <c r="E1" s="1"/>
      <c r="F1" s="1"/>
      <c r="G1" s="1"/>
    </row>
    <row r="2" spans="1:7" x14ac:dyDescent="0.15">
      <c r="A2" s="2" t="s">
        <v>0</v>
      </c>
      <c r="B2" s="2"/>
      <c r="C2" s="2"/>
      <c r="D2" s="2"/>
      <c r="E2" s="2"/>
      <c r="F2" s="2"/>
      <c r="G2" s="6" t="s">
        <v>63</v>
      </c>
    </row>
    <row r="3" spans="1:7" x14ac:dyDescent="0.15">
      <c r="A3" s="3" t="s">
        <v>1</v>
      </c>
      <c r="B3" s="3" t="s">
        <v>2</v>
      </c>
      <c r="C3" s="3" t="s">
        <v>52</v>
      </c>
      <c r="D3" s="3" t="s">
        <v>53</v>
      </c>
      <c r="E3" s="4" t="s">
        <v>54</v>
      </c>
      <c r="F3" s="4" t="s">
        <v>59</v>
      </c>
      <c r="G3" s="4" t="s">
        <v>58</v>
      </c>
    </row>
    <row r="4" spans="1:7" x14ac:dyDescent="0.15">
      <c r="A4" s="3">
        <v>10010</v>
      </c>
      <c r="B4" s="3" t="s">
        <v>3</v>
      </c>
      <c r="C4" s="3">
        <v>30579</v>
      </c>
      <c r="D4" s="3" t="s">
        <v>56</v>
      </c>
      <c r="E4" s="4" t="s">
        <v>56</v>
      </c>
      <c r="F4" s="4" t="s">
        <v>56</v>
      </c>
      <c r="G4" s="6" t="s">
        <v>60</v>
      </c>
    </row>
    <row r="5" spans="1:7" x14ac:dyDescent="0.15">
      <c r="A5" s="3">
        <v>20150</v>
      </c>
      <c r="B5" s="3" t="s">
        <v>4</v>
      </c>
      <c r="C5" s="3">
        <v>28503</v>
      </c>
      <c r="D5" s="7">
        <f>C4-C5</f>
        <v>2076</v>
      </c>
      <c r="E5" s="6">
        <f>D5/C4</f>
        <v>6.7889728244873937E-2</v>
      </c>
      <c r="F5" s="6">
        <f>D5/30579</f>
        <v>6.7889728244873937E-2</v>
      </c>
      <c r="G5" s="6">
        <f>D5/77582</f>
        <v>2.6758784254079553E-2</v>
      </c>
    </row>
    <row r="6" spans="1:7" x14ac:dyDescent="0.15">
      <c r="A6" s="3">
        <v>20160</v>
      </c>
      <c r="B6" s="3" t="s">
        <v>5</v>
      </c>
      <c r="C6" s="3">
        <v>27944</v>
      </c>
      <c r="D6" s="7">
        <f t="shared" ref="D6:D63" si="0">C5-C6</f>
        <v>559</v>
      </c>
      <c r="E6" s="6">
        <f t="shared" ref="E6:E63" si="1">D6/C5</f>
        <v>1.9611970669754061E-2</v>
      </c>
      <c r="F6" s="6">
        <f t="shared" ref="F6:F64" si="2">D6/30579</f>
        <v>1.8280519310638021E-2</v>
      </c>
      <c r="G6" s="6">
        <f t="shared" ref="G6:G64" si="3">D6/77582</f>
        <v>7.2052795751591861E-3</v>
      </c>
    </row>
    <row r="7" spans="1:7" x14ac:dyDescent="0.15">
      <c r="A7" s="3">
        <v>20170</v>
      </c>
      <c r="B7" s="3" t="s">
        <v>6</v>
      </c>
      <c r="C7" s="3">
        <v>27803</v>
      </c>
      <c r="D7" s="7">
        <f t="shared" si="0"/>
        <v>141</v>
      </c>
      <c r="E7" s="6">
        <f t="shared" si="1"/>
        <v>5.0458058975093043E-3</v>
      </c>
      <c r="F7" s="6">
        <f t="shared" si="2"/>
        <v>4.6110075542038654E-3</v>
      </c>
      <c r="G7" s="6">
        <f t="shared" si="3"/>
        <v>1.8174318785285247E-3</v>
      </c>
    </row>
    <row r="8" spans="1:7" x14ac:dyDescent="0.15">
      <c r="A8" s="3">
        <v>20200</v>
      </c>
      <c r="B8" s="3" t="s">
        <v>7</v>
      </c>
      <c r="C8" s="3">
        <v>27689</v>
      </c>
      <c r="D8" s="7">
        <f t="shared" si="0"/>
        <v>114</v>
      </c>
      <c r="E8" s="6">
        <f t="shared" si="1"/>
        <v>4.1002769485307339E-3</v>
      </c>
      <c r="F8" s="6">
        <f t="shared" si="2"/>
        <v>3.7280486608456784E-3</v>
      </c>
      <c r="G8" s="6">
        <f t="shared" si="3"/>
        <v>1.4694130081719986E-3</v>
      </c>
    </row>
    <row r="9" spans="1:7" x14ac:dyDescent="0.15">
      <c r="A9" s="3">
        <v>20210</v>
      </c>
      <c r="B9" s="3" t="s">
        <v>8</v>
      </c>
      <c r="C9" s="3">
        <v>27521</v>
      </c>
      <c r="D9" s="7">
        <f t="shared" si="0"/>
        <v>168</v>
      </c>
      <c r="E9" s="6">
        <f t="shared" si="1"/>
        <v>6.0673913828596191E-3</v>
      </c>
      <c r="F9" s="6">
        <f t="shared" si="2"/>
        <v>5.493966447562052E-3</v>
      </c>
      <c r="G9" s="6">
        <f t="shared" si="3"/>
        <v>2.1654507488850505E-3</v>
      </c>
    </row>
    <row r="10" spans="1:7" x14ac:dyDescent="0.15">
      <c r="A10" s="3">
        <v>20220</v>
      </c>
      <c r="B10" s="3" t="s">
        <v>9</v>
      </c>
      <c r="C10" s="3">
        <v>27284</v>
      </c>
      <c r="D10" s="7">
        <f t="shared" si="0"/>
        <v>237</v>
      </c>
      <c r="E10" s="6">
        <f t="shared" si="1"/>
        <v>8.6116056829330326E-3</v>
      </c>
      <c r="F10" s="6">
        <f t="shared" si="2"/>
        <v>7.7504169528107526E-3</v>
      </c>
      <c r="G10" s="6">
        <f t="shared" si="3"/>
        <v>3.0548323064628394E-3</v>
      </c>
    </row>
    <row r="11" spans="1:7" x14ac:dyDescent="0.15">
      <c r="A11" s="3">
        <v>202301</v>
      </c>
      <c r="B11" s="3" t="s">
        <v>10</v>
      </c>
      <c r="C11" s="3">
        <v>27184</v>
      </c>
      <c r="D11" s="7">
        <f t="shared" si="0"/>
        <v>100</v>
      </c>
      <c r="E11" s="6">
        <f t="shared" si="1"/>
        <v>3.6651517372819236E-3</v>
      </c>
      <c r="F11" s="6">
        <f t="shared" si="2"/>
        <v>3.2702181235488405E-3</v>
      </c>
      <c r="G11" s="6">
        <f t="shared" si="3"/>
        <v>1.2889587790982445E-3</v>
      </c>
    </row>
    <row r="12" spans="1:7" x14ac:dyDescent="0.15">
      <c r="A12" s="3">
        <v>20230</v>
      </c>
      <c r="B12" s="3" t="s">
        <v>11</v>
      </c>
      <c r="C12" s="3">
        <v>27171</v>
      </c>
      <c r="D12" s="7">
        <f t="shared" si="0"/>
        <v>13</v>
      </c>
      <c r="E12" s="6">
        <f t="shared" si="1"/>
        <v>4.7822248381400821E-4</v>
      </c>
      <c r="F12" s="6">
        <f t="shared" si="2"/>
        <v>4.2512835606134928E-4</v>
      </c>
      <c r="G12" s="6">
        <f t="shared" si="3"/>
        <v>1.6756464128277177E-4</v>
      </c>
    </row>
    <row r="13" spans="1:7" x14ac:dyDescent="0.15">
      <c r="A13" s="3">
        <v>20240</v>
      </c>
      <c r="B13" s="3" t="s">
        <v>12</v>
      </c>
      <c r="C13" s="3">
        <v>27158</v>
      </c>
      <c r="D13" s="7">
        <f t="shared" si="0"/>
        <v>13</v>
      </c>
      <c r="E13" s="6">
        <f t="shared" si="1"/>
        <v>4.7845128997828565E-4</v>
      </c>
      <c r="F13" s="6">
        <f t="shared" si="2"/>
        <v>4.2512835606134928E-4</v>
      </c>
      <c r="G13" s="6">
        <f t="shared" si="3"/>
        <v>1.6756464128277177E-4</v>
      </c>
    </row>
    <row r="14" spans="1:7" x14ac:dyDescent="0.15">
      <c r="A14" s="3">
        <v>20250</v>
      </c>
      <c r="B14" s="3" t="s">
        <v>13</v>
      </c>
      <c r="C14" s="3">
        <v>27104</v>
      </c>
      <c r="D14" s="7">
        <f t="shared" si="0"/>
        <v>54</v>
      </c>
      <c r="E14" s="6">
        <f t="shared" si="1"/>
        <v>1.9883643861845495E-3</v>
      </c>
      <c r="F14" s="6">
        <f t="shared" si="2"/>
        <v>1.765917786716374E-3</v>
      </c>
      <c r="G14" s="6">
        <f t="shared" si="3"/>
        <v>6.9603774071305203E-4</v>
      </c>
    </row>
    <row r="15" spans="1:7" x14ac:dyDescent="0.15">
      <c r="A15" s="3">
        <v>20300</v>
      </c>
      <c r="B15" s="3" t="s">
        <v>14</v>
      </c>
      <c r="C15" s="3">
        <v>26979</v>
      </c>
      <c r="D15" s="7">
        <f t="shared" si="0"/>
        <v>125</v>
      </c>
      <c r="E15" s="6">
        <f t="shared" si="1"/>
        <v>4.6118654073199527E-3</v>
      </c>
      <c r="F15" s="6">
        <f t="shared" si="2"/>
        <v>4.0877726544360513E-3</v>
      </c>
      <c r="G15" s="6">
        <f t="shared" si="3"/>
        <v>1.6111984738728055E-3</v>
      </c>
    </row>
    <row r="16" spans="1:7" x14ac:dyDescent="0.15">
      <c r="A16" s="3">
        <v>20310</v>
      </c>
      <c r="B16" s="3" t="s">
        <v>15</v>
      </c>
      <c r="C16" s="3">
        <v>26791</v>
      </c>
      <c r="D16" s="7">
        <f t="shared" si="0"/>
        <v>188</v>
      </c>
      <c r="E16" s="6">
        <f t="shared" si="1"/>
        <v>6.9683828162645017E-3</v>
      </c>
      <c r="F16" s="6">
        <f t="shared" si="2"/>
        <v>6.1480100722718202E-3</v>
      </c>
      <c r="G16" s="6">
        <f t="shared" si="3"/>
        <v>2.4232425047046994E-3</v>
      </c>
    </row>
    <row r="17" spans="1:7" x14ac:dyDescent="0.15">
      <c r="A17" s="3">
        <v>20350</v>
      </c>
      <c r="B17" s="3" t="s">
        <v>16</v>
      </c>
      <c r="C17" s="3">
        <v>26780</v>
      </c>
      <c r="D17" s="7">
        <f t="shared" si="0"/>
        <v>11</v>
      </c>
      <c r="E17" s="6">
        <f t="shared" si="1"/>
        <v>4.105856444328319E-4</v>
      </c>
      <c r="F17" s="6">
        <f t="shared" si="2"/>
        <v>3.5972399359037247E-4</v>
      </c>
      <c r="G17" s="6">
        <f t="shared" si="3"/>
        <v>1.417854657008069E-4</v>
      </c>
    </row>
    <row r="18" spans="1:7" x14ac:dyDescent="0.15">
      <c r="A18" s="3">
        <v>20360</v>
      </c>
      <c r="B18" s="3" t="s">
        <v>17</v>
      </c>
      <c r="C18" s="3">
        <v>26658</v>
      </c>
      <c r="D18" s="7">
        <f t="shared" si="0"/>
        <v>122</v>
      </c>
      <c r="E18" s="6">
        <f t="shared" si="1"/>
        <v>4.5556385362210605E-3</v>
      </c>
      <c r="F18" s="6">
        <f t="shared" si="2"/>
        <v>3.9896661107295854E-3</v>
      </c>
      <c r="G18" s="6">
        <f t="shared" si="3"/>
        <v>1.5725297104998582E-3</v>
      </c>
    </row>
    <row r="19" spans="1:7" x14ac:dyDescent="0.15">
      <c r="A19" s="3">
        <v>20370</v>
      </c>
      <c r="B19" s="3" t="s">
        <v>18</v>
      </c>
      <c r="C19" s="3">
        <v>26651</v>
      </c>
      <c r="D19" s="7">
        <f t="shared" si="0"/>
        <v>7</v>
      </c>
      <c r="E19" s="6">
        <f t="shared" si="1"/>
        <v>2.6258534023557655E-4</v>
      </c>
      <c r="F19" s="6">
        <f t="shared" si="2"/>
        <v>2.2891526864841886E-4</v>
      </c>
      <c r="G19" s="6">
        <f t="shared" si="3"/>
        <v>9.0227114536877109E-5</v>
      </c>
    </row>
    <row r="20" spans="1:7" x14ac:dyDescent="0.15">
      <c r="A20" s="3">
        <v>20380</v>
      </c>
      <c r="B20" s="3" t="s">
        <v>19</v>
      </c>
      <c r="C20" s="3">
        <v>26649</v>
      </c>
      <c r="D20" s="7">
        <f t="shared" si="0"/>
        <v>2</v>
      </c>
      <c r="E20" s="6">
        <f t="shared" si="1"/>
        <v>7.5044088401936143E-5</v>
      </c>
      <c r="F20" s="6">
        <f t="shared" si="2"/>
        <v>6.5404362470976817E-5</v>
      </c>
      <c r="G20" s="6">
        <f t="shared" si="3"/>
        <v>2.577917558196489E-5</v>
      </c>
    </row>
    <row r="21" spans="1:7" x14ac:dyDescent="0.15">
      <c r="A21" s="3">
        <v>20390</v>
      </c>
      <c r="B21" s="3" t="s">
        <v>20</v>
      </c>
      <c r="C21" s="3">
        <v>26253</v>
      </c>
      <c r="D21" s="7">
        <f t="shared" si="0"/>
        <v>396</v>
      </c>
      <c r="E21" s="6">
        <f t="shared" si="1"/>
        <v>1.485984464707869E-2</v>
      </c>
      <c r="F21" s="6">
        <f t="shared" si="2"/>
        <v>1.2950063769253409E-2</v>
      </c>
      <c r="G21" s="6">
        <f t="shared" si="3"/>
        <v>5.1042767652290481E-3</v>
      </c>
    </row>
    <row r="22" spans="1:7" x14ac:dyDescent="0.15">
      <c r="A22" s="3">
        <v>20400</v>
      </c>
      <c r="B22" s="3" t="s">
        <v>21</v>
      </c>
      <c r="C22" s="3">
        <v>26126</v>
      </c>
      <c r="D22" s="7">
        <f t="shared" si="0"/>
        <v>127</v>
      </c>
      <c r="E22" s="6">
        <f t="shared" si="1"/>
        <v>4.8375423761093973E-3</v>
      </c>
      <c r="F22" s="6">
        <f t="shared" si="2"/>
        <v>4.1531770169070279E-3</v>
      </c>
      <c r="G22" s="6">
        <f t="shared" si="3"/>
        <v>1.6369776494547705E-3</v>
      </c>
    </row>
    <row r="23" spans="1:7" x14ac:dyDescent="0.15">
      <c r="A23" s="3">
        <v>20410</v>
      </c>
      <c r="B23" s="3" t="s">
        <v>22</v>
      </c>
      <c r="C23" s="3">
        <v>25659</v>
      </c>
      <c r="D23" s="7">
        <f t="shared" si="0"/>
        <v>467</v>
      </c>
      <c r="E23" s="6">
        <f t="shared" si="1"/>
        <v>1.7874913878894588E-2</v>
      </c>
      <c r="F23" s="6">
        <f t="shared" si="2"/>
        <v>1.5271918636973086E-2</v>
      </c>
      <c r="G23" s="6">
        <f t="shared" si="3"/>
        <v>6.0194374983888015E-3</v>
      </c>
    </row>
    <row r="24" spans="1:7" x14ac:dyDescent="0.15">
      <c r="A24" s="3">
        <v>20420</v>
      </c>
      <c r="B24" s="3" t="s">
        <v>22</v>
      </c>
      <c r="C24" s="3">
        <v>25062</v>
      </c>
      <c r="D24" s="7">
        <f t="shared" si="0"/>
        <v>597</v>
      </c>
      <c r="E24" s="6">
        <f t="shared" si="1"/>
        <v>2.3266690050274756E-2</v>
      </c>
      <c r="F24" s="6">
        <f t="shared" si="2"/>
        <v>1.9523202197586579E-2</v>
      </c>
      <c r="G24" s="6">
        <f t="shared" si="3"/>
        <v>7.695083911216519E-3</v>
      </c>
    </row>
    <row r="25" spans="1:7" x14ac:dyDescent="0.15">
      <c r="A25" s="3">
        <v>20430</v>
      </c>
      <c r="B25" s="3" t="s">
        <v>23</v>
      </c>
      <c r="C25" s="3">
        <v>25013</v>
      </c>
      <c r="D25" s="7">
        <f t="shared" si="0"/>
        <v>49</v>
      </c>
      <c r="E25" s="6">
        <f t="shared" si="1"/>
        <v>1.9551512249620941E-3</v>
      </c>
      <c r="F25" s="6">
        <f t="shared" si="2"/>
        <v>1.6024068805389319E-3</v>
      </c>
      <c r="G25" s="6">
        <f t="shared" si="3"/>
        <v>6.3158980175813981E-4</v>
      </c>
    </row>
    <row r="26" spans="1:7" x14ac:dyDescent="0.15">
      <c r="A26" s="3">
        <v>20440</v>
      </c>
      <c r="B26" s="3" t="s">
        <v>15</v>
      </c>
      <c r="C26" s="3">
        <v>24667</v>
      </c>
      <c r="D26" s="7">
        <f t="shared" si="0"/>
        <v>346</v>
      </c>
      <c r="E26" s="6">
        <f t="shared" si="1"/>
        <v>1.3832806940390997E-2</v>
      </c>
      <c r="F26" s="6">
        <f t="shared" si="2"/>
        <v>1.1314954707478989E-2</v>
      </c>
      <c r="G26" s="6">
        <f t="shared" si="3"/>
        <v>4.4597973756799261E-3</v>
      </c>
    </row>
    <row r="27" spans="1:7" x14ac:dyDescent="0.15">
      <c r="A27" s="3">
        <v>20450</v>
      </c>
      <c r="B27" s="3" t="s">
        <v>24</v>
      </c>
      <c r="C27" s="3">
        <v>24664</v>
      </c>
      <c r="D27" s="7">
        <f t="shared" si="0"/>
        <v>3</v>
      </c>
      <c r="E27" s="6">
        <f t="shared" si="1"/>
        <v>1.2161997810840394E-4</v>
      </c>
      <c r="F27" s="6">
        <f t="shared" si="2"/>
        <v>9.8106543706465225E-5</v>
      </c>
      <c r="G27" s="6">
        <f t="shared" si="3"/>
        <v>3.8668763372947336E-5</v>
      </c>
    </row>
    <row r="28" spans="1:7" x14ac:dyDescent="0.15">
      <c r="A28" s="3">
        <v>20600</v>
      </c>
      <c r="B28" s="3" t="s">
        <v>25</v>
      </c>
      <c r="C28" s="3">
        <v>24647</v>
      </c>
      <c r="D28" s="7">
        <f t="shared" si="0"/>
        <v>17</v>
      </c>
      <c r="E28" s="6">
        <f t="shared" si="1"/>
        <v>6.8926370418423617E-4</v>
      </c>
      <c r="F28" s="6">
        <f t="shared" si="2"/>
        <v>5.5593708100330297E-4</v>
      </c>
      <c r="G28" s="6">
        <f t="shared" si="3"/>
        <v>2.1912299244670154E-4</v>
      </c>
    </row>
    <row r="29" spans="1:7" x14ac:dyDescent="0.15">
      <c r="A29" s="3">
        <v>20620</v>
      </c>
      <c r="B29" s="3" t="s">
        <v>12</v>
      </c>
      <c r="C29" s="3">
        <v>24455</v>
      </c>
      <c r="D29" s="7">
        <f t="shared" si="0"/>
        <v>192</v>
      </c>
      <c r="E29" s="6">
        <f t="shared" si="1"/>
        <v>7.7899947255244042E-3</v>
      </c>
      <c r="F29" s="6">
        <f t="shared" si="2"/>
        <v>6.2788187972137744E-3</v>
      </c>
      <c r="G29" s="6">
        <f t="shared" si="3"/>
        <v>2.4748008558686295E-3</v>
      </c>
    </row>
    <row r="30" spans="1:7" x14ac:dyDescent="0.15">
      <c r="A30" s="3">
        <v>20630</v>
      </c>
      <c r="B30" s="3" t="s">
        <v>15</v>
      </c>
      <c r="C30" s="3">
        <v>24416</v>
      </c>
      <c r="D30" s="7">
        <f t="shared" si="0"/>
        <v>39</v>
      </c>
      <c r="E30" s="6">
        <f t="shared" si="1"/>
        <v>1.5947658965446739E-3</v>
      </c>
      <c r="F30" s="6">
        <f t="shared" si="2"/>
        <v>1.2753850681840478E-3</v>
      </c>
      <c r="G30" s="6">
        <f t="shared" si="3"/>
        <v>5.0269392384831536E-4</v>
      </c>
    </row>
    <row r="31" spans="1:7" x14ac:dyDescent="0.15">
      <c r="A31" s="3">
        <v>20631</v>
      </c>
      <c r="B31" s="3" t="s">
        <v>18</v>
      </c>
      <c r="C31" s="3">
        <v>24413</v>
      </c>
      <c r="D31" s="7">
        <f t="shared" si="0"/>
        <v>3</v>
      </c>
      <c r="E31" s="6">
        <f t="shared" si="1"/>
        <v>1.22870249017038E-4</v>
      </c>
      <c r="F31" s="6">
        <f t="shared" si="2"/>
        <v>9.8106543706465225E-5</v>
      </c>
      <c r="G31" s="6">
        <f t="shared" si="3"/>
        <v>3.8668763372947336E-5</v>
      </c>
    </row>
    <row r="32" spans="1:7" x14ac:dyDescent="0.15">
      <c r="A32" s="3">
        <v>20632</v>
      </c>
      <c r="B32" s="3" t="s">
        <v>19</v>
      </c>
      <c r="C32" s="3">
        <v>24411</v>
      </c>
      <c r="D32" s="7">
        <f t="shared" si="0"/>
        <v>2</v>
      </c>
      <c r="E32" s="6">
        <f t="shared" si="1"/>
        <v>8.192356531356245E-5</v>
      </c>
      <c r="F32" s="6">
        <f t="shared" si="2"/>
        <v>6.5404362470976817E-5</v>
      </c>
      <c r="G32" s="6">
        <f t="shared" si="3"/>
        <v>2.577917558196489E-5</v>
      </c>
    </row>
    <row r="33" spans="1:7" x14ac:dyDescent="0.15">
      <c r="A33" s="3">
        <v>20633</v>
      </c>
      <c r="B33" s="3" t="s">
        <v>26</v>
      </c>
      <c r="C33" s="3">
        <v>24353</v>
      </c>
      <c r="D33" s="7">
        <f t="shared" si="0"/>
        <v>58</v>
      </c>
      <c r="E33" s="6">
        <f t="shared" si="1"/>
        <v>2.3759780426856744E-3</v>
      </c>
      <c r="F33" s="6">
        <f t="shared" si="2"/>
        <v>1.8967265116583275E-3</v>
      </c>
      <c r="G33" s="6">
        <f t="shared" si="3"/>
        <v>7.4759609187698183E-4</v>
      </c>
    </row>
    <row r="34" spans="1:7" x14ac:dyDescent="0.15">
      <c r="A34" s="3">
        <v>20640</v>
      </c>
      <c r="B34" s="3" t="s">
        <v>21</v>
      </c>
      <c r="C34" s="3">
        <v>24315</v>
      </c>
      <c r="D34" s="7">
        <f t="shared" si="0"/>
        <v>38</v>
      </c>
      <c r="E34" s="6">
        <f t="shared" si="1"/>
        <v>1.560382704389603E-3</v>
      </c>
      <c r="F34" s="6">
        <f t="shared" si="2"/>
        <v>1.2426828869485595E-3</v>
      </c>
      <c r="G34" s="6">
        <f t="shared" si="3"/>
        <v>4.8980433605733294E-4</v>
      </c>
    </row>
    <row r="35" spans="1:7" x14ac:dyDescent="0.15">
      <c r="A35" s="3">
        <v>20641</v>
      </c>
      <c r="B35" s="3" t="s">
        <v>22</v>
      </c>
      <c r="C35" s="3">
        <v>24259</v>
      </c>
      <c r="D35" s="7">
        <f t="shared" si="0"/>
        <v>56</v>
      </c>
      <c r="E35" s="6">
        <f t="shared" si="1"/>
        <v>2.3031050791692373E-3</v>
      </c>
      <c r="F35" s="6">
        <f t="shared" si="2"/>
        <v>1.8313221491873509E-3</v>
      </c>
      <c r="G35" s="6">
        <f t="shared" si="3"/>
        <v>7.2181691629501687E-4</v>
      </c>
    </row>
    <row r="36" spans="1:7" x14ac:dyDescent="0.15">
      <c r="A36" s="3">
        <v>20650</v>
      </c>
      <c r="B36" s="3" t="s">
        <v>22</v>
      </c>
      <c r="C36" s="3">
        <v>24026</v>
      </c>
      <c r="D36" s="7">
        <f t="shared" si="0"/>
        <v>233</v>
      </c>
      <c r="E36" s="6">
        <f t="shared" si="1"/>
        <v>9.6046827981367735E-3</v>
      </c>
      <c r="F36" s="6">
        <f t="shared" si="2"/>
        <v>7.6196082278687984E-3</v>
      </c>
      <c r="G36" s="6">
        <f t="shared" si="3"/>
        <v>3.0032739552989097E-3</v>
      </c>
    </row>
    <row r="37" spans="1:7" x14ac:dyDescent="0.15">
      <c r="A37" s="3">
        <v>20660</v>
      </c>
      <c r="B37" s="3" t="s">
        <v>27</v>
      </c>
      <c r="C37" s="3">
        <v>23915</v>
      </c>
      <c r="D37" s="7">
        <f t="shared" si="0"/>
        <v>111</v>
      </c>
      <c r="E37" s="6">
        <f t="shared" si="1"/>
        <v>4.6199950054108046E-3</v>
      </c>
      <c r="F37" s="6">
        <f t="shared" si="2"/>
        <v>3.629942117139213E-3</v>
      </c>
      <c r="G37" s="6">
        <f t="shared" si="3"/>
        <v>1.4307442447990513E-3</v>
      </c>
    </row>
    <row r="38" spans="1:7" x14ac:dyDescent="0.15">
      <c r="A38" s="3">
        <v>20670</v>
      </c>
      <c r="B38" s="3" t="s">
        <v>28</v>
      </c>
      <c r="C38" s="3">
        <v>23621</v>
      </c>
      <c r="D38" s="7">
        <f t="shared" si="0"/>
        <v>294</v>
      </c>
      <c r="E38" s="6">
        <f t="shared" si="1"/>
        <v>1.2293539619485679E-2</v>
      </c>
      <c r="F38" s="6">
        <f t="shared" si="2"/>
        <v>9.6144412832335924E-3</v>
      </c>
      <c r="G38" s="6">
        <f t="shared" si="3"/>
        <v>3.7895388105488388E-3</v>
      </c>
    </row>
    <row r="39" spans="1:7" x14ac:dyDescent="0.15">
      <c r="A39" s="3">
        <v>20680</v>
      </c>
      <c r="B39" s="3" t="s">
        <v>29</v>
      </c>
      <c r="C39" s="3">
        <v>23620</v>
      </c>
      <c r="D39" s="7">
        <f t="shared" si="0"/>
        <v>1</v>
      </c>
      <c r="E39" s="6">
        <f t="shared" si="1"/>
        <v>4.2335210194318616E-5</v>
      </c>
      <c r="F39" s="6">
        <f t="shared" si="2"/>
        <v>3.2702181235488408E-5</v>
      </c>
      <c r="G39" s="6">
        <f t="shared" si="3"/>
        <v>1.2889587790982445E-5</v>
      </c>
    </row>
    <row r="40" spans="1:7" x14ac:dyDescent="0.15">
      <c r="A40" s="3">
        <v>20690</v>
      </c>
      <c r="B40" s="3" t="s">
        <v>30</v>
      </c>
      <c r="C40" s="3">
        <v>23567</v>
      </c>
      <c r="D40" s="7">
        <f t="shared" si="0"/>
        <v>53</v>
      </c>
      <c r="E40" s="6">
        <f t="shared" si="1"/>
        <v>2.243861134631668E-3</v>
      </c>
      <c r="F40" s="6">
        <f t="shared" si="2"/>
        <v>1.7332156054808857E-3</v>
      </c>
      <c r="G40" s="6">
        <f t="shared" si="3"/>
        <v>6.8314815292206961E-4</v>
      </c>
    </row>
    <row r="41" spans="1:7" x14ac:dyDescent="0.15">
      <c r="A41" s="3">
        <v>20700</v>
      </c>
      <c r="B41" s="3" t="s">
        <v>31</v>
      </c>
      <c r="C41" s="3">
        <v>23452</v>
      </c>
      <c r="D41" s="7">
        <f t="shared" si="0"/>
        <v>115</v>
      </c>
      <c r="E41" s="6">
        <f t="shared" si="1"/>
        <v>4.8797046717868209E-3</v>
      </c>
      <c r="F41" s="6">
        <f t="shared" si="2"/>
        <v>3.7607508420811667E-3</v>
      </c>
      <c r="G41" s="6">
        <f t="shared" si="3"/>
        <v>1.482302595962981E-3</v>
      </c>
    </row>
    <row r="42" spans="1:7" x14ac:dyDescent="0.15">
      <c r="A42" s="3">
        <v>20800</v>
      </c>
      <c r="B42" s="3" t="s">
        <v>32</v>
      </c>
      <c r="C42" s="3">
        <v>23356</v>
      </c>
      <c r="D42" s="7">
        <f t="shared" si="0"/>
        <v>96</v>
      </c>
      <c r="E42" s="6">
        <f t="shared" si="1"/>
        <v>4.0934675081016544E-3</v>
      </c>
      <c r="F42" s="6">
        <f t="shared" si="2"/>
        <v>3.1394093986068872E-3</v>
      </c>
      <c r="G42" s="6">
        <f t="shared" si="3"/>
        <v>1.2374004279343148E-3</v>
      </c>
    </row>
    <row r="43" spans="1:7" x14ac:dyDescent="0.15">
      <c r="A43" s="3">
        <v>20820</v>
      </c>
      <c r="B43" s="3" t="s">
        <v>33</v>
      </c>
      <c r="C43" s="3">
        <v>22933</v>
      </c>
      <c r="D43" s="7">
        <f t="shared" si="0"/>
        <v>423</v>
      </c>
      <c r="E43" s="6">
        <f t="shared" si="1"/>
        <v>1.8110977907175887E-2</v>
      </c>
      <c r="F43" s="6">
        <f t="shared" si="2"/>
        <v>1.3833022662611596E-2</v>
      </c>
      <c r="G43" s="6">
        <f t="shared" si="3"/>
        <v>5.452295635585574E-3</v>
      </c>
    </row>
    <row r="44" spans="1:7" x14ac:dyDescent="0.15">
      <c r="A44" s="3">
        <v>20020</v>
      </c>
      <c r="B44" s="3" t="s">
        <v>34</v>
      </c>
      <c r="C44" s="3">
        <v>22795</v>
      </c>
      <c r="D44" s="7">
        <f t="shared" si="0"/>
        <v>138</v>
      </c>
      <c r="E44" s="6">
        <f t="shared" si="1"/>
        <v>6.0175293245541359E-3</v>
      </c>
      <c r="F44" s="6">
        <f t="shared" si="2"/>
        <v>4.5129010104974004E-3</v>
      </c>
      <c r="G44" s="6">
        <f t="shared" si="3"/>
        <v>1.7787631151555774E-3</v>
      </c>
    </row>
    <row r="45" spans="1:7" x14ac:dyDescent="0.15">
      <c r="A45" s="3">
        <v>20030</v>
      </c>
      <c r="B45" s="3" t="s">
        <v>35</v>
      </c>
      <c r="C45" s="3">
        <v>22792</v>
      </c>
      <c r="D45" s="7">
        <f t="shared" si="0"/>
        <v>3</v>
      </c>
      <c r="E45" s="6">
        <f t="shared" si="1"/>
        <v>1.3160780872998465E-4</v>
      </c>
      <c r="F45" s="6">
        <f t="shared" si="2"/>
        <v>9.8106543706465225E-5</v>
      </c>
      <c r="G45" s="6">
        <f t="shared" si="3"/>
        <v>3.8668763372947336E-5</v>
      </c>
    </row>
    <row r="46" spans="1:7" x14ac:dyDescent="0.15">
      <c r="A46" s="3">
        <v>20040</v>
      </c>
      <c r="B46" s="3" t="s">
        <v>36</v>
      </c>
      <c r="C46" s="3">
        <v>22726</v>
      </c>
      <c r="D46" s="7">
        <f t="shared" si="0"/>
        <v>66</v>
      </c>
      <c r="E46" s="6">
        <f t="shared" si="1"/>
        <v>2.8957528957528956E-3</v>
      </c>
      <c r="F46" s="6">
        <f t="shared" si="2"/>
        <v>2.1583439615422348E-3</v>
      </c>
      <c r="G46" s="6">
        <f t="shared" si="3"/>
        <v>8.5071279420484132E-4</v>
      </c>
    </row>
    <row r="47" spans="1:7" x14ac:dyDescent="0.15">
      <c r="A47" s="3">
        <v>20120</v>
      </c>
      <c r="B47" s="3" t="s">
        <v>37</v>
      </c>
      <c r="C47" s="3">
        <v>22669</v>
      </c>
      <c r="D47" s="7">
        <f t="shared" si="0"/>
        <v>57</v>
      </c>
      <c r="E47" s="6">
        <f t="shared" si="1"/>
        <v>2.5081404558655283E-3</v>
      </c>
      <c r="F47" s="6">
        <f t="shared" si="2"/>
        <v>1.8640243304228392E-3</v>
      </c>
      <c r="G47" s="6">
        <f t="shared" si="3"/>
        <v>7.347065040859993E-4</v>
      </c>
    </row>
    <row r="48" spans="1:7" x14ac:dyDescent="0.15">
      <c r="A48" s="3">
        <v>20151</v>
      </c>
      <c r="B48" s="3" t="s">
        <v>38</v>
      </c>
      <c r="C48" s="3">
        <v>22573</v>
      </c>
      <c r="D48" s="7">
        <f t="shared" si="0"/>
        <v>96</v>
      </c>
      <c r="E48" s="6">
        <f t="shared" si="1"/>
        <v>4.2348581763641978E-3</v>
      </c>
      <c r="F48" s="6">
        <f t="shared" si="2"/>
        <v>3.1394093986068872E-3</v>
      </c>
      <c r="G48" s="6">
        <f t="shared" si="3"/>
        <v>1.2374004279343148E-3</v>
      </c>
    </row>
    <row r="49" spans="1:7" x14ac:dyDescent="0.15">
      <c r="A49" s="3">
        <v>20830</v>
      </c>
      <c r="B49" s="3" t="s">
        <v>39</v>
      </c>
      <c r="C49" s="3">
        <v>22525</v>
      </c>
      <c r="D49" s="7">
        <f t="shared" si="0"/>
        <v>48</v>
      </c>
      <c r="E49" s="6">
        <f t="shared" si="1"/>
        <v>2.1264342355911932E-3</v>
      </c>
      <c r="F49" s="6">
        <f t="shared" si="2"/>
        <v>1.5697046993034436E-3</v>
      </c>
      <c r="G49" s="6">
        <f t="shared" si="3"/>
        <v>6.1870021396715738E-4</v>
      </c>
    </row>
    <row r="50" spans="1:7" x14ac:dyDescent="0.15">
      <c r="A50" s="3">
        <v>20850</v>
      </c>
      <c r="B50" s="3" t="s">
        <v>40</v>
      </c>
      <c r="C50" s="3">
        <v>22458</v>
      </c>
      <c r="D50" s="7">
        <f t="shared" si="0"/>
        <v>67</v>
      </c>
      <c r="E50" s="6">
        <f t="shared" si="1"/>
        <v>2.9744728079911208E-3</v>
      </c>
      <c r="F50" s="6">
        <f t="shared" si="2"/>
        <v>2.1910461427777231E-3</v>
      </c>
      <c r="G50" s="6">
        <f t="shared" si="3"/>
        <v>8.6360238199582374E-4</v>
      </c>
    </row>
    <row r="51" spans="1:7" x14ac:dyDescent="0.15">
      <c r="A51" s="3">
        <v>20860</v>
      </c>
      <c r="B51" s="3" t="s">
        <v>41</v>
      </c>
      <c r="C51" s="3">
        <v>22427</v>
      </c>
      <c r="D51" s="7">
        <f t="shared" si="0"/>
        <v>31</v>
      </c>
      <c r="E51" s="6">
        <f t="shared" si="1"/>
        <v>1.3803544393979873E-3</v>
      </c>
      <c r="F51" s="6">
        <f t="shared" si="2"/>
        <v>1.0137676183001405E-3</v>
      </c>
      <c r="G51" s="6">
        <f t="shared" si="3"/>
        <v>3.9957722152045576E-4</v>
      </c>
    </row>
    <row r="52" spans="1:7" x14ac:dyDescent="0.15">
      <c r="A52" s="3">
        <v>20870</v>
      </c>
      <c r="B52" s="3" t="s">
        <v>42</v>
      </c>
      <c r="C52" s="3">
        <v>22411</v>
      </c>
      <c r="D52" s="7">
        <f t="shared" si="0"/>
        <v>16</v>
      </c>
      <c r="E52" s="6">
        <f t="shared" si="1"/>
        <v>7.1342578142417619E-4</v>
      </c>
      <c r="F52" s="6">
        <f t="shared" si="2"/>
        <v>5.2323489976781453E-4</v>
      </c>
      <c r="G52" s="6">
        <f t="shared" si="3"/>
        <v>2.0623340465571912E-4</v>
      </c>
    </row>
    <row r="53" spans="1:7" x14ac:dyDescent="0.15">
      <c r="A53" s="3">
        <v>20880</v>
      </c>
      <c r="B53" s="3" t="s">
        <v>43</v>
      </c>
      <c r="C53" s="3">
        <v>22371</v>
      </c>
      <c r="D53" s="7">
        <f t="shared" si="0"/>
        <v>40</v>
      </c>
      <c r="E53" s="6">
        <f t="shared" si="1"/>
        <v>1.7848378028646648E-3</v>
      </c>
      <c r="F53" s="6">
        <f t="shared" si="2"/>
        <v>1.3080872494195363E-3</v>
      </c>
      <c r="G53" s="6">
        <f t="shared" si="3"/>
        <v>5.1558351163929778E-4</v>
      </c>
    </row>
    <row r="54" spans="1:7" x14ac:dyDescent="0.15">
      <c r="A54" s="3">
        <v>20890</v>
      </c>
      <c r="B54" s="3" t="s">
        <v>4</v>
      </c>
      <c r="C54" s="3">
        <v>22329</v>
      </c>
      <c r="D54" s="7">
        <f t="shared" si="0"/>
        <v>42</v>
      </c>
      <c r="E54" s="6">
        <f t="shared" si="1"/>
        <v>1.8774306021188145E-3</v>
      </c>
      <c r="F54" s="6">
        <f t="shared" si="2"/>
        <v>1.373491611890513E-3</v>
      </c>
      <c r="G54" s="6">
        <f t="shared" si="3"/>
        <v>5.4136268722126263E-4</v>
      </c>
    </row>
    <row r="55" spans="1:7" x14ac:dyDescent="0.15">
      <c r="A55" s="3">
        <v>20900</v>
      </c>
      <c r="B55" s="3" t="s">
        <v>5</v>
      </c>
      <c r="C55" s="3">
        <v>22211</v>
      </c>
      <c r="D55" s="7">
        <f t="shared" si="0"/>
        <v>118</v>
      </c>
      <c r="E55" s="6">
        <f t="shared" si="1"/>
        <v>5.2846074611491781E-3</v>
      </c>
      <c r="F55" s="6">
        <f t="shared" si="2"/>
        <v>3.8588573857876321E-3</v>
      </c>
      <c r="G55" s="6">
        <f t="shared" si="3"/>
        <v>1.5209713593359285E-3</v>
      </c>
    </row>
    <row r="56" spans="1:7" x14ac:dyDescent="0.15">
      <c r="A56" s="3">
        <v>20910</v>
      </c>
      <c r="B56" s="3" t="s">
        <v>44</v>
      </c>
      <c r="C56" s="3">
        <v>22138</v>
      </c>
      <c r="D56" s="7">
        <f t="shared" si="0"/>
        <v>73</v>
      </c>
      <c r="E56" s="6">
        <f t="shared" si="1"/>
        <v>3.286659763180406E-3</v>
      </c>
      <c r="F56" s="6">
        <f t="shared" si="2"/>
        <v>2.3872592301906535E-3</v>
      </c>
      <c r="G56" s="6">
        <f t="shared" si="3"/>
        <v>9.4093990874171839E-4</v>
      </c>
    </row>
    <row r="57" spans="1:7" x14ac:dyDescent="0.15">
      <c r="A57" s="3">
        <v>20920</v>
      </c>
      <c r="B57" s="3" t="s">
        <v>45</v>
      </c>
      <c r="C57" s="3">
        <v>22093</v>
      </c>
      <c r="D57" s="7">
        <f t="shared" si="0"/>
        <v>45</v>
      </c>
      <c r="E57" s="6">
        <f t="shared" si="1"/>
        <v>2.0327039479627789E-3</v>
      </c>
      <c r="F57" s="6">
        <f t="shared" si="2"/>
        <v>1.4715981555969784E-3</v>
      </c>
      <c r="G57" s="6">
        <f t="shared" si="3"/>
        <v>5.8003145059421001E-4</v>
      </c>
    </row>
    <row r="58" spans="1:7" x14ac:dyDescent="0.15">
      <c r="A58" s="3">
        <v>130010</v>
      </c>
      <c r="B58" s="3" t="s">
        <v>32</v>
      </c>
      <c r="C58" s="3">
        <v>21893</v>
      </c>
      <c r="D58" s="7">
        <f t="shared" si="0"/>
        <v>200</v>
      </c>
      <c r="E58" s="6">
        <f t="shared" si="1"/>
        <v>9.0526411080432724E-3</v>
      </c>
      <c r="F58" s="6">
        <f t="shared" si="2"/>
        <v>6.540436247097681E-3</v>
      </c>
      <c r="G58" s="6">
        <f t="shared" si="3"/>
        <v>2.5779175581964889E-3</v>
      </c>
    </row>
    <row r="59" spans="1:7" x14ac:dyDescent="0.15">
      <c r="A59" s="3">
        <v>130020</v>
      </c>
      <c r="B59" s="3" t="s">
        <v>46</v>
      </c>
      <c r="C59" s="3">
        <v>21799</v>
      </c>
      <c r="D59" s="7">
        <f t="shared" si="0"/>
        <v>94</v>
      </c>
      <c r="E59" s="6">
        <f t="shared" si="1"/>
        <v>4.2936098296259082E-3</v>
      </c>
      <c r="F59" s="6">
        <f t="shared" si="2"/>
        <v>3.0740050361359101E-3</v>
      </c>
      <c r="G59" s="6">
        <f t="shared" si="3"/>
        <v>1.2116212523523497E-3</v>
      </c>
    </row>
    <row r="60" spans="1:7" x14ac:dyDescent="0.15">
      <c r="A60" s="3">
        <v>130030</v>
      </c>
      <c r="B60" s="3" t="s">
        <v>47</v>
      </c>
      <c r="C60" s="3">
        <v>21723</v>
      </c>
      <c r="D60" s="7">
        <f t="shared" si="0"/>
        <v>76</v>
      </c>
      <c r="E60" s="6">
        <f t="shared" si="1"/>
        <v>3.486398458644892E-3</v>
      </c>
      <c r="F60" s="6">
        <f t="shared" si="2"/>
        <v>2.4853657738971189E-3</v>
      </c>
      <c r="G60" s="6">
        <f t="shared" si="3"/>
        <v>9.7960867211466587E-4</v>
      </c>
    </row>
    <row r="61" spans="1:7" x14ac:dyDescent="0.15">
      <c r="A61" s="3">
        <v>110010</v>
      </c>
      <c r="B61" s="3" t="s">
        <v>48</v>
      </c>
      <c r="C61" s="3">
        <v>21047</v>
      </c>
      <c r="D61" s="7">
        <f t="shared" si="0"/>
        <v>676</v>
      </c>
      <c r="E61" s="6">
        <f t="shared" si="1"/>
        <v>3.1119090365050867E-2</v>
      </c>
      <c r="F61" s="6">
        <f t="shared" si="2"/>
        <v>2.2106674515190165E-2</v>
      </c>
      <c r="G61" s="6">
        <f t="shared" si="3"/>
        <v>8.7133613467041317E-3</v>
      </c>
    </row>
    <row r="62" spans="1:7" x14ac:dyDescent="0.15">
      <c r="A62" s="3">
        <v>120010</v>
      </c>
      <c r="B62" s="3" t="s">
        <v>49</v>
      </c>
      <c r="C62" s="3">
        <v>20828</v>
      </c>
      <c r="D62" s="7">
        <f t="shared" si="0"/>
        <v>219</v>
      </c>
      <c r="E62" s="6">
        <f t="shared" si="1"/>
        <v>1.040528341331306E-2</v>
      </c>
      <c r="F62" s="6">
        <f t="shared" si="2"/>
        <v>7.161777690571961E-3</v>
      </c>
      <c r="G62" s="6">
        <f t="shared" si="3"/>
        <v>2.8228197262251554E-3</v>
      </c>
    </row>
    <row r="63" spans="1:7" x14ac:dyDescent="0.15">
      <c r="A63" s="3">
        <v>120011</v>
      </c>
      <c r="B63" s="3" t="s">
        <v>50</v>
      </c>
      <c r="C63" s="3">
        <v>20801</v>
      </c>
      <c r="D63" s="7">
        <f t="shared" si="0"/>
        <v>27</v>
      </c>
      <c r="E63" s="6">
        <f t="shared" si="1"/>
        <v>1.2963318609564049E-3</v>
      </c>
      <c r="F63" s="6">
        <f t="shared" si="2"/>
        <v>8.82958893358187E-4</v>
      </c>
      <c r="G63" s="6">
        <f t="shared" si="3"/>
        <v>3.4801887035652601E-4</v>
      </c>
    </row>
    <row r="64" spans="1:7" x14ac:dyDescent="0.15">
      <c r="A64" s="3" t="s">
        <v>51</v>
      </c>
      <c r="B64" s="3"/>
      <c r="D64" s="7">
        <f>SUM(D5:D63)</f>
        <v>9778</v>
      </c>
      <c r="F64" s="6">
        <f t="shared" si="2"/>
        <v>0.31976192812060567</v>
      </c>
      <c r="G64" s="6">
        <f t="shared" si="3"/>
        <v>0.12603438942022635</v>
      </c>
    </row>
  </sheetData>
  <mergeCells count="2">
    <mergeCell ref="A2:F2"/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40" workbookViewId="0">
      <selection activeCell="G5" sqref="G5"/>
    </sheetView>
  </sheetViews>
  <sheetFormatPr defaultRowHeight="13.5" x14ac:dyDescent="0.15"/>
  <cols>
    <col min="2" max="2" width="28.375" customWidth="1"/>
    <col min="3" max="3" width="11.5" customWidth="1"/>
    <col min="4" max="4" width="22.5" customWidth="1"/>
    <col min="5" max="5" width="20.25" style="5" customWidth="1"/>
    <col min="6" max="6" width="27.125" style="5" customWidth="1"/>
    <col min="7" max="7" width="25.75" style="5" customWidth="1"/>
  </cols>
  <sheetData>
    <row r="1" spans="1:7" x14ac:dyDescent="0.15">
      <c r="A1" s="1" t="s">
        <v>65</v>
      </c>
      <c r="B1" s="1"/>
      <c r="C1" s="1"/>
      <c r="D1" s="1"/>
      <c r="E1" s="1"/>
      <c r="F1" s="1"/>
      <c r="G1" s="1"/>
    </row>
    <row r="2" spans="1:7" x14ac:dyDescent="0.15">
      <c r="A2" s="2" t="s">
        <v>0</v>
      </c>
      <c r="B2" s="2"/>
      <c r="C2" s="2"/>
      <c r="D2" s="2"/>
      <c r="E2" s="2"/>
      <c r="F2" s="2"/>
      <c r="G2" s="6" t="s">
        <v>66</v>
      </c>
    </row>
    <row r="3" spans="1:7" x14ac:dyDescent="0.15">
      <c r="A3" s="3" t="s">
        <v>1</v>
      </c>
      <c r="B3" s="3" t="s">
        <v>2</v>
      </c>
      <c r="C3" s="3" t="s">
        <v>52</v>
      </c>
      <c r="D3" s="3" t="s">
        <v>53</v>
      </c>
      <c r="E3" s="4" t="s">
        <v>54</v>
      </c>
      <c r="F3" s="4" t="s">
        <v>59</v>
      </c>
      <c r="G3" s="4" t="s">
        <v>58</v>
      </c>
    </row>
    <row r="4" spans="1:7" x14ac:dyDescent="0.15">
      <c r="A4" s="3">
        <v>10010</v>
      </c>
      <c r="B4" s="3" t="s">
        <v>3</v>
      </c>
      <c r="C4" s="3">
        <v>31265</v>
      </c>
      <c r="D4" s="3" t="s">
        <v>56</v>
      </c>
      <c r="E4" s="4" t="s">
        <v>56</v>
      </c>
      <c r="F4" s="4" t="s">
        <v>56</v>
      </c>
      <c r="G4" s="6" t="s">
        <v>60</v>
      </c>
    </row>
    <row r="5" spans="1:7" x14ac:dyDescent="0.15">
      <c r="A5" s="3">
        <v>20150</v>
      </c>
      <c r="B5" s="3" t="s">
        <v>4</v>
      </c>
      <c r="C5" s="3">
        <v>29142</v>
      </c>
      <c r="D5" s="7">
        <f>C4-C5</f>
        <v>2123</v>
      </c>
      <c r="E5" s="6">
        <f>D5/C4</f>
        <v>6.7903406364944824E-2</v>
      </c>
      <c r="F5" s="6">
        <f>D5/31265</f>
        <v>6.7903406364944824E-2</v>
      </c>
      <c r="G5" s="6">
        <f>D5/77260</f>
        <v>2.7478643541289153E-2</v>
      </c>
    </row>
    <row r="6" spans="1:7" x14ac:dyDescent="0.15">
      <c r="A6" s="3">
        <v>20160</v>
      </c>
      <c r="B6" s="3" t="s">
        <v>5</v>
      </c>
      <c r="C6" s="3">
        <v>28565</v>
      </c>
      <c r="D6" s="7">
        <f t="shared" ref="D6:D63" si="0">C5-C6</f>
        <v>577</v>
      </c>
      <c r="E6" s="6">
        <f t="shared" ref="E6:E63" si="1">D6/C5</f>
        <v>1.9799601949076935E-2</v>
      </c>
      <c r="F6" s="6">
        <f t="shared" ref="F6:F64" si="2">D6/31265</f>
        <v>1.8455141532064609E-2</v>
      </c>
      <c r="G6" s="6">
        <f t="shared" ref="G6:G64" si="3">D6/77260</f>
        <v>7.4682888946414703E-3</v>
      </c>
    </row>
    <row r="7" spans="1:7" x14ac:dyDescent="0.15">
      <c r="A7" s="3">
        <v>20170</v>
      </c>
      <c r="B7" s="3" t="s">
        <v>6</v>
      </c>
      <c r="C7" s="3">
        <v>28432</v>
      </c>
      <c r="D7" s="7">
        <f t="shared" si="0"/>
        <v>133</v>
      </c>
      <c r="E7" s="6">
        <f t="shared" si="1"/>
        <v>4.6560476107124103E-3</v>
      </c>
      <c r="F7" s="6">
        <f t="shared" si="2"/>
        <v>4.253958100111946E-3</v>
      </c>
      <c r="G7" s="6">
        <f t="shared" si="3"/>
        <v>1.7214600051773234E-3</v>
      </c>
    </row>
    <row r="8" spans="1:7" x14ac:dyDescent="0.15">
      <c r="A8" s="3">
        <v>20200</v>
      </c>
      <c r="B8" s="3" t="s">
        <v>7</v>
      </c>
      <c r="C8" s="3">
        <v>28323</v>
      </c>
      <c r="D8" s="7">
        <f t="shared" si="0"/>
        <v>109</v>
      </c>
      <c r="E8" s="6">
        <f t="shared" si="1"/>
        <v>3.8337084974676421E-3</v>
      </c>
      <c r="F8" s="6">
        <f t="shared" si="2"/>
        <v>3.4863265632496402E-3</v>
      </c>
      <c r="G8" s="6">
        <f t="shared" si="3"/>
        <v>1.4108206057468289E-3</v>
      </c>
    </row>
    <row r="9" spans="1:7" x14ac:dyDescent="0.15">
      <c r="A9" s="3">
        <v>20210</v>
      </c>
      <c r="B9" s="3" t="s">
        <v>8</v>
      </c>
      <c r="C9" s="3">
        <v>28157</v>
      </c>
      <c r="D9" s="7">
        <f t="shared" si="0"/>
        <v>166</v>
      </c>
      <c r="E9" s="6">
        <f t="shared" si="1"/>
        <v>5.8609610563852702E-3</v>
      </c>
      <c r="F9" s="6">
        <f t="shared" si="2"/>
        <v>5.309451463297617E-3</v>
      </c>
      <c r="G9" s="6">
        <f t="shared" si="3"/>
        <v>2.1485891793942532E-3</v>
      </c>
    </row>
    <row r="10" spans="1:7" x14ac:dyDescent="0.15">
      <c r="A10" s="3">
        <v>20220</v>
      </c>
      <c r="B10" s="3" t="s">
        <v>9</v>
      </c>
      <c r="C10" s="3">
        <v>27926</v>
      </c>
      <c r="D10" s="7">
        <f t="shared" si="0"/>
        <v>231</v>
      </c>
      <c r="E10" s="6">
        <f t="shared" si="1"/>
        <v>8.2039990055758783E-3</v>
      </c>
      <c r="F10" s="6">
        <f t="shared" si="2"/>
        <v>7.3884535422996962E-3</v>
      </c>
      <c r="G10" s="6">
        <f t="shared" si="3"/>
        <v>2.9899042195185091E-3</v>
      </c>
    </row>
    <row r="11" spans="1:7" x14ac:dyDescent="0.15">
      <c r="A11" s="3">
        <v>202301</v>
      </c>
      <c r="B11" s="3" t="s">
        <v>10</v>
      </c>
      <c r="C11" s="3">
        <v>27821</v>
      </c>
      <c r="D11" s="7">
        <f t="shared" si="0"/>
        <v>105</v>
      </c>
      <c r="E11" s="6">
        <f t="shared" si="1"/>
        <v>3.7599369762944925E-3</v>
      </c>
      <c r="F11" s="6">
        <f t="shared" si="2"/>
        <v>3.358387973772589E-3</v>
      </c>
      <c r="G11" s="6">
        <f t="shared" si="3"/>
        <v>1.3590473725084132E-3</v>
      </c>
    </row>
    <row r="12" spans="1:7" x14ac:dyDescent="0.15">
      <c r="A12" s="3">
        <v>20230</v>
      </c>
      <c r="B12" s="3" t="s">
        <v>11</v>
      </c>
      <c r="C12" s="3">
        <v>27803</v>
      </c>
      <c r="D12" s="7">
        <f t="shared" si="0"/>
        <v>18</v>
      </c>
      <c r="E12" s="6">
        <f t="shared" si="1"/>
        <v>6.4699327845871822E-4</v>
      </c>
      <c r="F12" s="6">
        <f t="shared" si="2"/>
        <v>5.7572365264672962E-4</v>
      </c>
      <c r="G12" s="6">
        <f t="shared" si="3"/>
        <v>2.3297954957287082E-4</v>
      </c>
    </row>
    <row r="13" spans="1:7" x14ac:dyDescent="0.15">
      <c r="A13" s="3">
        <v>20240</v>
      </c>
      <c r="B13" s="3" t="s">
        <v>12</v>
      </c>
      <c r="C13" s="3">
        <v>27790</v>
      </c>
      <c r="D13" s="7">
        <f t="shared" si="0"/>
        <v>13</v>
      </c>
      <c r="E13" s="6">
        <f t="shared" si="1"/>
        <v>4.6757544149911881E-4</v>
      </c>
      <c r="F13" s="6">
        <f t="shared" si="2"/>
        <v>4.1580041580041582E-4</v>
      </c>
      <c r="G13" s="6">
        <f t="shared" si="3"/>
        <v>1.6826300802485114E-4</v>
      </c>
    </row>
    <row r="14" spans="1:7" x14ac:dyDescent="0.15">
      <c r="A14" s="3">
        <v>20250</v>
      </c>
      <c r="B14" s="3" t="s">
        <v>13</v>
      </c>
      <c r="C14" s="3">
        <v>27738</v>
      </c>
      <c r="D14" s="7">
        <f t="shared" si="0"/>
        <v>52</v>
      </c>
      <c r="E14" s="6">
        <f t="shared" si="1"/>
        <v>1.8711766822598057E-3</v>
      </c>
      <c r="F14" s="6">
        <f t="shared" si="2"/>
        <v>1.6632016632016633E-3</v>
      </c>
      <c r="G14" s="6">
        <f t="shared" si="3"/>
        <v>6.7305203209940456E-4</v>
      </c>
    </row>
    <row r="15" spans="1:7" x14ac:dyDescent="0.15">
      <c r="A15" s="3">
        <v>20300</v>
      </c>
      <c r="B15" s="3" t="s">
        <v>14</v>
      </c>
      <c r="C15" s="3">
        <v>27644</v>
      </c>
      <c r="D15" s="7">
        <f t="shared" si="0"/>
        <v>94</v>
      </c>
      <c r="E15" s="6">
        <f t="shared" si="1"/>
        <v>3.3888528372629607E-3</v>
      </c>
      <c r="F15" s="6">
        <f t="shared" si="2"/>
        <v>3.006556852710699E-3</v>
      </c>
      <c r="G15" s="6">
        <f t="shared" si="3"/>
        <v>1.2166709811027698E-3</v>
      </c>
    </row>
    <row r="16" spans="1:7" x14ac:dyDescent="0.15">
      <c r="A16" s="3">
        <v>20310</v>
      </c>
      <c r="B16" s="3" t="s">
        <v>15</v>
      </c>
      <c r="C16" s="3">
        <v>27475</v>
      </c>
      <c r="D16" s="7">
        <f t="shared" si="0"/>
        <v>169</v>
      </c>
      <c r="E16" s="6">
        <f t="shared" si="1"/>
        <v>6.1134423383012587E-3</v>
      </c>
      <c r="F16" s="6">
        <f t="shared" si="2"/>
        <v>5.4054054054054057E-3</v>
      </c>
      <c r="G16" s="6">
        <f t="shared" si="3"/>
        <v>2.1874191043230649E-3</v>
      </c>
    </row>
    <row r="17" spans="1:7" x14ac:dyDescent="0.15">
      <c r="A17" s="3">
        <v>20350</v>
      </c>
      <c r="B17" s="3" t="s">
        <v>16</v>
      </c>
      <c r="C17" s="3">
        <v>27463</v>
      </c>
      <c r="D17" s="7">
        <f t="shared" si="0"/>
        <v>12</v>
      </c>
      <c r="E17" s="6">
        <f t="shared" si="1"/>
        <v>4.3676069153776158E-4</v>
      </c>
      <c r="F17" s="6">
        <f t="shared" si="2"/>
        <v>3.8381576843115304E-4</v>
      </c>
      <c r="G17" s="6">
        <f t="shared" si="3"/>
        <v>1.553196997152472E-4</v>
      </c>
    </row>
    <row r="18" spans="1:7" x14ac:dyDescent="0.15">
      <c r="A18" s="3">
        <v>20360</v>
      </c>
      <c r="B18" s="3" t="s">
        <v>17</v>
      </c>
      <c r="C18" s="3">
        <v>27345</v>
      </c>
      <c r="D18" s="7">
        <f t="shared" si="0"/>
        <v>118</v>
      </c>
      <c r="E18" s="6">
        <f t="shared" si="1"/>
        <v>4.2966900921239488E-3</v>
      </c>
      <c r="F18" s="6">
        <f t="shared" si="2"/>
        <v>3.7741883895730049E-3</v>
      </c>
      <c r="G18" s="6">
        <f t="shared" si="3"/>
        <v>1.5273103805332642E-3</v>
      </c>
    </row>
    <row r="19" spans="1:7" x14ac:dyDescent="0.15">
      <c r="A19" s="3">
        <v>20370</v>
      </c>
      <c r="B19" s="3" t="s">
        <v>18</v>
      </c>
      <c r="C19" s="3">
        <v>27338</v>
      </c>
      <c r="D19" s="7">
        <f t="shared" si="0"/>
        <v>7</v>
      </c>
      <c r="E19" s="6">
        <f t="shared" si="1"/>
        <v>2.5598829767782045E-4</v>
      </c>
      <c r="F19" s="6">
        <f t="shared" si="2"/>
        <v>2.2389253158483927E-4</v>
      </c>
      <c r="G19" s="6">
        <f t="shared" si="3"/>
        <v>9.0603158167227538E-5</v>
      </c>
    </row>
    <row r="20" spans="1:7" x14ac:dyDescent="0.15">
      <c r="A20" s="3">
        <v>20380</v>
      </c>
      <c r="B20" s="3" t="s">
        <v>19</v>
      </c>
      <c r="C20" s="3">
        <v>27337</v>
      </c>
      <c r="D20" s="7">
        <f t="shared" si="0"/>
        <v>1</v>
      </c>
      <c r="E20" s="6">
        <f t="shared" si="1"/>
        <v>3.6579120637939867E-5</v>
      </c>
      <c r="F20" s="6">
        <f t="shared" si="2"/>
        <v>3.1984647369262754E-5</v>
      </c>
      <c r="G20" s="6">
        <f t="shared" si="3"/>
        <v>1.2943308309603934E-5</v>
      </c>
    </row>
    <row r="21" spans="1:7" x14ac:dyDescent="0.15">
      <c r="A21" s="3">
        <v>20390</v>
      </c>
      <c r="B21" s="3" t="s">
        <v>20</v>
      </c>
      <c r="C21" s="3">
        <v>27000</v>
      </c>
      <c r="D21" s="7">
        <f t="shared" si="0"/>
        <v>337</v>
      </c>
      <c r="E21" s="6">
        <f t="shared" si="1"/>
        <v>1.2327614588286937E-2</v>
      </c>
      <c r="F21" s="6">
        <f t="shared" si="2"/>
        <v>1.0778826163441549E-2</v>
      </c>
      <c r="G21" s="6">
        <f t="shared" si="3"/>
        <v>4.3618949003365257E-3</v>
      </c>
    </row>
    <row r="22" spans="1:7" x14ac:dyDescent="0.15">
      <c r="A22" s="3">
        <v>20400</v>
      </c>
      <c r="B22" s="3" t="s">
        <v>21</v>
      </c>
      <c r="C22" s="3">
        <v>26886</v>
      </c>
      <c r="D22" s="7">
        <f t="shared" si="0"/>
        <v>114</v>
      </c>
      <c r="E22" s="6">
        <f t="shared" si="1"/>
        <v>4.2222222222222218E-3</v>
      </c>
      <c r="F22" s="6">
        <f t="shared" si="2"/>
        <v>3.6462498000959537E-3</v>
      </c>
      <c r="G22" s="6">
        <f t="shared" si="3"/>
        <v>1.4755371472948485E-3</v>
      </c>
    </row>
    <row r="23" spans="1:7" x14ac:dyDescent="0.15">
      <c r="A23" s="3">
        <v>20410</v>
      </c>
      <c r="B23" s="3" t="s">
        <v>22</v>
      </c>
      <c r="C23" s="3">
        <v>26467</v>
      </c>
      <c r="D23" s="7">
        <f t="shared" si="0"/>
        <v>419</v>
      </c>
      <c r="E23" s="6">
        <f t="shared" si="1"/>
        <v>1.5584318976418954E-2</v>
      </c>
      <c r="F23" s="6">
        <f t="shared" si="2"/>
        <v>1.3401567247721093E-2</v>
      </c>
      <c r="G23" s="6">
        <f t="shared" si="3"/>
        <v>5.4232461817240486E-3</v>
      </c>
    </row>
    <row r="24" spans="1:7" x14ac:dyDescent="0.15">
      <c r="A24" s="3">
        <v>20420</v>
      </c>
      <c r="B24" s="3" t="s">
        <v>22</v>
      </c>
      <c r="C24" s="3">
        <v>25853</v>
      </c>
      <c r="D24" s="7">
        <f t="shared" si="0"/>
        <v>614</v>
      </c>
      <c r="E24" s="6">
        <f t="shared" si="1"/>
        <v>2.3198700268258585E-2</v>
      </c>
      <c r="F24" s="6">
        <f t="shared" si="2"/>
        <v>1.9638573484727331E-2</v>
      </c>
      <c r="G24" s="6">
        <f t="shared" si="3"/>
        <v>7.9471913020968156E-3</v>
      </c>
    </row>
    <row r="25" spans="1:7" x14ac:dyDescent="0.15">
      <c r="A25" s="3">
        <v>20430</v>
      </c>
      <c r="B25" s="3" t="s">
        <v>23</v>
      </c>
      <c r="C25" s="3">
        <v>25803</v>
      </c>
      <c r="D25" s="7">
        <f t="shared" si="0"/>
        <v>50</v>
      </c>
      <c r="E25" s="6">
        <f t="shared" si="1"/>
        <v>1.9340115267086992E-3</v>
      </c>
      <c r="F25" s="6">
        <f t="shared" si="2"/>
        <v>1.5992323684631377E-3</v>
      </c>
      <c r="G25" s="6">
        <f t="shared" si="3"/>
        <v>6.4716541548019669E-4</v>
      </c>
    </row>
    <row r="26" spans="1:7" x14ac:dyDescent="0.15">
      <c r="A26" s="3">
        <v>20440</v>
      </c>
      <c r="B26" s="3" t="s">
        <v>15</v>
      </c>
      <c r="C26" s="3">
        <v>25482</v>
      </c>
      <c r="D26" s="7">
        <f t="shared" si="0"/>
        <v>321</v>
      </c>
      <c r="E26" s="6">
        <f t="shared" si="1"/>
        <v>1.2440413905359842E-2</v>
      </c>
      <c r="F26" s="6">
        <f t="shared" si="2"/>
        <v>1.0267071805533344E-2</v>
      </c>
      <c r="G26" s="6">
        <f t="shared" si="3"/>
        <v>4.1548019673828627E-3</v>
      </c>
    </row>
    <row r="27" spans="1:7" x14ac:dyDescent="0.15">
      <c r="A27" s="3">
        <v>20450</v>
      </c>
      <c r="B27" s="3" t="s">
        <v>24</v>
      </c>
      <c r="C27" s="3">
        <v>25476</v>
      </c>
      <c r="D27" s="7">
        <f t="shared" si="0"/>
        <v>6</v>
      </c>
      <c r="E27" s="6">
        <f t="shared" si="1"/>
        <v>2.3546032493524841E-4</v>
      </c>
      <c r="F27" s="6">
        <f t="shared" si="2"/>
        <v>1.9190788421557652E-4</v>
      </c>
      <c r="G27" s="6">
        <f t="shared" si="3"/>
        <v>7.7659849857623602E-5</v>
      </c>
    </row>
    <row r="28" spans="1:7" x14ac:dyDescent="0.15">
      <c r="A28" s="3">
        <v>20600</v>
      </c>
      <c r="B28" s="3" t="s">
        <v>25</v>
      </c>
      <c r="C28" s="3">
        <v>25463</v>
      </c>
      <c r="D28" s="7">
        <f t="shared" si="0"/>
        <v>13</v>
      </c>
      <c r="E28" s="6">
        <f t="shared" si="1"/>
        <v>5.1028418904066567E-4</v>
      </c>
      <c r="F28" s="6">
        <f t="shared" si="2"/>
        <v>4.1580041580041582E-4</v>
      </c>
      <c r="G28" s="6">
        <f t="shared" si="3"/>
        <v>1.6826300802485114E-4</v>
      </c>
    </row>
    <row r="29" spans="1:7" x14ac:dyDescent="0.15">
      <c r="A29" s="3">
        <v>20620</v>
      </c>
      <c r="B29" s="3" t="s">
        <v>12</v>
      </c>
      <c r="C29" s="3">
        <v>25311</v>
      </c>
      <c r="D29" s="7">
        <f t="shared" si="0"/>
        <v>152</v>
      </c>
      <c r="E29" s="6">
        <f t="shared" si="1"/>
        <v>5.9694458626241998E-3</v>
      </c>
      <c r="F29" s="6">
        <f t="shared" si="2"/>
        <v>4.8616664001279383E-3</v>
      </c>
      <c r="G29" s="6">
        <f t="shared" si="3"/>
        <v>1.9673828630597983E-3</v>
      </c>
    </row>
    <row r="30" spans="1:7" x14ac:dyDescent="0.15">
      <c r="A30" s="3">
        <v>20630</v>
      </c>
      <c r="B30" s="3" t="s">
        <v>15</v>
      </c>
      <c r="C30" s="3">
        <v>25282</v>
      </c>
      <c r="D30" s="7">
        <f t="shared" si="0"/>
        <v>29</v>
      </c>
      <c r="E30" s="6">
        <f t="shared" si="1"/>
        <v>1.1457469084587728E-3</v>
      </c>
      <c r="F30" s="6">
        <f t="shared" si="2"/>
        <v>9.2755477370861988E-4</v>
      </c>
      <c r="G30" s="6">
        <f t="shared" si="3"/>
        <v>3.7535594097851409E-4</v>
      </c>
    </row>
    <row r="31" spans="1:7" x14ac:dyDescent="0.15">
      <c r="A31" s="3">
        <v>20631</v>
      </c>
      <c r="B31" s="3" t="s">
        <v>18</v>
      </c>
      <c r="C31" s="3">
        <v>25280</v>
      </c>
      <c r="D31" s="7">
        <f t="shared" si="0"/>
        <v>2</v>
      </c>
      <c r="E31" s="6">
        <f t="shared" si="1"/>
        <v>7.9107665532790133E-5</v>
      </c>
      <c r="F31" s="6">
        <f t="shared" si="2"/>
        <v>6.3969294738525507E-5</v>
      </c>
      <c r="G31" s="6">
        <f t="shared" si="3"/>
        <v>2.5886616619207869E-5</v>
      </c>
    </row>
    <row r="32" spans="1:7" x14ac:dyDescent="0.15">
      <c r="A32" s="3">
        <v>20632</v>
      </c>
      <c r="B32" s="3" t="s">
        <v>19</v>
      </c>
      <c r="C32" s="3">
        <v>25279</v>
      </c>
      <c r="D32" s="7">
        <f t="shared" si="0"/>
        <v>1</v>
      </c>
      <c r="E32" s="6">
        <f t="shared" si="1"/>
        <v>3.9556962025316456E-5</v>
      </c>
      <c r="F32" s="6">
        <f t="shared" si="2"/>
        <v>3.1984647369262754E-5</v>
      </c>
      <c r="G32" s="6">
        <f t="shared" si="3"/>
        <v>1.2943308309603934E-5</v>
      </c>
    </row>
    <row r="33" spans="1:7" x14ac:dyDescent="0.15">
      <c r="A33" s="3">
        <v>20633</v>
      </c>
      <c r="B33" s="3" t="s">
        <v>26</v>
      </c>
      <c r="C33" s="3">
        <v>25236</v>
      </c>
      <c r="D33" s="7">
        <f t="shared" si="0"/>
        <v>43</v>
      </c>
      <c r="E33" s="6">
        <f t="shared" si="1"/>
        <v>1.7010166541397999E-3</v>
      </c>
      <c r="F33" s="6">
        <f t="shared" si="2"/>
        <v>1.3753398368782984E-3</v>
      </c>
      <c r="G33" s="6">
        <f t="shared" si="3"/>
        <v>5.5656225731296925E-4</v>
      </c>
    </row>
    <row r="34" spans="1:7" x14ac:dyDescent="0.15">
      <c r="A34" s="3">
        <v>20640</v>
      </c>
      <c r="B34" s="3" t="s">
        <v>21</v>
      </c>
      <c r="C34" s="3">
        <v>25208</v>
      </c>
      <c r="D34" s="7">
        <f t="shared" si="0"/>
        <v>28</v>
      </c>
      <c r="E34" s="6">
        <f t="shared" si="1"/>
        <v>1.1095260738627358E-3</v>
      </c>
      <c r="F34" s="6">
        <f t="shared" si="2"/>
        <v>8.955701263393571E-4</v>
      </c>
      <c r="G34" s="6">
        <f t="shared" si="3"/>
        <v>3.6241263266891015E-4</v>
      </c>
    </row>
    <row r="35" spans="1:7" x14ac:dyDescent="0.15">
      <c r="A35" s="3">
        <v>20641</v>
      </c>
      <c r="B35" s="3" t="s">
        <v>22</v>
      </c>
      <c r="C35" s="3">
        <v>25144</v>
      </c>
      <c r="D35" s="7">
        <f t="shared" si="0"/>
        <v>64</v>
      </c>
      <c r="E35" s="6">
        <f t="shared" si="1"/>
        <v>2.5388765471278957E-3</v>
      </c>
      <c r="F35" s="6">
        <f t="shared" si="2"/>
        <v>2.0470174316328162E-3</v>
      </c>
      <c r="G35" s="6">
        <f t="shared" si="3"/>
        <v>8.2837173181465179E-4</v>
      </c>
    </row>
    <row r="36" spans="1:7" x14ac:dyDescent="0.15">
      <c r="A36" s="3">
        <v>20650</v>
      </c>
      <c r="B36" s="3" t="s">
        <v>22</v>
      </c>
      <c r="C36" s="3">
        <v>24881</v>
      </c>
      <c r="D36" s="7">
        <f t="shared" si="0"/>
        <v>263</v>
      </c>
      <c r="E36" s="6">
        <f t="shared" si="1"/>
        <v>1.0459751829462297E-2</v>
      </c>
      <c r="F36" s="6">
        <f t="shared" si="2"/>
        <v>8.4119622581161034E-3</v>
      </c>
      <c r="G36" s="6">
        <f t="shared" si="3"/>
        <v>3.404090085425835E-3</v>
      </c>
    </row>
    <row r="37" spans="1:7" x14ac:dyDescent="0.15">
      <c r="A37" s="3">
        <v>20660</v>
      </c>
      <c r="B37" s="3" t="s">
        <v>27</v>
      </c>
      <c r="C37" s="3">
        <v>24780</v>
      </c>
      <c r="D37" s="7">
        <f t="shared" si="0"/>
        <v>101</v>
      </c>
      <c r="E37" s="6">
        <f t="shared" si="1"/>
        <v>4.0593223745026327E-3</v>
      </c>
      <c r="F37" s="6">
        <f t="shared" si="2"/>
        <v>3.2304493842955384E-3</v>
      </c>
      <c r="G37" s="6">
        <f t="shared" si="3"/>
        <v>1.3072741392699974E-3</v>
      </c>
    </row>
    <row r="38" spans="1:7" x14ac:dyDescent="0.15">
      <c r="A38" s="3">
        <v>20670</v>
      </c>
      <c r="B38" s="3" t="s">
        <v>28</v>
      </c>
      <c r="C38" s="3">
        <v>24501</v>
      </c>
      <c r="D38" s="7">
        <f t="shared" si="0"/>
        <v>279</v>
      </c>
      <c r="E38" s="6">
        <f t="shared" si="1"/>
        <v>1.1259079903147699E-2</v>
      </c>
      <c r="F38" s="6">
        <f t="shared" si="2"/>
        <v>8.9237166160243079E-3</v>
      </c>
      <c r="G38" s="6">
        <f t="shared" si="3"/>
        <v>3.6111830183794976E-3</v>
      </c>
    </row>
    <row r="39" spans="1:7" x14ac:dyDescent="0.15">
      <c r="A39" s="3">
        <v>20680</v>
      </c>
      <c r="B39" s="3" t="s">
        <v>29</v>
      </c>
      <c r="C39" s="3">
        <v>24481</v>
      </c>
      <c r="D39" s="7">
        <f t="shared" si="0"/>
        <v>20</v>
      </c>
      <c r="E39" s="6">
        <f t="shared" si="1"/>
        <v>8.1629321252193793E-4</v>
      </c>
      <c r="F39" s="6">
        <f t="shared" si="2"/>
        <v>6.3969294738525507E-4</v>
      </c>
      <c r="G39" s="6">
        <f t="shared" si="3"/>
        <v>2.5886616619207872E-4</v>
      </c>
    </row>
    <row r="40" spans="1:7" x14ac:dyDescent="0.15">
      <c r="A40" s="3">
        <v>20690</v>
      </c>
      <c r="B40" s="3" t="s">
        <v>30</v>
      </c>
      <c r="C40" s="3">
        <v>24463</v>
      </c>
      <c r="D40" s="7">
        <f t="shared" si="0"/>
        <v>18</v>
      </c>
      <c r="E40" s="6">
        <f t="shared" si="1"/>
        <v>7.3526408234957726E-4</v>
      </c>
      <c r="F40" s="6">
        <f t="shared" si="2"/>
        <v>5.7572365264672962E-4</v>
      </c>
      <c r="G40" s="6">
        <f t="shared" si="3"/>
        <v>2.3297954957287082E-4</v>
      </c>
    </row>
    <row r="41" spans="1:7" x14ac:dyDescent="0.15">
      <c r="A41" s="3">
        <v>20700</v>
      </c>
      <c r="B41" s="3" t="s">
        <v>31</v>
      </c>
      <c r="C41" s="3">
        <v>24335</v>
      </c>
      <c r="D41" s="7">
        <f t="shared" si="0"/>
        <v>128</v>
      </c>
      <c r="E41" s="6">
        <f t="shared" si="1"/>
        <v>5.2323917753341782E-3</v>
      </c>
      <c r="F41" s="6">
        <f t="shared" si="2"/>
        <v>4.0940348632656325E-3</v>
      </c>
      <c r="G41" s="6">
        <f t="shared" si="3"/>
        <v>1.6567434636293036E-3</v>
      </c>
    </row>
    <row r="42" spans="1:7" x14ac:dyDescent="0.15">
      <c r="A42" s="3">
        <v>20800</v>
      </c>
      <c r="B42" s="3" t="s">
        <v>32</v>
      </c>
      <c r="C42" s="3">
        <v>24250</v>
      </c>
      <c r="D42" s="7">
        <f t="shared" si="0"/>
        <v>85</v>
      </c>
      <c r="E42" s="6">
        <f t="shared" si="1"/>
        <v>3.492911444421615E-3</v>
      </c>
      <c r="F42" s="6">
        <f t="shared" si="2"/>
        <v>2.7186950263873339E-3</v>
      </c>
      <c r="G42" s="6">
        <f t="shared" si="3"/>
        <v>1.1001812063163344E-3</v>
      </c>
    </row>
    <row r="43" spans="1:7" x14ac:dyDescent="0.15">
      <c r="A43" s="3">
        <v>20820</v>
      </c>
      <c r="B43" s="3" t="s">
        <v>33</v>
      </c>
      <c r="C43" s="3">
        <v>23816</v>
      </c>
      <c r="D43" s="7">
        <f t="shared" si="0"/>
        <v>434</v>
      </c>
      <c r="E43" s="6">
        <f t="shared" si="1"/>
        <v>1.7896907216494846E-2</v>
      </c>
      <c r="F43" s="6">
        <f t="shared" si="2"/>
        <v>1.3881336958260035E-2</v>
      </c>
      <c r="G43" s="6">
        <f t="shared" si="3"/>
        <v>5.6173958063681076E-3</v>
      </c>
    </row>
    <row r="44" spans="1:7" x14ac:dyDescent="0.15">
      <c r="A44" s="3">
        <v>20020</v>
      </c>
      <c r="B44" s="3" t="s">
        <v>34</v>
      </c>
      <c r="C44" s="3">
        <v>23701</v>
      </c>
      <c r="D44" s="7">
        <f t="shared" si="0"/>
        <v>115</v>
      </c>
      <c r="E44" s="6">
        <f t="shared" si="1"/>
        <v>4.8286865972455495E-3</v>
      </c>
      <c r="F44" s="6">
        <f t="shared" si="2"/>
        <v>3.6782344474652166E-3</v>
      </c>
      <c r="G44" s="6">
        <f t="shared" si="3"/>
        <v>1.4884804556044525E-3</v>
      </c>
    </row>
    <row r="45" spans="1:7" x14ac:dyDescent="0.15">
      <c r="A45" s="3">
        <v>20030</v>
      </c>
      <c r="B45" s="3" t="s">
        <v>35</v>
      </c>
      <c r="C45" s="3">
        <v>23699</v>
      </c>
      <c r="D45" s="7">
        <f t="shared" si="0"/>
        <v>2</v>
      </c>
      <c r="E45" s="6">
        <f t="shared" si="1"/>
        <v>8.4384625121302904E-5</v>
      </c>
      <c r="F45" s="6">
        <f t="shared" si="2"/>
        <v>6.3969294738525507E-5</v>
      </c>
      <c r="G45" s="6">
        <f t="shared" si="3"/>
        <v>2.5886616619207869E-5</v>
      </c>
    </row>
    <row r="46" spans="1:7" x14ac:dyDescent="0.15">
      <c r="A46" s="3">
        <v>20040</v>
      </c>
      <c r="B46" s="3" t="s">
        <v>36</v>
      </c>
      <c r="C46" s="3">
        <v>23627</v>
      </c>
      <c r="D46" s="7">
        <f t="shared" si="0"/>
        <v>72</v>
      </c>
      <c r="E46" s="6">
        <f t="shared" si="1"/>
        <v>3.0381028735389677E-3</v>
      </c>
      <c r="F46" s="6">
        <f t="shared" si="2"/>
        <v>2.3028946105869185E-3</v>
      </c>
      <c r="G46" s="6">
        <f t="shared" si="3"/>
        <v>9.3191819829148328E-4</v>
      </c>
    </row>
    <row r="47" spans="1:7" x14ac:dyDescent="0.15">
      <c r="A47" s="3">
        <v>20120</v>
      </c>
      <c r="B47" s="3" t="s">
        <v>37</v>
      </c>
      <c r="C47" s="3">
        <v>23567</v>
      </c>
      <c r="D47" s="7">
        <f t="shared" si="0"/>
        <v>60</v>
      </c>
      <c r="E47" s="6">
        <f t="shared" si="1"/>
        <v>2.5394675583019426E-3</v>
      </c>
      <c r="F47" s="6">
        <f t="shared" si="2"/>
        <v>1.9190788421557653E-3</v>
      </c>
      <c r="G47" s="6">
        <f t="shared" si="3"/>
        <v>7.7659849857623605E-4</v>
      </c>
    </row>
    <row r="48" spans="1:7" x14ac:dyDescent="0.15">
      <c r="A48" s="3">
        <v>20151</v>
      </c>
      <c r="B48" s="3" t="s">
        <v>38</v>
      </c>
      <c r="C48" s="3">
        <v>23483</v>
      </c>
      <c r="D48" s="7">
        <f t="shared" si="0"/>
        <v>84</v>
      </c>
      <c r="E48" s="6">
        <f t="shared" si="1"/>
        <v>3.5643060211312427E-3</v>
      </c>
      <c r="F48" s="6">
        <f t="shared" si="2"/>
        <v>2.6867103790180714E-3</v>
      </c>
      <c r="G48" s="6">
        <f t="shared" si="3"/>
        <v>1.0872378980067306E-3</v>
      </c>
    </row>
    <row r="49" spans="1:7" x14ac:dyDescent="0.15">
      <c r="A49" s="3">
        <v>20830</v>
      </c>
      <c r="B49" s="3" t="s">
        <v>39</v>
      </c>
      <c r="C49" s="3">
        <v>23435</v>
      </c>
      <c r="D49" s="7">
        <f t="shared" si="0"/>
        <v>48</v>
      </c>
      <c r="E49" s="6">
        <f t="shared" si="1"/>
        <v>2.0440318528297066E-3</v>
      </c>
      <c r="F49" s="6">
        <f t="shared" si="2"/>
        <v>1.5352630737246122E-3</v>
      </c>
      <c r="G49" s="6">
        <f t="shared" si="3"/>
        <v>6.2127879886098882E-4</v>
      </c>
    </row>
    <row r="50" spans="1:7" x14ac:dyDescent="0.15">
      <c r="A50" s="3">
        <v>20850</v>
      </c>
      <c r="B50" s="3" t="s">
        <v>40</v>
      </c>
      <c r="C50" s="3">
        <v>23369</v>
      </c>
      <c r="D50" s="7">
        <f t="shared" si="0"/>
        <v>66</v>
      </c>
      <c r="E50" s="6">
        <f t="shared" si="1"/>
        <v>2.8163004053765733E-3</v>
      </c>
      <c r="F50" s="6">
        <f t="shared" si="2"/>
        <v>2.1109867263713416E-3</v>
      </c>
      <c r="G50" s="6">
        <f t="shared" si="3"/>
        <v>8.5425834843385967E-4</v>
      </c>
    </row>
    <row r="51" spans="1:7" x14ac:dyDescent="0.15">
      <c r="A51" s="3">
        <v>20860</v>
      </c>
      <c r="B51" s="3" t="s">
        <v>41</v>
      </c>
      <c r="C51" s="3">
        <v>23334</v>
      </c>
      <c r="D51" s="7">
        <f t="shared" si="0"/>
        <v>35</v>
      </c>
      <c r="E51" s="6">
        <f t="shared" si="1"/>
        <v>1.4977106423039069E-3</v>
      </c>
      <c r="F51" s="6">
        <f t="shared" si="2"/>
        <v>1.1194626579241963E-3</v>
      </c>
      <c r="G51" s="6">
        <f t="shared" si="3"/>
        <v>4.530157908361377E-4</v>
      </c>
    </row>
    <row r="52" spans="1:7" x14ac:dyDescent="0.15">
      <c r="A52" s="3">
        <v>20870</v>
      </c>
      <c r="B52" s="3" t="s">
        <v>42</v>
      </c>
      <c r="C52" s="3">
        <v>23319</v>
      </c>
      <c r="D52" s="7">
        <f t="shared" si="0"/>
        <v>15</v>
      </c>
      <c r="E52" s="6">
        <f t="shared" si="1"/>
        <v>6.428387760349704E-4</v>
      </c>
      <c r="F52" s="6">
        <f t="shared" si="2"/>
        <v>4.7976971053894133E-4</v>
      </c>
      <c r="G52" s="6">
        <f t="shared" si="3"/>
        <v>1.9414962464405901E-4</v>
      </c>
    </row>
    <row r="53" spans="1:7" x14ac:dyDescent="0.15">
      <c r="A53" s="3">
        <v>20880</v>
      </c>
      <c r="B53" s="3" t="s">
        <v>43</v>
      </c>
      <c r="C53" s="3">
        <v>23273</v>
      </c>
      <c r="D53" s="7">
        <f t="shared" si="0"/>
        <v>46</v>
      </c>
      <c r="E53" s="6">
        <f t="shared" si="1"/>
        <v>1.9726403362065269E-3</v>
      </c>
      <c r="F53" s="6">
        <f t="shared" si="2"/>
        <v>1.4712937789860866E-3</v>
      </c>
      <c r="G53" s="6">
        <f t="shared" si="3"/>
        <v>5.9539218224178095E-4</v>
      </c>
    </row>
    <row r="54" spans="1:7" x14ac:dyDescent="0.15">
      <c r="A54" s="3">
        <v>20890</v>
      </c>
      <c r="B54" s="3" t="s">
        <v>4</v>
      </c>
      <c r="C54" s="3">
        <v>23248</v>
      </c>
      <c r="D54" s="7">
        <f t="shared" si="0"/>
        <v>25</v>
      </c>
      <c r="E54" s="6">
        <f t="shared" si="1"/>
        <v>1.0742061616465432E-3</v>
      </c>
      <c r="F54" s="6">
        <f t="shared" si="2"/>
        <v>7.9961618423156887E-4</v>
      </c>
      <c r="G54" s="6">
        <f t="shared" si="3"/>
        <v>3.2358270774009834E-4</v>
      </c>
    </row>
    <row r="55" spans="1:7" x14ac:dyDescent="0.15">
      <c r="A55" s="3">
        <v>20900</v>
      </c>
      <c r="B55" s="3" t="s">
        <v>5</v>
      </c>
      <c r="C55" s="3">
        <v>23129</v>
      </c>
      <c r="D55" s="7">
        <f t="shared" si="0"/>
        <v>119</v>
      </c>
      <c r="E55" s="6">
        <f t="shared" si="1"/>
        <v>5.1187198898830005E-3</v>
      </c>
      <c r="F55" s="6">
        <f t="shared" si="2"/>
        <v>3.8061730369422678E-3</v>
      </c>
      <c r="G55" s="6">
        <f t="shared" si="3"/>
        <v>1.5402536888428683E-3</v>
      </c>
    </row>
    <row r="56" spans="1:7" x14ac:dyDescent="0.15">
      <c r="A56" s="3">
        <v>20910</v>
      </c>
      <c r="B56" s="3" t="s">
        <v>44</v>
      </c>
      <c r="C56" s="3">
        <v>23075</v>
      </c>
      <c r="D56" s="7">
        <f t="shared" si="0"/>
        <v>54</v>
      </c>
      <c r="E56" s="6">
        <f t="shared" si="1"/>
        <v>2.3347312897228586E-3</v>
      </c>
      <c r="F56" s="6">
        <f t="shared" si="2"/>
        <v>1.7271709579401886E-3</v>
      </c>
      <c r="G56" s="6">
        <f t="shared" si="3"/>
        <v>6.9893864871861243E-4</v>
      </c>
    </row>
    <row r="57" spans="1:7" x14ac:dyDescent="0.15">
      <c r="A57" s="3">
        <v>20920</v>
      </c>
      <c r="B57" s="3" t="s">
        <v>45</v>
      </c>
      <c r="C57" s="3">
        <v>23021</v>
      </c>
      <c r="D57" s="7">
        <f t="shared" si="0"/>
        <v>54</v>
      </c>
      <c r="E57" s="6">
        <f t="shared" si="1"/>
        <v>2.3401950162513542E-3</v>
      </c>
      <c r="F57" s="6">
        <f t="shared" si="2"/>
        <v>1.7271709579401886E-3</v>
      </c>
      <c r="G57" s="6">
        <f t="shared" si="3"/>
        <v>6.9893864871861243E-4</v>
      </c>
    </row>
    <row r="58" spans="1:7" x14ac:dyDescent="0.15">
      <c r="A58" s="3">
        <v>130010</v>
      </c>
      <c r="B58" s="3" t="s">
        <v>32</v>
      </c>
      <c r="C58" s="3">
        <v>22822</v>
      </c>
      <c r="D58" s="7">
        <f t="shared" si="0"/>
        <v>199</v>
      </c>
      <c r="E58" s="6">
        <f t="shared" si="1"/>
        <v>8.6442813083706174E-3</v>
      </c>
      <c r="F58" s="6">
        <f t="shared" si="2"/>
        <v>6.364944826483288E-3</v>
      </c>
      <c r="G58" s="6">
        <f t="shared" si="3"/>
        <v>2.5757183536111831E-3</v>
      </c>
    </row>
    <row r="59" spans="1:7" x14ac:dyDescent="0.15">
      <c r="A59" s="3">
        <v>130020</v>
      </c>
      <c r="B59" s="3" t="s">
        <v>46</v>
      </c>
      <c r="C59" s="3">
        <v>22743</v>
      </c>
      <c r="D59" s="7">
        <f t="shared" si="0"/>
        <v>79</v>
      </c>
      <c r="E59" s="6">
        <f t="shared" si="1"/>
        <v>3.4615721672070811E-3</v>
      </c>
      <c r="F59" s="6">
        <f t="shared" si="2"/>
        <v>2.5267871421717574E-3</v>
      </c>
      <c r="G59" s="6">
        <f t="shared" si="3"/>
        <v>1.0225213564587108E-3</v>
      </c>
    </row>
    <row r="60" spans="1:7" x14ac:dyDescent="0.15">
      <c r="A60" s="3">
        <v>130030</v>
      </c>
      <c r="B60" s="3" t="s">
        <v>47</v>
      </c>
      <c r="C60" s="3">
        <v>22659</v>
      </c>
      <c r="D60" s="7">
        <f t="shared" si="0"/>
        <v>84</v>
      </c>
      <c r="E60" s="6">
        <f t="shared" si="1"/>
        <v>3.6934441366574329E-3</v>
      </c>
      <c r="F60" s="6">
        <f t="shared" si="2"/>
        <v>2.6867103790180714E-3</v>
      </c>
      <c r="G60" s="6">
        <f t="shared" si="3"/>
        <v>1.0872378980067306E-3</v>
      </c>
    </row>
    <row r="61" spans="1:7" x14ac:dyDescent="0.15">
      <c r="A61" s="3">
        <v>110010</v>
      </c>
      <c r="B61" s="3" t="s">
        <v>48</v>
      </c>
      <c r="C61" s="3">
        <v>21968</v>
      </c>
      <c r="D61" s="7">
        <f t="shared" si="0"/>
        <v>691</v>
      </c>
      <c r="E61" s="6">
        <f t="shared" si="1"/>
        <v>3.0495608808861822E-2</v>
      </c>
      <c r="F61" s="6">
        <f t="shared" si="2"/>
        <v>2.2101391332160564E-2</v>
      </c>
      <c r="G61" s="6">
        <f t="shared" si="3"/>
        <v>8.9438260419363192E-3</v>
      </c>
    </row>
    <row r="62" spans="1:7" x14ac:dyDescent="0.15">
      <c r="A62" s="3">
        <v>120010</v>
      </c>
      <c r="B62" s="3" t="s">
        <v>49</v>
      </c>
      <c r="C62" s="3">
        <v>21811</v>
      </c>
      <c r="D62" s="7">
        <f t="shared" si="0"/>
        <v>157</v>
      </c>
      <c r="E62" s="6">
        <f t="shared" si="1"/>
        <v>7.1467589220684628E-3</v>
      </c>
      <c r="F62" s="6">
        <f t="shared" si="2"/>
        <v>5.0215896369742528E-3</v>
      </c>
      <c r="G62" s="6">
        <f t="shared" si="3"/>
        <v>2.0320994046078176E-3</v>
      </c>
    </row>
    <row r="63" spans="1:7" x14ac:dyDescent="0.15">
      <c r="A63" s="3">
        <v>120011</v>
      </c>
      <c r="B63" s="3" t="s">
        <v>50</v>
      </c>
      <c r="C63" s="3">
        <v>21773</v>
      </c>
      <c r="D63" s="7">
        <f t="shared" si="0"/>
        <v>38</v>
      </c>
      <c r="E63" s="6">
        <f t="shared" si="1"/>
        <v>1.7422401540507083E-3</v>
      </c>
      <c r="F63" s="6">
        <f t="shared" si="2"/>
        <v>1.2154166000319846E-3</v>
      </c>
      <c r="G63" s="6">
        <f t="shared" si="3"/>
        <v>4.9184571576494957E-4</v>
      </c>
    </row>
    <row r="64" spans="1:7" x14ac:dyDescent="0.15">
      <c r="A64" s="3" t="s">
        <v>51</v>
      </c>
      <c r="B64" s="3"/>
      <c r="C64" s="7"/>
      <c r="D64" s="7">
        <f>SUM(D5:D63)</f>
        <v>9492</v>
      </c>
      <c r="E64" s="6"/>
      <c r="F64" s="6">
        <f t="shared" si="2"/>
        <v>0.30359827282904206</v>
      </c>
      <c r="G64" s="6">
        <f t="shared" si="3"/>
        <v>0.12285788247476055</v>
      </c>
    </row>
  </sheetData>
  <mergeCells count="2">
    <mergeCell ref="A2:F2"/>
    <mergeCell ref="A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22号</vt:lpstr>
      <vt:lpstr>23号</vt:lpstr>
      <vt:lpstr>24号</vt:lpstr>
      <vt:lpstr>25号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2019-08-30T03:36:23Z</dcterms:modified>
</cp:coreProperties>
</file>