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30"/>
  <workbookPr/>
  <mc:AlternateContent xmlns:mc="http://schemas.openxmlformats.org/markup-compatibility/2006">
    <mc:Choice Requires="x15">
      <x15ac:absPath xmlns:x15ac="http://schemas.microsoft.com/office/spreadsheetml/2010/11/ac" url="/Users/oas/Desktop/一拳超人/数据分析/"/>
    </mc:Choice>
  </mc:AlternateContent>
  <bookViews>
    <workbookView xWindow="6680" yWindow="3540" windowWidth="28040" windowHeight="12120" activeTab="2"/>
  </bookViews>
  <sheets>
    <sheet name="22号" sheetId="1" r:id="rId1"/>
    <sheet name="23号" sheetId="2" r:id="rId2"/>
    <sheet name="24号" sheetId="3" r:id="rId3"/>
    <sheet name="25号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E36" i="4"/>
  <c r="F36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5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E33" i="3"/>
  <c r="F3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E30" i="2"/>
  <c r="F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5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F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E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<sst xmlns="http://schemas.openxmlformats.org/spreadsheetml/2006/main" count="56" uniqueCount="19">
  <si>
    <t>触发人数</t>
    <phoneticPr fontId="1" type="noConversion"/>
  </si>
  <si>
    <t>流失占当日创号人数的比例</t>
    <phoneticPr fontId="2" type="noConversion"/>
  </si>
  <si>
    <t>22号创号，23号未登陆流失玩家新手引导情况</t>
    <phoneticPr fontId="1" type="noConversion"/>
  </si>
  <si>
    <t>关卡ID</t>
    <phoneticPr fontId="1" type="noConversion"/>
  </si>
  <si>
    <t>分关卡流失人数占比</t>
    <phoneticPr fontId="1" type="noConversion"/>
  </si>
  <si>
    <t>该关卡流失人数</t>
    <phoneticPr fontId="1" type="noConversion"/>
  </si>
  <si>
    <t>-</t>
    <phoneticPr fontId="1" type="noConversion"/>
  </si>
  <si>
    <t>-</t>
    <phoneticPr fontId="1" type="noConversion"/>
  </si>
  <si>
    <t>-</t>
    <phoneticPr fontId="2" type="noConversion"/>
  </si>
  <si>
    <t>占进入关卡总人数比例</t>
    <phoneticPr fontId="1" type="noConversion"/>
  </si>
  <si>
    <t>备注，分关卡流失人数占比=该关卡流失人数/上关卡人数；总流失人数占比=该关卡流失人数/进入关卡总流失人数</t>
    <phoneticPr fontId="1" type="noConversion"/>
  </si>
  <si>
    <t>总计</t>
    <phoneticPr fontId="1" type="noConversion"/>
  </si>
  <si>
    <t>当日创号81349人</t>
    <phoneticPr fontId="2" type="noConversion"/>
  </si>
  <si>
    <t>当日创号99345人</t>
    <phoneticPr fontId="2" type="noConversion"/>
  </si>
  <si>
    <t>当日创号77582人</t>
    <phoneticPr fontId="2" type="noConversion"/>
  </si>
  <si>
    <t>24号创号，25号未登陆流失玩家新手引导情况</t>
    <phoneticPr fontId="1" type="noConversion"/>
  </si>
  <si>
    <t>23号创号，24号未登陆流失玩家新手引导情况</t>
    <phoneticPr fontId="1" type="noConversion"/>
  </si>
  <si>
    <t>当日创号77260人</t>
    <phoneticPr fontId="2" type="noConversion"/>
  </si>
  <si>
    <t>25号创号，26号未登陆流失玩家新手引导情况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</si>
</sst>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1.6640625" style="2" customWidth="1"/>
    <col min="2" max="2" width="14.33203125" style="2" customWidth="1"/>
    <col min="3" max="3" width="22.83203125" style="2" customWidth="1"/>
    <col min="4" max="4" width="19.6640625" style="3" customWidth="1"/>
    <col min="5" max="5" width="32.5" style="3" customWidth="1"/>
    <col min="6" max="6" width="27.83203125" style="3" customWidth="1"/>
    <col min="7" max="16384" width="8.83203125" style="2"/>
  </cols>
  <sheetData>
    <row r="1" spans="1:6" x14ac:dyDescent="0.2">
      <c r="A1" s="4" t="s">
        <v>2</v>
      </c>
      <c r="B1" s="4"/>
      <c r="C1" s="4"/>
      <c r="D1" s="4"/>
      <c r="E1" s="4"/>
      <c r="F1" s="4"/>
    </row>
    <row r="2" spans="1:6" x14ac:dyDescent="0.2">
      <c r="A2" s="5" t="s">
        <v>10</v>
      </c>
      <c r="B2" s="5"/>
      <c r="C2" s="5"/>
      <c r="D2" s="5"/>
      <c r="E2" s="5"/>
      <c r="F2" s="1" t="s">
        <v>13</v>
      </c>
    </row>
    <row r="3" spans="1:6" x14ac:dyDescent="0.2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</row>
    <row r="4" spans="1:6" x14ac:dyDescent="0.2">
      <c r="A4" s="2">
        <v>12</v>
      </c>
      <c r="B4" s="2">
        <v>31220</v>
      </c>
      <c r="C4" s="2" t="s">
        <v>6</v>
      </c>
      <c r="D4" s="3" t="s">
        <v>6</v>
      </c>
      <c r="E4" s="3" t="s">
        <v>7</v>
      </c>
      <c r="F4" s="1" t="s">
        <v>8</v>
      </c>
    </row>
    <row r="5" spans="1:6" x14ac:dyDescent="0.2">
      <c r="A5" s="2">
        <v>21</v>
      </c>
      <c r="B5" s="2">
        <v>21350</v>
      </c>
      <c r="C5" s="2">
        <f>B4-B5</f>
        <v>9870</v>
      </c>
      <c r="D5" s="3">
        <f>C5/B4</f>
        <v>0.31614349775784756</v>
      </c>
      <c r="E5" s="3">
        <f>C5/31220</f>
        <v>0.31614349775784756</v>
      </c>
      <c r="F5" s="3">
        <f>C5/99345</f>
        <v>9.9350747395440128E-2</v>
      </c>
    </row>
    <row r="6" spans="1:6" x14ac:dyDescent="0.2">
      <c r="A6" s="2">
        <v>24</v>
      </c>
      <c r="B6" s="2">
        <v>12443</v>
      </c>
      <c r="C6" s="2">
        <f t="shared" ref="C6:C18" si="0">B5-B6</f>
        <v>8907</v>
      </c>
      <c r="D6" s="3">
        <f t="shared" ref="D6:D18" si="1">C6/B5</f>
        <v>0.41718969555035129</v>
      </c>
      <c r="E6" s="3">
        <f t="shared" ref="E6:E19" si="2">C6/31220</f>
        <v>0.28529788597053168</v>
      </c>
      <c r="F6" s="3">
        <f t="shared" ref="F6:F18" si="3">C6/99345</f>
        <v>8.9657255020383506E-2</v>
      </c>
    </row>
    <row r="7" spans="1:6" x14ac:dyDescent="0.2">
      <c r="A7" s="2">
        <v>26</v>
      </c>
      <c r="B7" s="2">
        <v>8915</v>
      </c>
      <c r="C7" s="2">
        <f t="shared" si="0"/>
        <v>3528</v>
      </c>
      <c r="D7" s="3">
        <f t="shared" si="1"/>
        <v>0.28353291006991882</v>
      </c>
      <c r="E7" s="3">
        <f t="shared" si="2"/>
        <v>0.11300448430493273</v>
      </c>
      <c r="F7" s="3">
        <f t="shared" si="3"/>
        <v>3.5512607579646686E-2</v>
      </c>
    </row>
    <row r="8" spans="1:6" x14ac:dyDescent="0.2">
      <c r="A8" s="2">
        <v>32</v>
      </c>
      <c r="B8" s="2">
        <v>3682</v>
      </c>
      <c r="C8" s="2">
        <f t="shared" si="0"/>
        <v>5233</v>
      </c>
      <c r="D8" s="3">
        <f t="shared" si="1"/>
        <v>0.58698822209758839</v>
      </c>
      <c r="E8" s="3">
        <f t="shared" si="2"/>
        <v>0.16761691223574632</v>
      </c>
      <c r="F8" s="3">
        <f t="shared" si="3"/>
        <v>5.2675021390105187E-2</v>
      </c>
    </row>
    <row r="9" spans="1:6" x14ac:dyDescent="0.2">
      <c r="A9" s="2">
        <v>34</v>
      </c>
      <c r="B9" s="2">
        <v>3056</v>
      </c>
      <c r="C9" s="2">
        <f t="shared" si="0"/>
        <v>626</v>
      </c>
      <c r="D9" s="3">
        <f t="shared" si="1"/>
        <v>0.17001629549158065</v>
      </c>
      <c r="E9" s="3">
        <f t="shared" si="2"/>
        <v>2.0051249199231264E-2</v>
      </c>
      <c r="F9" s="3">
        <f t="shared" si="3"/>
        <v>6.3012733403794855E-3</v>
      </c>
    </row>
    <row r="10" spans="1:6" x14ac:dyDescent="0.2">
      <c r="A10" s="2">
        <v>36</v>
      </c>
      <c r="B10" s="2">
        <v>2375</v>
      </c>
      <c r="C10" s="2">
        <f t="shared" si="0"/>
        <v>681</v>
      </c>
      <c r="D10" s="3">
        <f t="shared" si="1"/>
        <v>0.22284031413612565</v>
      </c>
      <c r="E10" s="3">
        <f t="shared" si="2"/>
        <v>2.1812940422805894E-2</v>
      </c>
      <c r="F10" s="3">
        <f t="shared" si="3"/>
        <v>6.8548995923297601E-3</v>
      </c>
    </row>
    <row r="11" spans="1:6" x14ac:dyDescent="0.2">
      <c r="A11" s="2">
        <v>42</v>
      </c>
      <c r="B11" s="2">
        <v>489</v>
      </c>
      <c r="C11" s="2">
        <f t="shared" si="0"/>
        <v>1886</v>
      </c>
      <c r="D11" s="3">
        <f t="shared" si="1"/>
        <v>0.79410526315789476</v>
      </c>
      <c r="E11" s="3">
        <f t="shared" si="2"/>
        <v>6.0409993593850096E-2</v>
      </c>
      <c r="F11" s="3">
        <f t="shared" si="3"/>
        <v>1.8984347475967587E-2</v>
      </c>
    </row>
    <row r="12" spans="1:6" x14ac:dyDescent="0.2">
      <c r="A12" s="2">
        <v>44</v>
      </c>
      <c r="B12" s="2">
        <v>304</v>
      </c>
      <c r="C12" s="2">
        <f t="shared" si="0"/>
        <v>185</v>
      </c>
      <c r="D12" s="3">
        <f t="shared" si="1"/>
        <v>0.3783231083844581</v>
      </c>
      <c r="E12" s="3">
        <f t="shared" si="2"/>
        <v>5.9256886611146701E-3</v>
      </c>
      <c r="F12" s="3">
        <f t="shared" si="3"/>
        <v>1.8621973929236499E-3</v>
      </c>
    </row>
    <row r="13" spans="1:6" x14ac:dyDescent="0.2">
      <c r="A13" s="2">
        <v>46</v>
      </c>
      <c r="B13" s="2">
        <v>138</v>
      </c>
      <c r="C13" s="2">
        <f t="shared" si="0"/>
        <v>166</v>
      </c>
      <c r="D13" s="3">
        <f t="shared" si="1"/>
        <v>0.54605263157894735</v>
      </c>
      <c r="E13" s="3">
        <f t="shared" si="2"/>
        <v>5.3171044202434334E-3</v>
      </c>
      <c r="F13" s="3">
        <f t="shared" si="3"/>
        <v>1.6709446877044643E-3</v>
      </c>
    </row>
    <row r="14" spans="1:6" x14ac:dyDescent="0.2">
      <c r="A14" s="2">
        <v>48</v>
      </c>
      <c r="B14" s="2">
        <v>82</v>
      </c>
      <c r="C14" s="2">
        <f t="shared" si="0"/>
        <v>56</v>
      </c>
      <c r="D14" s="3">
        <f t="shared" si="1"/>
        <v>0.40579710144927539</v>
      </c>
      <c r="E14" s="3">
        <f t="shared" si="2"/>
        <v>1.7937219730941704E-3</v>
      </c>
      <c r="F14" s="3">
        <f t="shared" si="3"/>
        <v>5.6369218380391563E-4</v>
      </c>
    </row>
    <row r="15" spans="1:6" x14ac:dyDescent="0.2">
      <c r="A15" s="2">
        <v>51</v>
      </c>
      <c r="B15" s="2">
        <v>4</v>
      </c>
      <c r="C15" s="2">
        <f t="shared" si="0"/>
        <v>78</v>
      </c>
      <c r="D15" s="3">
        <f t="shared" si="1"/>
        <v>0.95121951219512191</v>
      </c>
      <c r="E15" s="3">
        <f t="shared" si="2"/>
        <v>2.4983984625240232E-3</v>
      </c>
      <c r="F15" s="3">
        <f t="shared" si="3"/>
        <v>7.8514268458402538E-4</v>
      </c>
    </row>
    <row r="16" spans="1:6" x14ac:dyDescent="0.2">
      <c r="A16" s="2">
        <v>53</v>
      </c>
      <c r="B16" s="2">
        <v>1</v>
      </c>
      <c r="C16" s="2">
        <f t="shared" si="0"/>
        <v>3</v>
      </c>
      <c r="D16" s="3">
        <f t="shared" si="1"/>
        <v>0.75</v>
      </c>
      <c r="E16" s="3">
        <f t="shared" si="2"/>
        <v>9.6092248558616276E-5</v>
      </c>
      <c r="F16" s="3">
        <f t="shared" si="3"/>
        <v>3.0197795560924053E-5</v>
      </c>
    </row>
    <row r="17" spans="1:6" x14ac:dyDescent="0.2">
      <c r="A17" s="2">
        <v>55</v>
      </c>
      <c r="B17" s="2">
        <v>1</v>
      </c>
      <c r="C17" s="2">
        <f t="shared" si="0"/>
        <v>0</v>
      </c>
      <c r="D17" s="3">
        <f t="shared" si="1"/>
        <v>0</v>
      </c>
      <c r="E17" s="3">
        <f t="shared" si="2"/>
        <v>0</v>
      </c>
      <c r="F17" s="3">
        <f t="shared" si="3"/>
        <v>0</v>
      </c>
    </row>
    <row r="18" spans="1:6" x14ac:dyDescent="0.2">
      <c r="A18" s="2">
        <v>57</v>
      </c>
      <c r="B18" s="2">
        <v>1</v>
      </c>
      <c r="C18" s="2">
        <f t="shared" si="0"/>
        <v>0</v>
      </c>
      <c r="D18" s="3">
        <f t="shared" si="1"/>
        <v>0</v>
      </c>
      <c r="E18" s="3">
        <f t="shared" si="2"/>
        <v>0</v>
      </c>
      <c r="F18" s="3">
        <f t="shared" si="3"/>
        <v>0</v>
      </c>
    </row>
    <row r="19" spans="1:6" x14ac:dyDescent="0.2">
      <c r="A19" s="2" t="s">
        <v>11</v>
      </c>
      <c r="C19" s="2">
        <f>SUM(C5:C18)</f>
        <v>31219</v>
      </c>
      <c r="E19" s="3">
        <f t="shared" si="2"/>
        <v>0.99996796925048048</v>
      </c>
      <c r="F19" s="3">
        <f>C19/99345</f>
        <v>0.31424832653882934</v>
      </c>
    </row>
  </sheetData>
  <mergeCells count="2">
    <mergeCell ref="A1:F1"/>
    <mergeCell ref="A2: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"/>
    </sheetView>
  </sheetViews>
  <sheetFormatPr baseColWidth="10" defaultColWidth="8.83203125" defaultRowHeight="15" x14ac:dyDescent="0.2"/>
  <cols>
    <col min="1" max="1" width="12.33203125" style="2" customWidth="1"/>
    <col min="2" max="2" width="15.6640625" style="2" customWidth="1"/>
    <col min="3" max="3" width="23.6640625" style="2" customWidth="1"/>
    <col min="4" max="4" width="23.6640625" style="3" customWidth="1"/>
    <col min="5" max="5" width="27" style="3" customWidth="1"/>
    <col min="6" max="6" width="29" style="3" customWidth="1"/>
    <col min="7" max="16384" width="8.83203125" style="2"/>
  </cols>
  <sheetData>
    <row r="1" spans="1:6" x14ac:dyDescent="0.2">
      <c r="A1" s="4" t="s">
        <v>16</v>
      </c>
      <c r="B1" s="4"/>
      <c r="C1" s="4"/>
      <c r="D1" s="4"/>
      <c r="E1" s="4"/>
      <c r="F1" s="4"/>
    </row>
    <row r="2" spans="1:6" x14ac:dyDescent="0.2">
      <c r="A2" s="5" t="s">
        <v>10</v>
      </c>
      <c r="B2" s="5"/>
      <c r="C2" s="5"/>
      <c r="D2" s="5"/>
      <c r="E2" s="5"/>
      <c r="F2" s="1" t="s">
        <v>12</v>
      </c>
    </row>
    <row r="3" spans="1:6" x14ac:dyDescent="0.2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</row>
    <row r="4" spans="1:6" x14ac:dyDescent="0.2">
      <c r="A4" s="2">
        <v>12</v>
      </c>
      <c r="B4" s="2">
        <v>16247</v>
      </c>
      <c r="C4" s="2" t="s">
        <v>6</v>
      </c>
      <c r="D4" s="3" t="s">
        <v>6</v>
      </c>
      <c r="E4" s="3" t="s">
        <v>7</v>
      </c>
      <c r="F4" s="1" t="s">
        <v>8</v>
      </c>
    </row>
    <row r="5" spans="1:6" x14ac:dyDescent="0.2">
      <c r="A5" s="2">
        <v>21</v>
      </c>
      <c r="B5" s="2">
        <v>11650</v>
      </c>
      <c r="C5" s="2">
        <f>B4-B5</f>
        <v>4597</v>
      </c>
      <c r="D5" s="3">
        <f>C5/B4</f>
        <v>0.28294454360805071</v>
      </c>
      <c r="E5" s="3">
        <f>C5/16247</f>
        <v>0.28294454360805071</v>
      </c>
      <c r="F5" s="3">
        <f>C5/81349</f>
        <v>5.6509606756075671E-2</v>
      </c>
    </row>
    <row r="6" spans="1:6" x14ac:dyDescent="0.2">
      <c r="A6" s="2">
        <v>24</v>
      </c>
      <c r="B6" s="2">
        <v>7674</v>
      </c>
      <c r="C6" s="2">
        <f t="shared" ref="C6:C29" si="0">B5-B6</f>
        <v>3976</v>
      </c>
      <c r="D6" s="3">
        <f t="shared" ref="D6:D29" si="1">C6/B5</f>
        <v>0.34128755364806868</v>
      </c>
      <c r="E6" s="3">
        <f t="shared" ref="E6:E30" si="2">C6/16247</f>
        <v>0.24472210254200777</v>
      </c>
      <c r="F6" s="3">
        <f t="shared" ref="F6:F30" si="3">C6/81349</f>
        <v>4.8875831294791575E-2</v>
      </c>
    </row>
    <row r="7" spans="1:6" x14ac:dyDescent="0.2">
      <c r="A7" s="2">
        <v>26</v>
      </c>
      <c r="B7" s="2">
        <v>5965</v>
      </c>
      <c r="C7" s="2">
        <f t="shared" si="0"/>
        <v>1709</v>
      </c>
      <c r="D7" s="3">
        <f t="shared" si="1"/>
        <v>0.22270002606202763</v>
      </c>
      <c r="E7" s="3">
        <f t="shared" si="2"/>
        <v>0.1051886502123469</v>
      </c>
      <c r="F7" s="3">
        <f t="shared" si="3"/>
        <v>2.1008248411166702E-2</v>
      </c>
    </row>
    <row r="8" spans="1:6" x14ac:dyDescent="0.2">
      <c r="A8" s="2">
        <v>32</v>
      </c>
      <c r="B8" s="2">
        <v>2988</v>
      </c>
      <c r="C8" s="2">
        <f t="shared" si="0"/>
        <v>2977</v>
      </c>
      <c r="D8" s="3">
        <f t="shared" si="1"/>
        <v>0.49907795473595978</v>
      </c>
      <c r="E8" s="3">
        <f t="shared" si="2"/>
        <v>0.18323382778359082</v>
      </c>
      <c r="F8" s="3">
        <f t="shared" si="3"/>
        <v>3.6595409900551941E-2</v>
      </c>
    </row>
    <row r="9" spans="1:6" x14ac:dyDescent="0.2">
      <c r="A9" s="2">
        <v>34</v>
      </c>
      <c r="B9" s="2">
        <v>2890</v>
      </c>
      <c r="C9" s="2">
        <f t="shared" si="0"/>
        <v>98</v>
      </c>
      <c r="D9" s="3">
        <f t="shared" si="1"/>
        <v>3.2797858099062917E-2</v>
      </c>
      <c r="E9" s="3">
        <f t="shared" si="2"/>
        <v>6.0318828091339939E-3</v>
      </c>
      <c r="F9" s="3">
        <f t="shared" si="3"/>
        <v>1.2046859826181022E-3</v>
      </c>
    </row>
    <row r="10" spans="1:6" x14ac:dyDescent="0.2">
      <c r="A10" s="2">
        <v>36</v>
      </c>
      <c r="B10" s="2">
        <v>2482</v>
      </c>
      <c r="C10" s="2">
        <f t="shared" si="0"/>
        <v>408</v>
      </c>
      <c r="D10" s="3">
        <f t="shared" si="1"/>
        <v>0.14117647058823529</v>
      </c>
      <c r="E10" s="3">
        <f t="shared" si="2"/>
        <v>2.5112328429863974E-2</v>
      </c>
      <c r="F10" s="3">
        <f t="shared" si="3"/>
        <v>5.0154273562059764E-3</v>
      </c>
    </row>
    <row r="11" spans="1:6" x14ac:dyDescent="0.2">
      <c r="A11" s="2">
        <v>42</v>
      </c>
      <c r="B11" s="2">
        <v>926</v>
      </c>
      <c r="C11" s="2">
        <f t="shared" si="0"/>
        <v>1556</v>
      </c>
      <c r="D11" s="3">
        <f t="shared" si="1"/>
        <v>0.62691377921031421</v>
      </c>
      <c r="E11" s="3">
        <f t="shared" si="2"/>
        <v>9.5771527051147901E-2</v>
      </c>
      <c r="F11" s="3">
        <f t="shared" si="3"/>
        <v>1.9127463152589459E-2</v>
      </c>
    </row>
    <row r="12" spans="1:6" x14ac:dyDescent="0.2">
      <c r="A12" s="2">
        <v>44</v>
      </c>
      <c r="B12" s="2">
        <v>723</v>
      </c>
      <c r="C12" s="2">
        <f t="shared" si="0"/>
        <v>203</v>
      </c>
      <c r="D12" s="3">
        <f t="shared" si="1"/>
        <v>0.21922246220302377</v>
      </c>
      <c r="E12" s="3">
        <f t="shared" si="2"/>
        <v>1.2494614390348987E-2</v>
      </c>
      <c r="F12" s="3">
        <f t="shared" si="3"/>
        <v>2.4954209639946406E-3</v>
      </c>
    </row>
    <row r="13" spans="1:6" x14ac:dyDescent="0.2">
      <c r="A13" s="2">
        <v>46</v>
      </c>
      <c r="B13" s="2">
        <v>388</v>
      </c>
      <c r="C13" s="2">
        <f t="shared" si="0"/>
        <v>335</v>
      </c>
      <c r="D13" s="3">
        <f t="shared" si="1"/>
        <v>0.46334716459197789</v>
      </c>
      <c r="E13" s="3">
        <f t="shared" si="2"/>
        <v>2.0619191235304979E-2</v>
      </c>
      <c r="F13" s="3">
        <f t="shared" si="3"/>
        <v>4.1180592262965738E-3</v>
      </c>
    </row>
    <row r="14" spans="1:6" x14ac:dyDescent="0.2">
      <c r="A14" s="2">
        <v>48</v>
      </c>
      <c r="B14" s="2">
        <v>251</v>
      </c>
      <c r="C14" s="2">
        <f t="shared" si="0"/>
        <v>137</v>
      </c>
      <c r="D14" s="3">
        <f t="shared" si="1"/>
        <v>0.35309278350515466</v>
      </c>
      <c r="E14" s="3">
        <f t="shared" si="2"/>
        <v>8.4323259678709909E-3</v>
      </c>
      <c r="F14" s="3">
        <f t="shared" si="3"/>
        <v>1.6841018328436735E-3</v>
      </c>
    </row>
    <row r="15" spans="1:6" x14ac:dyDescent="0.2">
      <c r="A15" s="2">
        <v>51</v>
      </c>
      <c r="B15" s="2">
        <v>54</v>
      </c>
      <c r="C15" s="2">
        <f t="shared" si="0"/>
        <v>197</v>
      </c>
      <c r="D15" s="3">
        <f t="shared" si="1"/>
        <v>0.78486055776892427</v>
      </c>
      <c r="E15" s="3">
        <f t="shared" si="2"/>
        <v>1.2125315442850988E-2</v>
      </c>
      <c r="F15" s="3">
        <f t="shared" si="3"/>
        <v>2.4216646793445524E-3</v>
      </c>
    </row>
    <row r="16" spans="1:6" x14ac:dyDescent="0.2">
      <c r="A16" s="2">
        <v>53</v>
      </c>
      <c r="B16" s="2">
        <v>35</v>
      </c>
      <c r="C16" s="2">
        <f t="shared" si="0"/>
        <v>19</v>
      </c>
      <c r="D16" s="3">
        <f t="shared" si="1"/>
        <v>0.35185185185185186</v>
      </c>
      <c r="E16" s="3">
        <f t="shared" si="2"/>
        <v>1.1694466670769989E-3</v>
      </c>
      <c r="F16" s="3">
        <f t="shared" si="3"/>
        <v>2.3356156805861167E-4</v>
      </c>
    </row>
    <row r="17" spans="1:6" x14ac:dyDescent="0.2">
      <c r="A17" s="2">
        <v>55</v>
      </c>
      <c r="B17" s="2">
        <v>17</v>
      </c>
      <c r="C17" s="2">
        <f t="shared" si="0"/>
        <v>18</v>
      </c>
      <c r="D17" s="3">
        <f t="shared" si="1"/>
        <v>0.51428571428571423</v>
      </c>
      <c r="E17" s="3">
        <f t="shared" si="2"/>
        <v>1.107896842493999E-3</v>
      </c>
      <c r="F17" s="3">
        <f t="shared" si="3"/>
        <v>2.2126885395026369E-4</v>
      </c>
    </row>
    <row r="18" spans="1:6" x14ac:dyDescent="0.2">
      <c r="A18" s="2">
        <v>57</v>
      </c>
      <c r="B18" s="2">
        <v>13</v>
      </c>
      <c r="C18" s="2">
        <f t="shared" si="0"/>
        <v>4</v>
      </c>
      <c r="D18" s="3">
        <f t="shared" si="1"/>
        <v>0.23529411764705882</v>
      </c>
      <c r="E18" s="3">
        <f t="shared" si="2"/>
        <v>2.4619929833199973E-4</v>
      </c>
      <c r="F18" s="3">
        <f t="shared" si="3"/>
        <v>4.9170856433391929E-5</v>
      </c>
    </row>
    <row r="19" spans="1:6" x14ac:dyDescent="0.2">
      <c r="A19" s="2">
        <v>62</v>
      </c>
      <c r="B19" s="2">
        <v>4</v>
      </c>
      <c r="C19" s="2">
        <f t="shared" si="0"/>
        <v>9</v>
      </c>
      <c r="D19" s="3">
        <f t="shared" si="1"/>
        <v>0.69230769230769229</v>
      </c>
      <c r="E19" s="3">
        <f t="shared" si="2"/>
        <v>5.5394842124699948E-4</v>
      </c>
      <c r="F19" s="3">
        <f t="shared" si="3"/>
        <v>1.1063442697513184E-4</v>
      </c>
    </row>
    <row r="20" spans="1:6" x14ac:dyDescent="0.2">
      <c r="A20" s="2">
        <v>64</v>
      </c>
      <c r="B20" s="2">
        <v>2</v>
      </c>
      <c r="C20" s="2">
        <f t="shared" si="0"/>
        <v>2</v>
      </c>
      <c r="D20" s="3">
        <f t="shared" si="1"/>
        <v>0.5</v>
      </c>
      <c r="E20" s="3">
        <f t="shared" si="2"/>
        <v>1.2309964916599987E-4</v>
      </c>
      <c r="F20" s="3">
        <f t="shared" si="3"/>
        <v>2.4585428216695965E-5</v>
      </c>
    </row>
    <row r="21" spans="1:6" x14ac:dyDescent="0.2">
      <c r="A21" s="2">
        <v>66</v>
      </c>
      <c r="B21" s="2">
        <v>2</v>
      </c>
      <c r="C21" s="2">
        <f t="shared" si="0"/>
        <v>0</v>
      </c>
      <c r="D21" s="3">
        <f t="shared" si="1"/>
        <v>0</v>
      </c>
      <c r="E21" s="3">
        <f t="shared" si="2"/>
        <v>0</v>
      </c>
      <c r="F21" s="3">
        <f t="shared" si="3"/>
        <v>0</v>
      </c>
    </row>
    <row r="22" spans="1:6" x14ac:dyDescent="0.2">
      <c r="A22" s="2">
        <v>68</v>
      </c>
      <c r="B22" s="2">
        <v>2</v>
      </c>
      <c r="C22" s="2">
        <f t="shared" si="0"/>
        <v>0</v>
      </c>
      <c r="D22" s="3">
        <f t="shared" si="1"/>
        <v>0</v>
      </c>
      <c r="E22" s="3">
        <f t="shared" si="2"/>
        <v>0</v>
      </c>
      <c r="F22" s="3">
        <f t="shared" si="3"/>
        <v>0</v>
      </c>
    </row>
    <row r="23" spans="1:6" x14ac:dyDescent="0.2">
      <c r="A23" s="2">
        <v>72</v>
      </c>
      <c r="B23" s="2">
        <v>1</v>
      </c>
      <c r="C23" s="2">
        <f t="shared" si="0"/>
        <v>1</v>
      </c>
      <c r="D23" s="3">
        <f t="shared" si="1"/>
        <v>0.5</v>
      </c>
      <c r="E23" s="3">
        <f t="shared" si="2"/>
        <v>6.1549824582999934E-5</v>
      </c>
      <c r="F23" s="3">
        <f t="shared" si="3"/>
        <v>1.2292714108347982E-5</v>
      </c>
    </row>
    <row r="24" spans="1:6" x14ac:dyDescent="0.2">
      <c r="A24" s="2">
        <v>73</v>
      </c>
      <c r="B24" s="2">
        <v>1</v>
      </c>
      <c r="C24" s="2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</row>
    <row r="25" spans="1:6" x14ac:dyDescent="0.2">
      <c r="A25" s="2">
        <v>74</v>
      </c>
      <c r="B25" s="2">
        <v>1</v>
      </c>
      <c r="C25" s="2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</row>
    <row r="26" spans="1:6" x14ac:dyDescent="0.2">
      <c r="A26" s="2">
        <v>75</v>
      </c>
      <c r="B26" s="2">
        <v>1</v>
      </c>
      <c r="C26" s="2">
        <f t="shared" si="0"/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</row>
    <row r="27" spans="1:6" x14ac:dyDescent="0.2">
      <c r="A27" s="2">
        <v>82</v>
      </c>
      <c r="B27" s="2">
        <v>1</v>
      </c>
      <c r="C27" s="2">
        <f t="shared" si="0"/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</row>
    <row r="28" spans="1:6" x14ac:dyDescent="0.2">
      <c r="A28" s="2">
        <v>84</v>
      </c>
      <c r="B28" s="2">
        <v>1</v>
      </c>
      <c r="C28" s="2">
        <f t="shared" si="0"/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</row>
    <row r="29" spans="1:6" x14ac:dyDescent="0.2">
      <c r="A29" s="2">
        <v>86</v>
      </c>
      <c r="B29" s="2">
        <v>1</v>
      </c>
      <c r="C29" s="2">
        <f t="shared" si="0"/>
        <v>0</v>
      </c>
      <c r="D29" s="3">
        <f t="shared" si="1"/>
        <v>0</v>
      </c>
      <c r="E29" s="3">
        <f t="shared" si="2"/>
        <v>0</v>
      </c>
      <c r="F29" s="3">
        <f t="shared" si="3"/>
        <v>0</v>
      </c>
    </row>
    <row r="30" spans="1:6" x14ac:dyDescent="0.2">
      <c r="A30" s="2" t="s">
        <v>11</v>
      </c>
      <c r="C30" s="2">
        <f>SUM(C5:C29)</f>
        <v>16246</v>
      </c>
      <c r="E30" s="3">
        <f t="shared" si="2"/>
        <v>0.99993845017541705</v>
      </c>
      <c r="F30" s="3">
        <f t="shared" si="3"/>
        <v>0.19970743340422131</v>
      </c>
    </row>
  </sheetData>
  <mergeCells count="2">
    <mergeCell ref="A1:F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5" sqref="F5:F32"/>
    </sheetView>
  </sheetViews>
  <sheetFormatPr baseColWidth="10" defaultColWidth="8.83203125" defaultRowHeight="15" x14ac:dyDescent="0.2"/>
  <cols>
    <col min="1" max="1" width="9.6640625" style="2" customWidth="1"/>
    <col min="2" max="2" width="16" style="2" customWidth="1"/>
    <col min="3" max="3" width="22.83203125" style="2" customWidth="1"/>
    <col min="4" max="4" width="23.83203125" style="3" customWidth="1"/>
    <col min="5" max="5" width="22.33203125" style="3" customWidth="1"/>
    <col min="6" max="6" width="27.6640625" style="3" customWidth="1"/>
    <col min="7" max="16384" width="8.83203125" style="2"/>
  </cols>
  <sheetData>
    <row r="1" spans="1:6" x14ac:dyDescent="0.2">
      <c r="A1" s="4" t="s">
        <v>15</v>
      </c>
      <c r="B1" s="4"/>
      <c r="C1" s="4"/>
      <c r="D1" s="4"/>
      <c r="E1" s="4"/>
      <c r="F1" s="4"/>
    </row>
    <row r="2" spans="1:6" x14ac:dyDescent="0.2">
      <c r="A2" s="5" t="s">
        <v>10</v>
      </c>
      <c r="B2" s="5"/>
      <c r="C2" s="5"/>
      <c r="D2" s="5"/>
      <c r="E2" s="5"/>
      <c r="F2" s="1" t="s">
        <v>14</v>
      </c>
    </row>
    <row r="3" spans="1:6" x14ac:dyDescent="0.2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</row>
    <row r="4" spans="1:6" x14ac:dyDescent="0.2">
      <c r="A4" s="2">
        <v>12</v>
      </c>
      <c r="B4" s="2">
        <v>13030</v>
      </c>
      <c r="C4" s="2" t="s">
        <v>6</v>
      </c>
      <c r="D4" s="3" t="s">
        <v>6</v>
      </c>
      <c r="E4" s="3" t="s">
        <v>7</v>
      </c>
      <c r="F4" s="1" t="s">
        <v>8</v>
      </c>
    </row>
    <row r="5" spans="1:6" x14ac:dyDescent="0.2">
      <c r="A5" s="2">
        <v>21</v>
      </c>
      <c r="B5" s="2">
        <v>9586</v>
      </c>
      <c r="C5" s="2">
        <f>B4-B5</f>
        <v>3444</v>
      </c>
      <c r="D5" s="3">
        <f>C5/B4</f>
        <v>0.26431312356101305</v>
      </c>
      <c r="E5" s="3">
        <f>C5/13030</f>
        <v>0.26431312356101305</v>
      </c>
      <c r="F5" s="3">
        <f>C5/77582</f>
        <v>4.4391740352143536E-2</v>
      </c>
    </row>
    <row r="6" spans="1:6" x14ac:dyDescent="0.2">
      <c r="A6" s="2">
        <v>24</v>
      </c>
      <c r="B6" s="2">
        <v>6501</v>
      </c>
      <c r="C6" s="2">
        <f t="shared" ref="C6:C32" si="0">B5-B6</f>
        <v>3085</v>
      </c>
      <c r="D6" s="3">
        <f t="shared" ref="D6:D32" si="1">C6/B5</f>
        <v>0.32182349259336535</v>
      </c>
      <c r="E6" s="3">
        <f t="shared" ref="E6:E33" si="2">C6/13030</f>
        <v>0.23676132003069839</v>
      </c>
      <c r="F6" s="3">
        <f t="shared" ref="F6:F33" si="3">C6/77582</f>
        <v>3.9764378335180837E-2</v>
      </c>
    </row>
    <row r="7" spans="1:6" x14ac:dyDescent="0.2">
      <c r="A7" s="2">
        <v>26</v>
      </c>
      <c r="B7" s="2">
        <v>5050</v>
      </c>
      <c r="C7" s="2">
        <f t="shared" si="0"/>
        <v>1451</v>
      </c>
      <c r="D7" s="3">
        <f t="shared" si="1"/>
        <v>0.22319643131825873</v>
      </c>
      <c r="E7" s="3">
        <f t="shared" si="2"/>
        <v>0.1113584036838066</v>
      </c>
      <c r="F7" s="3">
        <f t="shared" si="3"/>
        <v>1.8702791884715526E-2</v>
      </c>
    </row>
    <row r="8" spans="1:6" x14ac:dyDescent="0.2">
      <c r="A8" s="2">
        <v>32</v>
      </c>
      <c r="B8" s="2">
        <v>2702</v>
      </c>
      <c r="C8" s="2">
        <f t="shared" si="0"/>
        <v>2348</v>
      </c>
      <c r="D8" s="3">
        <f t="shared" si="1"/>
        <v>0.46495049504950497</v>
      </c>
      <c r="E8" s="3">
        <f t="shared" si="2"/>
        <v>0.18019953952417497</v>
      </c>
      <c r="F8" s="3">
        <f t="shared" si="3"/>
        <v>3.0264752133226779E-2</v>
      </c>
    </row>
    <row r="9" spans="1:6" x14ac:dyDescent="0.2">
      <c r="A9" s="2">
        <v>34</v>
      </c>
      <c r="B9" s="2">
        <v>2600</v>
      </c>
      <c r="C9" s="2">
        <f t="shared" si="0"/>
        <v>102</v>
      </c>
      <c r="D9" s="3">
        <f t="shared" si="1"/>
        <v>3.7749814951887492E-2</v>
      </c>
      <c r="E9" s="3">
        <f t="shared" si="2"/>
        <v>7.8280890253261699E-3</v>
      </c>
      <c r="F9" s="3">
        <f t="shared" si="3"/>
        <v>1.3147379546802093E-3</v>
      </c>
    </row>
    <row r="10" spans="1:6" x14ac:dyDescent="0.2">
      <c r="A10" s="2">
        <v>36</v>
      </c>
      <c r="B10" s="2">
        <v>2254</v>
      </c>
      <c r="C10" s="2">
        <f t="shared" si="0"/>
        <v>346</v>
      </c>
      <c r="D10" s="3">
        <f t="shared" si="1"/>
        <v>0.13307692307692306</v>
      </c>
      <c r="E10" s="3">
        <f t="shared" si="2"/>
        <v>2.6554105909439754E-2</v>
      </c>
      <c r="F10" s="3">
        <f t="shared" si="3"/>
        <v>4.4597973756799261E-3</v>
      </c>
    </row>
    <row r="11" spans="1:6" x14ac:dyDescent="0.2">
      <c r="A11" s="2">
        <v>42</v>
      </c>
      <c r="B11" s="2">
        <v>891</v>
      </c>
      <c r="C11" s="2">
        <f t="shared" si="0"/>
        <v>1363</v>
      </c>
      <c r="D11" s="3">
        <f t="shared" si="1"/>
        <v>0.60470275066548362</v>
      </c>
      <c r="E11" s="3">
        <f t="shared" si="2"/>
        <v>0.10460475825019186</v>
      </c>
      <c r="F11" s="3">
        <f t="shared" si="3"/>
        <v>1.7568508159109073E-2</v>
      </c>
    </row>
    <row r="12" spans="1:6" x14ac:dyDescent="0.2">
      <c r="A12" s="2">
        <v>44</v>
      </c>
      <c r="B12" s="2">
        <v>744</v>
      </c>
      <c r="C12" s="2">
        <f t="shared" si="0"/>
        <v>147</v>
      </c>
      <c r="D12" s="3">
        <f t="shared" si="1"/>
        <v>0.16498316498316498</v>
      </c>
      <c r="E12" s="3">
        <f t="shared" si="2"/>
        <v>1.1281657712970069E-2</v>
      </c>
      <c r="F12" s="3">
        <f t="shared" si="3"/>
        <v>1.8947694052744194E-3</v>
      </c>
    </row>
    <row r="13" spans="1:6" x14ac:dyDescent="0.2">
      <c r="A13" s="2">
        <v>46</v>
      </c>
      <c r="B13" s="2">
        <v>478</v>
      </c>
      <c r="C13" s="2">
        <f t="shared" si="0"/>
        <v>266</v>
      </c>
      <c r="D13" s="3">
        <f t="shared" si="1"/>
        <v>0.35752688172043012</v>
      </c>
      <c r="E13" s="3">
        <f t="shared" si="2"/>
        <v>2.0414428242517269E-2</v>
      </c>
      <c r="F13" s="3">
        <f t="shared" si="3"/>
        <v>3.4286303524013301E-3</v>
      </c>
    </row>
    <row r="14" spans="1:6" x14ac:dyDescent="0.2">
      <c r="A14" s="2">
        <v>48</v>
      </c>
      <c r="B14" s="2">
        <v>335</v>
      </c>
      <c r="C14" s="2">
        <f t="shared" si="0"/>
        <v>143</v>
      </c>
      <c r="D14" s="3">
        <f t="shared" si="1"/>
        <v>0.29916317991631797</v>
      </c>
      <c r="E14" s="3">
        <f t="shared" si="2"/>
        <v>1.0974673829623945E-2</v>
      </c>
      <c r="F14" s="3">
        <f t="shared" si="3"/>
        <v>1.8432110541104895E-3</v>
      </c>
    </row>
    <row r="15" spans="1:6" x14ac:dyDescent="0.2">
      <c r="A15" s="2">
        <v>51</v>
      </c>
      <c r="B15" s="2">
        <v>85</v>
      </c>
      <c r="C15" s="2">
        <f t="shared" si="0"/>
        <v>250</v>
      </c>
      <c r="D15" s="3">
        <f t="shared" si="1"/>
        <v>0.74626865671641796</v>
      </c>
      <c r="E15" s="3">
        <f t="shared" si="2"/>
        <v>1.9186492709132769E-2</v>
      </c>
      <c r="F15" s="3">
        <f t="shared" si="3"/>
        <v>3.2223969477456109E-3</v>
      </c>
    </row>
    <row r="16" spans="1:6" x14ac:dyDescent="0.2">
      <c r="A16" s="2">
        <v>53</v>
      </c>
      <c r="B16" s="2">
        <v>69</v>
      </c>
      <c r="C16" s="2">
        <f t="shared" si="0"/>
        <v>16</v>
      </c>
      <c r="D16" s="3">
        <f t="shared" si="1"/>
        <v>0.18823529411764706</v>
      </c>
      <c r="E16" s="3">
        <f t="shared" si="2"/>
        <v>1.2279355333844973E-3</v>
      </c>
      <c r="F16" s="3">
        <f t="shared" si="3"/>
        <v>2.0623340465571912E-4</v>
      </c>
    </row>
    <row r="17" spans="1:6" x14ac:dyDescent="0.2">
      <c r="A17" s="2">
        <v>55</v>
      </c>
      <c r="B17" s="2">
        <v>49</v>
      </c>
      <c r="C17" s="2">
        <f t="shared" si="0"/>
        <v>20</v>
      </c>
      <c r="D17" s="3">
        <f t="shared" si="1"/>
        <v>0.28985507246376813</v>
      </c>
      <c r="E17" s="3">
        <f t="shared" si="2"/>
        <v>1.5349194167306216E-3</v>
      </c>
      <c r="F17" s="3">
        <f t="shared" si="3"/>
        <v>2.5779175581964889E-4</v>
      </c>
    </row>
    <row r="18" spans="1:6" x14ac:dyDescent="0.2">
      <c r="A18" s="2">
        <v>57</v>
      </c>
      <c r="B18" s="2">
        <v>36</v>
      </c>
      <c r="C18" s="2">
        <f t="shared" si="0"/>
        <v>13</v>
      </c>
      <c r="D18" s="3">
        <f t="shared" si="1"/>
        <v>0.26530612244897961</v>
      </c>
      <c r="E18" s="3">
        <f t="shared" si="2"/>
        <v>9.9769762087490409E-4</v>
      </c>
      <c r="F18" s="3">
        <f t="shared" si="3"/>
        <v>1.6756464128277177E-4</v>
      </c>
    </row>
    <row r="19" spans="1:6" x14ac:dyDescent="0.2">
      <c r="A19" s="2">
        <v>62</v>
      </c>
      <c r="B19" s="2">
        <v>11</v>
      </c>
      <c r="C19" s="2">
        <f t="shared" si="0"/>
        <v>25</v>
      </c>
      <c r="D19" s="3">
        <f t="shared" si="1"/>
        <v>0.69444444444444442</v>
      </c>
      <c r="E19" s="3">
        <f t="shared" si="2"/>
        <v>1.918649270913277E-3</v>
      </c>
      <c r="F19" s="3">
        <f t="shared" si="3"/>
        <v>3.2223969477456111E-4</v>
      </c>
    </row>
    <row r="20" spans="1:6" x14ac:dyDescent="0.2">
      <c r="A20" s="2">
        <v>64</v>
      </c>
      <c r="B20" s="2">
        <v>10</v>
      </c>
      <c r="C20" s="2">
        <f t="shared" si="0"/>
        <v>1</v>
      </c>
      <c r="D20" s="3">
        <f t="shared" si="1"/>
        <v>9.0909090909090912E-2</v>
      </c>
      <c r="E20" s="3">
        <f t="shared" si="2"/>
        <v>7.6745970836531078E-5</v>
      </c>
      <c r="F20" s="3">
        <f t="shared" si="3"/>
        <v>1.2889587790982445E-5</v>
      </c>
    </row>
    <row r="21" spans="1:6" x14ac:dyDescent="0.2">
      <c r="A21" s="2">
        <v>66</v>
      </c>
      <c r="B21" s="2">
        <v>6</v>
      </c>
      <c r="C21" s="2">
        <f t="shared" si="0"/>
        <v>4</v>
      </c>
      <c r="D21" s="3">
        <f t="shared" si="1"/>
        <v>0.4</v>
      </c>
      <c r="E21" s="3">
        <f t="shared" si="2"/>
        <v>3.0698388334612431E-4</v>
      </c>
      <c r="F21" s="3">
        <f t="shared" si="3"/>
        <v>5.155835116392978E-5</v>
      </c>
    </row>
    <row r="22" spans="1:6" x14ac:dyDescent="0.2">
      <c r="A22" s="2">
        <v>68</v>
      </c>
      <c r="B22" s="2">
        <v>4</v>
      </c>
      <c r="C22" s="2">
        <f t="shared" si="0"/>
        <v>2</v>
      </c>
      <c r="D22" s="3">
        <f t="shared" si="1"/>
        <v>0.33333333333333331</v>
      </c>
      <c r="E22" s="3">
        <f t="shared" si="2"/>
        <v>1.5349194167306216E-4</v>
      </c>
      <c r="F22" s="3">
        <f t="shared" si="3"/>
        <v>2.577917558196489E-5</v>
      </c>
    </row>
    <row r="23" spans="1:6" x14ac:dyDescent="0.2">
      <c r="A23" s="2">
        <v>72</v>
      </c>
      <c r="B23" s="2">
        <v>2</v>
      </c>
      <c r="C23" s="2">
        <f t="shared" si="0"/>
        <v>2</v>
      </c>
      <c r="D23" s="3">
        <f t="shared" si="1"/>
        <v>0.5</v>
      </c>
      <c r="E23" s="3">
        <f t="shared" si="2"/>
        <v>1.5349194167306216E-4</v>
      </c>
      <c r="F23" s="3">
        <f t="shared" si="3"/>
        <v>2.577917558196489E-5</v>
      </c>
    </row>
    <row r="24" spans="1:6" x14ac:dyDescent="0.2">
      <c r="A24" s="2">
        <v>73</v>
      </c>
      <c r="B24" s="2">
        <v>2</v>
      </c>
      <c r="C24" s="2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</row>
    <row r="25" spans="1:6" x14ac:dyDescent="0.2">
      <c r="A25" s="2">
        <v>74</v>
      </c>
      <c r="B25" s="2">
        <v>2</v>
      </c>
      <c r="C25" s="2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</row>
    <row r="26" spans="1:6" x14ac:dyDescent="0.2">
      <c r="A26" s="2">
        <v>75</v>
      </c>
      <c r="B26" s="2">
        <v>2</v>
      </c>
      <c r="C26" s="2">
        <f t="shared" si="0"/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</row>
    <row r="27" spans="1:6" x14ac:dyDescent="0.2">
      <c r="A27" s="2">
        <v>82</v>
      </c>
      <c r="B27" s="2">
        <v>2</v>
      </c>
      <c r="C27" s="2">
        <f t="shared" si="0"/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</row>
    <row r="28" spans="1:6" x14ac:dyDescent="0.2">
      <c r="A28" s="2">
        <v>84</v>
      </c>
      <c r="B28" s="2">
        <v>2</v>
      </c>
      <c r="C28" s="2">
        <f t="shared" si="0"/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</row>
    <row r="29" spans="1:6" x14ac:dyDescent="0.2">
      <c r="A29" s="2">
        <v>86</v>
      </c>
      <c r="B29" s="2">
        <v>2</v>
      </c>
      <c r="C29" s="2">
        <f t="shared" si="0"/>
        <v>0</v>
      </c>
      <c r="D29" s="3">
        <f t="shared" si="1"/>
        <v>0</v>
      </c>
      <c r="E29" s="3">
        <f t="shared" si="2"/>
        <v>0</v>
      </c>
      <c r="F29" s="3">
        <f t="shared" si="3"/>
        <v>0</v>
      </c>
    </row>
    <row r="30" spans="1:6" x14ac:dyDescent="0.2">
      <c r="A30" s="2">
        <v>91</v>
      </c>
      <c r="B30" s="2">
        <v>1</v>
      </c>
      <c r="C30" s="2">
        <f t="shared" si="0"/>
        <v>1</v>
      </c>
      <c r="D30" s="3">
        <f t="shared" si="1"/>
        <v>0.5</v>
      </c>
      <c r="E30" s="3">
        <f t="shared" si="2"/>
        <v>7.6745970836531078E-5</v>
      </c>
      <c r="F30" s="3">
        <f t="shared" si="3"/>
        <v>1.2889587790982445E-5</v>
      </c>
    </row>
    <row r="31" spans="1:6" x14ac:dyDescent="0.2">
      <c r="A31" s="2">
        <v>93</v>
      </c>
      <c r="B31" s="2">
        <v>1</v>
      </c>
      <c r="C31" s="2">
        <f t="shared" si="0"/>
        <v>0</v>
      </c>
      <c r="D31" s="3">
        <f t="shared" si="1"/>
        <v>0</v>
      </c>
      <c r="E31" s="3">
        <f t="shared" si="2"/>
        <v>0</v>
      </c>
      <c r="F31" s="3">
        <f t="shared" si="3"/>
        <v>0</v>
      </c>
    </row>
    <row r="32" spans="1:6" x14ac:dyDescent="0.2">
      <c r="A32" s="2">
        <v>95</v>
      </c>
      <c r="B32" s="2">
        <v>1</v>
      </c>
      <c r="C32" s="2">
        <f t="shared" si="0"/>
        <v>0</v>
      </c>
      <c r="D32" s="3">
        <f t="shared" si="1"/>
        <v>0</v>
      </c>
      <c r="E32" s="3">
        <f t="shared" si="2"/>
        <v>0</v>
      </c>
      <c r="F32" s="3">
        <f t="shared" si="3"/>
        <v>0</v>
      </c>
    </row>
    <row r="33" spans="1:6" x14ac:dyDescent="0.2">
      <c r="A33" s="2" t="s">
        <v>11</v>
      </c>
      <c r="C33" s="2">
        <f>SUM(C5:C32)</f>
        <v>13029</v>
      </c>
      <c r="E33" s="3">
        <f t="shared" si="2"/>
        <v>0.99992325402916349</v>
      </c>
      <c r="F33" s="3">
        <f t="shared" si="3"/>
        <v>0.16793843932871028</v>
      </c>
    </row>
  </sheetData>
  <mergeCells count="2">
    <mergeCell ref="A1:F1"/>
    <mergeCell ref="A2:E2"/>
  </mergeCells>
  <phoneticPr fontId="1" type="noConversion"/>
  <conditionalFormatting sqref="F5:F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{DFC7FB35-658D-3F41-A116-186C03504C61}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C7FB35-658D-3F41-A116-186C03504C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8.83203125" style="2"/>
    <col min="2" max="2" width="12.1640625" style="2" customWidth="1"/>
    <col min="3" max="3" width="16.6640625" style="2" customWidth="1"/>
    <col min="4" max="4" width="20.83203125" style="3" customWidth="1"/>
    <col min="5" max="5" width="24.6640625" style="3" customWidth="1"/>
    <col min="6" max="6" width="30.1640625" style="3" customWidth="1"/>
    <col min="7" max="16384" width="8.83203125" style="2"/>
  </cols>
  <sheetData>
    <row r="1" spans="1:6" x14ac:dyDescent="0.2">
      <c r="A1" s="4" t="s">
        <v>18</v>
      </c>
      <c r="B1" s="4"/>
      <c r="C1" s="4"/>
      <c r="D1" s="4"/>
      <c r="E1" s="4"/>
      <c r="F1" s="4"/>
    </row>
    <row r="2" spans="1:6" x14ac:dyDescent="0.2">
      <c r="A2" s="5" t="s">
        <v>10</v>
      </c>
      <c r="B2" s="5"/>
      <c r="C2" s="5"/>
      <c r="D2" s="5"/>
      <c r="E2" s="5"/>
      <c r="F2" s="1" t="s">
        <v>17</v>
      </c>
    </row>
    <row r="3" spans="1:6" x14ac:dyDescent="0.2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</row>
    <row r="4" spans="1:6" x14ac:dyDescent="0.2">
      <c r="A4" s="2">
        <v>12</v>
      </c>
      <c r="B4" s="2">
        <v>11933</v>
      </c>
      <c r="C4" s="2" t="s">
        <v>6</v>
      </c>
      <c r="D4" s="3" t="s">
        <v>6</v>
      </c>
      <c r="E4" s="3" t="s">
        <v>7</v>
      </c>
      <c r="F4" s="1" t="s">
        <v>8</v>
      </c>
    </row>
    <row r="5" spans="1:6" x14ac:dyDescent="0.2">
      <c r="A5" s="2">
        <v>21</v>
      </c>
      <c r="B5" s="2">
        <v>8513</v>
      </c>
      <c r="C5" s="2">
        <f>B4-B5</f>
        <v>3420</v>
      </c>
      <c r="D5" s="3">
        <f>C5/B4</f>
        <v>0.28660018436269169</v>
      </c>
      <c r="E5" s="3">
        <f>C5/11933</f>
        <v>0.28660018436269169</v>
      </c>
      <c r="F5" s="3">
        <f>C5/77260</f>
        <v>4.4266114418845454E-2</v>
      </c>
    </row>
    <row r="6" spans="1:6" x14ac:dyDescent="0.2">
      <c r="A6" s="2">
        <v>24</v>
      </c>
      <c r="B6" s="2">
        <v>6009</v>
      </c>
      <c r="C6" s="2">
        <f t="shared" ref="C6:C35" si="0">B5-B6</f>
        <v>2504</v>
      </c>
      <c r="D6" s="3">
        <f t="shared" ref="D6:D35" si="1">C6/B5</f>
        <v>0.29413837660049336</v>
      </c>
      <c r="E6" s="3">
        <f t="shared" ref="E6:E36" si="2">C6/11933</f>
        <v>0.20983826363864913</v>
      </c>
      <c r="F6" s="3">
        <f t="shared" ref="F6:F36" si="3">C6/77260</f>
        <v>3.241004400724825E-2</v>
      </c>
    </row>
    <row r="7" spans="1:6" x14ac:dyDescent="0.2">
      <c r="A7" s="2">
        <v>26</v>
      </c>
      <c r="B7" s="2">
        <v>4719</v>
      </c>
      <c r="C7" s="2">
        <f t="shared" si="0"/>
        <v>1290</v>
      </c>
      <c r="D7" s="3">
        <f t="shared" si="1"/>
        <v>0.21467798302546182</v>
      </c>
      <c r="E7" s="3">
        <f t="shared" si="2"/>
        <v>0.10810357831224336</v>
      </c>
      <c r="F7" s="3">
        <f t="shared" si="3"/>
        <v>1.6696867719389077E-2</v>
      </c>
    </row>
    <row r="8" spans="1:6" x14ac:dyDescent="0.2">
      <c r="A8" s="2">
        <v>34</v>
      </c>
      <c r="B8" s="2">
        <v>2566</v>
      </c>
      <c r="C8" s="2">
        <f t="shared" si="0"/>
        <v>2153</v>
      </c>
      <c r="D8" s="3">
        <f t="shared" si="1"/>
        <v>0.45624072896800172</v>
      </c>
      <c r="E8" s="3">
        <f t="shared" si="2"/>
        <v>0.1804240341908992</v>
      </c>
      <c r="F8" s="3">
        <f t="shared" si="3"/>
        <v>2.7866942790577272E-2</v>
      </c>
    </row>
    <row r="9" spans="1:6" x14ac:dyDescent="0.2">
      <c r="A9" s="2">
        <v>32</v>
      </c>
      <c r="B9" s="2">
        <v>2520</v>
      </c>
      <c r="C9" s="2">
        <f t="shared" si="0"/>
        <v>46</v>
      </c>
      <c r="D9" s="3">
        <f t="shared" si="1"/>
        <v>1.7926734216679657E-2</v>
      </c>
      <c r="E9" s="3">
        <f t="shared" si="2"/>
        <v>3.854856280901701E-3</v>
      </c>
      <c r="F9" s="3">
        <f t="shared" si="3"/>
        <v>5.9539218224178095E-4</v>
      </c>
    </row>
    <row r="10" spans="1:6" x14ac:dyDescent="0.2">
      <c r="A10" s="2">
        <v>36</v>
      </c>
      <c r="B10" s="2">
        <v>2208</v>
      </c>
      <c r="C10" s="2">
        <f t="shared" si="0"/>
        <v>312</v>
      </c>
      <c r="D10" s="3">
        <f t="shared" si="1"/>
        <v>0.12380952380952381</v>
      </c>
      <c r="E10" s="3">
        <f t="shared" si="2"/>
        <v>2.6145981731333277E-2</v>
      </c>
      <c r="F10" s="3">
        <f t="shared" si="3"/>
        <v>4.038312192596428E-3</v>
      </c>
    </row>
    <row r="11" spans="1:6" x14ac:dyDescent="0.2">
      <c r="A11" s="2">
        <v>42</v>
      </c>
      <c r="B11" s="2">
        <v>973</v>
      </c>
      <c r="C11" s="2">
        <f t="shared" si="0"/>
        <v>1235</v>
      </c>
      <c r="D11" s="3">
        <f t="shared" si="1"/>
        <v>0.55932971014492749</v>
      </c>
      <c r="E11" s="3">
        <f t="shared" si="2"/>
        <v>0.10349451101986089</v>
      </c>
      <c r="F11" s="3">
        <f t="shared" si="3"/>
        <v>1.5984985762360859E-2</v>
      </c>
    </row>
    <row r="12" spans="1:6" x14ac:dyDescent="0.2">
      <c r="A12" s="2">
        <v>44</v>
      </c>
      <c r="B12" s="2">
        <v>856</v>
      </c>
      <c r="C12" s="2">
        <f t="shared" si="0"/>
        <v>117</v>
      </c>
      <c r="D12" s="3">
        <f t="shared" si="1"/>
        <v>0.12024665981500514</v>
      </c>
      <c r="E12" s="3">
        <f t="shared" si="2"/>
        <v>9.8047431492499799E-3</v>
      </c>
      <c r="F12" s="3">
        <f t="shared" si="3"/>
        <v>1.5143670722236604E-3</v>
      </c>
    </row>
    <row r="13" spans="1:6" x14ac:dyDescent="0.2">
      <c r="A13" s="2">
        <v>46</v>
      </c>
      <c r="B13" s="2">
        <v>512</v>
      </c>
      <c r="C13" s="2">
        <f t="shared" si="0"/>
        <v>344</v>
      </c>
      <c r="D13" s="3">
        <f t="shared" si="1"/>
        <v>0.40186915887850466</v>
      </c>
      <c r="E13" s="3">
        <f t="shared" si="2"/>
        <v>2.8827620883264897E-2</v>
      </c>
      <c r="F13" s="3">
        <f t="shared" si="3"/>
        <v>4.452498058503754E-3</v>
      </c>
    </row>
    <row r="14" spans="1:6" x14ac:dyDescent="0.2">
      <c r="A14" s="2">
        <v>48</v>
      </c>
      <c r="B14" s="2">
        <v>357</v>
      </c>
      <c r="C14" s="2">
        <f t="shared" si="0"/>
        <v>155</v>
      </c>
      <c r="D14" s="3">
        <f t="shared" si="1"/>
        <v>0.302734375</v>
      </c>
      <c r="E14" s="3">
        <f t="shared" si="2"/>
        <v>1.2989189642168776E-2</v>
      </c>
      <c r="F14" s="3">
        <f t="shared" si="3"/>
        <v>2.00621278798861E-3</v>
      </c>
    </row>
    <row r="15" spans="1:6" x14ac:dyDescent="0.2">
      <c r="A15" s="2">
        <v>51</v>
      </c>
      <c r="B15" s="2">
        <v>109</v>
      </c>
      <c r="C15" s="2">
        <f t="shared" si="0"/>
        <v>248</v>
      </c>
      <c r="D15" s="3">
        <f t="shared" si="1"/>
        <v>0.69467787114845936</v>
      </c>
      <c r="E15" s="3">
        <f t="shared" si="2"/>
        <v>2.0782703427470042E-2</v>
      </c>
      <c r="F15" s="3">
        <f t="shared" si="3"/>
        <v>3.2099404607817757E-3</v>
      </c>
    </row>
    <row r="16" spans="1:6" x14ac:dyDescent="0.2">
      <c r="A16" s="2">
        <v>53</v>
      </c>
      <c r="B16" s="2">
        <v>76</v>
      </c>
      <c r="C16" s="2">
        <f t="shared" si="0"/>
        <v>33</v>
      </c>
      <c r="D16" s="3">
        <f t="shared" si="1"/>
        <v>0.30275229357798167</v>
      </c>
      <c r="E16" s="3">
        <f t="shared" si="2"/>
        <v>2.7654403754294814E-3</v>
      </c>
      <c r="F16" s="3">
        <f t="shared" si="3"/>
        <v>4.2712917421692983E-4</v>
      </c>
    </row>
    <row r="17" spans="1:6" x14ac:dyDescent="0.2">
      <c r="A17" s="2">
        <v>55</v>
      </c>
      <c r="B17" s="2">
        <v>53</v>
      </c>
      <c r="C17" s="2">
        <f t="shared" si="0"/>
        <v>23</v>
      </c>
      <c r="D17" s="3">
        <f t="shared" si="1"/>
        <v>0.30263157894736842</v>
      </c>
      <c r="E17" s="3">
        <f t="shared" si="2"/>
        <v>1.9274281404508505E-3</v>
      </c>
      <c r="F17" s="3">
        <f t="shared" si="3"/>
        <v>2.9769609112089047E-4</v>
      </c>
    </row>
    <row r="18" spans="1:6" x14ac:dyDescent="0.2">
      <c r="A18" s="2">
        <v>57</v>
      </c>
      <c r="B18" s="2">
        <v>38</v>
      </c>
      <c r="C18" s="2">
        <f t="shared" si="0"/>
        <v>15</v>
      </c>
      <c r="D18" s="3">
        <f t="shared" si="1"/>
        <v>0.28301886792452829</v>
      </c>
      <c r="E18" s="3">
        <f t="shared" si="2"/>
        <v>1.257018352467946E-3</v>
      </c>
      <c r="F18" s="3">
        <f t="shared" si="3"/>
        <v>1.9414962464405901E-4</v>
      </c>
    </row>
    <row r="19" spans="1:6" x14ac:dyDescent="0.2">
      <c r="A19" s="2">
        <v>62</v>
      </c>
      <c r="B19" s="2">
        <v>10</v>
      </c>
      <c r="C19" s="2">
        <f t="shared" si="0"/>
        <v>28</v>
      </c>
      <c r="D19" s="3">
        <f t="shared" si="1"/>
        <v>0.73684210526315785</v>
      </c>
      <c r="E19" s="3">
        <f t="shared" si="2"/>
        <v>2.3464342579401659E-3</v>
      </c>
      <c r="F19" s="3">
        <f t="shared" si="3"/>
        <v>3.6241263266891015E-4</v>
      </c>
    </row>
    <row r="20" spans="1:6" x14ac:dyDescent="0.2">
      <c r="A20" s="2">
        <v>64</v>
      </c>
      <c r="B20" s="2">
        <v>9</v>
      </c>
      <c r="C20" s="2">
        <f t="shared" si="0"/>
        <v>1</v>
      </c>
      <c r="D20" s="3">
        <f t="shared" si="1"/>
        <v>0.1</v>
      </c>
      <c r="E20" s="3">
        <f t="shared" si="2"/>
        <v>8.3801223497863072E-5</v>
      </c>
      <c r="F20" s="3">
        <f t="shared" si="3"/>
        <v>1.2943308309603934E-5</v>
      </c>
    </row>
    <row r="21" spans="1:6" x14ac:dyDescent="0.2">
      <c r="A21" s="2">
        <v>66</v>
      </c>
      <c r="B21" s="2">
        <v>6</v>
      </c>
      <c r="C21" s="2">
        <f t="shared" si="0"/>
        <v>3</v>
      </c>
      <c r="D21" s="3">
        <f t="shared" si="1"/>
        <v>0.33333333333333331</v>
      </c>
      <c r="E21" s="3">
        <f t="shared" si="2"/>
        <v>2.5140367049358923E-4</v>
      </c>
      <c r="F21" s="3">
        <f t="shared" si="3"/>
        <v>3.8829924928811801E-5</v>
      </c>
    </row>
    <row r="22" spans="1:6" x14ac:dyDescent="0.2">
      <c r="A22" s="2">
        <v>68</v>
      </c>
      <c r="B22" s="2">
        <v>4</v>
      </c>
      <c r="C22" s="2">
        <f t="shared" si="0"/>
        <v>2</v>
      </c>
      <c r="D22" s="3">
        <f t="shared" si="1"/>
        <v>0.33333333333333331</v>
      </c>
      <c r="E22" s="3">
        <f t="shared" si="2"/>
        <v>1.6760244699572614E-4</v>
      </c>
      <c r="F22" s="3">
        <f t="shared" si="3"/>
        <v>2.5886616619207869E-5</v>
      </c>
    </row>
    <row r="23" spans="1:6" x14ac:dyDescent="0.2">
      <c r="A23" s="2">
        <v>72</v>
      </c>
      <c r="B23" s="2">
        <v>1</v>
      </c>
      <c r="C23" s="2">
        <f t="shared" si="0"/>
        <v>3</v>
      </c>
      <c r="D23" s="3">
        <f t="shared" si="1"/>
        <v>0.75</v>
      </c>
      <c r="E23" s="3">
        <f t="shared" si="2"/>
        <v>2.5140367049358923E-4</v>
      </c>
      <c r="F23" s="3">
        <f t="shared" si="3"/>
        <v>3.8829924928811801E-5</v>
      </c>
    </row>
    <row r="24" spans="1:6" x14ac:dyDescent="0.2">
      <c r="A24" s="2">
        <v>73</v>
      </c>
      <c r="B24" s="2">
        <v>1</v>
      </c>
      <c r="C24" s="2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</row>
    <row r="25" spans="1:6" x14ac:dyDescent="0.2">
      <c r="A25" s="2">
        <v>74</v>
      </c>
      <c r="B25" s="2">
        <v>1</v>
      </c>
      <c r="C25" s="2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</row>
    <row r="26" spans="1:6" x14ac:dyDescent="0.2">
      <c r="A26" s="2">
        <v>75</v>
      </c>
      <c r="B26" s="2">
        <v>1</v>
      </c>
      <c r="C26" s="2">
        <f t="shared" si="0"/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</row>
    <row r="27" spans="1:6" x14ac:dyDescent="0.2">
      <c r="A27" s="2">
        <v>82</v>
      </c>
      <c r="B27" s="2">
        <v>1</v>
      </c>
      <c r="C27" s="2">
        <f t="shared" si="0"/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</row>
    <row r="28" spans="1:6" x14ac:dyDescent="0.2">
      <c r="A28" s="2">
        <v>84</v>
      </c>
      <c r="B28" s="2">
        <v>1</v>
      </c>
      <c r="C28" s="2">
        <f t="shared" si="0"/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</row>
    <row r="29" spans="1:6" x14ac:dyDescent="0.2">
      <c r="A29" s="2">
        <v>86</v>
      </c>
      <c r="B29" s="2">
        <v>1</v>
      </c>
      <c r="C29" s="2">
        <f t="shared" si="0"/>
        <v>0</v>
      </c>
      <c r="D29" s="3">
        <f t="shared" si="1"/>
        <v>0</v>
      </c>
      <c r="E29" s="3">
        <f t="shared" si="2"/>
        <v>0</v>
      </c>
      <c r="F29" s="3">
        <f t="shared" si="3"/>
        <v>0</v>
      </c>
    </row>
    <row r="30" spans="1:6" x14ac:dyDescent="0.2">
      <c r="A30" s="2">
        <v>91</v>
      </c>
      <c r="B30" s="2">
        <v>1</v>
      </c>
      <c r="C30" s="2">
        <f t="shared" si="0"/>
        <v>0</v>
      </c>
      <c r="D30" s="3">
        <f t="shared" si="1"/>
        <v>0</v>
      </c>
      <c r="E30" s="3">
        <f t="shared" si="2"/>
        <v>0</v>
      </c>
      <c r="F30" s="3">
        <f t="shared" si="3"/>
        <v>0</v>
      </c>
    </row>
    <row r="31" spans="1:6" x14ac:dyDescent="0.2">
      <c r="A31" s="2">
        <v>93</v>
      </c>
      <c r="B31" s="2">
        <v>1</v>
      </c>
      <c r="C31" s="2">
        <f t="shared" si="0"/>
        <v>0</v>
      </c>
      <c r="D31" s="3">
        <f t="shared" si="1"/>
        <v>0</v>
      </c>
      <c r="E31" s="3">
        <f t="shared" si="2"/>
        <v>0</v>
      </c>
      <c r="F31" s="3">
        <f t="shared" si="3"/>
        <v>0</v>
      </c>
    </row>
    <row r="32" spans="1:6" x14ac:dyDescent="0.2">
      <c r="A32" s="2">
        <v>95</v>
      </c>
      <c r="B32" s="2">
        <v>1</v>
      </c>
      <c r="C32" s="2">
        <f t="shared" si="0"/>
        <v>0</v>
      </c>
      <c r="D32" s="3">
        <f t="shared" si="1"/>
        <v>0</v>
      </c>
      <c r="E32" s="3">
        <f t="shared" si="2"/>
        <v>0</v>
      </c>
      <c r="F32" s="3">
        <f t="shared" si="3"/>
        <v>0</v>
      </c>
    </row>
    <row r="33" spans="1:6" x14ac:dyDescent="0.2">
      <c r="A33" s="2">
        <v>102</v>
      </c>
      <c r="B33" s="2">
        <v>1</v>
      </c>
      <c r="C33" s="2">
        <f t="shared" si="0"/>
        <v>0</v>
      </c>
      <c r="D33" s="3">
        <f t="shared" si="1"/>
        <v>0</v>
      </c>
      <c r="E33" s="3">
        <f t="shared" si="2"/>
        <v>0</v>
      </c>
      <c r="F33" s="3">
        <f t="shared" si="3"/>
        <v>0</v>
      </c>
    </row>
    <row r="34" spans="1:6" x14ac:dyDescent="0.2">
      <c r="A34" s="2">
        <v>104</v>
      </c>
      <c r="B34" s="2">
        <v>1</v>
      </c>
      <c r="C34" s="2">
        <f t="shared" si="0"/>
        <v>0</v>
      </c>
      <c r="D34" s="3">
        <f t="shared" si="1"/>
        <v>0</v>
      </c>
      <c r="E34" s="3">
        <f t="shared" si="2"/>
        <v>0</v>
      </c>
      <c r="F34" s="3">
        <f t="shared" si="3"/>
        <v>0</v>
      </c>
    </row>
    <row r="35" spans="1:6" x14ac:dyDescent="0.2">
      <c r="A35" s="2">
        <v>106</v>
      </c>
      <c r="B35" s="2">
        <v>1</v>
      </c>
      <c r="C35" s="2">
        <f t="shared" si="0"/>
        <v>0</v>
      </c>
      <c r="D35" s="3">
        <f t="shared" si="1"/>
        <v>0</v>
      </c>
      <c r="E35" s="3">
        <f t="shared" si="2"/>
        <v>0</v>
      </c>
      <c r="F35" s="3">
        <f t="shared" si="3"/>
        <v>0</v>
      </c>
    </row>
    <row r="36" spans="1:6" x14ac:dyDescent="0.2">
      <c r="A36" s="2" t="s">
        <v>11</v>
      </c>
      <c r="C36" s="2">
        <f>SUM(C5:C35)</f>
        <v>11932</v>
      </c>
      <c r="E36" s="3">
        <f t="shared" si="2"/>
        <v>0.99991619877650217</v>
      </c>
      <c r="F36" s="3">
        <f t="shared" si="3"/>
        <v>0.15443955475019416</v>
      </c>
    </row>
  </sheetData>
  <mergeCells count="2">
    <mergeCell ref="A1:F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22号</vt:lpstr>
      <vt:lpstr>23号</vt:lpstr>
      <vt:lpstr>24号</vt:lpstr>
      <vt:lpstr>25号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孙雨晨</dc:creator>
  <cp:lastModifiedBy>Microsoft Office 用户</cp:lastModifiedBy>
  <dcterms:created xsi:type="dcterms:W3CDTF">2019-08-30T08:40:12Z</dcterms:created>
  <dcterms:modified xsi:type="dcterms:W3CDTF">2019-08-30T09:40:10Z</dcterms:modified>
</cp:coreProperties>
</file>