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/>
  </bookViews>
  <sheets>
    <sheet name="奖励" sheetId="2" r:id="rId1"/>
    <sheet name="价值" sheetId="4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2" l="1"/>
  <c r="F19" i="2"/>
  <c r="G18" i="2"/>
  <c r="F18" i="2"/>
  <c r="G21" i="2"/>
  <c r="F21" i="2"/>
  <c r="G20" i="2"/>
  <c r="F20" i="2"/>
  <c r="F9" i="2"/>
  <c r="G9" i="2"/>
  <c r="F10" i="2"/>
  <c r="G10" i="2"/>
  <c r="F7" i="2"/>
  <c r="G7" i="2"/>
  <c r="F8" i="2"/>
  <c r="G8" i="2"/>
  <c r="G28" i="2"/>
  <c r="F28" i="2"/>
  <c r="G42" i="2"/>
  <c r="G43" i="2"/>
  <c r="G3" i="2"/>
  <c r="G4" i="2"/>
  <c r="G5" i="2"/>
  <c r="G6" i="2"/>
  <c r="G11" i="2"/>
  <c r="G12" i="2"/>
  <c r="G13" i="2"/>
  <c r="G15" i="2"/>
  <c r="G16" i="2"/>
  <c r="G17" i="2"/>
  <c r="G22" i="2"/>
  <c r="G23" i="2"/>
  <c r="G24" i="2"/>
  <c r="G25" i="2"/>
  <c r="G26" i="2"/>
  <c r="G27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F2" i="2"/>
  <c r="F3" i="2"/>
  <c r="F4" i="2"/>
  <c r="F5" i="2"/>
  <c r="F6" i="2"/>
  <c r="F11" i="2"/>
  <c r="F12" i="2"/>
  <c r="F13" i="2"/>
  <c r="F14" i="2"/>
  <c r="F15" i="2"/>
  <c r="F16" i="2"/>
  <c r="F17" i="2"/>
  <c r="F22" i="2"/>
  <c r="F23" i="2"/>
  <c r="F24" i="2"/>
  <c r="F25" i="2"/>
  <c r="F26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G7" i="4"/>
  <c r="G4" i="4"/>
  <c r="G5" i="4"/>
  <c r="B1" i="4"/>
  <c r="B2" i="4"/>
  <c r="B3" i="4"/>
  <c r="G3" i="4"/>
  <c r="B4" i="4"/>
  <c r="B5" i="4"/>
  <c r="B6" i="4"/>
  <c r="B7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G6" i="4"/>
  <c r="C7" i="4"/>
  <c r="D7" i="4"/>
  <c r="E7" i="4"/>
  <c r="F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</calcChain>
</file>

<file path=xl/sharedStrings.xml><?xml version="1.0" encoding="utf-8"?>
<sst xmlns="http://schemas.openxmlformats.org/spreadsheetml/2006/main" count="134" uniqueCount="38">
  <si>
    <t>难度</t>
    <rPh sb="0" eb="1">
      <t>nan'du</t>
    </rPh>
    <phoneticPr fontId="1" type="noConversion"/>
  </si>
  <si>
    <t>宝箱类型</t>
    <rPh sb="0" eb="1">
      <t>bao'xiang</t>
    </rPh>
    <rPh sb="2" eb="3">
      <t>lei'xing</t>
    </rPh>
    <phoneticPr fontId="1" type="noConversion"/>
  </si>
  <si>
    <t>顺序</t>
    <rPh sb="0" eb="1">
      <t>shun'xu</t>
    </rPh>
    <phoneticPr fontId="1" type="noConversion"/>
  </si>
  <si>
    <t>小</t>
    <rPh sb="0" eb="1">
      <t>xiao</t>
    </rPh>
    <phoneticPr fontId="1" type="noConversion"/>
  </si>
  <si>
    <t>大</t>
    <rPh sb="0" eb="1">
      <t>da</t>
    </rPh>
    <phoneticPr fontId="1" type="noConversion"/>
  </si>
  <si>
    <t>奖励类型</t>
    <rPh sb="0" eb="1">
      <t>jiagn'li</t>
    </rPh>
    <rPh sb="2" eb="3">
      <t>lei'xing</t>
    </rPh>
    <phoneticPr fontId="1" type="noConversion"/>
  </si>
  <si>
    <t>数量</t>
    <rPh sb="0" eb="1">
      <t>shu'laing</t>
    </rPh>
    <phoneticPr fontId="1" type="noConversion"/>
  </si>
  <si>
    <t>价值</t>
    <rPh sb="0" eb="1">
      <t>jia'zhi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</si>
  <si>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</si>
  <si>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</si>
  <si>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</si>
  <si>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钻石</t>
    <rPh sb="0" eb="1">
      <t>zuan'shi</t>
    </rPh>
    <phoneticPr fontId="1" type="noConversion"/>
  </si>
  <si>
    <t>经验鱼籽丼</t>
  </si>
  <si>
    <t>副本代币</t>
    <rPh sb="0" eb="1">
      <t>fu'ben</t>
    </rPh>
    <rPh sb="2" eb="3">
      <t>dai'bi</t>
    </rPh>
    <phoneticPr fontId="1" type="noConversion"/>
  </si>
  <si>
    <t>现金</t>
    <rPh sb="0" eb="1">
      <t>xian'jin</t>
    </rPh>
    <phoneticPr fontId="1" type="noConversion"/>
  </si>
  <si>
    <t>R</t>
    <phoneticPr fontId="1" type="noConversion"/>
  </si>
  <si>
    <t>SR</t>
    <phoneticPr fontId="1" type="noConversion"/>
  </si>
  <si>
    <t>随机3星饰品</t>
    <rPh sb="0" eb="1">
      <t>sui'ji</t>
    </rPh>
    <rPh sb="4" eb="5">
      <t>shi'pin</t>
    </rPh>
    <phoneticPr fontId="1" type="noConversion"/>
  </si>
  <si>
    <t>pack,91</t>
    <phoneticPr fontId="1" type="noConversion"/>
  </si>
  <si>
    <t>pack,92</t>
    <phoneticPr fontId="1" type="noConversion"/>
  </si>
  <si>
    <t>prop,105,1</t>
  </si>
  <si>
    <t>stage_token,500</t>
  </si>
  <si>
    <t>coin,2500</t>
  </si>
  <si>
    <t>prop,702,2</t>
  </si>
  <si>
    <t>cash,400</t>
  </si>
  <si>
    <t>随机5星饰品</t>
    <rPh sb="0" eb="1">
      <t>sui'ji</t>
    </rPh>
    <rPh sb="3" eb="4">
      <t>xing</t>
    </rPh>
    <rPh sb="4" eb="5">
      <t>shi'pin</t>
    </rPh>
    <phoneticPr fontId="1" type="noConversion"/>
  </si>
  <si>
    <t>高等攻击天赋书</t>
    <rPh sb="0" eb="1">
      <t>gao'deng</t>
    </rPh>
    <rPh sb="2" eb="3">
      <t>gong'ji</t>
    </rPh>
    <rPh sb="4" eb="5">
      <t>tian'fu'shu</t>
    </rPh>
    <phoneticPr fontId="1" type="noConversion"/>
  </si>
  <si>
    <t>高等生存天赋书</t>
    <rPh sb="0" eb="1">
      <t>gao'deng</t>
    </rPh>
    <rPh sb="2" eb="3">
      <t>sheng'cun</t>
    </rPh>
    <rPh sb="4" eb="5">
      <t>tian'fu</t>
    </rPh>
    <rPh sb="6" eb="7">
      <t>shu</t>
    </rPh>
    <phoneticPr fontId="1" type="noConversion"/>
  </si>
  <si>
    <t>item,103</t>
    <phoneticPr fontId="1" type="noConversion"/>
  </si>
  <si>
    <t>item,103</t>
  </si>
  <si>
    <t>item,104</t>
    <phoneticPr fontId="1" type="noConversion"/>
  </si>
  <si>
    <t>stage_token,400</t>
  </si>
  <si>
    <t>prop,315,3</t>
  </si>
  <si>
    <t>prop,318,3</t>
  </si>
  <si>
    <t>prop,403,20</t>
  </si>
  <si>
    <t>item,145</t>
    <phoneticPr fontId="1" type="noConversion"/>
  </si>
  <si>
    <t>item,146</t>
    <phoneticPr fontId="1" type="noConversion"/>
  </si>
  <si>
    <t>item,105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</si>
</sst>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A8" zoomScale="130" zoomScaleNormal="130" zoomScalePageLayoutView="130" workbookViewId="0">
      <selection activeCell="I18" sqref="I18"/>
    </sheetView>
  </sheetViews>
  <sheetFormatPr baseColWidth="10" defaultColWidth="8.83203125" defaultRowHeight="13" x14ac:dyDescent="0.15"/>
  <cols>
    <col min="1" max="1" width="8.1640625" style="4" customWidth="1"/>
    <col min="2" max="3" width="8.1640625" style="2" customWidth="1"/>
    <col min="4" max="4" width="11.5" style="2" bestFit="1" customWidth="1"/>
    <col min="5" max="5" width="8.1640625" style="2" customWidth="1"/>
    <col min="6" max="6" width="8.1640625" style="1" customWidth="1"/>
    <col min="7" max="7" width="13.83203125" style="1" bestFit="1" customWidth="1"/>
    <col min="8" max="8" width="15.1640625" style="2" bestFit="1" customWidth="1"/>
    <col min="9" max="16" width="8.1640625" style="2" customWidth="1"/>
    <col min="17" max="17" width="13.1640625" style="2" bestFit="1" customWidth="1"/>
    <col min="18" max="21" width="8.83203125" style="2"/>
    <col min="22" max="22" width="8.83203125" style="4"/>
    <col min="23" max="16384" width="8.83203125" style="2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5</v>
      </c>
      <c r="E1" s="3" t="s">
        <v>6</v>
      </c>
      <c r="F1" s="1" t="s">
        <v>7</v>
      </c>
      <c r="P1" s="4"/>
      <c r="Q1" s="4"/>
      <c r="R1" s="4"/>
      <c r="S1" s="4"/>
      <c r="T1" s="4"/>
      <c r="U1" s="4"/>
    </row>
    <row r="2" spans="1:22" ht="15" x14ac:dyDescent="0.2">
      <c r="A2" s="4">
        <v>1</v>
      </c>
      <c r="B2" s="5" t="s">
        <v>3</v>
      </c>
      <c r="C2" s="5">
        <v>1</v>
      </c>
      <c r="D2" s="7" t="s">
        <v>17</v>
      </c>
      <c r="E2" s="10">
        <v>1</v>
      </c>
      <c r="F2" s="4">
        <f>VLOOKUP(D2,价值!$B:$G,6,0)*E2</f>
        <v>50</v>
      </c>
      <c r="G2" s="8" t="str">
        <f>VLOOKUP(D2,价值!$B:$G,3,0)&amp;","&amp;E2</f>
        <v>pack,303,1</v>
      </c>
      <c r="H2" t="s">
        <v>28</v>
      </c>
      <c r="P2" s="4"/>
      <c r="Q2" s="4"/>
      <c r="R2" s="4"/>
      <c r="S2" s="4"/>
      <c r="T2" s="4"/>
      <c r="U2" s="4"/>
    </row>
    <row r="3" spans="1:22" ht="15" x14ac:dyDescent="0.2">
      <c r="A3" s="4">
        <v>1</v>
      </c>
      <c r="B3" s="5" t="s">
        <v>3</v>
      </c>
      <c r="C3" s="5">
        <v>2</v>
      </c>
      <c r="D3" s="7" t="s">
        <v>17</v>
      </c>
      <c r="E3" s="10">
        <v>1</v>
      </c>
      <c r="F3" s="4">
        <f>VLOOKUP(D3,价值!$B:$G,6,0)*E3</f>
        <v>50</v>
      </c>
      <c r="G3" s="8" t="str">
        <f>VLOOKUP(D3,价值!$B:$G,3,0)&amp;","&amp;E3</f>
        <v>pack,303,1</v>
      </c>
      <c r="H3" t="s">
        <v>28</v>
      </c>
      <c r="P3" s="4"/>
      <c r="Q3" s="4"/>
      <c r="R3" s="4"/>
      <c r="S3" s="4"/>
      <c r="T3" s="4"/>
      <c r="U3" s="4"/>
    </row>
    <row r="4" spans="1:22" ht="15" x14ac:dyDescent="0.2">
      <c r="A4" s="4">
        <v>1</v>
      </c>
      <c r="B4" s="5" t="s">
        <v>3</v>
      </c>
      <c r="C4" s="5">
        <v>3</v>
      </c>
      <c r="D4" s="7" t="s">
        <v>17</v>
      </c>
      <c r="E4" s="10">
        <v>1</v>
      </c>
      <c r="F4" s="4">
        <f>VLOOKUP(D4,价值!$B:$G,6,0)*E4</f>
        <v>50</v>
      </c>
      <c r="G4" s="8" t="str">
        <f>VLOOKUP(D4,价值!$B:$G,3,0)&amp;","&amp;E4</f>
        <v>pack,303,1</v>
      </c>
      <c r="H4" t="s">
        <v>29</v>
      </c>
      <c r="P4" s="4"/>
      <c r="Q4" s="4"/>
      <c r="R4" s="4"/>
      <c r="S4" s="4"/>
      <c r="T4" s="4"/>
      <c r="U4" s="4"/>
    </row>
    <row r="5" spans="1:22" ht="15" x14ac:dyDescent="0.2">
      <c r="A5" s="4">
        <v>1</v>
      </c>
      <c r="B5" s="5" t="s">
        <v>3</v>
      </c>
      <c r="C5" s="5">
        <v>4</v>
      </c>
      <c r="D5" s="7" t="s">
        <v>17</v>
      </c>
      <c r="E5" s="10">
        <v>1</v>
      </c>
      <c r="F5" s="4">
        <f>VLOOKUP(D5,价值!$B:$G,6,0)*E5</f>
        <v>50</v>
      </c>
      <c r="G5" s="8" t="str">
        <f>VLOOKUP(D5,价值!$B:$G,3,0)&amp;","&amp;E5</f>
        <v>pack,303,1</v>
      </c>
      <c r="H5" t="s">
        <v>29</v>
      </c>
      <c r="P5" s="4"/>
      <c r="Q5" s="4"/>
      <c r="R5" s="4"/>
      <c r="S5" s="4"/>
      <c r="T5" s="4"/>
      <c r="U5" s="4"/>
    </row>
    <row r="6" spans="1:22" ht="15" x14ac:dyDescent="0.2">
      <c r="A6" s="4">
        <v>1</v>
      </c>
      <c r="B6" s="5" t="s">
        <v>3</v>
      </c>
      <c r="C6" s="5">
        <v>5</v>
      </c>
      <c r="D6" s="7" t="s">
        <v>17</v>
      </c>
      <c r="E6" s="10">
        <v>1</v>
      </c>
      <c r="F6" s="4">
        <f>VLOOKUP(D6,价值!$B:$G,6,0)*E6</f>
        <v>50</v>
      </c>
      <c r="G6" s="8" t="str">
        <f>VLOOKUP(D6,价值!$B:$G,3,0)&amp;","&amp;E6</f>
        <v>pack,303,1</v>
      </c>
      <c r="H6" t="s">
        <v>29</v>
      </c>
      <c r="P6" s="4"/>
      <c r="Q6" s="4"/>
      <c r="R6" s="4"/>
      <c r="S6" s="4"/>
      <c r="T6" s="4"/>
      <c r="U6" s="4"/>
    </row>
    <row r="7" spans="1:22" x14ac:dyDescent="0.15">
      <c r="A7" s="4">
        <v>1</v>
      </c>
      <c r="B7" s="5" t="s">
        <v>3</v>
      </c>
      <c r="C7" s="5">
        <v>6</v>
      </c>
      <c r="D7" s="7" t="s">
        <v>14</v>
      </c>
      <c r="E7" s="10">
        <v>2500</v>
      </c>
      <c r="F7" s="4">
        <f>VLOOKUP(D7,价值!$B:$G,6,0)*E7</f>
        <v>50</v>
      </c>
      <c r="G7" s="8" t="str">
        <f>VLOOKUP(D7,价值!$B:$G,3,0)&amp;","&amp;E7</f>
        <v>coin,2500</v>
      </c>
      <c r="H7" s="8" t="s">
        <v>22</v>
      </c>
      <c r="P7" s="4"/>
      <c r="Q7" s="4"/>
      <c r="R7" s="4"/>
      <c r="S7" s="4"/>
      <c r="T7" s="4"/>
      <c r="U7" s="4"/>
    </row>
    <row r="8" spans="1:22" x14ac:dyDescent="0.15">
      <c r="A8" s="4">
        <v>1</v>
      </c>
      <c r="B8" s="5" t="s">
        <v>3</v>
      </c>
      <c r="C8" s="5">
        <v>7</v>
      </c>
      <c r="D8" s="7" t="s">
        <v>14</v>
      </c>
      <c r="E8" s="10">
        <v>2500</v>
      </c>
      <c r="F8" s="4">
        <f>VLOOKUP(D8,价值!$B:$G,6,0)*E8</f>
        <v>50</v>
      </c>
      <c r="G8" s="8" t="str">
        <f>VLOOKUP(D8,价值!$B:$G,3,0)&amp;","&amp;E8</f>
        <v>coin,2500</v>
      </c>
      <c r="H8" s="8" t="s">
        <v>22</v>
      </c>
      <c r="P8" s="4"/>
      <c r="Q8" s="4"/>
      <c r="R8" s="4"/>
      <c r="S8" s="4"/>
      <c r="T8" s="4"/>
      <c r="U8" s="4"/>
    </row>
    <row r="9" spans="1:22" x14ac:dyDescent="0.15">
      <c r="A9" s="4">
        <v>1</v>
      </c>
      <c r="B9" s="5" t="s">
        <v>3</v>
      </c>
      <c r="C9" s="5">
        <v>8</v>
      </c>
      <c r="D9" s="7" t="s">
        <v>13</v>
      </c>
      <c r="E9" s="10">
        <v>500</v>
      </c>
      <c r="F9" s="4">
        <f>VLOOKUP(D9,价值!$B:$G,6,0)*E9</f>
        <v>62.5</v>
      </c>
      <c r="G9" s="8" t="str">
        <f>VLOOKUP(D9,价值!$B:$G,3,0)&amp;","&amp;E9</f>
        <v>stage_token,500</v>
      </c>
      <c r="H9" s="8" t="s">
        <v>21</v>
      </c>
      <c r="J9" s="11"/>
      <c r="K9" s="10"/>
      <c r="P9" s="4"/>
      <c r="Q9" s="4"/>
      <c r="R9" s="4"/>
      <c r="S9" s="4"/>
      <c r="T9" s="4"/>
      <c r="U9" s="4"/>
    </row>
    <row r="10" spans="1:22" x14ac:dyDescent="0.15">
      <c r="A10" s="4">
        <v>1</v>
      </c>
      <c r="B10" s="5" t="s">
        <v>3</v>
      </c>
      <c r="C10" s="5">
        <v>9</v>
      </c>
      <c r="D10" s="7" t="s">
        <v>13</v>
      </c>
      <c r="E10" s="10">
        <v>500</v>
      </c>
      <c r="F10" s="4">
        <f>VLOOKUP(D10,价值!$B:$G,6,0)*E10</f>
        <v>62.5</v>
      </c>
      <c r="G10" s="8" t="str">
        <f>VLOOKUP(D10,价值!$B:$G,3,0)&amp;","&amp;E10</f>
        <v>stage_token,500</v>
      </c>
      <c r="H10" s="8" t="s">
        <v>21</v>
      </c>
      <c r="J10" s="7"/>
      <c r="K10" s="10"/>
      <c r="P10" s="4"/>
      <c r="Q10" s="4"/>
      <c r="R10" s="4"/>
      <c r="S10" s="4"/>
      <c r="T10" s="4"/>
      <c r="U10" s="4"/>
    </row>
    <row r="11" spans="1:22" x14ac:dyDescent="0.15">
      <c r="A11" s="4">
        <v>1</v>
      </c>
      <c r="B11" s="5" t="s">
        <v>3</v>
      </c>
      <c r="C11" s="5">
        <v>10</v>
      </c>
      <c r="D11" s="11" t="s">
        <v>12</v>
      </c>
      <c r="E11" s="10">
        <v>1</v>
      </c>
      <c r="F11" s="4">
        <f>VLOOKUP(D11,价值!$B:$G,6,0)*E11</f>
        <v>60</v>
      </c>
      <c r="G11" s="8" t="str">
        <f>VLOOKUP(D11,价值!$B:$G,3,0)&amp;","&amp;E11</f>
        <v>prop,105,1</v>
      </c>
      <c r="H11" s="8" t="s">
        <v>20</v>
      </c>
      <c r="P11" s="4"/>
      <c r="Q11" s="4"/>
      <c r="R11" s="4"/>
      <c r="S11" s="4"/>
      <c r="T11" s="4"/>
      <c r="U11" s="4"/>
    </row>
    <row r="12" spans="1:22" ht="15" x14ac:dyDescent="0.2">
      <c r="A12" s="4">
        <v>1</v>
      </c>
      <c r="B12" s="12" t="s">
        <v>4</v>
      </c>
      <c r="C12" s="12">
        <v>1</v>
      </c>
      <c r="D12" s="13" t="s">
        <v>8</v>
      </c>
      <c r="E12" s="14">
        <v>1</v>
      </c>
      <c r="F12" s="9">
        <f>VLOOKUP(D12,价值!$B:$G,6,0)*E12</f>
        <v>600</v>
      </c>
      <c r="G12" s="8" t="str">
        <f>VLOOKUP(D12,价值!$B:$G,3,0)&amp;","&amp;E12</f>
        <v>pack,304,1</v>
      </c>
      <c r="H12" t="s">
        <v>30</v>
      </c>
      <c r="P12" s="4"/>
      <c r="Q12" s="4"/>
      <c r="R12" s="4"/>
      <c r="S12" s="4"/>
      <c r="T12" s="4"/>
      <c r="U12" s="4"/>
    </row>
    <row r="13" spans="1:22" x14ac:dyDescent="0.15">
      <c r="A13" s="4">
        <v>1</v>
      </c>
      <c r="B13" s="12" t="s">
        <v>4</v>
      </c>
      <c r="C13" s="12">
        <v>2</v>
      </c>
      <c r="D13" s="13" t="s">
        <v>9</v>
      </c>
      <c r="E13" s="14">
        <v>2</v>
      </c>
      <c r="F13" s="9">
        <f>VLOOKUP(D13,价值!$B:$G,6,0)*E13</f>
        <v>500</v>
      </c>
      <c r="G13" s="8" t="str">
        <f>VLOOKUP(D13,价值!$B:$G,3,0)&amp;","&amp;E13</f>
        <v>prop,702,2</v>
      </c>
      <c r="H13" s="8" t="s">
        <v>23</v>
      </c>
      <c r="P13" s="4"/>
      <c r="Q13" s="4"/>
      <c r="R13" s="4"/>
      <c r="S13" s="4"/>
      <c r="T13" s="4"/>
      <c r="U13" s="4"/>
    </row>
    <row r="14" spans="1:22" ht="15" x14ac:dyDescent="0.2">
      <c r="A14" s="4">
        <v>1</v>
      </c>
      <c r="B14" s="12" t="s">
        <v>4</v>
      </c>
      <c r="C14" s="12">
        <v>3</v>
      </c>
      <c r="D14" s="13" t="s">
        <v>15</v>
      </c>
      <c r="E14" s="14">
        <v>1</v>
      </c>
      <c r="F14" s="9">
        <f>VLOOKUP(D14,价值!$B:$G,6,0)*E14</f>
        <v>300</v>
      </c>
      <c r="G14" s="7" t="s">
        <v>18</v>
      </c>
      <c r="H14" s="15" t="s">
        <v>35</v>
      </c>
      <c r="P14" s="4"/>
      <c r="Q14" s="4"/>
      <c r="R14" s="4"/>
      <c r="S14" s="4"/>
      <c r="T14" s="4"/>
      <c r="U14" s="4"/>
    </row>
    <row r="15" spans="1:22" ht="15" x14ac:dyDescent="0.2">
      <c r="A15" s="4">
        <v>1</v>
      </c>
      <c r="B15" s="12" t="s">
        <v>4</v>
      </c>
      <c r="C15" s="12">
        <v>4</v>
      </c>
      <c r="D15" s="13" t="s">
        <v>11</v>
      </c>
      <c r="E15" s="14">
        <v>400</v>
      </c>
      <c r="F15" s="9">
        <f>VLOOKUP(D15,价值!$B:$G,6,0)*E15</f>
        <v>400</v>
      </c>
      <c r="G15" s="8" t="str">
        <f>VLOOKUP(D15,价值!$B:$G,3,0)&amp;","&amp;E15</f>
        <v>cash,400</v>
      </c>
      <c r="H15" t="s">
        <v>24</v>
      </c>
      <c r="P15" s="4"/>
      <c r="Q15" s="4"/>
      <c r="R15" s="4"/>
      <c r="S15" s="4"/>
      <c r="T15" s="4"/>
      <c r="U15" s="4"/>
    </row>
    <row r="16" spans="1:22" ht="15" x14ac:dyDescent="0.2">
      <c r="A16" s="4">
        <v>2</v>
      </c>
      <c r="B16" s="5" t="s">
        <v>3</v>
      </c>
      <c r="C16" s="5">
        <v>1</v>
      </c>
      <c r="D16" s="7" t="s">
        <v>17</v>
      </c>
      <c r="E16" s="10">
        <v>1</v>
      </c>
      <c r="F16" s="4">
        <f>VLOOKUP(D16,价值!$B:$G,6,0)*E16</f>
        <v>50</v>
      </c>
      <c r="G16" s="8" t="str">
        <f>VLOOKUP(D16,价值!$B:$G,3,0)&amp;","&amp;E16</f>
        <v>pack,303,1</v>
      </c>
      <c r="H16" t="s">
        <v>28</v>
      </c>
      <c r="P16" s="4"/>
      <c r="Q16" s="4"/>
      <c r="R16" s="4"/>
      <c r="S16" s="4"/>
      <c r="T16" s="4"/>
      <c r="U16" s="4"/>
      <c r="V16" s="5"/>
    </row>
    <row r="17" spans="1:23" ht="15" x14ac:dyDescent="0.2">
      <c r="A17" s="4">
        <v>2</v>
      </c>
      <c r="B17" s="5" t="s">
        <v>3</v>
      </c>
      <c r="C17" s="5">
        <v>2</v>
      </c>
      <c r="D17" s="7" t="s">
        <v>17</v>
      </c>
      <c r="E17" s="10">
        <v>1</v>
      </c>
      <c r="F17" s="4">
        <f>VLOOKUP(D17,价值!$B:$G,6,0)*E17</f>
        <v>50</v>
      </c>
      <c r="G17" s="8" t="str">
        <f>VLOOKUP(D17,价值!$B:$G,3,0)&amp;","&amp;E17</f>
        <v>pack,303,1</v>
      </c>
      <c r="H17" t="s">
        <v>28</v>
      </c>
      <c r="Q17" s="4"/>
      <c r="R17" s="4"/>
      <c r="S17" s="4"/>
      <c r="T17" s="4"/>
      <c r="U17" s="4"/>
    </row>
    <row r="18" spans="1:23" ht="15" x14ac:dyDescent="0.2">
      <c r="A18" s="4">
        <v>2</v>
      </c>
      <c r="B18" s="5" t="s">
        <v>3</v>
      </c>
      <c r="C18" s="5">
        <v>3</v>
      </c>
      <c r="D18" s="7" t="s">
        <v>17</v>
      </c>
      <c r="E18" s="10">
        <v>1</v>
      </c>
      <c r="F18" s="4">
        <f>VLOOKUP(D18,价值!$B:$G,6,0)*E18</f>
        <v>50</v>
      </c>
      <c r="G18" s="8" t="str">
        <f>VLOOKUP(D18,价值!$B:$G,3,0)&amp;","&amp;E18</f>
        <v>pack,303,1</v>
      </c>
      <c r="H18" t="s">
        <v>28</v>
      </c>
      <c r="K18" s="7"/>
      <c r="L18" s="10"/>
      <c r="M18" s="4"/>
      <c r="N18" s="8"/>
      <c r="O18"/>
      <c r="Q18" s="4"/>
      <c r="R18" s="4"/>
      <c r="S18" s="4"/>
      <c r="T18" s="4"/>
      <c r="U18" s="4"/>
    </row>
    <row r="19" spans="1:23" ht="15" x14ac:dyDescent="0.2">
      <c r="A19" s="4">
        <v>2</v>
      </c>
      <c r="B19" s="5" t="s">
        <v>3</v>
      </c>
      <c r="C19" s="5">
        <v>4</v>
      </c>
      <c r="D19" s="7" t="s">
        <v>17</v>
      </c>
      <c r="E19" s="10">
        <v>1</v>
      </c>
      <c r="F19" s="4">
        <f>VLOOKUP(D19,价值!$B:$G,6,0)*E19</f>
        <v>50</v>
      </c>
      <c r="G19" s="8" t="str">
        <f>VLOOKUP(D19,价值!$B:$G,3,0)&amp;","&amp;E19</f>
        <v>pack,303,1</v>
      </c>
      <c r="H19" t="s">
        <v>28</v>
      </c>
      <c r="K19" s="7"/>
      <c r="L19" s="10"/>
      <c r="M19" s="4"/>
      <c r="N19" s="8"/>
      <c r="O19"/>
      <c r="P19" s="4"/>
      <c r="Q19" s="4"/>
      <c r="R19" s="4"/>
      <c r="S19" s="4"/>
      <c r="T19" s="4"/>
      <c r="U19" s="4"/>
      <c r="W19" s="4"/>
    </row>
    <row r="20" spans="1:23" ht="15" x14ac:dyDescent="0.2">
      <c r="A20" s="4">
        <v>2</v>
      </c>
      <c r="B20" s="5" t="s">
        <v>3</v>
      </c>
      <c r="C20" s="5">
        <v>5</v>
      </c>
      <c r="D20" s="11" t="s">
        <v>12</v>
      </c>
      <c r="E20" s="10">
        <v>1</v>
      </c>
      <c r="F20" s="4">
        <f>VLOOKUP(D20,价值!$B:$G,6,0)*E20</f>
        <v>60</v>
      </c>
      <c r="G20" s="8" t="str">
        <f>VLOOKUP(D20,价值!$B:$G,3,0)&amp;","&amp;E20</f>
        <v>prop,105,1</v>
      </c>
      <c r="H20" t="s">
        <v>20</v>
      </c>
      <c r="P20" s="4"/>
      <c r="Q20" s="4"/>
      <c r="R20" s="4"/>
      <c r="S20" s="4"/>
      <c r="T20" s="4"/>
      <c r="U20" s="4"/>
      <c r="W20" s="5"/>
    </row>
    <row r="21" spans="1:23" ht="15" x14ac:dyDescent="0.2">
      <c r="A21" s="4">
        <v>2</v>
      </c>
      <c r="B21" s="5" t="s">
        <v>3</v>
      </c>
      <c r="C21" s="5">
        <v>6</v>
      </c>
      <c r="D21" s="11" t="s">
        <v>12</v>
      </c>
      <c r="E21" s="10">
        <v>1</v>
      </c>
      <c r="F21" s="4">
        <f>VLOOKUP(D21,价值!$B:$G,6,0)*E21</f>
        <v>60</v>
      </c>
      <c r="G21" s="8" t="str">
        <f>VLOOKUP(D21,价值!$B:$G,3,0)&amp;","&amp;E21</f>
        <v>prop,105,1</v>
      </c>
      <c r="H21" t="s">
        <v>20</v>
      </c>
      <c r="P21" s="4"/>
      <c r="Q21" s="4"/>
      <c r="R21" s="4"/>
      <c r="S21" s="4"/>
      <c r="T21" s="4"/>
      <c r="U21" s="4"/>
      <c r="W21" s="5"/>
    </row>
    <row r="22" spans="1:23" ht="15" x14ac:dyDescent="0.2">
      <c r="A22" s="4">
        <v>2</v>
      </c>
      <c r="B22" s="5" t="s">
        <v>3</v>
      </c>
      <c r="C22" s="5">
        <v>7</v>
      </c>
      <c r="D22" s="7" t="s">
        <v>14</v>
      </c>
      <c r="E22" s="10">
        <v>2500</v>
      </c>
      <c r="F22" s="4">
        <f>VLOOKUP(D22,价值!$B:$G,6,0)*E22</f>
        <v>50</v>
      </c>
      <c r="G22" s="8" t="str">
        <f>VLOOKUP(D22,价值!$B:$G,3,0)&amp;","&amp;E22</f>
        <v>coin,2500</v>
      </c>
      <c r="H22" t="s">
        <v>22</v>
      </c>
      <c r="P22" s="4"/>
      <c r="Q22" s="4"/>
      <c r="R22" s="4"/>
      <c r="S22" s="4"/>
      <c r="T22" s="4"/>
      <c r="U22" s="4"/>
      <c r="W22" s="5"/>
    </row>
    <row r="23" spans="1:23" ht="15" x14ac:dyDescent="0.2">
      <c r="A23" s="4">
        <v>2</v>
      </c>
      <c r="B23" s="5" t="s">
        <v>3</v>
      </c>
      <c r="C23" s="5">
        <v>8</v>
      </c>
      <c r="D23" s="7" t="s">
        <v>14</v>
      </c>
      <c r="E23" s="10">
        <v>2500</v>
      </c>
      <c r="F23" s="4">
        <f>VLOOKUP(D23,价值!$B:$G,6,0)*E23</f>
        <v>50</v>
      </c>
      <c r="G23" s="8" t="str">
        <f>VLOOKUP(D23,价值!$B:$G,3,0)&amp;","&amp;E23</f>
        <v>coin,2500</v>
      </c>
      <c r="H23" t="s">
        <v>22</v>
      </c>
      <c r="P23" s="4"/>
      <c r="Q23" s="4"/>
      <c r="R23" s="4"/>
      <c r="S23" s="4"/>
      <c r="T23" s="4"/>
      <c r="U23" s="4"/>
      <c r="W23" s="5"/>
    </row>
    <row r="24" spans="1:23" ht="15" x14ac:dyDescent="0.2">
      <c r="A24" s="4">
        <v>2</v>
      </c>
      <c r="B24" s="5" t="s">
        <v>3</v>
      </c>
      <c r="C24" s="5">
        <v>9</v>
      </c>
      <c r="D24" s="7" t="s">
        <v>13</v>
      </c>
      <c r="E24" s="10">
        <v>500</v>
      </c>
      <c r="F24" s="4">
        <f>VLOOKUP(D24,价值!$B:$G,6,0)*E24</f>
        <v>62.5</v>
      </c>
      <c r="G24" s="8" t="str">
        <f>VLOOKUP(D24,价值!$B:$G,3,0)&amp;","&amp;E24</f>
        <v>stage_token,500</v>
      </c>
      <c r="H24" t="s">
        <v>21</v>
      </c>
      <c r="P24" s="4"/>
      <c r="Q24" s="4"/>
      <c r="R24" s="4"/>
      <c r="S24" s="4"/>
      <c r="T24" s="4"/>
      <c r="U24" s="4"/>
      <c r="W24" s="5"/>
    </row>
    <row r="25" spans="1:23" ht="15" x14ac:dyDescent="0.2">
      <c r="A25" s="4">
        <v>2</v>
      </c>
      <c r="B25" s="5" t="s">
        <v>3</v>
      </c>
      <c r="C25" s="5">
        <v>10</v>
      </c>
      <c r="D25" s="7" t="s">
        <v>13</v>
      </c>
      <c r="E25" s="10">
        <v>400</v>
      </c>
      <c r="F25" s="4">
        <f>VLOOKUP(D25,价值!$B:$G,6,0)*E25</f>
        <v>50</v>
      </c>
      <c r="G25" s="8" t="str">
        <f>VLOOKUP(D25,价值!$B:$G,3,0)&amp;","&amp;E25</f>
        <v>stage_token,400</v>
      </c>
      <c r="H25" t="s">
        <v>31</v>
      </c>
      <c r="P25" s="4"/>
      <c r="Q25" s="4"/>
      <c r="R25" s="4"/>
      <c r="S25" s="4"/>
      <c r="T25" s="4"/>
      <c r="U25" s="4"/>
      <c r="W25" s="5"/>
    </row>
    <row r="26" spans="1:23" ht="15" x14ac:dyDescent="0.2">
      <c r="A26" s="4">
        <v>2</v>
      </c>
      <c r="B26" s="12" t="s">
        <v>4</v>
      </c>
      <c r="C26" s="12">
        <v>1</v>
      </c>
      <c r="D26" s="14" t="s">
        <v>8</v>
      </c>
      <c r="E26" s="14">
        <v>1</v>
      </c>
      <c r="F26" s="9">
        <f>VLOOKUP(D26,价值!$B:$G,6,0)*E26</f>
        <v>600</v>
      </c>
      <c r="G26" s="8" t="str">
        <f>VLOOKUP(D26,价值!$B:$G,3,0)&amp;","&amp;E26</f>
        <v>pack,304,1</v>
      </c>
      <c r="H26" t="s">
        <v>30</v>
      </c>
      <c r="P26" s="4"/>
      <c r="Q26" s="4"/>
      <c r="R26" s="4"/>
      <c r="S26" s="4"/>
      <c r="T26" s="4"/>
      <c r="U26" s="4"/>
      <c r="W26" s="5"/>
    </row>
    <row r="27" spans="1:23" ht="15" x14ac:dyDescent="0.2">
      <c r="A27" s="4">
        <v>2</v>
      </c>
      <c r="B27" s="12" t="s">
        <v>4</v>
      </c>
      <c r="C27" s="12">
        <v>2</v>
      </c>
      <c r="D27" s="14" t="s">
        <v>8</v>
      </c>
      <c r="E27" s="14">
        <v>1</v>
      </c>
      <c r="F27" s="9">
        <f>VLOOKUP(D27,价值!$B:$G,6,0)*E27</f>
        <v>600</v>
      </c>
      <c r="G27" s="8" t="str">
        <f>VLOOKUP(D27,价值!$B:$G,3,0)&amp;","&amp;E27</f>
        <v>pack,304,1</v>
      </c>
      <c r="H27" t="s">
        <v>30</v>
      </c>
      <c r="P27" s="4"/>
      <c r="Q27" s="4"/>
      <c r="R27" s="4"/>
      <c r="S27" s="4"/>
      <c r="T27" s="4"/>
      <c r="U27" s="4"/>
      <c r="W27" s="5"/>
    </row>
    <row r="28" spans="1:23" ht="15" x14ac:dyDescent="0.2">
      <c r="A28" s="4">
        <v>2</v>
      </c>
      <c r="B28" s="12" t="s">
        <v>4</v>
      </c>
      <c r="C28" s="12">
        <v>3</v>
      </c>
      <c r="D28" s="14" t="s">
        <v>8</v>
      </c>
      <c r="E28" s="14">
        <v>1</v>
      </c>
      <c r="F28" s="9">
        <f>VLOOKUP(D28,价值!$B:$G,6,0)*E28</f>
        <v>600</v>
      </c>
      <c r="G28" s="8" t="str">
        <f>VLOOKUP(D28,价值!$B:$G,3,0)&amp;","&amp;E28</f>
        <v>pack,304,1</v>
      </c>
      <c r="H28" t="s">
        <v>30</v>
      </c>
      <c r="P28" s="4"/>
      <c r="Q28" s="4"/>
      <c r="R28" s="4"/>
      <c r="S28" s="4"/>
      <c r="T28" s="4"/>
      <c r="U28" s="4"/>
      <c r="W28" s="5"/>
    </row>
    <row r="29" spans="1:23" ht="15" x14ac:dyDescent="0.2">
      <c r="A29" s="4">
        <v>2</v>
      </c>
      <c r="B29" s="12" t="s">
        <v>4</v>
      </c>
      <c r="C29" s="12">
        <v>4</v>
      </c>
      <c r="D29" s="14" t="s">
        <v>16</v>
      </c>
      <c r="E29" s="14">
        <v>1</v>
      </c>
      <c r="F29" s="9">
        <f>VLOOKUP(D29,价值!$B:$G,6,0)*E29</f>
        <v>800</v>
      </c>
      <c r="G29" s="7" t="s">
        <v>19</v>
      </c>
      <c r="H29" s="15" t="s">
        <v>36</v>
      </c>
      <c r="P29" s="4"/>
      <c r="Q29" s="4"/>
      <c r="R29" s="4"/>
      <c r="S29" s="4"/>
      <c r="T29" s="4"/>
      <c r="U29" s="4"/>
      <c r="W29" s="5"/>
    </row>
    <row r="30" spans="1:23" ht="15" x14ac:dyDescent="0.2">
      <c r="A30" s="4">
        <v>3</v>
      </c>
      <c r="B30" s="5" t="s">
        <v>3</v>
      </c>
      <c r="C30" s="5">
        <v>1</v>
      </c>
      <c r="D30" s="7" t="s">
        <v>17</v>
      </c>
      <c r="E30" s="10">
        <v>1</v>
      </c>
      <c r="F30" s="4">
        <f>VLOOKUP(D30,价值!$B:$G,6,0)*E30</f>
        <v>50</v>
      </c>
      <c r="G30" s="8" t="str">
        <f>VLOOKUP(D30,价值!$B:$G,3,0)&amp;","&amp;E30</f>
        <v>pack,303,1</v>
      </c>
      <c r="H30" t="s">
        <v>28</v>
      </c>
      <c r="P30" s="4"/>
      <c r="Q30" s="4"/>
      <c r="R30" s="4"/>
      <c r="S30" s="4"/>
      <c r="T30" s="4"/>
      <c r="U30" s="4"/>
      <c r="W30" s="5"/>
    </row>
    <row r="31" spans="1:23" ht="15" x14ac:dyDescent="0.2">
      <c r="A31" s="4">
        <v>3</v>
      </c>
      <c r="B31" s="5" t="s">
        <v>3</v>
      </c>
      <c r="C31" s="5">
        <v>2</v>
      </c>
      <c r="D31" s="7" t="s">
        <v>17</v>
      </c>
      <c r="E31" s="10">
        <v>1</v>
      </c>
      <c r="F31" s="4">
        <f>VLOOKUP(D31,价值!$B:$G,6,0)*E31</f>
        <v>50</v>
      </c>
      <c r="G31" s="8" t="str">
        <f>VLOOKUP(D31,价值!$B:$G,3,0)&amp;","&amp;E31</f>
        <v>pack,303,1</v>
      </c>
      <c r="H31" t="s">
        <v>28</v>
      </c>
      <c r="P31" s="4"/>
      <c r="Q31" s="4"/>
      <c r="R31" s="4"/>
      <c r="S31" s="4"/>
      <c r="T31" s="4"/>
      <c r="U31" s="4"/>
      <c r="W31" s="5"/>
    </row>
    <row r="32" spans="1:23" ht="15" x14ac:dyDescent="0.2">
      <c r="A32" s="4">
        <v>3</v>
      </c>
      <c r="B32" s="5" t="s">
        <v>3</v>
      </c>
      <c r="C32" s="5">
        <v>3</v>
      </c>
      <c r="D32" s="7" t="s">
        <v>17</v>
      </c>
      <c r="E32" s="10">
        <v>1</v>
      </c>
      <c r="F32" s="4">
        <f>VLOOKUP(D32,价值!$B:$G,6,0)*E32</f>
        <v>50</v>
      </c>
      <c r="G32" s="8" t="str">
        <f>VLOOKUP(D32,价值!$B:$G,3,0)&amp;","&amp;E32</f>
        <v>pack,303,1</v>
      </c>
      <c r="H32" t="s">
        <v>29</v>
      </c>
      <c r="P32" s="4"/>
      <c r="Q32" s="4"/>
      <c r="R32" s="4"/>
      <c r="S32" s="4"/>
      <c r="T32" s="4"/>
      <c r="U32" s="4"/>
      <c r="W32" s="5"/>
    </row>
    <row r="33" spans="1:8" ht="15" x14ac:dyDescent="0.2">
      <c r="A33" s="4">
        <v>3</v>
      </c>
      <c r="B33" s="5" t="s">
        <v>3</v>
      </c>
      <c r="C33" s="5">
        <v>4</v>
      </c>
      <c r="D33" s="7" t="s">
        <v>17</v>
      </c>
      <c r="E33" s="10">
        <v>1</v>
      </c>
      <c r="F33" s="4">
        <f>VLOOKUP(D33,价值!$B:$G,6,0)*E33</f>
        <v>50</v>
      </c>
      <c r="G33" s="8" t="str">
        <f>VLOOKUP(D33,价值!$B:$G,3,0)&amp;","&amp;E33</f>
        <v>pack,303,1</v>
      </c>
      <c r="H33" t="s">
        <v>29</v>
      </c>
    </row>
    <row r="34" spans="1:8" ht="15" x14ac:dyDescent="0.2">
      <c r="A34" s="4">
        <v>3</v>
      </c>
      <c r="B34" s="5" t="s">
        <v>3</v>
      </c>
      <c r="C34" s="5">
        <v>5</v>
      </c>
      <c r="D34" s="11" t="s">
        <v>12</v>
      </c>
      <c r="E34" s="10">
        <v>1</v>
      </c>
      <c r="F34" s="4">
        <f>VLOOKUP(D34,价值!$B:$G,6,0)*E34</f>
        <v>60</v>
      </c>
      <c r="G34" s="8" t="str">
        <f>VLOOKUP(D34,价值!$B:$G,3,0)&amp;","&amp;E34</f>
        <v>prop,105,1</v>
      </c>
      <c r="H34" t="s">
        <v>20</v>
      </c>
    </row>
    <row r="35" spans="1:8" ht="15" x14ac:dyDescent="0.2">
      <c r="A35" s="4">
        <v>3</v>
      </c>
      <c r="B35" s="5" t="s">
        <v>3</v>
      </c>
      <c r="C35" s="5">
        <v>6</v>
      </c>
      <c r="D35" s="11" t="s">
        <v>12</v>
      </c>
      <c r="E35" s="10">
        <v>1</v>
      </c>
      <c r="F35" s="4">
        <f>VLOOKUP(D35,价值!$B:$G,6,0)*E35</f>
        <v>60</v>
      </c>
      <c r="G35" s="8" t="str">
        <f>VLOOKUP(D35,价值!$B:$G,3,0)&amp;","&amp;E35</f>
        <v>prop,105,1</v>
      </c>
      <c r="H35" t="s">
        <v>20</v>
      </c>
    </row>
    <row r="36" spans="1:8" ht="15" x14ac:dyDescent="0.2">
      <c r="A36" s="4">
        <v>3</v>
      </c>
      <c r="B36" s="5" t="s">
        <v>3</v>
      </c>
      <c r="C36" s="5">
        <v>7</v>
      </c>
      <c r="D36" s="7" t="s">
        <v>13</v>
      </c>
      <c r="E36" s="10">
        <v>500</v>
      </c>
      <c r="F36" s="4">
        <f>VLOOKUP(D36,价值!$B:$G,6,0)*E36</f>
        <v>62.5</v>
      </c>
      <c r="G36" s="8" t="str">
        <f>VLOOKUP(D36,价值!$B:$G,3,0)&amp;","&amp;E36</f>
        <v>stage_token,500</v>
      </c>
      <c r="H36" t="s">
        <v>21</v>
      </c>
    </row>
    <row r="37" spans="1:8" ht="15" x14ac:dyDescent="0.2">
      <c r="A37" s="4">
        <v>3</v>
      </c>
      <c r="B37" s="5" t="s">
        <v>3</v>
      </c>
      <c r="C37" s="5">
        <v>8</v>
      </c>
      <c r="D37" s="7" t="s">
        <v>13</v>
      </c>
      <c r="E37" s="10">
        <v>500</v>
      </c>
      <c r="F37" s="4">
        <f>VLOOKUP(D37,价值!$B:$G,6,0)*E37</f>
        <v>62.5</v>
      </c>
      <c r="G37" s="8" t="str">
        <f>VLOOKUP(D37,价值!$B:$G,3,0)&amp;","&amp;E37</f>
        <v>stage_token,500</v>
      </c>
      <c r="H37" t="s">
        <v>21</v>
      </c>
    </row>
    <row r="38" spans="1:8" ht="15" x14ac:dyDescent="0.2">
      <c r="A38" s="4">
        <v>3</v>
      </c>
      <c r="B38" s="5" t="s">
        <v>3</v>
      </c>
      <c r="C38" s="5">
        <v>9</v>
      </c>
      <c r="D38" s="7" t="s">
        <v>14</v>
      </c>
      <c r="E38" s="10">
        <v>2500</v>
      </c>
      <c r="F38" s="4">
        <f>VLOOKUP(D38,价值!$B:$G,6,0)*E38</f>
        <v>50</v>
      </c>
      <c r="G38" s="8" t="str">
        <f>VLOOKUP(D38,价值!$B:$G,3,0)&amp;","&amp;E38</f>
        <v>coin,2500</v>
      </c>
      <c r="H38" t="s">
        <v>22</v>
      </c>
    </row>
    <row r="39" spans="1:8" ht="15" x14ac:dyDescent="0.2">
      <c r="A39" s="4">
        <v>3</v>
      </c>
      <c r="B39" s="5" t="s">
        <v>3</v>
      </c>
      <c r="C39" s="5">
        <v>10</v>
      </c>
      <c r="D39" s="7" t="s">
        <v>14</v>
      </c>
      <c r="E39" s="10">
        <v>2500</v>
      </c>
      <c r="F39" s="4">
        <f>VLOOKUP(D39,价值!$B:$G,6,0)*E39</f>
        <v>50</v>
      </c>
      <c r="G39" s="8" t="str">
        <f>VLOOKUP(D39,价值!$B:$G,3,0)&amp;","&amp;E39</f>
        <v>coin,2500</v>
      </c>
      <c r="H39" t="s">
        <v>22</v>
      </c>
    </row>
    <row r="40" spans="1:8" ht="15" x14ac:dyDescent="0.2">
      <c r="A40" s="4">
        <v>3</v>
      </c>
      <c r="B40" s="12" t="s">
        <v>4</v>
      </c>
      <c r="C40" s="12">
        <v>1</v>
      </c>
      <c r="D40" s="14" t="s">
        <v>26</v>
      </c>
      <c r="E40" s="14">
        <v>3</v>
      </c>
      <c r="F40" s="9">
        <f>VLOOKUP(D40,价值!$B:$G,6,0)*E40</f>
        <v>1080</v>
      </c>
      <c r="G40" s="8" t="str">
        <f>VLOOKUP(D40,价值!$B:$G,3,0)&amp;","&amp;E40</f>
        <v>prop,315,3</v>
      </c>
      <c r="H40" t="s">
        <v>32</v>
      </c>
    </row>
    <row r="41" spans="1:8" ht="15" x14ac:dyDescent="0.2">
      <c r="A41" s="4">
        <v>3</v>
      </c>
      <c r="B41" s="12" t="s">
        <v>4</v>
      </c>
      <c r="C41" s="12">
        <v>2</v>
      </c>
      <c r="D41" s="14" t="s">
        <v>27</v>
      </c>
      <c r="E41" s="14">
        <v>3</v>
      </c>
      <c r="F41" s="9">
        <f>VLOOKUP(D41,价值!$B:$G,6,0)*E41</f>
        <v>1080</v>
      </c>
      <c r="G41" s="8" t="str">
        <f>VLOOKUP(D41,价值!$B:$G,3,0)&amp;","&amp;E41</f>
        <v>prop,318,3</v>
      </c>
      <c r="H41" t="s">
        <v>33</v>
      </c>
    </row>
    <row r="42" spans="1:8" ht="15" x14ac:dyDescent="0.2">
      <c r="A42" s="4">
        <v>3</v>
      </c>
      <c r="B42" s="12" t="s">
        <v>4</v>
      </c>
      <c r="C42" s="12">
        <v>3</v>
      </c>
      <c r="D42" s="14" t="s">
        <v>10</v>
      </c>
      <c r="E42" s="14">
        <v>20</v>
      </c>
      <c r="F42" s="9">
        <f>VLOOKUP(D42,价值!$B:$G,6,0)*E42</f>
        <v>2000</v>
      </c>
      <c r="G42" s="8" t="str">
        <f>VLOOKUP(D42,价值!$B:$G,3,0)&amp;","&amp;E42</f>
        <v>prop,403,20</v>
      </c>
      <c r="H42" t="s">
        <v>34</v>
      </c>
    </row>
    <row r="43" spans="1:8" ht="15" x14ac:dyDescent="0.2">
      <c r="A43" s="4">
        <v>3</v>
      </c>
      <c r="B43" s="12" t="s">
        <v>4</v>
      </c>
      <c r="C43" s="12">
        <v>4</v>
      </c>
      <c r="D43" s="14" t="s">
        <v>25</v>
      </c>
      <c r="E43" s="14">
        <v>1</v>
      </c>
      <c r="F43" s="9">
        <f>VLOOKUP(D43,价值!$B:$G,6,0)*E43</f>
        <v>4800</v>
      </c>
      <c r="G43" s="8" t="str">
        <f>VLOOKUP(D43,价值!$B:$G,3,0)&amp;","&amp;E43</f>
        <v>pack,305,1</v>
      </c>
      <c r="H43" t="s">
        <v>37</v>
      </c>
    </row>
    <row r="44" spans="1:8" x14ac:dyDescent="0.15">
      <c r="B44" s="6"/>
      <c r="C44" s="6"/>
      <c r="D44" s="3"/>
      <c r="F44" s="9"/>
      <c r="G44" s="8"/>
    </row>
    <row r="45" spans="1:8" x14ac:dyDescent="0.15">
      <c r="F45" s="9">
        <f>SUM(F2:F43)</f>
        <v>14972.5</v>
      </c>
      <c r="G4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topLeftCell="A57" workbookViewId="0">
      <selection activeCell="C16" sqref="C16"/>
    </sheetView>
  </sheetViews>
  <sheetFormatPr baseColWidth="10" defaultColWidth="8.83203125" defaultRowHeight="15" x14ac:dyDescent="0.2"/>
  <cols>
    <col min="2" max="2" width="23.5" bestFit="1" customWidth="1"/>
    <col min="3" max="3" width="10.1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E7*3</f>
        <v>0.125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v>15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v>40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v>200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>
        <f>[1]物品定价!B249</f>
        <v>0</v>
      </c>
      <c r="C249">
        <f>[1]物品定价!C249</f>
        <v>0</v>
      </c>
      <c r="D249">
        <f>[1]物品定价!D249</f>
        <v>0</v>
      </c>
      <c r="E249">
        <f>[1]物品定价!E249</f>
        <v>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>
        <f>[1]物品定价!B250</f>
        <v>0</v>
      </c>
      <c r="C250">
        <f>[1]物品定价!C250</f>
        <v>0</v>
      </c>
      <c r="D250">
        <f>[1]物品定价!D250</f>
        <v>0</v>
      </c>
      <c r="E250">
        <f>[1]物品定价!E250</f>
        <v>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>
        <f>[1]物品定价!B251</f>
        <v>0</v>
      </c>
      <c r="C251">
        <f>[1]物品定价!C251</f>
        <v>0</v>
      </c>
      <c r="D251">
        <f>[1]物品定价!D251</f>
        <v>0</v>
      </c>
      <c r="E251">
        <f>[1]物品定价!E251</f>
        <v>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>
        <f>[1]物品定价!B252</f>
        <v>0</v>
      </c>
      <c r="C252">
        <f>[1]物品定价!C252</f>
        <v>0</v>
      </c>
      <c r="D252">
        <f>[1]物品定价!D252</f>
        <v>0</v>
      </c>
      <c r="E252">
        <f>[1]物品定价!E252</f>
        <v>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>
        <f>[1]物品定价!B253</f>
        <v>0</v>
      </c>
      <c r="C253">
        <f>[1]物品定价!C253</f>
        <v>0</v>
      </c>
      <c r="D253">
        <f>[1]物品定价!D253</f>
        <v>0</v>
      </c>
      <c r="E253">
        <f>[1]物品定价!E253</f>
        <v>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>
        <f>[1]物品定价!B254</f>
        <v>0</v>
      </c>
      <c r="C254">
        <f>[1]物品定价!C254</f>
        <v>0</v>
      </c>
      <c r="D254">
        <f>[1]物品定价!D254</f>
        <v>0</v>
      </c>
      <c r="E254">
        <f>[1]物品定价!E254</f>
        <v>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>
        <f>[1]物品定价!B255</f>
        <v>0</v>
      </c>
      <c r="C255">
        <f>[1]物品定价!C255</f>
        <v>0</v>
      </c>
      <c r="D255">
        <f>[1]物品定价!D255</f>
        <v>0</v>
      </c>
      <c r="E255">
        <f>[1]物品定价!E255</f>
        <v>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>
        <f>[1]物品定价!B256</f>
        <v>0</v>
      </c>
      <c r="C256">
        <f>[1]物品定价!C256</f>
        <v>0</v>
      </c>
      <c r="D256">
        <f>[1]物品定价!D256</f>
        <v>0</v>
      </c>
      <c r="E256">
        <f>[1]物品定价!E256</f>
        <v>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奖励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2019-10-10T06:25:00Z</dcterms:modified>
</cp:coreProperties>
</file>