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haihua\Desktop\OPM数值\OPM数据分析\"/>
    </mc:Choice>
  </mc:AlternateContent>
  <xr:revisionPtr revIDLastSave="0" documentId="13_ncr:1_{F926E141-1C6E-4F65-A2EC-F7C9DC7F9F4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全体用户-通关分析" sheetId="1" r:id="rId1"/>
    <sheet name="忠实用户-通关分析" sheetId="2" r:id="rId2"/>
    <sheet name="忠实用户-胜率分析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3" l="1"/>
  <c r="O8" i="3"/>
  <c r="N11" i="3"/>
  <c r="O16" i="3"/>
  <c r="N27" i="3"/>
  <c r="O32" i="3"/>
  <c r="N35" i="3"/>
  <c r="M38" i="3"/>
  <c r="O40" i="3"/>
  <c r="N43" i="3"/>
  <c r="Y47" i="3"/>
  <c r="X47" i="3"/>
  <c r="W47" i="3"/>
  <c r="V47" i="3"/>
  <c r="T47" i="3" s="1"/>
  <c r="Y46" i="3"/>
  <c r="X46" i="3"/>
  <c r="W46" i="3"/>
  <c r="V46" i="3"/>
  <c r="T46" i="3" s="1"/>
  <c r="Y45" i="3"/>
  <c r="X45" i="3"/>
  <c r="T45" i="3" s="1"/>
  <c r="W45" i="3"/>
  <c r="U45" i="3" s="1"/>
  <c r="V45" i="3"/>
  <c r="Y44" i="3"/>
  <c r="X44" i="3"/>
  <c r="W44" i="3"/>
  <c r="U44" i="3" s="1"/>
  <c r="V44" i="3"/>
  <c r="T44" i="3" s="1"/>
  <c r="Y43" i="3"/>
  <c r="X43" i="3"/>
  <c r="W43" i="3"/>
  <c r="V43" i="3"/>
  <c r="T43" i="3" s="1"/>
  <c r="Y42" i="3"/>
  <c r="X42" i="3"/>
  <c r="W42" i="3"/>
  <c r="V42" i="3"/>
  <c r="Y41" i="3"/>
  <c r="X41" i="3"/>
  <c r="T41" i="3" s="1"/>
  <c r="W41" i="3"/>
  <c r="V41" i="3"/>
  <c r="Y40" i="3"/>
  <c r="X40" i="3"/>
  <c r="W40" i="3"/>
  <c r="V40" i="3"/>
  <c r="U40" i="3"/>
  <c r="Y39" i="3"/>
  <c r="X39" i="3"/>
  <c r="W39" i="3"/>
  <c r="U39" i="3" s="1"/>
  <c r="V39" i="3"/>
  <c r="T39" i="3"/>
  <c r="Y38" i="3"/>
  <c r="X38" i="3"/>
  <c r="W38" i="3"/>
  <c r="U38" i="3" s="1"/>
  <c r="V38" i="3"/>
  <c r="Y37" i="3"/>
  <c r="X37" i="3"/>
  <c r="W37" i="3"/>
  <c r="V37" i="3"/>
  <c r="Y36" i="3"/>
  <c r="X36" i="3"/>
  <c r="W36" i="3"/>
  <c r="U36" i="3" s="1"/>
  <c r="V36" i="3"/>
  <c r="Y35" i="3"/>
  <c r="X35" i="3"/>
  <c r="W35" i="3"/>
  <c r="U35" i="3" s="1"/>
  <c r="V35" i="3"/>
  <c r="T35" i="3"/>
  <c r="Y34" i="3"/>
  <c r="X34" i="3"/>
  <c r="W34" i="3"/>
  <c r="V34" i="3"/>
  <c r="T34" i="3" s="1"/>
  <c r="Y33" i="3"/>
  <c r="X33" i="3"/>
  <c r="T33" i="3" s="1"/>
  <c r="W33" i="3"/>
  <c r="V33" i="3"/>
  <c r="Y32" i="3"/>
  <c r="X32" i="3"/>
  <c r="W32" i="3"/>
  <c r="U32" i="3" s="1"/>
  <c r="V32" i="3"/>
  <c r="T32" i="3" s="1"/>
  <c r="Y31" i="3"/>
  <c r="X31" i="3"/>
  <c r="W31" i="3"/>
  <c r="V31" i="3"/>
  <c r="T31" i="3" s="1"/>
  <c r="Y30" i="3"/>
  <c r="X30" i="3"/>
  <c r="W30" i="3"/>
  <c r="V30" i="3"/>
  <c r="T30" i="3" s="1"/>
  <c r="Y29" i="3"/>
  <c r="X29" i="3"/>
  <c r="W29" i="3"/>
  <c r="U29" i="3" s="1"/>
  <c r="V29" i="3"/>
  <c r="Y28" i="3"/>
  <c r="X28" i="3"/>
  <c r="W28" i="3"/>
  <c r="U28" i="3" s="1"/>
  <c r="V28" i="3"/>
  <c r="T28" i="3" s="1"/>
  <c r="Y27" i="3"/>
  <c r="X27" i="3"/>
  <c r="W27" i="3"/>
  <c r="V27" i="3"/>
  <c r="T27" i="3" s="1"/>
  <c r="Y26" i="3"/>
  <c r="X26" i="3"/>
  <c r="W26" i="3"/>
  <c r="V26" i="3"/>
  <c r="Y25" i="3"/>
  <c r="X25" i="3"/>
  <c r="W25" i="3"/>
  <c r="V25" i="3"/>
  <c r="Y24" i="3"/>
  <c r="X24" i="3"/>
  <c r="W24" i="3"/>
  <c r="V24" i="3"/>
  <c r="U24" i="3"/>
  <c r="Y23" i="3"/>
  <c r="X23" i="3"/>
  <c r="W23" i="3"/>
  <c r="U23" i="3" s="1"/>
  <c r="V23" i="3"/>
  <c r="T23" i="3"/>
  <c r="Y22" i="3"/>
  <c r="X22" i="3"/>
  <c r="W22" i="3"/>
  <c r="U22" i="3" s="1"/>
  <c r="V22" i="3"/>
  <c r="Y21" i="3"/>
  <c r="X21" i="3"/>
  <c r="W21" i="3"/>
  <c r="V21" i="3"/>
  <c r="T21" i="3" s="1"/>
  <c r="Y20" i="3"/>
  <c r="X20" i="3"/>
  <c r="W20" i="3"/>
  <c r="U20" i="3" s="1"/>
  <c r="V20" i="3"/>
  <c r="Y19" i="3"/>
  <c r="X19" i="3"/>
  <c r="W19" i="3"/>
  <c r="U19" i="3" s="1"/>
  <c r="V19" i="3"/>
  <c r="T19" i="3" s="1"/>
  <c r="Y18" i="3"/>
  <c r="X18" i="3"/>
  <c r="W18" i="3"/>
  <c r="V18" i="3"/>
  <c r="T18" i="3" s="1"/>
  <c r="Y17" i="3"/>
  <c r="X17" i="3"/>
  <c r="W17" i="3"/>
  <c r="U17" i="3" s="1"/>
  <c r="V17" i="3"/>
  <c r="Y16" i="3"/>
  <c r="X16" i="3"/>
  <c r="W16" i="3"/>
  <c r="U16" i="3" s="1"/>
  <c r="V16" i="3"/>
  <c r="T16" i="3" s="1"/>
  <c r="Y15" i="3"/>
  <c r="X15" i="3"/>
  <c r="W15" i="3"/>
  <c r="V15" i="3"/>
  <c r="T15" i="3" s="1"/>
  <c r="Y14" i="3"/>
  <c r="X14" i="3"/>
  <c r="W14" i="3"/>
  <c r="V14" i="3"/>
  <c r="T14" i="3" s="1"/>
  <c r="Y13" i="3"/>
  <c r="X13" i="3"/>
  <c r="T13" i="3" s="1"/>
  <c r="W13" i="3"/>
  <c r="U13" i="3" s="1"/>
  <c r="V13" i="3"/>
  <c r="Y12" i="3"/>
  <c r="U12" i="3" s="1"/>
  <c r="X12" i="3"/>
  <c r="W12" i="3"/>
  <c r="V12" i="3"/>
  <c r="T12" i="3" s="1"/>
  <c r="Y11" i="3"/>
  <c r="X11" i="3"/>
  <c r="W11" i="3"/>
  <c r="V11" i="3"/>
  <c r="T11" i="3" s="1"/>
  <c r="Y10" i="3"/>
  <c r="X10" i="3"/>
  <c r="W10" i="3"/>
  <c r="U10" i="3" s="1"/>
  <c r="V10" i="3"/>
  <c r="Y9" i="3"/>
  <c r="X9" i="3"/>
  <c r="T9" i="3" s="1"/>
  <c r="W9" i="3"/>
  <c r="V9" i="3"/>
  <c r="Y8" i="3"/>
  <c r="X8" i="3"/>
  <c r="W8" i="3"/>
  <c r="V8" i="3"/>
  <c r="U8" i="3"/>
  <c r="Y7" i="3"/>
  <c r="X7" i="3"/>
  <c r="W7" i="3"/>
  <c r="U7" i="3" s="1"/>
  <c r="V7" i="3"/>
  <c r="T7" i="3"/>
  <c r="Y6" i="3"/>
  <c r="X6" i="3"/>
  <c r="W6" i="3"/>
  <c r="U6" i="3" s="1"/>
  <c r="V6" i="3"/>
  <c r="T6" i="3" s="1"/>
  <c r="Y5" i="3"/>
  <c r="X5" i="3"/>
  <c r="W5" i="3"/>
  <c r="V5" i="3"/>
  <c r="T5" i="3" s="1"/>
  <c r="Y4" i="3"/>
  <c r="X4" i="3"/>
  <c r="W4" i="3"/>
  <c r="U4" i="3" s="1"/>
  <c r="V4" i="3"/>
  <c r="T4" i="3" s="1"/>
  <c r="Y3" i="3"/>
  <c r="X3" i="3"/>
  <c r="W3" i="3"/>
  <c r="U3" i="3" s="1"/>
  <c r="V3" i="3"/>
  <c r="T3" i="3" s="1"/>
  <c r="I4" i="3"/>
  <c r="G4" i="3" s="1"/>
  <c r="M4" i="3" s="1"/>
  <c r="J4" i="3"/>
  <c r="H4" i="3" s="1"/>
  <c r="K4" i="3"/>
  <c r="O4" i="3" s="1"/>
  <c r="L4" i="3"/>
  <c r="I5" i="3"/>
  <c r="G5" i="3" s="1"/>
  <c r="J5" i="3"/>
  <c r="H5" i="3" s="1"/>
  <c r="K5" i="3"/>
  <c r="O5" i="3" s="1"/>
  <c r="L5" i="3"/>
  <c r="I6" i="3"/>
  <c r="N6" i="3" s="1"/>
  <c r="J6" i="3"/>
  <c r="H6" i="3" s="1"/>
  <c r="K6" i="3"/>
  <c r="G6" i="3" s="1"/>
  <c r="L6" i="3"/>
  <c r="I7" i="3"/>
  <c r="G7" i="3" s="1"/>
  <c r="J7" i="3"/>
  <c r="K7" i="3"/>
  <c r="O7" i="3" s="1"/>
  <c r="L7" i="3"/>
  <c r="I8" i="3"/>
  <c r="G8" i="3" s="1"/>
  <c r="M8" i="3" s="1"/>
  <c r="J8" i="3"/>
  <c r="H8" i="3" s="1"/>
  <c r="K8" i="3"/>
  <c r="L8" i="3"/>
  <c r="H9" i="3"/>
  <c r="I9" i="3"/>
  <c r="J9" i="3"/>
  <c r="K9" i="3"/>
  <c r="O9" i="3" s="1"/>
  <c r="L9" i="3"/>
  <c r="I10" i="3"/>
  <c r="G10" i="3" s="1"/>
  <c r="J10" i="3"/>
  <c r="K10" i="3"/>
  <c r="O10" i="3" s="1"/>
  <c r="L10" i="3"/>
  <c r="I11" i="3"/>
  <c r="J11" i="3"/>
  <c r="K11" i="3"/>
  <c r="O11" i="3" s="1"/>
  <c r="L11" i="3"/>
  <c r="I12" i="3"/>
  <c r="G12" i="3" s="1"/>
  <c r="J12" i="3"/>
  <c r="K12" i="3"/>
  <c r="O12" i="3" s="1"/>
  <c r="L12" i="3"/>
  <c r="I13" i="3"/>
  <c r="J13" i="3"/>
  <c r="H13" i="3" s="1"/>
  <c r="K13" i="3"/>
  <c r="O13" i="3" s="1"/>
  <c r="L13" i="3"/>
  <c r="I14" i="3"/>
  <c r="J14" i="3"/>
  <c r="H14" i="3" s="1"/>
  <c r="K14" i="3"/>
  <c r="O14" i="3" s="1"/>
  <c r="L14" i="3"/>
  <c r="I15" i="3"/>
  <c r="J15" i="3"/>
  <c r="H15" i="3" s="1"/>
  <c r="K15" i="3"/>
  <c r="O15" i="3" s="1"/>
  <c r="L15" i="3"/>
  <c r="I16" i="3"/>
  <c r="N16" i="3" s="1"/>
  <c r="J16" i="3"/>
  <c r="H16" i="3" s="1"/>
  <c r="K16" i="3"/>
  <c r="L16" i="3"/>
  <c r="I17" i="3"/>
  <c r="G17" i="3" s="1"/>
  <c r="J17" i="3"/>
  <c r="H17" i="3" s="1"/>
  <c r="K17" i="3"/>
  <c r="O17" i="3" s="1"/>
  <c r="L17" i="3"/>
  <c r="I18" i="3"/>
  <c r="G18" i="3" s="1"/>
  <c r="M18" i="3" s="1"/>
  <c r="J18" i="3"/>
  <c r="H18" i="3" s="1"/>
  <c r="K18" i="3"/>
  <c r="O18" i="3" s="1"/>
  <c r="L18" i="3"/>
  <c r="I19" i="3"/>
  <c r="G19" i="3" s="1"/>
  <c r="M19" i="3" s="1"/>
  <c r="J19" i="3"/>
  <c r="H19" i="3" s="1"/>
  <c r="K19" i="3"/>
  <c r="O19" i="3" s="1"/>
  <c r="L19" i="3"/>
  <c r="I20" i="3"/>
  <c r="G20" i="3" s="1"/>
  <c r="M20" i="3" s="1"/>
  <c r="J20" i="3"/>
  <c r="H20" i="3" s="1"/>
  <c r="K20" i="3"/>
  <c r="O20" i="3" s="1"/>
  <c r="L20" i="3"/>
  <c r="H21" i="3"/>
  <c r="I21" i="3"/>
  <c r="G21" i="3" s="1"/>
  <c r="M21" i="3" s="1"/>
  <c r="J21" i="3"/>
  <c r="K21" i="3"/>
  <c r="O21" i="3" s="1"/>
  <c r="L21" i="3"/>
  <c r="I22" i="3"/>
  <c r="G22" i="3" s="1"/>
  <c r="J22" i="3"/>
  <c r="K22" i="3"/>
  <c r="O22" i="3" s="1"/>
  <c r="L22" i="3"/>
  <c r="I23" i="3"/>
  <c r="G23" i="3" s="1"/>
  <c r="M23" i="3" s="1"/>
  <c r="J23" i="3"/>
  <c r="H23" i="3" s="1"/>
  <c r="K23" i="3"/>
  <c r="O23" i="3" s="1"/>
  <c r="L23" i="3"/>
  <c r="I24" i="3"/>
  <c r="G24" i="3" s="1"/>
  <c r="J24" i="3"/>
  <c r="K24" i="3"/>
  <c r="L24" i="3"/>
  <c r="O24" i="3" s="1"/>
  <c r="I25" i="3"/>
  <c r="G25" i="3" s="1"/>
  <c r="J25" i="3"/>
  <c r="H25" i="3" s="1"/>
  <c r="K25" i="3"/>
  <c r="O25" i="3" s="1"/>
  <c r="L25" i="3"/>
  <c r="I26" i="3"/>
  <c r="N26" i="3" s="1"/>
  <c r="J26" i="3"/>
  <c r="K26" i="3"/>
  <c r="G26" i="3" s="1"/>
  <c r="L26" i="3"/>
  <c r="I27" i="3"/>
  <c r="G27" i="3" s="1"/>
  <c r="J27" i="3"/>
  <c r="K27" i="3"/>
  <c r="O27" i="3" s="1"/>
  <c r="L27" i="3"/>
  <c r="I28" i="3"/>
  <c r="N28" i="3" s="1"/>
  <c r="J28" i="3"/>
  <c r="K28" i="3"/>
  <c r="G28" i="3" s="1"/>
  <c r="L28" i="3"/>
  <c r="I29" i="3"/>
  <c r="N29" i="3" s="1"/>
  <c r="J29" i="3"/>
  <c r="H29" i="3" s="1"/>
  <c r="K29" i="3"/>
  <c r="O29" i="3" s="1"/>
  <c r="L29" i="3"/>
  <c r="I30" i="3"/>
  <c r="N30" i="3" s="1"/>
  <c r="J30" i="3"/>
  <c r="H30" i="3" s="1"/>
  <c r="M30" i="3" s="1"/>
  <c r="K30" i="3"/>
  <c r="G30" i="3" s="1"/>
  <c r="L30" i="3"/>
  <c r="I31" i="3"/>
  <c r="N31" i="3" s="1"/>
  <c r="J31" i="3"/>
  <c r="H31" i="3" s="1"/>
  <c r="K31" i="3"/>
  <c r="O31" i="3" s="1"/>
  <c r="L31" i="3"/>
  <c r="I32" i="3"/>
  <c r="N32" i="3" s="1"/>
  <c r="J32" i="3"/>
  <c r="H32" i="3" s="1"/>
  <c r="K32" i="3"/>
  <c r="G32" i="3" s="1"/>
  <c r="M32" i="3" s="1"/>
  <c r="L32" i="3"/>
  <c r="I33" i="3"/>
  <c r="G33" i="3" s="1"/>
  <c r="J33" i="3"/>
  <c r="H33" i="3" s="1"/>
  <c r="K33" i="3"/>
  <c r="O33" i="3" s="1"/>
  <c r="L33" i="3"/>
  <c r="I34" i="3"/>
  <c r="N34" i="3" s="1"/>
  <c r="J34" i="3"/>
  <c r="K34" i="3"/>
  <c r="O34" i="3" s="1"/>
  <c r="L34" i="3"/>
  <c r="I35" i="3"/>
  <c r="G35" i="3" s="1"/>
  <c r="J35" i="3"/>
  <c r="K35" i="3"/>
  <c r="O35" i="3" s="1"/>
  <c r="L35" i="3"/>
  <c r="I36" i="3"/>
  <c r="N36" i="3" s="1"/>
  <c r="J36" i="3"/>
  <c r="K36" i="3"/>
  <c r="O36" i="3" s="1"/>
  <c r="L36" i="3"/>
  <c r="I37" i="3"/>
  <c r="G37" i="3" s="1"/>
  <c r="J37" i="3"/>
  <c r="H37" i="3" s="1"/>
  <c r="K37" i="3"/>
  <c r="O37" i="3" s="1"/>
  <c r="L37" i="3"/>
  <c r="I38" i="3"/>
  <c r="N38" i="3" s="1"/>
  <c r="J38" i="3"/>
  <c r="H38" i="3" s="1"/>
  <c r="K38" i="3"/>
  <c r="G38" i="3" s="1"/>
  <c r="L38" i="3"/>
  <c r="I39" i="3"/>
  <c r="G39" i="3" s="1"/>
  <c r="J39" i="3"/>
  <c r="K39" i="3"/>
  <c r="O39" i="3" s="1"/>
  <c r="L39" i="3"/>
  <c r="I40" i="3"/>
  <c r="N40" i="3" s="1"/>
  <c r="J40" i="3"/>
  <c r="H40" i="3" s="1"/>
  <c r="K40" i="3"/>
  <c r="G40" i="3" s="1"/>
  <c r="M40" i="3" s="1"/>
  <c r="L40" i="3"/>
  <c r="H41" i="3"/>
  <c r="I41" i="3"/>
  <c r="J41" i="3"/>
  <c r="K41" i="3"/>
  <c r="O41" i="3" s="1"/>
  <c r="L41" i="3"/>
  <c r="I42" i="3"/>
  <c r="N42" i="3" s="1"/>
  <c r="J42" i="3"/>
  <c r="K42" i="3"/>
  <c r="O42" i="3" s="1"/>
  <c r="L42" i="3"/>
  <c r="I43" i="3"/>
  <c r="J43" i="3"/>
  <c r="K43" i="3"/>
  <c r="O43" i="3" s="1"/>
  <c r="L43" i="3"/>
  <c r="I44" i="3"/>
  <c r="N44" i="3" s="1"/>
  <c r="J44" i="3"/>
  <c r="K44" i="3"/>
  <c r="L44" i="3"/>
  <c r="I45" i="3"/>
  <c r="J45" i="3"/>
  <c r="H45" i="3" s="1"/>
  <c r="K45" i="3"/>
  <c r="O45" i="3" s="1"/>
  <c r="L45" i="3"/>
  <c r="I46" i="3"/>
  <c r="J46" i="3"/>
  <c r="H46" i="3" s="1"/>
  <c r="K46" i="3"/>
  <c r="O46" i="3" s="1"/>
  <c r="L46" i="3"/>
  <c r="I47" i="3"/>
  <c r="J47" i="3"/>
  <c r="H47" i="3" s="1"/>
  <c r="K47" i="3"/>
  <c r="O47" i="3" s="1"/>
  <c r="L47" i="3"/>
  <c r="L3" i="3"/>
  <c r="H3" i="3" s="1"/>
  <c r="K3" i="3"/>
  <c r="O3" i="3" s="1"/>
  <c r="J3" i="3"/>
  <c r="I3" i="3"/>
  <c r="G3" i="3" s="1"/>
  <c r="Z4" i="3"/>
  <c r="Z5" i="3"/>
  <c r="Z6" i="3"/>
  <c r="Z7" i="3"/>
  <c r="Z8" i="3"/>
  <c r="Z9" i="3"/>
  <c r="Z10" i="3"/>
  <c r="Z11" i="3"/>
  <c r="AG15" i="3" s="1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3" i="3"/>
  <c r="M37" i="3" l="1"/>
  <c r="M33" i="3"/>
  <c r="M27" i="3"/>
  <c r="M25" i="3"/>
  <c r="M17" i="3"/>
  <c r="M3" i="3"/>
  <c r="M26" i="3"/>
  <c r="M7" i="3"/>
  <c r="M5" i="3"/>
  <c r="AC13" i="3"/>
  <c r="AF12" i="3"/>
  <c r="AH10" i="3"/>
  <c r="AE9" i="3"/>
  <c r="AJ9" i="3" s="1"/>
  <c r="AG7" i="3"/>
  <c r="AK7" i="3" s="1"/>
  <c r="AF4" i="3"/>
  <c r="N19" i="3"/>
  <c r="G47" i="3"/>
  <c r="M47" i="3" s="1"/>
  <c r="G45" i="3"/>
  <c r="M45" i="3" s="1"/>
  <c r="H43" i="3"/>
  <c r="H35" i="3"/>
  <c r="M35" i="3" s="1"/>
  <c r="H28" i="3"/>
  <c r="M28" i="3" s="1"/>
  <c r="H26" i="3"/>
  <c r="G15" i="3"/>
  <c r="M15" i="3" s="1"/>
  <c r="G13" i="3"/>
  <c r="M13" i="3" s="1"/>
  <c r="H11" i="3"/>
  <c r="T8" i="3"/>
  <c r="T10" i="3"/>
  <c r="AC5" i="3" s="1"/>
  <c r="U15" i="3"/>
  <c r="AD7" i="3" s="1"/>
  <c r="T17" i="3"/>
  <c r="AC7" i="3" s="1"/>
  <c r="T24" i="3"/>
  <c r="T26" i="3"/>
  <c r="U31" i="3"/>
  <c r="T40" i="3"/>
  <c r="T42" i="3"/>
  <c r="U47" i="3"/>
  <c r="AC12" i="3"/>
  <c r="AC4" i="3"/>
  <c r="AF15" i="3"/>
  <c r="AH13" i="3"/>
  <c r="AE12" i="3"/>
  <c r="AJ12" i="3" s="1"/>
  <c r="AG10" i="3"/>
  <c r="AK10" i="3" s="1"/>
  <c r="AF7" i="3"/>
  <c r="AH5" i="3"/>
  <c r="AE4" i="3"/>
  <c r="AJ4" i="3" s="1"/>
  <c r="N3" i="3"/>
  <c r="N24" i="3"/>
  <c r="N8" i="3"/>
  <c r="G43" i="3"/>
  <c r="M43" i="3" s="1"/>
  <c r="G41" i="3"/>
  <c r="M41" i="3" s="1"/>
  <c r="H39" i="3"/>
  <c r="M39" i="3" s="1"/>
  <c r="H24" i="3"/>
  <c r="M24" i="3" s="1"/>
  <c r="H22" i="3"/>
  <c r="M22" i="3" s="1"/>
  <c r="G11" i="3"/>
  <c r="M11" i="3" s="1"/>
  <c r="G9" i="3"/>
  <c r="M9" i="3" s="1"/>
  <c r="H7" i="3"/>
  <c r="U26" i="3"/>
  <c r="U33" i="3"/>
  <c r="U42" i="3"/>
  <c r="AH16" i="3"/>
  <c r="AE15" i="3"/>
  <c r="AJ15" i="3" s="1"/>
  <c r="AG13" i="3"/>
  <c r="AK13" i="3" s="1"/>
  <c r="AF10" i="3"/>
  <c r="AH8" i="3"/>
  <c r="AE7" i="3"/>
  <c r="AJ7" i="3" s="1"/>
  <c r="AG5" i="3"/>
  <c r="AK5" i="3" s="1"/>
  <c r="AD4" i="3"/>
  <c r="N45" i="3"/>
  <c r="N37" i="3"/>
  <c r="O26" i="3"/>
  <c r="N21" i="3"/>
  <c r="N13" i="3"/>
  <c r="N5" i="3"/>
  <c r="AC10" i="3"/>
  <c r="AG16" i="3"/>
  <c r="AK16" i="3" s="1"/>
  <c r="AF13" i="3"/>
  <c r="AH11" i="3"/>
  <c r="AE10" i="3"/>
  <c r="AJ10" i="3" s="1"/>
  <c r="AG8" i="3"/>
  <c r="AK8" i="3" s="1"/>
  <c r="AF5" i="3"/>
  <c r="AH3" i="3"/>
  <c r="N18" i="3"/>
  <c r="N10" i="3"/>
  <c r="G44" i="3"/>
  <c r="G42" i="3"/>
  <c r="U5" i="3"/>
  <c r="AD3" i="3" s="1"/>
  <c r="U14" i="3"/>
  <c r="AD6" i="3" s="1"/>
  <c r="U21" i="3"/>
  <c r="AD9" i="3" s="1"/>
  <c r="U30" i="3"/>
  <c r="AD12" i="3" s="1"/>
  <c r="U37" i="3"/>
  <c r="AD14" i="3" s="1"/>
  <c r="U46" i="3"/>
  <c r="AC3" i="3"/>
  <c r="AF16" i="3"/>
  <c r="AH14" i="3"/>
  <c r="AE13" i="3"/>
  <c r="AJ13" i="3" s="1"/>
  <c r="AG11" i="3"/>
  <c r="AK11" i="3" s="1"/>
  <c r="AF8" i="3"/>
  <c r="AH6" i="3"/>
  <c r="AE5" i="3"/>
  <c r="AG3" i="3"/>
  <c r="N47" i="3"/>
  <c r="O44" i="3"/>
  <c r="N39" i="3"/>
  <c r="O28" i="3"/>
  <c r="N23" i="3"/>
  <c r="N15" i="3"/>
  <c r="N7" i="3"/>
  <c r="G46" i="3"/>
  <c r="M46" i="3" s="1"/>
  <c r="H44" i="3"/>
  <c r="H42" i="3"/>
  <c r="G31" i="3"/>
  <c r="M31" i="3" s="1"/>
  <c r="G29" i="3"/>
  <c r="M29" i="3" s="1"/>
  <c r="H27" i="3"/>
  <c r="G16" i="3"/>
  <c r="M16" i="3" s="1"/>
  <c r="G14" i="3"/>
  <c r="M14" i="3" s="1"/>
  <c r="H12" i="3"/>
  <c r="M12" i="3" s="1"/>
  <c r="H10" i="3"/>
  <c r="M10" i="3" s="1"/>
  <c r="T25" i="3"/>
  <c r="T37" i="3"/>
  <c r="AC16" i="3"/>
  <c r="AE16" i="3"/>
  <c r="AJ16" i="3" s="1"/>
  <c r="AG14" i="3"/>
  <c r="AK14" i="3" s="1"/>
  <c r="AF11" i="3"/>
  <c r="AH9" i="3"/>
  <c r="AE8" i="3"/>
  <c r="AJ8" i="3" s="1"/>
  <c r="AG6" i="3"/>
  <c r="AK6" i="3" s="1"/>
  <c r="AF3" i="3"/>
  <c r="N20" i="3"/>
  <c r="N12" i="3"/>
  <c r="N4" i="3"/>
  <c r="G36" i="3"/>
  <c r="M36" i="3" s="1"/>
  <c r="G34" i="3"/>
  <c r="M34" i="3" s="1"/>
  <c r="U9" i="3"/>
  <c r="U18" i="3"/>
  <c r="AD8" i="3" s="1"/>
  <c r="U25" i="3"/>
  <c r="AD10" i="3" s="1"/>
  <c r="U34" i="3"/>
  <c r="AD13" i="3" s="1"/>
  <c r="U41" i="3"/>
  <c r="AD15" i="3" s="1"/>
  <c r="AC15" i="3"/>
  <c r="AD16" i="3"/>
  <c r="AF14" i="3"/>
  <c r="AH12" i="3"/>
  <c r="AE11" i="3"/>
  <c r="AJ11" i="3" s="1"/>
  <c r="AG9" i="3"/>
  <c r="AF6" i="3"/>
  <c r="AH4" i="3"/>
  <c r="AE3" i="3"/>
  <c r="AJ3" i="3" s="1"/>
  <c r="N41" i="3"/>
  <c r="O38" i="3"/>
  <c r="N33" i="3"/>
  <c r="O30" i="3"/>
  <c r="N25" i="3"/>
  <c r="N17" i="3"/>
  <c r="N9" i="3"/>
  <c r="O6" i="3"/>
  <c r="H36" i="3"/>
  <c r="H34" i="3"/>
  <c r="U11" i="3"/>
  <c r="AD5" i="3" s="1"/>
  <c r="T20" i="3"/>
  <c r="AC8" i="3" s="1"/>
  <c r="AI8" i="3" s="1"/>
  <c r="T22" i="3"/>
  <c r="AC9" i="3" s="1"/>
  <c r="U27" i="3"/>
  <c r="T29" i="3"/>
  <c r="AC11" i="3" s="1"/>
  <c r="AI11" i="3" s="1"/>
  <c r="T36" i="3"/>
  <c r="AC14" i="3" s="1"/>
  <c r="AI14" i="3" s="1"/>
  <c r="T38" i="3"/>
  <c r="U43" i="3"/>
  <c r="AC6" i="3"/>
  <c r="AH15" i="3"/>
  <c r="AK15" i="3" s="1"/>
  <c r="AE14" i="3"/>
  <c r="AJ14" i="3" s="1"/>
  <c r="AG12" i="3"/>
  <c r="AK12" i="3" s="1"/>
  <c r="AD11" i="3"/>
  <c r="AF9" i="3"/>
  <c r="AH7" i="3"/>
  <c r="AE6" i="3"/>
  <c r="AJ6" i="3" s="1"/>
  <c r="AG4" i="3"/>
  <c r="N46" i="3"/>
  <c r="N22" i="3"/>
  <c r="N14" i="3"/>
  <c r="H23" i="2"/>
  <c r="N23" i="2" s="1"/>
  <c r="G23" i="2"/>
  <c r="M23" i="2" s="1"/>
  <c r="F23" i="2"/>
  <c r="L23" i="2" s="1"/>
  <c r="H22" i="2"/>
  <c r="N22" i="2" s="1"/>
  <c r="G22" i="2"/>
  <c r="M22" i="2" s="1"/>
  <c r="F22" i="2"/>
  <c r="L22" i="2" s="1"/>
  <c r="I21" i="2"/>
  <c r="H21" i="2"/>
  <c r="N21" i="2" s="1"/>
  <c r="G21" i="2"/>
  <c r="M21" i="2" s="1"/>
  <c r="F21" i="2"/>
  <c r="L21" i="2" s="1"/>
  <c r="J20" i="2"/>
  <c r="H20" i="2"/>
  <c r="N20" i="2" s="1"/>
  <c r="G20" i="2"/>
  <c r="M20" i="2" s="1"/>
  <c r="F20" i="2"/>
  <c r="L20" i="2" s="1"/>
  <c r="L19" i="2"/>
  <c r="K19" i="2"/>
  <c r="H19" i="2"/>
  <c r="N19" i="2" s="1"/>
  <c r="G19" i="2"/>
  <c r="M19" i="2" s="1"/>
  <c r="F19" i="2"/>
  <c r="M18" i="2"/>
  <c r="L18" i="2"/>
  <c r="H18" i="2"/>
  <c r="K18" i="2" s="1"/>
  <c r="G18" i="2"/>
  <c r="F18" i="2"/>
  <c r="N17" i="2"/>
  <c r="M17" i="2"/>
  <c r="H17" i="2"/>
  <c r="G17" i="2"/>
  <c r="F17" i="2"/>
  <c r="L17" i="2" s="1"/>
  <c r="N16" i="2"/>
  <c r="H16" i="2"/>
  <c r="G16" i="2"/>
  <c r="M16" i="2" s="1"/>
  <c r="F16" i="2"/>
  <c r="L16" i="2" s="1"/>
  <c r="H15" i="2"/>
  <c r="N15" i="2" s="1"/>
  <c r="G15" i="2"/>
  <c r="M15" i="2" s="1"/>
  <c r="F15" i="2"/>
  <c r="L15" i="2" s="1"/>
  <c r="L14" i="2"/>
  <c r="H14" i="2"/>
  <c r="N14" i="2" s="1"/>
  <c r="G14" i="2"/>
  <c r="M14" i="2" s="1"/>
  <c r="F14" i="2"/>
  <c r="M13" i="2"/>
  <c r="J13" i="2"/>
  <c r="I13" i="2"/>
  <c r="H13" i="2"/>
  <c r="N13" i="2" s="1"/>
  <c r="G13" i="2"/>
  <c r="F13" i="2"/>
  <c r="L13" i="2" s="1"/>
  <c r="N12" i="2"/>
  <c r="K12" i="2"/>
  <c r="J12" i="2"/>
  <c r="H12" i="2"/>
  <c r="G12" i="2"/>
  <c r="M12" i="2" s="1"/>
  <c r="F12" i="2"/>
  <c r="I12" i="2" s="1"/>
  <c r="L11" i="2"/>
  <c r="K11" i="2"/>
  <c r="H11" i="2"/>
  <c r="N11" i="2" s="1"/>
  <c r="G11" i="2"/>
  <c r="J11" i="2" s="1"/>
  <c r="F11" i="2"/>
  <c r="M10" i="2"/>
  <c r="L10" i="2"/>
  <c r="J10" i="2"/>
  <c r="H10" i="2"/>
  <c r="K10" i="2" s="1"/>
  <c r="G10" i="2"/>
  <c r="F10" i="2"/>
  <c r="N9" i="2"/>
  <c r="M9" i="2"/>
  <c r="K9" i="2"/>
  <c r="J9" i="2"/>
  <c r="I9" i="2"/>
  <c r="H9" i="2"/>
  <c r="K17" i="2" s="1"/>
  <c r="G9" i="2"/>
  <c r="J19" i="2" s="1"/>
  <c r="F9" i="2"/>
  <c r="I20" i="2" s="1"/>
  <c r="AI7" i="3" l="1"/>
  <c r="AI9" i="3"/>
  <c r="AI5" i="3"/>
  <c r="AI10" i="3"/>
  <c r="AI15" i="3"/>
  <c r="AK3" i="3"/>
  <c r="AI6" i="3"/>
  <c r="AK9" i="3"/>
  <c r="AJ5" i="3"/>
  <c r="M42" i="3"/>
  <c r="AI12" i="3"/>
  <c r="AI3" i="3"/>
  <c r="M44" i="3"/>
  <c r="AI13" i="3"/>
  <c r="AI4" i="3"/>
  <c r="AK4" i="3"/>
  <c r="AI16" i="3"/>
  <c r="I14" i="2"/>
  <c r="K20" i="2"/>
  <c r="J21" i="2"/>
  <c r="I22" i="2"/>
  <c r="N10" i="2"/>
  <c r="M11" i="2"/>
  <c r="L12" i="2"/>
  <c r="K13" i="2"/>
  <c r="J14" i="2"/>
  <c r="I15" i="2"/>
  <c r="N18" i="2"/>
  <c r="K21" i="2"/>
  <c r="J22" i="2"/>
  <c r="I23" i="2"/>
  <c r="K14" i="2"/>
  <c r="J15" i="2"/>
  <c r="I16" i="2"/>
  <c r="K22" i="2"/>
  <c r="J23" i="2"/>
  <c r="K15" i="2"/>
  <c r="J16" i="2"/>
  <c r="I17" i="2"/>
  <c r="K23" i="2"/>
  <c r="I10" i="2"/>
  <c r="K16" i="2"/>
  <c r="J17" i="2"/>
  <c r="I18" i="2"/>
  <c r="I11" i="2"/>
  <c r="J18" i="2"/>
  <c r="I19" i="2"/>
  <c r="L9" i="2"/>
  <c r="G10" i="1"/>
  <c r="H10" i="1"/>
  <c r="G11" i="1"/>
  <c r="M11" i="1" s="1"/>
  <c r="H11" i="1"/>
  <c r="G12" i="1"/>
  <c r="M12" i="1" s="1"/>
  <c r="H12" i="1"/>
  <c r="N12" i="1" s="1"/>
  <c r="G13" i="1"/>
  <c r="M13" i="1" s="1"/>
  <c r="H13" i="1"/>
  <c r="N13" i="1" s="1"/>
  <c r="G14" i="1"/>
  <c r="H14" i="1"/>
  <c r="N14" i="1" s="1"/>
  <c r="G15" i="1"/>
  <c r="M15" i="1" s="1"/>
  <c r="H15" i="1"/>
  <c r="N15" i="1" s="1"/>
  <c r="G16" i="1"/>
  <c r="H16" i="1"/>
  <c r="N16" i="1" s="1"/>
  <c r="G17" i="1"/>
  <c r="M17" i="1" s="1"/>
  <c r="H17" i="1"/>
  <c r="N17" i="1" s="1"/>
  <c r="G18" i="1"/>
  <c r="M18" i="1" s="1"/>
  <c r="H18" i="1"/>
  <c r="G19" i="1"/>
  <c r="M19" i="1" s="1"/>
  <c r="H19" i="1"/>
  <c r="G20" i="1"/>
  <c r="M20" i="1" s="1"/>
  <c r="H20" i="1"/>
  <c r="N20" i="1" s="1"/>
  <c r="G21" i="1"/>
  <c r="M21" i="1" s="1"/>
  <c r="H21" i="1"/>
  <c r="N21" i="1" s="1"/>
  <c r="G22" i="1"/>
  <c r="H22" i="1"/>
  <c r="G23" i="1"/>
  <c r="M23" i="1" s="1"/>
  <c r="H23" i="1"/>
  <c r="K23" i="1" s="1"/>
  <c r="F11" i="1"/>
  <c r="L11" i="1" s="1"/>
  <c r="F12" i="1"/>
  <c r="L12" i="1" s="1"/>
  <c r="F13" i="1"/>
  <c r="L13" i="1" s="1"/>
  <c r="F14" i="1"/>
  <c r="L14" i="1" s="1"/>
  <c r="F15" i="1"/>
  <c r="F16" i="1"/>
  <c r="L16" i="1" s="1"/>
  <c r="F17" i="1"/>
  <c r="L17" i="1" s="1"/>
  <c r="F18" i="1"/>
  <c r="F19" i="1"/>
  <c r="L19" i="1" s="1"/>
  <c r="F20" i="1"/>
  <c r="L20" i="1" s="1"/>
  <c r="F21" i="1"/>
  <c r="L21" i="1" s="1"/>
  <c r="F22" i="1"/>
  <c r="L22" i="1" s="1"/>
  <c r="F23" i="1"/>
  <c r="F10" i="1"/>
  <c r="G9" i="1"/>
  <c r="M9" i="1" s="1"/>
  <c r="H9" i="1"/>
  <c r="K9" i="1" s="1"/>
  <c r="F9" i="1"/>
  <c r="I9" i="1" s="1"/>
  <c r="J18" i="1" l="1"/>
  <c r="K15" i="1"/>
  <c r="M16" i="1"/>
  <c r="J10" i="1"/>
  <c r="L18" i="1"/>
  <c r="N19" i="1"/>
  <c r="N11" i="1"/>
  <c r="N23" i="1"/>
  <c r="N10" i="1"/>
  <c r="L10" i="1"/>
  <c r="N22" i="1"/>
  <c r="N18" i="1"/>
  <c r="L23" i="1"/>
  <c r="L15" i="1"/>
  <c r="M22" i="1"/>
  <c r="M14" i="1"/>
  <c r="M10" i="1"/>
  <c r="I21" i="1"/>
  <c r="J9" i="1"/>
  <c r="J21" i="1"/>
  <c r="K18" i="1"/>
  <c r="I16" i="1"/>
  <c r="J13" i="1"/>
  <c r="K10" i="1"/>
  <c r="J23" i="1"/>
  <c r="K20" i="1"/>
  <c r="I18" i="1"/>
  <c r="J15" i="1"/>
  <c r="K12" i="1"/>
  <c r="I10" i="1"/>
  <c r="I23" i="1"/>
  <c r="J20" i="1"/>
  <c r="K17" i="1"/>
  <c r="I15" i="1"/>
  <c r="J12" i="1"/>
  <c r="L9" i="1"/>
  <c r="K22" i="1"/>
  <c r="I20" i="1"/>
  <c r="J17" i="1"/>
  <c r="K14" i="1"/>
  <c r="I12" i="1"/>
  <c r="N9" i="1"/>
  <c r="I13" i="1"/>
  <c r="J22" i="1"/>
  <c r="K19" i="1"/>
  <c r="I17" i="1"/>
  <c r="J14" i="1"/>
  <c r="K11" i="1"/>
  <c r="I22" i="1"/>
  <c r="J19" i="1"/>
  <c r="K16" i="1"/>
  <c r="I14" i="1"/>
  <c r="J11" i="1"/>
  <c r="K21" i="1"/>
  <c r="I19" i="1"/>
  <c r="J16" i="1"/>
  <c r="K13" i="1"/>
  <c r="I11" i="1"/>
</calcChain>
</file>

<file path=xl/sharedStrings.xml><?xml version="1.0" encoding="utf-8"?>
<sst xmlns="http://schemas.openxmlformats.org/spreadsheetml/2006/main" count="303" uniqueCount="126">
  <si>
    <t>付费用户</t>
  </si>
  <si>
    <t>1(步骤1)</t>
  </si>
  <si>
    <t>2(步骤2)</t>
  </si>
  <si>
    <t>3(步骤3)</t>
  </si>
  <si>
    <t>4(步骤4)</t>
  </si>
  <si>
    <t>5(步骤5)</t>
  </si>
  <si>
    <t>6(步骤6)</t>
  </si>
  <si>
    <t>7(步骤7)</t>
  </si>
  <si>
    <t>8(步骤8)</t>
  </si>
  <si>
    <t>9(步骤9)</t>
  </si>
  <si>
    <t>10(步骤10)</t>
  </si>
  <si>
    <t>11(步骤11)</t>
  </si>
  <si>
    <t>12(步骤12)</t>
  </si>
  <si>
    <t>13(步骤13)</t>
  </si>
  <si>
    <t>14(步骤14)</t>
  </si>
  <si>
    <t>15(步骤15)</t>
  </si>
  <si>
    <t>总体</t>
  </si>
  <si>
    <t>637148/75.26%</t>
  </si>
  <si>
    <t>271300/32.04%</t>
  </si>
  <si>
    <t>151327/17.87%</t>
  </si>
  <si>
    <t>56385/6.66%</t>
  </si>
  <si>
    <t>19290/2.28%</t>
  </si>
  <si>
    <t>7286/0.86%</t>
  </si>
  <si>
    <t>3439/0.41%</t>
  </si>
  <si>
    <t>2253/0.27%</t>
  </si>
  <si>
    <t>1674/0.2%</t>
  </si>
  <si>
    <t>1132/0.13%</t>
  </si>
  <si>
    <t>768/0.09%</t>
  </si>
  <si>
    <t>466/0.06%</t>
  </si>
  <si>
    <t>261/0.03%</t>
  </si>
  <si>
    <t>163/0.02%</t>
  </si>
  <si>
    <t>614083/74.58%</t>
  </si>
  <si>
    <t>249258/30.27%</t>
  </si>
  <si>
    <t>131483/15.97%</t>
  </si>
  <si>
    <t>43382/5.27%</t>
  </si>
  <si>
    <t>12236/1.49%</t>
  </si>
  <si>
    <t>3760/0.46%</t>
  </si>
  <si>
    <t>1453/0.18%</t>
  </si>
  <si>
    <t>839/0.1%</t>
  </si>
  <si>
    <t>571/0.07%</t>
  </si>
  <si>
    <t>357/0.04%</t>
  </si>
  <si>
    <t>235/0.03%</t>
  </si>
  <si>
    <t>145/0.02%</t>
  </si>
  <si>
    <t>92/0.01%</t>
  </si>
  <si>
    <t>71/0.01%</t>
  </si>
  <si>
    <t>23065/99.12%</t>
  </si>
  <si>
    <t>22042/94.73%</t>
  </si>
  <si>
    <t>19844/85.28%</t>
  </si>
  <si>
    <t>13003/55.88%</t>
  </si>
  <si>
    <t>7054/30.32%</t>
  </si>
  <si>
    <t>3526/15.15%</t>
  </si>
  <si>
    <t>1986/8.53%</t>
  </si>
  <si>
    <t>1414/6.08%</t>
  </si>
  <si>
    <t>1103/4.74%</t>
  </si>
  <si>
    <t>775/3.33%</t>
  </si>
  <si>
    <t>533/2.29%</t>
  </si>
  <si>
    <t>321/1.38%</t>
  </si>
  <si>
    <t>169/0.73%</t>
  </si>
  <si>
    <t>92/0.4%</t>
  </si>
  <si>
    <t>源数据</t>
    <phoneticPr fontId="18" type="noConversion"/>
  </si>
  <si>
    <t>数据处理</t>
    <phoneticPr fontId="18" type="noConversion"/>
  </si>
  <si>
    <t>免费玩家</t>
    <phoneticPr fontId="18" type="noConversion"/>
  </si>
  <si>
    <t>付费玩家</t>
    <phoneticPr fontId="18" type="noConversion"/>
  </si>
  <si>
    <t>人数</t>
    <phoneticPr fontId="18" type="noConversion"/>
  </si>
  <si>
    <t>混合</t>
    <phoneticPr fontId="18" type="noConversion"/>
  </si>
  <si>
    <t>步骤</t>
    <phoneticPr fontId="18" type="noConversion"/>
  </si>
  <si>
    <t>进入章节比例</t>
    <phoneticPr fontId="18" type="noConversion"/>
  </si>
  <si>
    <t>分步比例</t>
    <phoneticPr fontId="18" type="noConversion"/>
  </si>
  <si>
    <t>14658/99.36%</t>
  </si>
  <si>
    <t>14650/99.3%</t>
  </si>
  <si>
    <t>14612/99.04%</t>
  </si>
  <si>
    <t>13245/89.78%</t>
  </si>
  <si>
    <t>8783/59.53%</t>
  </si>
  <si>
    <t>4716/31.97%</t>
  </si>
  <si>
    <t>2473/16.76%</t>
  </si>
  <si>
    <t>1649/11.18%</t>
  </si>
  <si>
    <t>1241/8.41%</t>
  </si>
  <si>
    <t>833/5.65%</t>
  </si>
  <si>
    <t>558/3.78%</t>
  </si>
  <si>
    <t>320/2.17%</t>
  </si>
  <si>
    <t>158/1.07%</t>
  </si>
  <si>
    <t>87/0.59%</t>
  </si>
  <si>
    <t>10606/99.38%</t>
  </si>
  <si>
    <t>10600/99.33%</t>
  </si>
  <si>
    <t>10562/98.97%</t>
  </si>
  <si>
    <t>9288/87.03%</t>
  </si>
  <si>
    <t>5396/50.56%</t>
  </si>
  <si>
    <t>2417/22.65%</t>
  </si>
  <si>
    <t>1014/9.5%</t>
  </si>
  <si>
    <t>590/5.53%</t>
  </si>
  <si>
    <t>391/3.66%</t>
  </si>
  <si>
    <t>234/2.19%</t>
  </si>
  <si>
    <t>147/1.38%</t>
  </si>
  <si>
    <t>83/0.78%</t>
  </si>
  <si>
    <t>43/0.4%</t>
  </si>
  <si>
    <t>30/0.28%</t>
  </si>
  <si>
    <t>4052/99.29%</t>
  </si>
  <si>
    <t>4050/99.24%</t>
  </si>
  <si>
    <t>3957/96.96%</t>
  </si>
  <si>
    <t>3387/82.99%</t>
  </si>
  <si>
    <t>2299/56.33%</t>
  </si>
  <si>
    <t>1459/35.75%</t>
  </si>
  <si>
    <t>1059/25.95%</t>
  </si>
  <si>
    <t>850/20.83%</t>
  </si>
  <si>
    <t>599/14.68%</t>
  </si>
  <si>
    <t>411/10.07%</t>
  </si>
  <si>
    <t>237/5.81%</t>
  </si>
  <si>
    <t>115/2.82%</t>
  </si>
  <si>
    <t>57/1.4%</t>
  </si>
  <si>
    <t>关卡ID</t>
  </si>
  <si>
    <t>整理数据</t>
    <phoneticPr fontId="18" type="noConversion"/>
  </si>
  <si>
    <t>章节</t>
    <phoneticPr fontId="18" type="noConversion"/>
  </si>
  <si>
    <t>是否胜利</t>
  </si>
  <si>
    <t>阶段总和</t>
  </si>
  <si>
    <t>付费胜利</t>
    <phoneticPr fontId="18" type="noConversion"/>
  </si>
  <si>
    <t>付费失败</t>
    <phoneticPr fontId="18" type="noConversion"/>
  </si>
  <si>
    <t>免费胜利</t>
    <phoneticPr fontId="18" type="noConversion"/>
  </si>
  <si>
    <t>免费失败</t>
    <phoneticPr fontId="18" type="noConversion"/>
  </si>
  <si>
    <t>混合胜利</t>
    <phoneticPr fontId="18" type="noConversion"/>
  </si>
  <si>
    <t>混合失败</t>
    <phoneticPr fontId="18" type="noConversion"/>
  </si>
  <si>
    <t>故事</t>
    <phoneticPr fontId="18" type="noConversion"/>
  </si>
  <si>
    <t>随机副本</t>
    <phoneticPr fontId="18" type="noConversion"/>
  </si>
  <si>
    <t>混合胜率</t>
    <phoneticPr fontId="18" type="noConversion"/>
  </si>
  <si>
    <t>付费胜率</t>
    <phoneticPr fontId="18" type="noConversion"/>
  </si>
  <si>
    <t>免费胜率</t>
    <phoneticPr fontId="18" type="noConversion"/>
  </si>
  <si>
    <t>备注：进入某章节，意思是触发了本章节第1个地图副本的“进入关卡”事件。例如，进入第5章，意思是进入5-1地图。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</si>
</sst>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00000000000%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i/>
      <sz val="10"/>
      <color rgb="FF7F7F7F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176" fontId="20" fillId="34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6" fontId="20" fillId="35" borderId="10" xfId="0" applyNumberFormat="1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176" fontId="22" fillId="34" borderId="10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76" fontId="2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176" fontId="20" fillId="0" borderId="0" xfId="0" applyNumberFormat="1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3" fillId="0" borderId="0" xfId="16" applyFont="1" applyAlignment="1">
      <alignment horizontal="center" vertical="center"/>
    </xf>
    <xf numFmtId="0" fontId="23" fillId="0" borderId="0" xfId="16" applyFont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77" fontId="20" fillId="0" borderId="0" xfId="0" applyNumberFormat="1" applyFont="1">
      <alignment vertical="center"/>
    </xf>
    <xf numFmtId="176" fontId="22" fillId="35" borderId="10" xfId="0" applyNumberFormat="1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进入章节（通关上一章）比例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'全体用户-通关分析'!$I$8</c:f>
              <c:strCache>
                <c:ptCount val="1"/>
                <c:pt idx="0">
                  <c:v>混合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'全体用户-通关分析'!$A$9:$A$23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'全体用户-通关分析'!$I$9:$I$23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0.75255448847040152</c:v>
                </c:pt>
                <c:pt idx="2">
                  <c:v>0.3204405141694236</c:v>
                </c:pt>
                <c:pt idx="3">
                  <c:v>0.17873682892634121</c:v>
                </c:pt>
                <c:pt idx="4">
                  <c:v>6.6598003654415594E-2</c:v>
                </c:pt>
                <c:pt idx="5">
                  <c:v>2.278399380143082E-2</c:v>
                </c:pt>
                <c:pt idx="6">
                  <c:v>8.6057117074766695E-3</c:v>
                </c:pt>
                <c:pt idx="7">
                  <c:v>4.0619053749673716E-3</c:v>
                </c:pt>
                <c:pt idx="8">
                  <c:v>2.6610854346616713E-3</c:v>
                </c:pt>
                <c:pt idx="9">
                  <c:v>1.9772112816793777E-3</c:v>
                </c:pt>
                <c:pt idx="10">
                  <c:v>1.3370389312192684E-3</c:v>
                </c:pt>
                <c:pt idx="11">
                  <c:v>9.0710768478480404E-4</c:v>
                </c:pt>
                <c:pt idx="12">
                  <c:v>5.5040648581994626E-4</c:v>
                </c:pt>
                <c:pt idx="13">
                  <c:v>3.0827487725108578E-4</c:v>
                </c:pt>
                <c:pt idx="14">
                  <c:v>1.9252415705719149E-4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1-4FAC-8B7C-F7DA35BCAE90}"/>
            </c:ext>
          </c:extLst>
        </c:ser>
        <c:ser>
          <c:idx val="1"/>
          <c:order val="1"/>
          <c:tx>
            <c:strRef>
              <c:f>'全体用户-通关分析'!$J$8</c:f>
              <c:strCache>
                <c:ptCount val="1"/>
                <c:pt idx="0">
                  <c:v>免费玩家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'全体用户-通关分析'!$A$9:$A$23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'全体用户-通关分析'!$J$9:$J$23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0.74580933665946869</c:v>
                </c:pt>
                <c:pt idx="2">
                  <c:v>0.30272608692483888</c:v>
                </c:pt>
                <c:pt idx="3">
                  <c:v>0.15968728821999131</c:v>
                </c:pt>
                <c:pt idx="4">
                  <c:v>5.2687829891009959E-2</c:v>
                </c:pt>
                <c:pt idx="5">
                  <c:v>1.4860732251772577E-2</c:v>
                </c:pt>
                <c:pt idx="6">
                  <c:v>4.56655387926323E-3</c:v>
                </c:pt>
                <c:pt idx="7">
                  <c:v>1.7646815921727322E-3</c:v>
                </c:pt>
                <c:pt idx="8">
                  <c:v>1.0189730597611303E-3</c:v>
                </c:pt>
                <c:pt idx="9">
                  <c:v>6.9348464496258103E-4</c:v>
                </c:pt>
                <c:pt idx="10">
                  <c:v>4.3357971672791841E-4</c:v>
                </c:pt>
                <c:pt idx="11">
                  <c:v>2.8540961745395188E-4</c:v>
                </c:pt>
                <c:pt idx="12">
                  <c:v>1.7610380651414054E-4</c:v>
                </c:pt>
                <c:pt idx="13">
                  <c:v>1.1173482896069606E-4</c:v>
                </c:pt>
                <c:pt idx="14">
                  <c:v>8.6230139741406739E-5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1-4FAC-8B7C-F7DA35BCAE90}"/>
            </c:ext>
          </c:extLst>
        </c:ser>
        <c:ser>
          <c:idx val="2"/>
          <c:order val="2"/>
          <c:tx>
            <c:strRef>
              <c:f>'全体用户-通关分析'!$K$8</c:f>
              <c:strCache>
                <c:ptCount val="1"/>
                <c:pt idx="0">
                  <c:v>付费玩家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'全体用户-通关分析'!$A$9:$A$23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'全体用户-通关分析'!$K$9:$K$23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0.99123297090549656</c:v>
                </c:pt>
                <c:pt idx="2">
                  <c:v>0.94726889853453089</c:v>
                </c:pt>
                <c:pt idx="3">
                  <c:v>0.85280845760453827</c:v>
                </c:pt>
                <c:pt idx="4">
                  <c:v>0.55881215350896041</c:v>
                </c:pt>
                <c:pt idx="5">
                  <c:v>0.30315011388542695</c:v>
                </c:pt>
                <c:pt idx="6">
                  <c:v>0.15153208130989729</c:v>
                </c:pt>
                <c:pt idx="7">
                  <c:v>8.5349606772959732E-2</c:v>
                </c:pt>
                <c:pt idx="8">
                  <c:v>6.0767544802097208E-2</c:v>
                </c:pt>
                <c:pt idx="9">
                  <c:v>4.740212299626112E-2</c:v>
                </c:pt>
                <c:pt idx="10">
                  <c:v>3.3306115432549743E-2</c:v>
                </c:pt>
                <c:pt idx="11">
                  <c:v>2.2906012291030984E-2</c:v>
                </c:pt>
                <c:pt idx="12">
                  <c:v>1.3795178133998023E-2</c:v>
                </c:pt>
                <c:pt idx="13">
                  <c:v>7.2628819459366542E-3</c:v>
                </c:pt>
                <c:pt idx="14">
                  <c:v>3.9537582190897758E-3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1-4FAC-8B7C-F7DA35BC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59776"/>
        <c:axId val="1675846288"/>
      </c:scatterChart>
      <c:valAx>
        <c:axId val="141535977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846288"/>
        <c:crosses val="autoZero"/>
        <c:crossBetween val="midCat"/>
      </c:valAx>
      <c:valAx>
        <c:axId val="1675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5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分步进入章节（通关上一章）比例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'全体用户-通关分析'!$L$8</c:f>
              <c:strCache>
                <c:ptCount val="1"/>
                <c:pt idx="0">
                  <c:v>混合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'全体用户-通关分析'!$A$9:$A$23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'全体用户-通关分析'!$L$9:$L$23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0.75255448847040152</c:v>
                </c:pt>
                <c:pt idx="2">
                  <c:v>0.42580373790704829</c:v>
                </c:pt>
                <c:pt idx="3">
                  <c:v>0.55778474014006629</c:v>
                </c:pt>
                <c:pt idx="4">
                  <c:v>0.37260369927375814</c:v>
                </c:pt>
                <c:pt idx="5">
                  <c:v>0.3421122638999734</c:v>
                </c:pt>
                <c:pt idx="6">
                  <c:v>0.37770865733540693</c:v>
                </c:pt>
                <c:pt idx="7">
                  <c:v>0.47200109799615703</c:v>
                </c:pt>
                <c:pt idx="8">
                  <c:v>0.65513230590287874</c:v>
                </c:pt>
                <c:pt idx="9">
                  <c:v>0.74300932090545935</c:v>
                </c:pt>
                <c:pt idx="10">
                  <c:v>0.67622461170848269</c:v>
                </c:pt>
                <c:pt idx="11">
                  <c:v>0.67844522968197885</c:v>
                </c:pt>
                <c:pt idx="12">
                  <c:v>0.60677083333333337</c:v>
                </c:pt>
                <c:pt idx="13">
                  <c:v>0.56008583690987124</c:v>
                </c:pt>
                <c:pt idx="14">
                  <c:v>0.62452107279693492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1-44BF-A065-F5AE33F5ED3A}"/>
            </c:ext>
          </c:extLst>
        </c:ser>
        <c:ser>
          <c:idx val="1"/>
          <c:order val="1"/>
          <c:tx>
            <c:strRef>
              <c:f>'全体用户-通关分析'!$M$8</c:f>
              <c:strCache>
                <c:ptCount val="1"/>
                <c:pt idx="0">
                  <c:v>免费玩家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'全体用户-通关分析'!$A$9:$A$23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'全体用户-通关分析'!$M$9:$M$23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0.74580933665946869</c:v>
                </c:pt>
                <c:pt idx="2">
                  <c:v>0.40590278512839467</c:v>
                </c:pt>
                <c:pt idx="3">
                  <c:v>0.52749761291513209</c:v>
                </c:pt>
                <c:pt idx="4">
                  <c:v>0.32994379501532517</c:v>
                </c:pt>
                <c:pt idx="5">
                  <c:v>0.28205246415564061</c:v>
                </c:pt>
                <c:pt idx="6">
                  <c:v>0.3072899640405361</c:v>
                </c:pt>
                <c:pt idx="7">
                  <c:v>0.38643617021276594</c:v>
                </c:pt>
                <c:pt idx="8">
                  <c:v>0.57742601514108738</c:v>
                </c:pt>
                <c:pt idx="9">
                  <c:v>0.68057210965435044</c:v>
                </c:pt>
                <c:pt idx="10">
                  <c:v>0.62521891418563924</c:v>
                </c:pt>
                <c:pt idx="11">
                  <c:v>0.65826330532212884</c:v>
                </c:pt>
                <c:pt idx="12">
                  <c:v>0.61702127659574468</c:v>
                </c:pt>
                <c:pt idx="13">
                  <c:v>0.6344827586206897</c:v>
                </c:pt>
                <c:pt idx="14">
                  <c:v>0.77173913043478259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1-44BF-A065-F5AE33F5ED3A}"/>
            </c:ext>
          </c:extLst>
        </c:ser>
        <c:ser>
          <c:idx val="2"/>
          <c:order val="2"/>
          <c:tx>
            <c:strRef>
              <c:f>'全体用户-通关分析'!$N$8</c:f>
              <c:strCache>
                <c:ptCount val="1"/>
                <c:pt idx="0">
                  <c:v>付费玩家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'全体用户-通关分析'!$A$9:$A$23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'全体用户-通关分析'!$N$9:$N$23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0.99123297090549656</c:v>
                </c:pt>
                <c:pt idx="2">
                  <c:v>0.95564708432690226</c:v>
                </c:pt>
                <c:pt idx="3">
                  <c:v>0.90028128119045459</c:v>
                </c:pt>
                <c:pt idx="4">
                  <c:v>0.65526103608143516</c:v>
                </c:pt>
                <c:pt idx="5">
                  <c:v>0.54249019457048375</c:v>
                </c:pt>
                <c:pt idx="6">
                  <c:v>0.49985823646158206</c:v>
                </c:pt>
                <c:pt idx="7">
                  <c:v>0.56324446965399888</c:v>
                </c:pt>
                <c:pt idx="8">
                  <c:v>0.71198388721047334</c:v>
                </c:pt>
                <c:pt idx="9">
                  <c:v>0.78005657708628007</c:v>
                </c:pt>
                <c:pt idx="10">
                  <c:v>0.70262919310970084</c:v>
                </c:pt>
                <c:pt idx="11">
                  <c:v>0.68774193548387097</c:v>
                </c:pt>
                <c:pt idx="12">
                  <c:v>0.60225140712945591</c:v>
                </c:pt>
                <c:pt idx="13">
                  <c:v>0.52647975077881615</c:v>
                </c:pt>
                <c:pt idx="14">
                  <c:v>0.54437869822485208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1-44BF-A065-F5AE33F5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34192"/>
        <c:axId val="1750045616"/>
      </c:scatterChart>
      <c:valAx>
        <c:axId val="167093419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045616"/>
        <c:crosses val="autoZero"/>
        <c:crossBetween val="midCat"/>
      </c:valAx>
      <c:valAx>
        <c:axId val="17500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93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进入章节比例</a:t>
            </a:r>
            <a:r>
              <a:rPr lang="en-US" altLang="zh-CN"/>
              <a:t>-</a:t>
            </a:r>
            <a:r>
              <a:rPr lang="zh-CN" altLang="en-US"/>
              <a:t>忠实用户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'忠实用户-通关分析'!$I$8</c:f>
              <c:strCache>
                <c:ptCount val="1"/>
                <c:pt idx="0">
                  <c:v>混合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'忠实用户-通关分析'!$A$9:$A$23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'忠实用户-通关分析'!$I$9:$I$23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0.99356063173591813</c:v>
                </c:pt>
                <c:pt idx="2">
                  <c:v>0.99301836914525854</c:v>
                </c:pt>
                <c:pt idx="3">
                  <c:v>0.99044262183962584</c:v>
                </c:pt>
                <c:pt idx="4">
                  <c:v>0.89778350166067922</c:v>
                </c:pt>
                <c:pt idx="5">
                  <c:v>0.59533654172032802</c:v>
                </c:pt>
                <c:pt idx="6">
                  <c:v>0.31966379719379107</c:v>
                </c:pt>
                <c:pt idx="7">
                  <c:v>0.16762692333762624</c:v>
                </c:pt>
                <c:pt idx="8">
                  <c:v>0.11177387649969497</c:v>
                </c:pt>
                <c:pt idx="9">
                  <c:v>8.4118484376059108E-2</c:v>
                </c:pt>
                <c:pt idx="10">
                  <c:v>5.6463092252423235E-2</c:v>
                </c:pt>
                <c:pt idx="11">
                  <c:v>3.7822815698502002E-2</c:v>
                </c:pt>
                <c:pt idx="12">
                  <c:v>2.1690503626381075E-2</c:v>
                </c:pt>
                <c:pt idx="13">
                  <c:v>1.0709686165525655E-2</c:v>
                </c:pt>
                <c:pt idx="14">
                  <c:v>5.8971056734223549E-3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1-44E2-AAD8-1064620588B9}"/>
            </c:ext>
          </c:extLst>
        </c:ser>
        <c:ser>
          <c:idx val="1"/>
          <c:order val="1"/>
          <c:tx>
            <c:strRef>
              <c:f>'忠实用户-通关分析'!$J$8</c:f>
              <c:strCache>
                <c:ptCount val="1"/>
                <c:pt idx="0">
                  <c:v>免费玩家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'忠实用户-通关分析'!$A$9:$A$23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'忠实用户-通关分析'!$J$9:$J$23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0.99381559220389803</c:v>
                </c:pt>
                <c:pt idx="2">
                  <c:v>0.99325337331334329</c:v>
                </c:pt>
                <c:pt idx="3">
                  <c:v>0.98969265367316339</c:v>
                </c:pt>
                <c:pt idx="4">
                  <c:v>0.87031484257871061</c:v>
                </c:pt>
                <c:pt idx="5">
                  <c:v>0.50562218890554722</c:v>
                </c:pt>
                <c:pt idx="6">
                  <c:v>0.22648050974512743</c:v>
                </c:pt>
                <c:pt idx="7">
                  <c:v>9.5014992503748119E-2</c:v>
                </c:pt>
                <c:pt idx="8">
                  <c:v>5.5284857571214395E-2</c:v>
                </c:pt>
                <c:pt idx="9">
                  <c:v>3.6637931034482756E-2</c:v>
                </c:pt>
                <c:pt idx="10">
                  <c:v>2.1926536731634184E-2</c:v>
                </c:pt>
                <c:pt idx="11">
                  <c:v>1.3774362818590704E-2</c:v>
                </c:pt>
                <c:pt idx="12">
                  <c:v>7.7773613193403302E-3</c:v>
                </c:pt>
                <c:pt idx="13">
                  <c:v>4.029235382308846E-3</c:v>
                </c:pt>
                <c:pt idx="14">
                  <c:v>2.8110944527736134E-3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1-44E2-AAD8-1064620588B9}"/>
            </c:ext>
          </c:extLst>
        </c:ser>
        <c:ser>
          <c:idx val="2"/>
          <c:order val="2"/>
          <c:tx>
            <c:strRef>
              <c:f>'忠实用户-通关分析'!$K$8</c:f>
              <c:strCache>
                <c:ptCount val="1"/>
                <c:pt idx="0">
                  <c:v>付费玩家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'忠实用户-通关分析'!$A$9:$A$23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'忠实用户-通关分析'!$K$9:$K$23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0.9928938985542759</c:v>
                </c:pt>
                <c:pt idx="2">
                  <c:v>0.99240382259250182</c:v>
                </c:pt>
                <c:pt idx="3">
                  <c:v>0.99240382259250182</c:v>
                </c:pt>
                <c:pt idx="4">
                  <c:v>0.96961529037000738</c:v>
                </c:pt>
                <c:pt idx="5">
                  <c:v>0.82994364126439601</c:v>
                </c:pt>
                <c:pt idx="6">
                  <c:v>0.56334231805929924</c:v>
                </c:pt>
                <c:pt idx="7">
                  <c:v>0.35751041411418771</c:v>
                </c:pt>
                <c:pt idx="8">
                  <c:v>0.25949522175937273</c:v>
                </c:pt>
                <c:pt idx="9">
                  <c:v>0.20828228375398186</c:v>
                </c:pt>
                <c:pt idx="10">
                  <c:v>0.14677775055133546</c:v>
                </c:pt>
                <c:pt idx="11">
                  <c:v>0.10071061014457242</c:v>
                </c:pt>
                <c:pt idx="12">
                  <c:v>5.8074001470227885E-2</c:v>
                </c:pt>
                <c:pt idx="13">
                  <c:v>2.817936780200931E-2</c:v>
                </c:pt>
                <c:pt idx="14">
                  <c:v>1.3967164910561138E-2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1-44E2-AAD8-10646205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6687"/>
        <c:axId val="1575461679"/>
      </c:scatterChart>
      <c:valAx>
        <c:axId val="21318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461679"/>
        <c:crosses val="autoZero"/>
        <c:crossBetween val="midCat"/>
      </c:valAx>
      <c:valAx>
        <c:axId val="1575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82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分步</a:t>
            </a:r>
            <a:r>
              <a:rPr lang="zh-CN" altLang="zh-CN" sz="1400" b="0" i="0" baseline="0">
                <a:effectLst/>
              </a:rPr>
              <a:t>进入章节比例</a:t>
            </a:r>
            <a:r>
              <a:rPr lang="en-US" altLang="zh-CN" sz="1400" b="0" i="0" baseline="0">
                <a:effectLst/>
              </a:rPr>
              <a:t>-</a:t>
            </a:r>
            <a:r>
              <a:rPr lang="zh-CN" altLang="zh-CN" sz="1400" b="0" i="0" baseline="0">
                <a:effectLst/>
              </a:rPr>
              <a:t>忠实用户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'忠实用户-通关分析'!$L$8</c:f>
              <c:strCache>
                <c:ptCount val="1"/>
                <c:pt idx="0">
                  <c:v>混合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'忠实用户-通关分析'!$A$9:$A$23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'忠实用户-通关分析'!$L$9:$L$23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0.99356063173591813</c:v>
                </c:pt>
                <c:pt idx="2">
                  <c:v>0.99945422294992492</c:v>
                </c:pt>
                <c:pt idx="3">
                  <c:v>0.99740614334470989</c:v>
                </c:pt>
                <c:pt idx="4">
                  <c:v>0.90644675609088421</c:v>
                </c:pt>
                <c:pt idx="5">
                  <c:v>0.66311815779539451</c:v>
                </c:pt>
                <c:pt idx="6">
                  <c:v>0.5369463736764204</c:v>
                </c:pt>
                <c:pt idx="7">
                  <c:v>0.52438507209499574</c:v>
                </c:pt>
                <c:pt idx="8">
                  <c:v>0.66680145572179539</c:v>
                </c:pt>
                <c:pt idx="9">
                  <c:v>0.75257731958762886</c:v>
                </c:pt>
                <c:pt idx="10">
                  <c:v>0.67123287671232879</c:v>
                </c:pt>
                <c:pt idx="11">
                  <c:v>0.66986794717887155</c:v>
                </c:pt>
                <c:pt idx="12">
                  <c:v>0.57347670250896055</c:v>
                </c:pt>
                <c:pt idx="13">
                  <c:v>0.49375000000000002</c:v>
                </c:pt>
                <c:pt idx="14">
                  <c:v>0.55063291139240511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6-4675-9E8F-DC24A864640C}"/>
            </c:ext>
          </c:extLst>
        </c:ser>
        <c:ser>
          <c:idx val="1"/>
          <c:order val="1"/>
          <c:tx>
            <c:strRef>
              <c:f>'忠实用户-通关分析'!$M$8</c:f>
              <c:strCache>
                <c:ptCount val="1"/>
                <c:pt idx="0">
                  <c:v>免费玩家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'忠实用户-通关分析'!$A$9:$A$23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'忠实用户-通关分析'!$M$9:$M$23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0.99381559220389803</c:v>
                </c:pt>
                <c:pt idx="2">
                  <c:v>0.99943428248161414</c:v>
                </c:pt>
                <c:pt idx="3">
                  <c:v>0.99641509433962261</c:v>
                </c:pt>
                <c:pt idx="4">
                  <c:v>0.87937890551032005</c:v>
                </c:pt>
                <c:pt idx="5">
                  <c:v>0.58096468561584835</c:v>
                </c:pt>
                <c:pt idx="6">
                  <c:v>0.44792438843587845</c:v>
                </c:pt>
                <c:pt idx="7">
                  <c:v>0.419528340918494</c:v>
                </c:pt>
                <c:pt idx="8">
                  <c:v>0.5818540433925049</c:v>
                </c:pt>
                <c:pt idx="9">
                  <c:v>0.66271186440677965</c:v>
                </c:pt>
                <c:pt idx="10">
                  <c:v>0.59846547314578002</c:v>
                </c:pt>
                <c:pt idx="11">
                  <c:v>0.62820512820512819</c:v>
                </c:pt>
                <c:pt idx="12">
                  <c:v>0.56462585034013602</c:v>
                </c:pt>
                <c:pt idx="13">
                  <c:v>0.51807228915662651</c:v>
                </c:pt>
                <c:pt idx="14">
                  <c:v>0.69767441860465118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6-4675-9E8F-DC24A864640C}"/>
            </c:ext>
          </c:extLst>
        </c:ser>
        <c:ser>
          <c:idx val="2"/>
          <c:order val="2"/>
          <c:tx>
            <c:strRef>
              <c:f>'忠实用户-通关分析'!$N$8</c:f>
              <c:strCache>
                <c:ptCount val="1"/>
                <c:pt idx="0">
                  <c:v>付费玩家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'忠实用户-通关分析'!$A$9:$A$23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'忠实用户-通关分析'!$N$9:$N$23</c:f>
              <c:numCache>
                <c:formatCode>0.0%</c:formatCode>
                <c:ptCount val="15"/>
                <c:pt idx="0" formatCode="General">
                  <c:v>1</c:v>
                </c:pt>
                <c:pt idx="1">
                  <c:v>0.9928938985542759</c:v>
                </c:pt>
                <c:pt idx="2">
                  <c:v>0.99950641658440276</c:v>
                </c:pt>
                <c:pt idx="3">
                  <c:v>1</c:v>
                </c:pt>
                <c:pt idx="4">
                  <c:v>0.97703703703703704</c:v>
                </c:pt>
                <c:pt idx="5">
                  <c:v>0.85595147839272179</c:v>
                </c:pt>
                <c:pt idx="6">
                  <c:v>0.67877177443165038</c:v>
                </c:pt>
                <c:pt idx="7">
                  <c:v>0.6346237494562853</c:v>
                </c:pt>
                <c:pt idx="8">
                  <c:v>0.72583961617546267</c:v>
                </c:pt>
                <c:pt idx="9">
                  <c:v>0.80264400377714828</c:v>
                </c:pt>
                <c:pt idx="10">
                  <c:v>0.70470588235294118</c:v>
                </c:pt>
                <c:pt idx="11">
                  <c:v>0.68614357262103509</c:v>
                </c:pt>
                <c:pt idx="12">
                  <c:v>0.57664233576642332</c:v>
                </c:pt>
                <c:pt idx="13">
                  <c:v>0.48523206751054854</c:v>
                </c:pt>
                <c:pt idx="14">
                  <c:v>0.4956521739130435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6-4675-9E8F-DC24A864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57391"/>
        <c:axId val="93475247"/>
      </c:scatterChart>
      <c:valAx>
        <c:axId val="21240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75247"/>
        <c:crosses val="autoZero"/>
        <c:crossBetween val="midCat"/>
      </c:valAx>
      <c:valAx>
        <c:axId val="934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05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主线关卡</a:t>
            </a:r>
            <a:r>
              <a:rPr lang="en-US" altLang="zh-CN"/>
              <a:t>-</a:t>
            </a:r>
            <a:r>
              <a:rPr lang="zh-CN" altLang="en-US"/>
              <a:t>胜率分布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'忠实用户-胜率分析'!$M$2</c:f>
              <c:strCache>
                <c:ptCount val="1"/>
                <c:pt idx="0">
                  <c:v>混合胜率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'忠实用户-胜率分析'!$F$3:$F$47</c:f>
              <c:numCache>
                <c:formatCode>General</c:formatCode>
                <c:ptCount val="45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102</c:v>
                </c:pt>
                <c:pt idx="30">
                  <c:v>104</c:v>
                </c:pt>
                <c:pt idx="31">
                  <c:v>106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122</c:v>
                </c:pt>
                <c:pt idx="36">
                  <c:v>124</c:v>
                </c:pt>
                <c:pt idx="37">
                  <c:v>132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141</c:v>
                </c:pt>
                <c:pt idx="42">
                  <c:v>143</c:v>
                </c:pt>
                <c:pt idx="43">
                  <c:v>152</c:v>
                </c:pt>
                <c:pt idx="44">
                  <c:v>156</c:v>
                </c:pt>
              </c:numCache>
            </c:numRef>
          </c:xVal>
          <c:yVal>
            <c:numRef>
              <c:f>'忠实用户-胜率分析'!$M$3:$M$47</c:f>
              <c:numCache>
                <c:formatCode>0.0%</c:formatCode>
                <c:ptCount val="45"/>
                <c:pt idx="0">
                  <c:v>0.99474982936945455</c:v>
                </c:pt>
                <c:pt idx="1">
                  <c:v>0.98853534424621425</c:v>
                </c:pt>
                <c:pt idx="2">
                  <c:v>0.98545191910854313</c:v>
                </c:pt>
                <c:pt idx="3">
                  <c:v>0.98282174035482961</c:v>
                </c:pt>
                <c:pt idx="4">
                  <c:v>0.98097331240188379</c:v>
                </c:pt>
                <c:pt idx="5">
                  <c:v>0.98144770989689278</c:v>
                </c:pt>
                <c:pt idx="6">
                  <c:v>0.96436360947839261</c:v>
                </c:pt>
                <c:pt idx="7">
                  <c:v>0.96187217401930836</c:v>
                </c:pt>
                <c:pt idx="8">
                  <c:v>0.8717988953050464</c:v>
                </c:pt>
                <c:pt idx="9">
                  <c:v>0.91018050023325081</c:v>
                </c:pt>
                <c:pt idx="10">
                  <c:v>0.9336150730762458</c:v>
                </c:pt>
                <c:pt idx="11">
                  <c:v>0.96194080849497976</c:v>
                </c:pt>
                <c:pt idx="12">
                  <c:v>0.73083640597710076</c:v>
                </c:pt>
                <c:pt idx="13">
                  <c:v>0.80089271480950108</c:v>
                </c:pt>
                <c:pt idx="14">
                  <c:v>0.79960777322160814</c:v>
                </c:pt>
                <c:pt idx="15">
                  <c:v>0.93421807747489238</c:v>
                </c:pt>
                <c:pt idx="16">
                  <c:v>0.77624247827055937</c:v>
                </c:pt>
                <c:pt idx="17">
                  <c:v>0.67643091154364998</c:v>
                </c:pt>
                <c:pt idx="18">
                  <c:v>0.86399790228126916</c:v>
                </c:pt>
                <c:pt idx="19">
                  <c:v>0.81563152400835071</c:v>
                </c:pt>
                <c:pt idx="20">
                  <c:v>0.88853503184713378</c:v>
                </c:pt>
                <c:pt idx="21">
                  <c:v>0.84754681937780529</c:v>
                </c:pt>
                <c:pt idx="22">
                  <c:v>0.84587008821170806</c:v>
                </c:pt>
                <c:pt idx="23">
                  <c:v>0.94766619519094764</c:v>
                </c:pt>
                <c:pt idx="24">
                  <c:v>0.99137038315498793</c:v>
                </c:pt>
                <c:pt idx="25">
                  <c:v>0.88089887640449438</c:v>
                </c:pt>
                <c:pt idx="26">
                  <c:v>0.95282146160962067</c:v>
                </c:pt>
                <c:pt idx="27">
                  <c:v>0.97157360406091375</c:v>
                </c:pt>
                <c:pt idx="28">
                  <c:v>0.94315992292870909</c:v>
                </c:pt>
                <c:pt idx="29">
                  <c:v>0.99350649350649356</c:v>
                </c:pt>
                <c:pt idx="30">
                  <c:v>0.96817129629629628</c:v>
                </c:pt>
                <c:pt idx="31">
                  <c:v>0.8710916072408118</c:v>
                </c:pt>
                <c:pt idx="32">
                  <c:v>0.93087121212121215</c:v>
                </c:pt>
                <c:pt idx="33">
                  <c:v>0.956989247311828</c:v>
                </c:pt>
                <c:pt idx="34">
                  <c:v>0.88169014084507047</c:v>
                </c:pt>
                <c:pt idx="35">
                  <c:v>0.87692307692307692</c:v>
                </c:pt>
                <c:pt idx="36">
                  <c:v>0.71643518518518523</c:v>
                </c:pt>
                <c:pt idx="37">
                  <c:v>0.92802056555269918</c:v>
                </c:pt>
                <c:pt idx="38">
                  <c:v>0.93567251461988299</c:v>
                </c:pt>
                <c:pt idx="39">
                  <c:v>0.86176470588235299</c:v>
                </c:pt>
                <c:pt idx="40">
                  <c:v>0.83573487031700289</c:v>
                </c:pt>
                <c:pt idx="41">
                  <c:v>0.89583333333333337</c:v>
                </c:pt>
                <c:pt idx="42">
                  <c:v>0.63404255319148939</c:v>
                </c:pt>
                <c:pt idx="43">
                  <c:v>0.89523809523809528</c:v>
                </c:pt>
                <c:pt idx="44">
                  <c:v>0.62686567164179108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A-466B-A902-17BB39A90DEB}"/>
            </c:ext>
          </c:extLst>
        </c:ser>
        <c:ser>
          <c:idx val="1"/>
          <c:order val="1"/>
          <c:tx>
            <c:strRef>
              <c:f>'忠实用户-胜率分析'!$N$2</c:f>
              <c:strCache>
                <c:ptCount val="1"/>
                <c:pt idx="0">
                  <c:v>付费胜率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'忠实用户-胜率分析'!$F$3:$F$47</c:f>
              <c:numCache>
                <c:formatCode>General</c:formatCode>
                <c:ptCount val="45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102</c:v>
                </c:pt>
                <c:pt idx="30">
                  <c:v>104</c:v>
                </c:pt>
                <c:pt idx="31">
                  <c:v>106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122</c:v>
                </c:pt>
                <c:pt idx="36">
                  <c:v>124</c:v>
                </c:pt>
                <c:pt idx="37">
                  <c:v>132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141</c:v>
                </c:pt>
                <c:pt idx="42">
                  <c:v>143</c:v>
                </c:pt>
                <c:pt idx="43">
                  <c:v>152</c:v>
                </c:pt>
                <c:pt idx="44">
                  <c:v>156</c:v>
                </c:pt>
              </c:numCache>
            </c:numRef>
          </c:xVal>
          <c:yVal>
            <c:numRef>
              <c:f>'忠实用户-胜率分析'!$N$3:$N$47</c:f>
              <c:numCache>
                <c:formatCode>0.0%</c:formatCode>
                <c:ptCount val="45"/>
                <c:pt idx="0">
                  <c:v>0.99680000000000002</c:v>
                </c:pt>
                <c:pt idx="1">
                  <c:v>0.99379880569591184</c:v>
                </c:pt>
                <c:pt idx="2">
                  <c:v>0.98872034227926875</c:v>
                </c:pt>
                <c:pt idx="3">
                  <c:v>0.98797975537747784</c:v>
                </c:pt>
                <c:pt idx="4">
                  <c:v>0.98382319434951016</c:v>
                </c:pt>
                <c:pt idx="5">
                  <c:v>0.98680989937449004</c:v>
                </c:pt>
                <c:pt idx="6">
                  <c:v>0.97482804039221427</c:v>
                </c:pt>
                <c:pt idx="7">
                  <c:v>0.9715970821046096</c:v>
                </c:pt>
                <c:pt idx="8">
                  <c:v>0.88466042154566749</c:v>
                </c:pt>
                <c:pt idx="9">
                  <c:v>0.93490415335463262</c:v>
                </c:pt>
                <c:pt idx="10">
                  <c:v>0.947532873323786</c:v>
                </c:pt>
                <c:pt idx="11">
                  <c:v>0.97134566557852742</c:v>
                </c:pt>
                <c:pt idx="12">
                  <c:v>0.80264387768727463</c:v>
                </c:pt>
                <c:pt idx="13">
                  <c:v>0.81473456121343446</c:v>
                </c:pt>
                <c:pt idx="14">
                  <c:v>0.82106244175209697</c:v>
                </c:pt>
                <c:pt idx="15">
                  <c:v>0.93429487179487181</c:v>
                </c:pt>
                <c:pt idx="16">
                  <c:v>0.80378338278931749</c:v>
                </c:pt>
                <c:pt idx="17">
                  <c:v>0.67279894875164259</c:v>
                </c:pt>
                <c:pt idx="18">
                  <c:v>0.86812973392891823</c:v>
                </c:pt>
                <c:pt idx="19">
                  <c:v>0.81967213114754101</c:v>
                </c:pt>
                <c:pt idx="20">
                  <c:v>0.89603638726445745</c:v>
                </c:pt>
                <c:pt idx="21">
                  <c:v>0.84385665529010234</c:v>
                </c:pt>
                <c:pt idx="22">
                  <c:v>0.85302763080540855</c:v>
                </c:pt>
                <c:pt idx="23">
                  <c:v>0.94691943127962086</c:v>
                </c:pt>
                <c:pt idx="24">
                  <c:v>0.99130434782608701</c:v>
                </c:pt>
                <c:pt idx="25">
                  <c:v>0.8915365653245686</c:v>
                </c:pt>
                <c:pt idx="26">
                  <c:v>0.96644295302013428</c:v>
                </c:pt>
                <c:pt idx="27">
                  <c:v>0.97403619197482294</c:v>
                </c:pt>
                <c:pt idx="28">
                  <c:v>0.94808126410835214</c:v>
                </c:pt>
                <c:pt idx="29">
                  <c:v>0.992600422832981</c:v>
                </c:pt>
                <c:pt idx="30">
                  <c:v>0.96641477749790095</c:v>
                </c:pt>
                <c:pt idx="31">
                  <c:v>0.87569721115537846</c:v>
                </c:pt>
                <c:pt idx="32">
                  <c:v>0.94117647058823528</c:v>
                </c:pt>
                <c:pt idx="33">
                  <c:v>0.95216741405082217</c:v>
                </c:pt>
                <c:pt idx="34">
                  <c:v>0.88197146562905315</c:v>
                </c:pt>
                <c:pt idx="35">
                  <c:v>0.87969924812030076</c:v>
                </c:pt>
                <c:pt idx="36">
                  <c:v>0.70928462709284623</c:v>
                </c:pt>
                <c:pt idx="37">
                  <c:v>0.92567567567567566</c:v>
                </c:pt>
                <c:pt idx="38">
                  <c:v>0.92913385826771655</c:v>
                </c:pt>
                <c:pt idx="39">
                  <c:v>0.84980237154150196</c:v>
                </c:pt>
                <c:pt idx="40">
                  <c:v>0.80228136882129275</c:v>
                </c:pt>
                <c:pt idx="41">
                  <c:v>0.88028169014084512</c:v>
                </c:pt>
                <c:pt idx="42">
                  <c:v>0.60893854748603349</c:v>
                </c:pt>
                <c:pt idx="43">
                  <c:v>0.8571428571428571</c:v>
                </c:pt>
                <c:pt idx="44">
                  <c:v>0.5053763440860215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2A-466B-A902-17BB39A90DEB}"/>
            </c:ext>
          </c:extLst>
        </c:ser>
        <c:ser>
          <c:idx val="2"/>
          <c:order val="2"/>
          <c:tx>
            <c:strRef>
              <c:f>'忠实用户-胜率分析'!$O$2</c:f>
              <c:strCache>
                <c:ptCount val="1"/>
                <c:pt idx="0">
                  <c:v>免费胜率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'忠实用户-胜率分析'!$F$3:$F$47</c:f>
              <c:numCache>
                <c:formatCode>General</c:formatCode>
                <c:ptCount val="45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102</c:v>
                </c:pt>
                <c:pt idx="30">
                  <c:v>104</c:v>
                </c:pt>
                <c:pt idx="31">
                  <c:v>106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122</c:v>
                </c:pt>
                <c:pt idx="36">
                  <c:v>124</c:v>
                </c:pt>
                <c:pt idx="37">
                  <c:v>132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141</c:v>
                </c:pt>
                <c:pt idx="42">
                  <c:v>143</c:v>
                </c:pt>
                <c:pt idx="43">
                  <c:v>152</c:v>
                </c:pt>
                <c:pt idx="44">
                  <c:v>156</c:v>
                </c:pt>
              </c:numCache>
            </c:numRef>
          </c:xVal>
          <c:yVal>
            <c:numRef>
              <c:f>'忠实用户-胜率分析'!$O$3:$O$47</c:f>
              <c:numCache>
                <c:formatCode>0.0%</c:formatCode>
                <c:ptCount val="45"/>
                <c:pt idx="0">
                  <c:v>0.9940200754609525</c:v>
                </c:pt>
                <c:pt idx="1">
                  <c:v>0.986618717069499</c:v>
                </c:pt>
                <c:pt idx="2">
                  <c:v>0.98427187192809995</c:v>
                </c:pt>
                <c:pt idx="3">
                  <c:v>0.98094213478828862</c:v>
                </c:pt>
                <c:pt idx="4">
                  <c:v>0.97988904299583912</c:v>
                </c:pt>
                <c:pt idx="5">
                  <c:v>0.97958412098298675</c:v>
                </c:pt>
                <c:pt idx="6">
                  <c:v>0.96082698585418935</c:v>
                </c:pt>
                <c:pt idx="7">
                  <c:v>0.95841157627305862</c:v>
                </c:pt>
                <c:pt idx="8">
                  <c:v>0.86708969302006522</c:v>
                </c:pt>
                <c:pt idx="9">
                  <c:v>0.90105625153524938</c:v>
                </c:pt>
                <c:pt idx="10">
                  <c:v>0.9284541855749735</c:v>
                </c:pt>
                <c:pt idx="11">
                  <c:v>0.95810200607002738</c:v>
                </c:pt>
                <c:pt idx="12">
                  <c:v>0.70141168745896254</c:v>
                </c:pt>
                <c:pt idx="13">
                  <c:v>0.79404229967232653</c:v>
                </c:pt>
                <c:pt idx="14">
                  <c:v>0.78881072026800669</c:v>
                </c:pt>
                <c:pt idx="15">
                  <c:v>0.93416626621816434</c:v>
                </c:pt>
                <c:pt idx="16">
                  <c:v>0.75783864171520632</c:v>
                </c:pt>
                <c:pt idx="17">
                  <c:v>0.67928423950447347</c:v>
                </c:pt>
                <c:pt idx="18">
                  <c:v>0.86061665607120152</c:v>
                </c:pt>
                <c:pt idx="19">
                  <c:v>0.81156765244700335</c:v>
                </c:pt>
                <c:pt idx="20">
                  <c:v>0.8805401662049861</c:v>
                </c:pt>
                <c:pt idx="21">
                  <c:v>0.85195246179966044</c:v>
                </c:pt>
                <c:pt idx="22">
                  <c:v>0.83727497352629721</c:v>
                </c:pt>
                <c:pt idx="23">
                  <c:v>0.94877192982456138</c:v>
                </c:pt>
                <c:pt idx="24">
                  <c:v>0.99146757679180886</c:v>
                </c:pt>
                <c:pt idx="25">
                  <c:v>0.86441756842775297</c:v>
                </c:pt>
                <c:pt idx="26">
                  <c:v>0.93057247259439713</c:v>
                </c:pt>
                <c:pt idx="27">
                  <c:v>0.96709585121602293</c:v>
                </c:pt>
                <c:pt idx="28">
                  <c:v>0.93440428380187412</c:v>
                </c:pt>
                <c:pt idx="29">
                  <c:v>0.99545454545454548</c:v>
                </c:pt>
                <c:pt idx="30">
                  <c:v>0.97206703910614523</c:v>
                </c:pt>
                <c:pt idx="31">
                  <c:v>0.8609154929577465</c:v>
                </c:pt>
                <c:pt idx="32">
                  <c:v>0.90769230769230769</c:v>
                </c:pt>
                <c:pt idx="33">
                  <c:v>0.96934865900383138</c:v>
                </c:pt>
                <c:pt idx="34">
                  <c:v>0.88095238095238093</c:v>
                </c:pt>
                <c:pt idx="35">
                  <c:v>0.86885245901639341</c:v>
                </c:pt>
                <c:pt idx="36">
                  <c:v>0.73913043478260865</c:v>
                </c:pt>
                <c:pt idx="37">
                  <c:v>0.93548387096774188</c:v>
                </c:pt>
                <c:pt idx="38">
                  <c:v>0.95454545454545459</c:v>
                </c:pt>
                <c:pt idx="39">
                  <c:v>0.89655172413793105</c:v>
                </c:pt>
                <c:pt idx="40">
                  <c:v>0.94047619047619047</c:v>
                </c:pt>
                <c:pt idx="41">
                  <c:v>0.94</c:v>
                </c:pt>
                <c:pt idx="42">
                  <c:v>0.7142857142857143</c:v>
                </c:pt>
                <c:pt idx="43">
                  <c:v>0.97142857142857142</c:v>
                </c:pt>
                <c:pt idx="44">
                  <c:v>0.90243902439024393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2A-466B-A902-17BB39A9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77743"/>
        <c:axId val="93447791"/>
      </c:scatterChart>
      <c:valAx>
        <c:axId val="1843377743"/>
        <c:scaling>
          <c:orientation val="minMax"/>
          <c:max val="15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47791"/>
        <c:crosses val="autoZero"/>
        <c:crossBetween val="midCat"/>
      </c:valAx>
      <c:valAx>
        <c:axId val="934477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3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随机关卡</a:t>
            </a:r>
            <a:r>
              <a:rPr lang="en-US" altLang="zh-CN"/>
              <a:t>-</a:t>
            </a:r>
            <a:r>
              <a:rPr lang="zh-CN" altLang="en-US"/>
              <a:t>按章节胜率分布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'忠实用户-胜率分析'!$AI$2</c:f>
              <c:strCache>
                <c:ptCount val="1"/>
                <c:pt idx="0">
                  <c:v>混合胜率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'忠实用户-胜率分析'!$AB$3:$AB$16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'忠实用户-胜率分析'!$AI$3:$AI$16</c:f>
              <c:numCache>
                <c:formatCode>0.0%</c:formatCode>
                <c:ptCount val="14"/>
                <c:pt idx="0">
                  <c:v>0.99080161620192553</c:v>
                </c:pt>
                <c:pt idx="1">
                  <c:v>0.98773111222927623</c:v>
                </c:pt>
                <c:pt idx="2">
                  <c:v>0.99011230678479589</c:v>
                </c:pt>
                <c:pt idx="3">
                  <c:v>0.97701856928567732</c:v>
                </c:pt>
                <c:pt idx="4">
                  <c:v>0.98795339412360694</c:v>
                </c:pt>
                <c:pt idx="5">
                  <c:v>0.99387678904791532</c:v>
                </c:pt>
                <c:pt idx="6">
                  <c:v>0.99323691603371134</c:v>
                </c:pt>
                <c:pt idx="7">
                  <c:v>0.99325025960539981</c:v>
                </c:pt>
                <c:pt idx="8">
                  <c:v>0.98899947616553174</c:v>
                </c:pt>
                <c:pt idx="9">
                  <c:v>0.98204437604206751</c:v>
                </c:pt>
                <c:pt idx="10">
                  <c:v>0.98429769842976989</c:v>
                </c:pt>
                <c:pt idx="11">
                  <c:v>0.97804054054054057</c:v>
                </c:pt>
                <c:pt idx="12">
                  <c:v>0.98467087466185754</c:v>
                </c:pt>
                <c:pt idx="13">
                  <c:v>0.99539363484087107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5-4440-9F4E-1346DB01B705}"/>
            </c:ext>
          </c:extLst>
        </c:ser>
        <c:ser>
          <c:idx val="1"/>
          <c:order val="1"/>
          <c:tx>
            <c:strRef>
              <c:f>'忠实用户-胜率分析'!$AJ$2</c:f>
              <c:strCache>
                <c:ptCount val="1"/>
                <c:pt idx="0">
                  <c:v>付费胜率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'忠实用户-胜率分析'!$AB$3:$AB$16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'忠实用户-胜率分析'!$AJ$3:$AJ$16</c:f>
              <c:numCache>
                <c:formatCode>0.0%</c:formatCode>
                <c:ptCount val="14"/>
                <c:pt idx="0">
                  <c:v>0.99242424242424243</c:v>
                </c:pt>
                <c:pt idx="1">
                  <c:v>0.98996067271397803</c:v>
                </c:pt>
                <c:pt idx="2">
                  <c:v>0.99278875688754054</c:v>
                </c:pt>
                <c:pt idx="3">
                  <c:v>0.97968815417211152</c:v>
                </c:pt>
                <c:pt idx="4">
                  <c:v>0.98901468002291903</c:v>
                </c:pt>
                <c:pt idx="5">
                  <c:v>0.99420119337759472</c:v>
                </c:pt>
                <c:pt idx="6">
                  <c:v>0.99388753056234724</c:v>
                </c:pt>
                <c:pt idx="7">
                  <c:v>0.99322083855279641</c:v>
                </c:pt>
                <c:pt idx="8">
                  <c:v>0.9889429455992923</c:v>
                </c:pt>
                <c:pt idx="9">
                  <c:v>0.98083389374579688</c:v>
                </c:pt>
                <c:pt idx="10">
                  <c:v>0.98318886262148675</c:v>
                </c:pt>
                <c:pt idx="11">
                  <c:v>0.97922361946418812</c:v>
                </c:pt>
                <c:pt idx="12">
                  <c:v>0.98227848101265824</c:v>
                </c:pt>
                <c:pt idx="13">
                  <c:v>0.99490167516387473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C5-4440-9F4E-1346DB01B705}"/>
            </c:ext>
          </c:extLst>
        </c:ser>
        <c:ser>
          <c:idx val="2"/>
          <c:order val="2"/>
          <c:tx>
            <c:strRef>
              <c:f>'忠实用户-胜率分析'!$AK$2</c:f>
              <c:strCache>
                <c:ptCount val="1"/>
                <c:pt idx="0">
                  <c:v>免费胜率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'忠实用户-胜率分析'!$AB$3:$AB$16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'忠实用户-胜率分析'!$AK$3:$AK$16</c:f>
              <c:numCache>
                <c:formatCode>0.0%</c:formatCode>
                <c:ptCount val="14"/>
                <c:pt idx="0">
                  <c:v>0.9902752269333932</c:v>
                </c:pt>
                <c:pt idx="1">
                  <c:v>0.9869028653652735</c:v>
                </c:pt>
                <c:pt idx="2">
                  <c:v>0.98894891440543931</c:v>
                </c:pt>
                <c:pt idx="3">
                  <c:v>0.97518099014051296</c:v>
                </c:pt>
                <c:pt idx="4">
                  <c:v>0.98683635909913281</c:v>
                </c:pt>
                <c:pt idx="5">
                  <c:v>0.99340538560175862</c:v>
                </c:pt>
                <c:pt idx="6">
                  <c:v>0.9920151711747679</c:v>
                </c:pt>
                <c:pt idx="7">
                  <c:v>0.99332044296009847</c:v>
                </c:pt>
                <c:pt idx="8">
                  <c:v>0.98916057474161834</c:v>
                </c:pt>
                <c:pt idx="9">
                  <c:v>0.98593834505137912</c:v>
                </c:pt>
                <c:pt idx="10">
                  <c:v>0.9893111638954869</c:v>
                </c:pt>
                <c:pt idx="11">
                  <c:v>0.97402597402597402</c:v>
                </c:pt>
                <c:pt idx="12">
                  <c:v>0.99059561128526641</c:v>
                </c:pt>
                <c:pt idx="13">
                  <c:v>0.99605911330049257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C5-4440-9F4E-1346DB01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5039"/>
        <c:axId val="1845755823"/>
      </c:scatterChart>
      <c:valAx>
        <c:axId val="138045039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755823"/>
        <c:crosses val="autoZero"/>
        <c:crossBetween val="midCat"/>
        <c:majorUnit val="1"/>
      </c:valAx>
      <c:valAx>
        <c:axId val="18457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133350</xdr:rowOff>
    </xdr:from>
    <xdr:to>
      <xdr:col>8</xdr:col>
      <xdr:colOff>38100</xdr:colOff>
      <xdr:row>40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72D00B-86FE-4EA9-9524-9FEB7892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23</xdr:row>
      <xdr:rowOff>133350</xdr:rowOff>
    </xdr:from>
    <xdr:to>
      <xdr:col>13</xdr:col>
      <xdr:colOff>576262</xdr:colOff>
      <xdr:row>40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996923-F638-4D89-B21F-3438E2C6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23</xdr:row>
      <xdr:rowOff>47625</xdr:rowOff>
    </xdr:from>
    <xdr:to>
      <xdr:col>9</xdr:col>
      <xdr:colOff>280987</xdr:colOff>
      <xdr:row>38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5F76CA-907E-4535-921C-6ADD9DFC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23</xdr:row>
      <xdr:rowOff>47625</xdr:rowOff>
    </xdr:from>
    <xdr:to>
      <xdr:col>16</xdr:col>
      <xdr:colOff>452437</xdr:colOff>
      <xdr:row>38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2858A3-32FC-468F-BE01-76E5A845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15</xdr:row>
      <xdr:rowOff>133350</xdr:rowOff>
    </xdr:from>
    <xdr:to>
      <xdr:col>15</xdr:col>
      <xdr:colOff>600074</xdr:colOff>
      <xdr:row>36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4DC233-375A-44A3-B5A9-476C1E80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357188</xdr:colOff>
      <xdr:row>15</xdr:row>
      <xdr:rowOff>85724</xdr:rowOff>
    </xdr:from>
    <xdr:to>
      <xdr:col>26</xdr:col>
      <xdr:colOff>581025</xdr:colOff>
      <xdr:row>36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10F7D5-EB6A-4E17-ABFA-C32EC71B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A19" workbookViewId="0">
      <selection activeCell="P26" sqref="P26"/>
    </sheetView>
  </sheetViews>
  <sheetFormatPr defaultRowHeight="12.75" x14ac:dyDescent="0.2"/>
  <cols>
    <col min="1" max="1" width="9" style="2"/>
    <col min="2" max="2" width="9" style="6"/>
    <col min="3" max="3" width="8.25" style="2" bestFit="1" customWidth="1"/>
    <col min="4" max="6" width="14" style="2" bestFit="1" customWidth="1"/>
    <col min="7" max="7" width="12.875" style="2" bestFit="1" customWidth="1"/>
    <col min="8" max="9" width="11.75" style="2" bestFit="1" customWidth="1"/>
    <col min="10" max="13" width="10.625" style="2" bestFit="1" customWidth="1"/>
    <col min="14" max="17" width="10.25" style="2" bestFit="1" customWidth="1"/>
    <col min="18" max="16384" width="9" style="2"/>
  </cols>
  <sheetData>
    <row r="1" spans="1:17" x14ac:dyDescent="0.2">
      <c r="B1" s="20" t="s">
        <v>59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2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  <c r="O2" s="21" t="s">
        <v>13</v>
      </c>
      <c r="P2" s="21" t="s">
        <v>14</v>
      </c>
      <c r="Q2" s="21" t="s">
        <v>15</v>
      </c>
    </row>
    <row r="3" spans="1:17" x14ac:dyDescent="0.2">
      <c r="B3" s="20" t="s">
        <v>16</v>
      </c>
      <c r="C3" s="21">
        <v>846647</v>
      </c>
      <c r="D3" s="21" t="s">
        <v>17</v>
      </c>
      <c r="E3" s="21" t="s">
        <v>18</v>
      </c>
      <c r="F3" s="21" t="s">
        <v>19</v>
      </c>
      <c r="G3" s="21" t="s">
        <v>20</v>
      </c>
      <c r="H3" s="21" t="s">
        <v>21</v>
      </c>
      <c r="I3" s="21" t="s">
        <v>22</v>
      </c>
      <c r="J3" s="21" t="s">
        <v>23</v>
      </c>
      <c r="K3" s="21" t="s">
        <v>24</v>
      </c>
      <c r="L3" s="21" t="s">
        <v>25</v>
      </c>
      <c r="M3" s="21" t="s">
        <v>26</v>
      </c>
      <c r="N3" s="21" t="s">
        <v>27</v>
      </c>
      <c r="O3" s="21" t="s">
        <v>28</v>
      </c>
      <c r="P3" s="21" t="s">
        <v>29</v>
      </c>
      <c r="Q3" s="21" t="s">
        <v>30</v>
      </c>
    </row>
    <row r="4" spans="1:17" x14ac:dyDescent="0.2">
      <c r="B4" s="20" t="b">
        <v>0</v>
      </c>
      <c r="C4" s="21">
        <v>823378</v>
      </c>
      <c r="D4" s="21" t="s">
        <v>31</v>
      </c>
      <c r="E4" s="21" t="s">
        <v>32</v>
      </c>
      <c r="F4" s="21" t="s">
        <v>33</v>
      </c>
      <c r="G4" s="21" t="s">
        <v>34</v>
      </c>
      <c r="H4" s="21" t="s">
        <v>35</v>
      </c>
      <c r="I4" s="21" t="s">
        <v>36</v>
      </c>
      <c r="J4" s="21" t="s">
        <v>37</v>
      </c>
      <c r="K4" s="21" t="s">
        <v>38</v>
      </c>
      <c r="L4" s="21" t="s">
        <v>39</v>
      </c>
      <c r="M4" s="21" t="s">
        <v>40</v>
      </c>
      <c r="N4" s="21" t="s">
        <v>41</v>
      </c>
      <c r="O4" s="21" t="s">
        <v>42</v>
      </c>
      <c r="P4" s="21" t="s">
        <v>43</v>
      </c>
      <c r="Q4" s="21" t="s">
        <v>44</v>
      </c>
    </row>
    <row r="5" spans="1:17" x14ac:dyDescent="0.2">
      <c r="B5" s="20" t="b">
        <v>1</v>
      </c>
      <c r="C5" s="21">
        <v>23269</v>
      </c>
      <c r="D5" s="21" t="s">
        <v>45</v>
      </c>
      <c r="E5" s="21" t="s">
        <v>46</v>
      </c>
      <c r="F5" s="21" t="s">
        <v>47</v>
      </c>
      <c r="G5" s="21" t="s">
        <v>48</v>
      </c>
      <c r="H5" s="21" t="s">
        <v>49</v>
      </c>
      <c r="I5" s="21" t="s">
        <v>50</v>
      </c>
      <c r="J5" s="21" t="s">
        <v>51</v>
      </c>
      <c r="K5" s="21" t="s">
        <v>52</v>
      </c>
      <c r="L5" s="21" t="s">
        <v>53</v>
      </c>
      <c r="M5" s="21" t="s">
        <v>54</v>
      </c>
      <c r="N5" s="21" t="s">
        <v>55</v>
      </c>
      <c r="O5" s="21" t="s">
        <v>56</v>
      </c>
      <c r="P5" s="21" t="s">
        <v>57</v>
      </c>
      <c r="Q5" s="21" t="s">
        <v>58</v>
      </c>
    </row>
    <row r="7" spans="1:17" x14ac:dyDescent="0.2">
      <c r="B7" s="6" t="s">
        <v>60</v>
      </c>
      <c r="F7" s="22" t="s">
        <v>63</v>
      </c>
      <c r="G7" s="22"/>
      <c r="H7" s="22"/>
      <c r="I7" s="23" t="s">
        <v>66</v>
      </c>
      <c r="J7" s="23"/>
      <c r="K7" s="23"/>
      <c r="L7" s="24" t="s">
        <v>67</v>
      </c>
      <c r="M7" s="24"/>
      <c r="N7" s="24"/>
    </row>
    <row r="8" spans="1:17" x14ac:dyDescent="0.2">
      <c r="A8" s="2" t="s">
        <v>65</v>
      </c>
      <c r="B8" s="6" t="s">
        <v>0</v>
      </c>
      <c r="C8" s="6" t="s">
        <v>16</v>
      </c>
      <c r="D8" s="6" t="b">
        <v>0</v>
      </c>
      <c r="E8" s="6" t="b">
        <v>1</v>
      </c>
      <c r="F8" s="7" t="s">
        <v>64</v>
      </c>
      <c r="G8" s="7" t="s">
        <v>61</v>
      </c>
      <c r="H8" s="7" t="s">
        <v>62</v>
      </c>
      <c r="I8" s="8" t="s">
        <v>64</v>
      </c>
      <c r="J8" s="8" t="s">
        <v>61</v>
      </c>
      <c r="K8" s="8" t="s">
        <v>62</v>
      </c>
      <c r="L8" s="9" t="s">
        <v>64</v>
      </c>
      <c r="M8" s="9" t="s">
        <v>61</v>
      </c>
      <c r="N8" s="9" t="s">
        <v>62</v>
      </c>
      <c r="P8" s="25" t="s">
        <v>125</v>
      </c>
      <c r="Q8" s="25"/>
    </row>
    <row r="9" spans="1:17" x14ac:dyDescent="0.2">
      <c r="A9" s="6">
        <v>1</v>
      </c>
      <c r="B9" s="2" t="s">
        <v>1</v>
      </c>
      <c r="C9" s="2">
        <v>846647</v>
      </c>
      <c r="D9" s="6">
        <v>823378</v>
      </c>
      <c r="E9" s="6">
        <v>23269</v>
      </c>
      <c r="F9" s="7">
        <f>C9</f>
        <v>846647</v>
      </c>
      <c r="G9" s="7">
        <f t="shared" ref="G9:H9" si="0">D9</f>
        <v>823378</v>
      </c>
      <c r="H9" s="7">
        <f t="shared" si="0"/>
        <v>23269</v>
      </c>
      <c r="I9" s="8">
        <f>F9/F$9</f>
        <v>1</v>
      </c>
      <c r="J9" s="8">
        <f t="shared" ref="J9:K9" si="1">G9/G$9</f>
        <v>1</v>
      </c>
      <c r="K9" s="8">
        <f t="shared" si="1"/>
        <v>1</v>
      </c>
      <c r="L9" s="4">
        <f>F9/F$9</f>
        <v>1</v>
      </c>
      <c r="M9" s="4">
        <f t="shared" ref="M9:N9" si="2">G9/G$9</f>
        <v>1</v>
      </c>
      <c r="N9" s="4">
        <f t="shared" si="2"/>
        <v>1</v>
      </c>
      <c r="P9" s="25"/>
      <c r="Q9" s="25"/>
    </row>
    <row r="10" spans="1:17" x14ac:dyDescent="0.2">
      <c r="A10" s="6">
        <v>2</v>
      </c>
      <c r="B10" s="2" t="s">
        <v>2</v>
      </c>
      <c r="C10" s="2" t="s">
        <v>17</v>
      </c>
      <c r="D10" s="6" t="s">
        <v>31</v>
      </c>
      <c r="E10" s="6" t="s">
        <v>45</v>
      </c>
      <c r="F10" s="7" t="str">
        <f>LEFT(C10,FIND("/",C10)-1)</f>
        <v>637148</v>
      </c>
      <c r="G10" s="7" t="str">
        <f t="shared" ref="G10:H23" si="3">LEFT(D10,FIND("/",D10)-1)</f>
        <v>614083</v>
      </c>
      <c r="H10" s="7" t="str">
        <f t="shared" si="3"/>
        <v>23065</v>
      </c>
      <c r="I10" s="3">
        <f t="shared" ref="I10:I23" si="4">F10/F$9</f>
        <v>0.75255448847040152</v>
      </c>
      <c r="J10" s="3">
        <f t="shared" ref="J10:J23" si="5">G10/G$9</f>
        <v>0.74580933665946869</v>
      </c>
      <c r="K10" s="3">
        <f t="shared" ref="K10:K23" si="6">H10/H$9</f>
        <v>0.99123297090549656</v>
      </c>
      <c r="L10" s="5">
        <f>F10/F9</f>
        <v>0.75255448847040152</v>
      </c>
      <c r="M10" s="5">
        <f t="shared" ref="M10:N10" si="7">G10/G9</f>
        <v>0.74580933665946869</v>
      </c>
      <c r="N10" s="5">
        <f t="shared" si="7"/>
        <v>0.99123297090549656</v>
      </c>
      <c r="P10" s="25"/>
      <c r="Q10" s="25"/>
    </row>
    <row r="11" spans="1:17" x14ac:dyDescent="0.2">
      <c r="A11" s="6">
        <v>3</v>
      </c>
      <c r="B11" s="2" t="s">
        <v>3</v>
      </c>
      <c r="C11" s="2" t="s">
        <v>18</v>
      </c>
      <c r="D11" s="6" t="s">
        <v>32</v>
      </c>
      <c r="E11" s="6" t="s">
        <v>46</v>
      </c>
      <c r="F11" s="7" t="str">
        <f t="shared" ref="F11:F23" si="8">LEFT(C11,FIND("/",C11)-1)</f>
        <v>271300</v>
      </c>
      <c r="G11" s="7" t="str">
        <f t="shared" si="3"/>
        <v>249258</v>
      </c>
      <c r="H11" s="7" t="str">
        <f t="shared" si="3"/>
        <v>22042</v>
      </c>
      <c r="I11" s="3">
        <f t="shared" si="4"/>
        <v>0.3204405141694236</v>
      </c>
      <c r="J11" s="3">
        <f t="shared" si="5"/>
        <v>0.30272608692483888</v>
      </c>
      <c r="K11" s="3">
        <f t="shared" si="6"/>
        <v>0.94726889853453089</v>
      </c>
      <c r="L11" s="5">
        <f t="shared" ref="L11:L23" si="9">F11/F10</f>
        <v>0.42580373790704829</v>
      </c>
      <c r="M11" s="5">
        <f t="shared" ref="M11:M23" si="10">G11/G10</f>
        <v>0.40590278512839467</v>
      </c>
      <c r="N11" s="5">
        <f t="shared" ref="N11:N23" si="11">H11/H10</f>
        <v>0.95564708432690226</v>
      </c>
      <c r="P11" s="25"/>
      <c r="Q11" s="25"/>
    </row>
    <row r="12" spans="1:17" x14ac:dyDescent="0.2">
      <c r="A12" s="6">
        <v>4</v>
      </c>
      <c r="B12" s="2" t="s">
        <v>4</v>
      </c>
      <c r="C12" s="2" t="s">
        <v>19</v>
      </c>
      <c r="D12" s="6" t="s">
        <v>33</v>
      </c>
      <c r="E12" s="6" t="s">
        <v>47</v>
      </c>
      <c r="F12" s="7" t="str">
        <f t="shared" si="8"/>
        <v>151327</v>
      </c>
      <c r="G12" s="7" t="str">
        <f t="shared" si="3"/>
        <v>131483</v>
      </c>
      <c r="H12" s="7" t="str">
        <f t="shared" si="3"/>
        <v>19844</v>
      </c>
      <c r="I12" s="3">
        <f t="shared" si="4"/>
        <v>0.17873682892634121</v>
      </c>
      <c r="J12" s="3">
        <f t="shared" si="5"/>
        <v>0.15968728821999131</v>
      </c>
      <c r="K12" s="3">
        <f t="shared" si="6"/>
        <v>0.85280845760453827</v>
      </c>
      <c r="L12" s="5">
        <f t="shared" si="9"/>
        <v>0.55778474014006629</v>
      </c>
      <c r="M12" s="5">
        <f t="shared" si="10"/>
        <v>0.52749761291513209</v>
      </c>
      <c r="N12" s="5">
        <f t="shared" si="11"/>
        <v>0.90028128119045459</v>
      </c>
      <c r="P12" s="25"/>
      <c r="Q12" s="25"/>
    </row>
    <row r="13" spans="1:17" x14ac:dyDescent="0.2">
      <c r="A13" s="6">
        <v>5</v>
      </c>
      <c r="B13" s="2" t="s">
        <v>5</v>
      </c>
      <c r="C13" s="2" t="s">
        <v>20</v>
      </c>
      <c r="D13" s="6" t="s">
        <v>34</v>
      </c>
      <c r="E13" s="6" t="s">
        <v>48</v>
      </c>
      <c r="F13" s="7" t="str">
        <f t="shared" si="8"/>
        <v>56385</v>
      </c>
      <c r="G13" s="7" t="str">
        <f t="shared" si="3"/>
        <v>43382</v>
      </c>
      <c r="H13" s="7" t="str">
        <f t="shared" si="3"/>
        <v>13003</v>
      </c>
      <c r="I13" s="3">
        <f t="shared" si="4"/>
        <v>6.6598003654415594E-2</v>
      </c>
      <c r="J13" s="3">
        <f t="shared" si="5"/>
        <v>5.2687829891009959E-2</v>
      </c>
      <c r="K13" s="3">
        <f t="shared" si="6"/>
        <v>0.55881215350896041</v>
      </c>
      <c r="L13" s="5">
        <f t="shared" si="9"/>
        <v>0.37260369927375814</v>
      </c>
      <c r="M13" s="5">
        <f t="shared" si="10"/>
        <v>0.32994379501532517</v>
      </c>
      <c r="N13" s="5">
        <f t="shared" si="11"/>
        <v>0.65526103608143516</v>
      </c>
      <c r="P13" s="25"/>
      <c r="Q13" s="25"/>
    </row>
    <row r="14" spans="1:17" x14ac:dyDescent="0.2">
      <c r="A14" s="6">
        <v>6</v>
      </c>
      <c r="B14" s="2" t="s">
        <v>6</v>
      </c>
      <c r="C14" s="2" t="s">
        <v>21</v>
      </c>
      <c r="D14" s="6" t="s">
        <v>35</v>
      </c>
      <c r="E14" s="6" t="s">
        <v>49</v>
      </c>
      <c r="F14" s="7" t="str">
        <f t="shared" si="8"/>
        <v>19290</v>
      </c>
      <c r="G14" s="7" t="str">
        <f t="shared" si="3"/>
        <v>12236</v>
      </c>
      <c r="H14" s="7" t="str">
        <f t="shared" si="3"/>
        <v>7054</v>
      </c>
      <c r="I14" s="3">
        <f t="shared" si="4"/>
        <v>2.278399380143082E-2</v>
      </c>
      <c r="J14" s="3">
        <f t="shared" si="5"/>
        <v>1.4860732251772577E-2</v>
      </c>
      <c r="K14" s="3">
        <f t="shared" si="6"/>
        <v>0.30315011388542695</v>
      </c>
      <c r="L14" s="5">
        <f t="shared" si="9"/>
        <v>0.3421122638999734</v>
      </c>
      <c r="M14" s="5">
        <f t="shared" si="10"/>
        <v>0.28205246415564061</v>
      </c>
      <c r="N14" s="5">
        <f t="shared" si="11"/>
        <v>0.54249019457048375</v>
      </c>
      <c r="P14" s="25"/>
      <c r="Q14" s="25"/>
    </row>
    <row r="15" spans="1:17" x14ac:dyDescent="0.2">
      <c r="A15" s="6">
        <v>7</v>
      </c>
      <c r="B15" s="2" t="s">
        <v>7</v>
      </c>
      <c r="C15" s="2" t="s">
        <v>22</v>
      </c>
      <c r="D15" s="6" t="s">
        <v>36</v>
      </c>
      <c r="E15" s="6" t="s">
        <v>50</v>
      </c>
      <c r="F15" s="7" t="str">
        <f t="shared" si="8"/>
        <v>7286</v>
      </c>
      <c r="G15" s="7" t="str">
        <f t="shared" si="3"/>
        <v>3760</v>
      </c>
      <c r="H15" s="7" t="str">
        <f t="shared" si="3"/>
        <v>3526</v>
      </c>
      <c r="I15" s="3">
        <f t="shared" si="4"/>
        <v>8.6057117074766695E-3</v>
      </c>
      <c r="J15" s="3">
        <f t="shared" si="5"/>
        <v>4.56655387926323E-3</v>
      </c>
      <c r="K15" s="3">
        <f t="shared" si="6"/>
        <v>0.15153208130989729</v>
      </c>
      <c r="L15" s="5">
        <f t="shared" si="9"/>
        <v>0.37770865733540693</v>
      </c>
      <c r="M15" s="5">
        <f t="shared" si="10"/>
        <v>0.3072899640405361</v>
      </c>
      <c r="N15" s="5">
        <f t="shared" si="11"/>
        <v>0.49985823646158206</v>
      </c>
      <c r="P15" s="25"/>
      <c r="Q15" s="25"/>
    </row>
    <row r="16" spans="1:17" x14ac:dyDescent="0.2">
      <c r="A16" s="6">
        <v>8</v>
      </c>
      <c r="B16" s="2" t="s">
        <v>8</v>
      </c>
      <c r="C16" s="2" t="s">
        <v>23</v>
      </c>
      <c r="D16" s="6" t="s">
        <v>37</v>
      </c>
      <c r="E16" s="6" t="s">
        <v>51</v>
      </c>
      <c r="F16" s="7" t="str">
        <f t="shared" si="8"/>
        <v>3439</v>
      </c>
      <c r="G16" s="7" t="str">
        <f t="shared" si="3"/>
        <v>1453</v>
      </c>
      <c r="H16" s="7" t="str">
        <f t="shared" si="3"/>
        <v>1986</v>
      </c>
      <c r="I16" s="3">
        <f t="shared" si="4"/>
        <v>4.0619053749673716E-3</v>
      </c>
      <c r="J16" s="3">
        <f t="shared" si="5"/>
        <v>1.7646815921727322E-3</v>
      </c>
      <c r="K16" s="3">
        <f t="shared" si="6"/>
        <v>8.5349606772959732E-2</v>
      </c>
      <c r="L16" s="5">
        <f t="shared" si="9"/>
        <v>0.47200109799615703</v>
      </c>
      <c r="M16" s="5">
        <f t="shared" si="10"/>
        <v>0.38643617021276594</v>
      </c>
      <c r="N16" s="5">
        <f t="shared" si="11"/>
        <v>0.56324446965399888</v>
      </c>
      <c r="P16" s="25"/>
      <c r="Q16" s="25"/>
    </row>
    <row r="17" spans="1:14" x14ac:dyDescent="0.2">
      <c r="A17" s="6">
        <v>9</v>
      </c>
      <c r="B17" s="2" t="s">
        <v>9</v>
      </c>
      <c r="C17" s="2" t="s">
        <v>24</v>
      </c>
      <c r="D17" s="6" t="s">
        <v>38</v>
      </c>
      <c r="E17" s="6" t="s">
        <v>52</v>
      </c>
      <c r="F17" s="7" t="str">
        <f t="shared" si="8"/>
        <v>2253</v>
      </c>
      <c r="G17" s="7" t="str">
        <f t="shared" si="3"/>
        <v>839</v>
      </c>
      <c r="H17" s="7" t="str">
        <f t="shared" si="3"/>
        <v>1414</v>
      </c>
      <c r="I17" s="3">
        <f t="shared" si="4"/>
        <v>2.6610854346616713E-3</v>
      </c>
      <c r="J17" s="3">
        <f t="shared" si="5"/>
        <v>1.0189730597611303E-3</v>
      </c>
      <c r="K17" s="3">
        <f t="shared" si="6"/>
        <v>6.0767544802097208E-2</v>
      </c>
      <c r="L17" s="5">
        <f t="shared" si="9"/>
        <v>0.65513230590287874</v>
      </c>
      <c r="M17" s="5">
        <f t="shared" si="10"/>
        <v>0.57742601514108738</v>
      </c>
      <c r="N17" s="5">
        <f t="shared" si="11"/>
        <v>0.71198388721047334</v>
      </c>
    </row>
    <row r="18" spans="1:14" x14ac:dyDescent="0.2">
      <c r="A18" s="6">
        <v>10</v>
      </c>
      <c r="B18" s="2" t="s">
        <v>10</v>
      </c>
      <c r="C18" s="2" t="s">
        <v>25</v>
      </c>
      <c r="D18" s="6" t="s">
        <v>39</v>
      </c>
      <c r="E18" s="6" t="s">
        <v>53</v>
      </c>
      <c r="F18" s="7" t="str">
        <f t="shared" si="8"/>
        <v>1674</v>
      </c>
      <c r="G18" s="7" t="str">
        <f t="shared" si="3"/>
        <v>571</v>
      </c>
      <c r="H18" s="7" t="str">
        <f t="shared" si="3"/>
        <v>1103</v>
      </c>
      <c r="I18" s="3">
        <f t="shared" si="4"/>
        <v>1.9772112816793777E-3</v>
      </c>
      <c r="J18" s="3">
        <f t="shared" si="5"/>
        <v>6.9348464496258103E-4</v>
      </c>
      <c r="K18" s="3">
        <f t="shared" si="6"/>
        <v>4.740212299626112E-2</v>
      </c>
      <c r="L18" s="5">
        <f t="shared" si="9"/>
        <v>0.74300932090545935</v>
      </c>
      <c r="M18" s="5">
        <f t="shared" si="10"/>
        <v>0.68057210965435044</v>
      </c>
      <c r="N18" s="5">
        <f t="shared" si="11"/>
        <v>0.78005657708628007</v>
      </c>
    </row>
    <row r="19" spans="1:14" x14ac:dyDescent="0.2">
      <c r="A19" s="6">
        <v>11</v>
      </c>
      <c r="B19" s="2" t="s">
        <v>11</v>
      </c>
      <c r="C19" s="2" t="s">
        <v>26</v>
      </c>
      <c r="D19" s="6" t="s">
        <v>40</v>
      </c>
      <c r="E19" s="6" t="s">
        <v>54</v>
      </c>
      <c r="F19" s="7" t="str">
        <f t="shared" si="8"/>
        <v>1132</v>
      </c>
      <c r="G19" s="7" t="str">
        <f t="shared" si="3"/>
        <v>357</v>
      </c>
      <c r="H19" s="7" t="str">
        <f t="shared" si="3"/>
        <v>775</v>
      </c>
      <c r="I19" s="3">
        <f t="shared" si="4"/>
        <v>1.3370389312192684E-3</v>
      </c>
      <c r="J19" s="3">
        <f t="shared" si="5"/>
        <v>4.3357971672791841E-4</v>
      </c>
      <c r="K19" s="3">
        <f t="shared" si="6"/>
        <v>3.3306115432549743E-2</v>
      </c>
      <c r="L19" s="5">
        <f t="shared" si="9"/>
        <v>0.67622461170848269</v>
      </c>
      <c r="M19" s="5">
        <f t="shared" si="10"/>
        <v>0.62521891418563924</v>
      </c>
      <c r="N19" s="5">
        <f t="shared" si="11"/>
        <v>0.70262919310970084</v>
      </c>
    </row>
    <row r="20" spans="1:14" x14ac:dyDescent="0.2">
      <c r="A20" s="6">
        <v>12</v>
      </c>
      <c r="B20" s="2" t="s">
        <v>12</v>
      </c>
      <c r="C20" s="2" t="s">
        <v>27</v>
      </c>
      <c r="D20" s="6" t="s">
        <v>41</v>
      </c>
      <c r="E20" s="6" t="s">
        <v>55</v>
      </c>
      <c r="F20" s="7" t="str">
        <f t="shared" si="8"/>
        <v>768</v>
      </c>
      <c r="G20" s="7" t="str">
        <f t="shared" si="3"/>
        <v>235</v>
      </c>
      <c r="H20" s="7" t="str">
        <f t="shared" si="3"/>
        <v>533</v>
      </c>
      <c r="I20" s="3">
        <f t="shared" si="4"/>
        <v>9.0710768478480404E-4</v>
      </c>
      <c r="J20" s="3">
        <f t="shared" si="5"/>
        <v>2.8540961745395188E-4</v>
      </c>
      <c r="K20" s="3">
        <f t="shared" si="6"/>
        <v>2.2906012291030984E-2</v>
      </c>
      <c r="L20" s="5">
        <f t="shared" si="9"/>
        <v>0.67844522968197885</v>
      </c>
      <c r="M20" s="5">
        <f t="shared" si="10"/>
        <v>0.65826330532212884</v>
      </c>
      <c r="N20" s="5">
        <f t="shared" si="11"/>
        <v>0.68774193548387097</v>
      </c>
    </row>
    <row r="21" spans="1:14" x14ac:dyDescent="0.2">
      <c r="A21" s="6">
        <v>13</v>
      </c>
      <c r="B21" s="2" t="s">
        <v>13</v>
      </c>
      <c r="C21" s="2" t="s">
        <v>28</v>
      </c>
      <c r="D21" s="6" t="s">
        <v>42</v>
      </c>
      <c r="E21" s="6" t="s">
        <v>56</v>
      </c>
      <c r="F21" s="7" t="str">
        <f t="shared" si="8"/>
        <v>466</v>
      </c>
      <c r="G21" s="7" t="str">
        <f t="shared" si="3"/>
        <v>145</v>
      </c>
      <c r="H21" s="7" t="str">
        <f t="shared" si="3"/>
        <v>321</v>
      </c>
      <c r="I21" s="3">
        <f t="shared" si="4"/>
        <v>5.5040648581994626E-4</v>
      </c>
      <c r="J21" s="3">
        <f t="shared" si="5"/>
        <v>1.7610380651414054E-4</v>
      </c>
      <c r="K21" s="3">
        <f t="shared" si="6"/>
        <v>1.3795178133998023E-2</v>
      </c>
      <c r="L21" s="5">
        <f t="shared" si="9"/>
        <v>0.60677083333333337</v>
      </c>
      <c r="M21" s="5">
        <f t="shared" si="10"/>
        <v>0.61702127659574468</v>
      </c>
      <c r="N21" s="5">
        <f t="shared" si="11"/>
        <v>0.60225140712945591</v>
      </c>
    </row>
    <row r="22" spans="1:14" x14ac:dyDescent="0.2">
      <c r="A22" s="6">
        <v>14</v>
      </c>
      <c r="B22" s="2" t="s">
        <v>14</v>
      </c>
      <c r="C22" s="2" t="s">
        <v>29</v>
      </c>
      <c r="D22" s="6" t="s">
        <v>43</v>
      </c>
      <c r="E22" s="6" t="s">
        <v>57</v>
      </c>
      <c r="F22" s="7" t="str">
        <f t="shared" si="8"/>
        <v>261</v>
      </c>
      <c r="G22" s="7" t="str">
        <f t="shared" si="3"/>
        <v>92</v>
      </c>
      <c r="H22" s="7" t="str">
        <f t="shared" si="3"/>
        <v>169</v>
      </c>
      <c r="I22" s="3">
        <f t="shared" si="4"/>
        <v>3.0827487725108578E-4</v>
      </c>
      <c r="J22" s="3">
        <f t="shared" si="5"/>
        <v>1.1173482896069606E-4</v>
      </c>
      <c r="K22" s="3">
        <f t="shared" si="6"/>
        <v>7.2628819459366542E-3</v>
      </c>
      <c r="L22" s="5">
        <f t="shared" si="9"/>
        <v>0.56008583690987124</v>
      </c>
      <c r="M22" s="5">
        <f t="shared" si="10"/>
        <v>0.6344827586206897</v>
      </c>
      <c r="N22" s="5">
        <f t="shared" si="11"/>
        <v>0.52647975077881615</v>
      </c>
    </row>
    <row r="23" spans="1:14" x14ac:dyDescent="0.2">
      <c r="A23" s="6">
        <v>15</v>
      </c>
      <c r="B23" s="2" t="s">
        <v>15</v>
      </c>
      <c r="C23" s="2" t="s">
        <v>30</v>
      </c>
      <c r="D23" s="6" t="s">
        <v>44</v>
      </c>
      <c r="E23" s="6" t="s">
        <v>58</v>
      </c>
      <c r="F23" s="7" t="str">
        <f t="shared" si="8"/>
        <v>163</v>
      </c>
      <c r="G23" s="7" t="str">
        <f t="shared" si="3"/>
        <v>71</v>
      </c>
      <c r="H23" s="7" t="str">
        <f t="shared" si="3"/>
        <v>92</v>
      </c>
      <c r="I23" s="3">
        <f t="shared" si="4"/>
        <v>1.9252415705719149E-4</v>
      </c>
      <c r="J23" s="3">
        <f t="shared" si="5"/>
        <v>8.6230139741406739E-5</v>
      </c>
      <c r="K23" s="3">
        <f t="shared" si="6"/>
        <v>3.9537582190897758E-3</v>
      </c>
      <c r="L23" s="5">
        <f t="shared" si="9"/>
        <v>0.62452107279693492</v>
      </c>
      <c r="M23" s="5">
        <f t="shared" si="10"/>
        <v>0.77173913043478259</v>
      </c>
      <c r="N23" s="5">
        <f t="shared" si="11"/>
        <v>0.54437869822485208</v>
      </c>
    </row>
  </sheetData>
  <mergeCells count="4">
    <mergeCell ref="F7:H7"/>
    <mergeCell ref="I7:K7"/>
    <mergeCell ref="L7:N7"/>
    <mergeCell ref="P8:Q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9E34-F13E-4EC9-989B-FD33775130C3}">
  <dimension ref="A1:Q23"/>
  <sheetViews>
    <sheetView workbookViewId="0">
      <selection activeCell="F43" sqref="F43"/>
    </sheetView>
  </sheetViews>
  <sheetFormatPr defaultRowHeight="12.75" x14ac:dyDescent="0.2"/>
  <cols>
    <col min="1" max="14" width="9" style="2"/>
    <col min="15" max="15" width="10.25" style="2" bestFit="1" customWidth="1"/>
    <col min="16" max="16384" width="9" style="2"/>
  </cols>
  <sheetData>
    <row r="1" spans="1:17" x14ac:dyDescent="0.2">
      <c r="B1" s="2" t="s">
        <v>59</v>
      </c>
    </row>
    <row r="2" spans="1:17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1:17" x14ac:dyDescent="0.2">
      <c r="B3" s="2" t="s">
        <v>16</v>
      </c>
      <c r="C3" s="2">
        <v>14753</v>
      </c>
      <c r="D3" s="2" t="s">
        <v>68</v>
      </c>
      <c r="E3" s="2" t="s">
        <v>69</v>
      </c>
      <c r="F3" s="2" t="s">
        <v>70</v>
      </c>
      <c r="G3" s="2" t="s">
        <v>71</v>
      </c>
      <c r="H3" s="2" t="s">
        <v>72</v>
      </c>
      <c r="I3" s="2" t="s">
        <v>73</v>
      </c>
      <c r="J3" s="2" t="s">
        <v>74</v>
      </c>
      <c r="K3" s="2" t="s">
        <v>75</v>
      </c>
      <c r="L3" s="2" t="s">
        <v>76</v>
      </c>
      <c r="M3" s="2" t="s">
        <v>77</v>
      </c>
      <c r="N3" s="2" t="s">
        <v>78</v>
      </c>
      <c r="O3" s="2" t="s">
        <v>79</v>
      </c>
      <c r="P3" s="2" t="s">
        <v>80</v>
      </c>
      <c r="Q3" s="2" t="s">
        <v>81</v>
      </c>
    </row>
    <row r="4" spans="1:17" x14ac:dyDescent="0.2">
      <c r="B4" s="2" t="b">
        <v>0</v>
      </c>
      <c r="C4" s="2">
        <v>10672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</row>
    <row r="5" spans="1:17" x14ac:dyDescent="0.2">
      <c r="B5" s="2" t="b">
        <v>1</v>
      </c>
      <c r="C5" s="2">
        <v>4081</v>
      </c>
      <c r="D5" s="2" t="s">
        <v>96</v>
      </c>
      <c r="E5" s="2" t="s">
        <v>97</v>
      </c>
      <c r="F5" s="2" t="s">
        <v>97</v>
      </c>
      <c r="G5" s="2" t="s">
        <v>98</v>
      </c>
      <c r="H5" s="2" t="s">
        <v>99</v>
      </c>
      <c r="I5" s="2" t="s">
        <v>100</v>
      </c>
      <c r="J5" s="2" t="s">
        <v>101</v>
      </c>
      <c r="K5" s="2" t="s">
        <v>102</v>
      </c>
      <c r="L5" s="2" t="s">
        <v>103</v>
      </c>
      <c r="M5" s="2" t="s">
        <v>104</v>
      </c>
      <c r="N5" s="2" t="s">
        <v>105</v>
      </c>
      <c r="O5" s="2" t="s">
        <v>106</v>
      </c>
      <c r="P5" s="2" t="s">
        <v>107</v>
      </c>
      <c r="Q5" s="2" t="s">
        <v>108</v>
      </c>
    </row>
    <row r="7" spans="1:17" x14ac:dyDescent="0.2">
      <c r="B7" s="2" t="s">
        <v>60</v>
      </c>
      <c r="F7" s="22" t="s">
        <v>63</v>
      </c>
      <c r="G7" s="22"/>
      <c r="H7" s="22"/>
      <c r="I7" s="23" t="s">
        <v>66</v>
      </c>
      <c r="J7" s="23"/>
      <c r="K7" s="23"/>
      <c r="L7" s="24" t="s">
        <v>67</v>
      </c>
      <c r="M7" s="24"/>
      <c r="N7" s="24"/>
    </row>
    <row r="8" spans="1:17" x14ac:dyDescent="0.2">
      <c r="A8" s="6" t="s">
        <v>65</v>
      </c>
      <c r="B8" s="6" t="s">
        <v>0</v>
      </c>
      <c r="C8" s="6" t="s">
        <v>16</v>
      </c>
      <c r="D8" s="6" t="b">
        <v>0</v>
      </c>
      <c r="E8" s="6" t="b">
        <v>1</v>
      </c>
      <c r="F8" s="17" t="s">
        <v>64</v>
      </c>
      <c r="G8" s="17" t="s">
        <v>61</v>
      </c>
      <c r="H8" s="17" t="s">
        <v>62</v>
      </c>
      <c r="I8" s="18" t="s">
        <v>64</v>
      </c>
      <c r="J8" s="18" t="s">
        <v>61</v>
      </c>
      <c r="K8" s="18" t="s">
        <v>62</v>
      </c>
      <c r="L8" s="19" t="s">
        <v>64</v>
      </c>
      <c r="M8" s="19" t="s">
        <v>61</v>
      </c>
      <c r="N8" s="19" t="s">
        <v>62</v>
      </c>
    </row>
    <row r="9" spans="1:17" x14ac:dyDescent="0.2">
      <c r="A9" s="6">
        <v>1</v>
      </c>
      <c r="B9" s="6" t="s">
        <v>1</v>
      </c>
      <c r="C9" s="6">
        <v>14753</v>
      </c>
      <c r="D9" s="6">
        <v>10672</v>
      </c>
      <c r="E9" s="6">
        <v>4081</v>
      </c>
      <c r="F9" s="17">
        <f>C9</f>
        <v>14753</v>
      </c>
      <c r="G9" s="17">
        <f t="shared" ref="G9:H9" si="0">D9</f>
        <v>10672</v>
      </c>
      <c r="H9" s="17">
        <f t="shared" si="0"/>
        <v>4081</v>
      </c>
      <c r="I9" s="18">
        <f>F9/F$9</f>
        <v>1</v>
      </c>
      <c r="J9" s="18">
        <f t="shared" ref="J9:K23" si="1">G9/G$9</f>
        <v>1</v>
      </c>
      <c r="K9" s="18">
        <f t="shared" si="1"/>
        <v>1</v>
      </c>
      <c r="L9" s="4">
        <f>F9/F$9</f>
        <v>1</v>
      </c>
      <c r="M9" s="4">
        <f t="shared" ref="M9:N9" si="2">G9/G$9</f>
        <v>1</v>
      </c>
      <c r="N9" s="4">
        <f t="shared" si="2"/>
        <v>1</v>
      </c>
    </row>
    <row r="10" spans="1:17" x14ac:dyDescent="0.2">
      <c r="A10" s="6">
        <v>2</v>
      </c>
      <c r="B10" s="6" t="s">
        <v>2</v>
      </c>
      <c r="C10" s="6" t="s">
        <v>68</v>
      </c>
      <c r="D10" s="6" t="s">
        <v>82</v>
      </c>
      <c r="E10" s="6" t="s">
        <v>96</v>
      </c>
      <c r="F10" s="17" t="str">
        <f>LEFT(C10,FIND("/",C10)-1)</f>
        <v>14658</v>
      </c>
      <c r="G10" s="17" t="str">
        <f t="shared" ref="G10:H23" si="3">LEFT(D10,FIND("/",D10)-1)</f>
        <v>10606</v>
      </c>
      <c r="H10" s="17" t="str">
        <f t="shared" si="3"/>
        <v>4052</v>
      </c>
      <c r="I10" s="3">
        <f t="shared" ref="I10:I23" si="4">F10/F$9</f>
        <v>0.99356063173591813</v>
      </c>
      <c r="J10" s="3">
        <f t="shared" si="1"/>
        <v>0.99381559220389803</v>
      </c>
      <c r="K10" s="3">
        <f t="shared" si="1"/>
        <v>0.9928938985542759</v>
      </c>
      <c r="L10" s="5">
        <f>F10/F9</f>
        <v>0.99356063173591813</v>
      </c>
      <c r="M10" s="5">
        <f t="shared" ref="M10:N23" si="5">G10/G9</f>
        <v>0.99381559220389803</v>
      </c>
      <c r="N10" s="5">
        <f t="shared" si="5"/>
        <v>0.9928938985542759</v>
      </c>
      <c r="O10" s="26"/>
    </row>
    <row r="11" spans="1:17" x14ac:dyDescent="0.2">
      <c r="A11" s="6">
        <v>3</v>
      </c>
      <c r="B11" s="6" t="s">
        <v>3</v>
      </c>
      <c r="C11" s="6" t="s">
        <v>69</v>
      </c>
      <c r="D11" s="6" t="s">
        <v>83</v>
      </c>
      <c r="E11" s="6" t="s">
        <v>97</v>
      </c>
      <c r="F11" s="17" t="str">
        <f t="shared" ref="F11:F23" si="6">LEFT(C11,FIND("/",C11)-1)</f>
        <v>14650</v>
      </c>
      <c r="G11" s="17" t="str">
        <f t="shared" si="3"/>
        <v>10600</v>
      </c>
      <c r="H11" s="17" t="str">
        <f t="shared" si="3"/>
        <v>4050</v>
      </c>
      <c r="I11" s="3">
        <f t="shared" si="4"/>
        <v>0.99301836914525854</v>
      </c>
      <c r="J11" s="3">
        <f t="shared" si="1"/>
        <v>0.99325337331334329</v>
      </c>
      <c r="K11" s="3">
        <f t="shared" si="1"/>
        <v>0.99240382259250182</v>
      </c>
      <c r="L11" s="5">
        <f t="shared" ref="L11:L23" si="7">F11/F10</f>
        <v>0.99945422294992492</v>
      </c>
      <c r="M11" s="5">
        <f t="shared" si="5"/>
        <v>0.99943428248161414</v>
      </c>
      <c r="N11" s="5">
        <f t="shared" si="5"/>
        <v>0.99950641658440276</v>
      </c>
      <c r="O11" s="26"/>
    </row>
    <row r="12" spans="1:17" x14ac:dyDescent="0.2">
      <c r="A12" s="6">
        <v>4</v>
      </c>
      <c r="B12" s="6" t="s">
        <v>4</v>
      </c>
      <c r="C12" s="6" t="s">
        <v>70</v>
      </c>
      <c r="D12" s="6" t="s">
        <v>84</v>
      </c>
      <c r="E12" s="6" t="s">
        <v>97</v>
      </c>
      <c r="F12" s="17" t="str">
        <f t="shared" si="6"/>
        <v>14612</v>
      </c>
      <c r="G12" s="17" t="str">
        <f t="shared" si="3"/>
        <v>10562</v>
      </c>
      <c r="H12" s="17" t="str">
        <f t="shared" si="3"/>
        <v>4050</v>
      </c>
      <c r="I12" s="3">
        <f t="shared" si="4"/>
        <v>0.99044262183962584</v>
      </c>
      <c r="J12" s="3">
        <f t="shared" si="1"/>
        <v>0.98969265367316339</v>
      </c>
      <c r="K12" s="3">
        <f t="shared" si="1"/>
        <v>0.99240382259250182</v>
      </c>
      <c r="L12" s="5">
        <f t="shared" si="7"/>
        <v>0.99740614334470989</v>
      </c>
      <c r="M12" s="5">
        <f t="shared" si="5"/>
        <v>0.99641509433962261</v>
      </c>
      <c r="N12" s="5">
        <f t="shared" si="5"/>
        <v>1</v>
      </c>
      <c r="O12" s="26"/>
    </row>
    <row r="13" spans="1:17" x14ac:dyDescent="0.2">
      <c r="A13" s="6">
        <v>5</v>
      </c>
      <c r="B13" s="6" t="s">
        <v>5</v>
      </c>
      <c r="C13" s="6" t="s">
        <v>71</v>
      </c>
      <c r="D13" s="6" t="s">
        <v>85</v>
      </c>
      <c r="E13" s="6" t="s">
        <v>98</v>
      </c>
      <c r="F13" s="17" t="str">
        <f t="shared" si="6"/>
        <v>13245</v>
      </c>
      <c r="G13" s="17" t="str">
        <f t="shared" si="3"/>
        <v>9288</v>
      </c>
      <c r="H13" s="17" t="str">
        <f t="shared" si="3"/>
        <v>3957</v>
      </c>
      <c r="I13" s="3">
        <f t="shared" si="4"/>
        <v>0.89778350166067922</v>
      </c>
      <c r="J13" s="10">
        <f t="shared" si="1"/>
        <v>0.87031484257871061</v>
      </c>
      <c r="K13" s="3">
        <f t="shared" si="1"/>
        <v>0.96961529037000738</v>
      </c>
      <c r="L13" s="5">
        <f t="shared" si="7"/>
        <v>0.90644675609088421</v>
      </c>
      <c r="M13" s="27">
        <f t="shared" si="5"/>
        <v>0.87937890551032005</v>
      </c>
      <c r="N13" s="5">
        <f t="shared" si="5"/>
        <v>0.97703703703703704</v>
      </c>
      <c r="O13" s="26"/>
    </row>
    <row r="14" spans="1:17" x14ac:dyDescent="0.2">
      <c r="A14" s="6">
        <v>6</v>
      </c>
      <c r="B14" s="6" t="s">
        <v>6</v>
      </c>
      <c r="C14" s="6" t="s">
        <v>72</v>
      </c>
      <c r="D14" s="6" t="s">
        <v>86</v>
      </c>
      <c r="E14" s="6" t="s">
        <v>99</v>
      </c>
      <c r="F14" s="17" t="str">
        <f t="shared" si="6"/>
        <v>8783</v>
      </c>
      <c r="G14" s="17" t="str">
        <f t="shared" si="3"/>
        <v>5396</v>
      </c>
      <c r="H14" s="17" t="str">
        <f t="shared" si="3"/>
        <v>3387</v>
      </c>
      <c r="I14" s="3">
        <f t="shared" si="4"/>
        <v>0.59533654172032802</v>
      </c>
      <c r="J14" s="10">
        <f t="shared" si="1"/>
        <v>0.50562218890554722</v>
      </c>
      <c r="K14" s="3">
        <f t="shared" si="1"/>
        <v>0.82994364126439601</v>
      </c>
      <c r="L14" s="5">
        <f t="shared" si="7"/>
        <v>0.66311815779539451</v>
      </c>
      <c r="M14" s="27">
        <f t="shared" si="5"/>
        <v>0.58096468561584835</v>
      </c>
      <c r="N14" s="5">
        <f t="shared" si="5"/>
        <v>0.85595147839272179</v>
      </c>
      <c r="O14" s="26"/>
    </row>
    <row r="15" spans="1:17" x14ac:dyDescent="0.2">
      <c r="A15" s="6">
        <v>7</v>
      </c>
      <c r="B15" s="6" t="s">
        <v>7</v>
      </c>
      <c r="C15" s="6" t="s">
        <v>73</v>
      </c>
      <c r="D15" s="6" t="s">
        <v>87</v>
      </c>
      <c r="E15" s="6" t="s">
        <v>100</v>
      </c>
      <c r="F15" s="17" t="str">
        <f t="shared" si="6"/>
        <v>4716</v>
      </c>
      <c r="G15" s="17" t="str">
        <f t="shared" si="3"/>
        <v>2417</v>
      </c>
      <c r="H15" s="17" t="str">
        <f t="shared" si="3"/>
        <v>2299</v>
      </c>
      <c r="I15" s="3">
        <f t="shared" si="4"/>
        <v>0.31966379719379107</v>
      </c>
      <c r="J15" s="10">
        <f t="shared" si="1"/>
        <v>0.22648050974512743</v>
      </c>
      <c r="K15" s="3">
        <f t="shared" si="1"/>
        <v>0.56334231805929924</v>
      </c>
      <c r="L15" s="5">
        <f t="shared" si="7"/>
        <v>0.5369463736764204</v>
      </c>
      <c r="M15" s="27">
        <f t="shared" si="5"/>
        <v>0.44792438843587845</v>
      </c>
      <c r="N15" s="5">
        <f t="shared" si="5"/>
        <v>0.67877177443165038</v>
      </c>
      <c r="O15" s="26"/>
    </row>
    <row r="16" spans="1:17" x14ac:dyDescent="0.2">
      <c r="A16" s="6">
        <v>8</v>
      </c>
      <c r="B16" s="6" t="s">
        <v>8</v>
      </c>
      <c r="C16" s="6" t="s">
        <v>74</v>
      </c>
      <c r="D16" s="6" t="s">
        <v>88</v>
      </c>
      <c r="E16" s="6" t="s">
        <v>101</v>
      </c>
      <c r="F16" s="17" t="str">
        <f t="shared" si="6"/>
        <v>2473</v>
      </c>
      <c r="G16" s="17" t="str">
        <f t="shared" si="3"/>
        <v>1014</v>
      </c>
      <c r="H16" s="17" t="str">
        <f t="shared" si="3"/>
        <v>1459</v>
      </c>
      <c r="I16" s="3">
        <f t="shared" si="4"/>
        <v>0.16762692333762624</v>
      </c>
      <c r="J16" s="3">
        <f t="shared" si="1"/>
        <v>9.5014992503748119E-2</v>
      </c>
      <c r="K16" s="3">
        <f t="shared" si="1"/>
        <v>0.35751041411418771</v>
      </c>
      <c r="L16" s="5">
        <f t="shared" si="7"/>
        <v>0.52438507209499574</v>
      </c>
      <c r="M16" s="5">
        <f t="shared" si="5"/>
        <v>0.419528340918494</v>
      </c>
      <c r="N16" s="5">
        <f t="shared" si="5"/>
        <v>0.6346237494562853</v>
      </c>
      <c r="O16" s="26"/>
    </row>
    <row r="17" spans="1:15" x14ac:dyDescent="0.2">
      <c r="A17" s="6">
        <v>9</v>
      </c>
      <c r="B17" s="6" t="s">
        <v>9</v>
      </c>
      <c r="C17" s="6" t="s">
        <v>75</v>
      </c>
      <c r="D17" s="6" t="s">
        <v>89</v>
      </c>
      <c r="E17" s="6" t="s">
        <v>102</v>
      </c>
      <c r="F17" s="17" t="str">
        <f t="shared" si="6"/>
        <v>1649</v>
      </c>
      <c r="G17" s="17" t="str">
        <f t="shared" si="3"/>
        <v>590</v>
      </c>
      <c r="H17" s="17" t="str">
        <f t="shared" si="3"/>
        <v>1059</v>
      </c>
      <c r="I17" s="3">
        <f t="shared" si="4"/>
        <v>0.11177387649969497</v>
      </c>
      <c r="J17" s="3">
        <f t="shared" si="1"/>
        <v>5.5284857571214395E-2</v>
      </c>
      <c r="K17" s="3">
        <f t="shared" si="1"/>
        <v>0.25949522175937273</v>
      </c>
      <c r="L17" s="5">
        <f t="shared" si="7"/>
        <v>0.66680145572179539</v>
      </c>
      <c r="M17" s="5">
        <f t="shared" si="5"/>
        <v>0.5818540433925049</v>
      </c>
      <c r="N17" s="5">
        <f t="shared" si="5"/>
        <v>0.72583961617546267</v>
      </c>
      <c r="O17" s="26"/>
    </row>
    <row r="18" spans="1:15" x14ac:dyDescent="0.2">
      <c r="A18" s="6">
        <v>10</v>
      </c>
      <c r="B18" s="6" t="s">
        <v>10</v>
      </c>
      <c r="C18" s="6" t="s">
        <v>76</v>
      </c>
      <c r="D18" s="6" t="s">
        <v>90</v>
      </c>
      <c r="E18" s="6" t="s">
        <v>103</v>
      </c>
      <c r="F18" s="17" t="str">
        <f t="shared" si="6"/>
        <v>1241</v>
      </c>
      <c r="G18" s="17" t="str">
        <f t="shared" si="3"/>
        <v>391</v>
      </c>
      <c r="H18" s="17" t="str">
        <f t="shared" si="3"/>
        <v>850</v>
      </c>
      <c r="I18" s="3">
        <f t="shared" si="4"/>
        <v>8.4118484376059108E-2</v>
      </c>
      <c r="J18" s="3">
        <f t="shared" si="1"/>
        <v>3.6637931034482756E-2</v>
      </c>
      <c r="K18" s="3">
        <f t="shared" si="1"/>
        <v>0.20828228375398186</v>
      </c>
      <c r="L18" s="5">
        <f t="shared" si="7"/>
        <v>0.75257731958762886</v>
      </c>
      <c r="M18" s="5">
        <f t="shared" si="5"/>
        <v>0.66271186440677965</v>
      </c>
      <c r="N18" s="5">
        <f t="shared" si="5"/>
        <v>0.80264400377714828</v>
      </c>
      <c r="O18" s="26"/>
    </row>
    <row r="19" spans="1:15" x14ac:dyDescent="0.2">
      <c r="A19" s="6">
        <v>11</v>
      </c>
      <c r="B19" s="6" t="s">
        <v>11</v>
      </c>
      <c r="C19" s="6" t="s">
        <v>77</v>
      </c>
      <c r="D19" s="6" t="s">
        <v>91</v>
      </c>
      <c r="E19" s="6" t="s">
        <v>104</v>
      </c>
      <c r="F19" s="17" t="str">
        <f t="shared" si="6"/>
        <v>833</v>
      </c>
      <c r="G19" s="17" t="str">
        <f t="shared" si="3"/>
        <v>234</v>
      </c>
      <c r="H19" s="17" t="str">
        <f t="shared" si="3"/>
        <v>599</v>
      </c>
      <c r="I19" s="3">
        <f t="shared" si="4"/>
        <v>5.6463092252423235E-2</v>
      </c>
      <c r="J19" s="3">
        <f t="shared" si="1"/>
        <v>2.1926536731634184E-2</v>
      </c>
      <c r="K19" s="3">
        <f t="shared" si="1"/>
        <v>0.14677775055133546</v>
      </c>
      <c r="L19" s="5">
        <f t="shared" si="7"/>
        <v>0.67123287671232879</v>
      </c>
      <c r="M19" s="5">
        <f t="shared" si="5"/>
        <v>0.59846547314578002</v>
      </c>
      <c r="N19" s="5">
        <f t="shared" si="5"/>
        <v>0.70470588235294118</v>
      </c>
      <c r="O19" s="26"/>
    </row>
    <row r="20" spans="1:15" x14ac:dyDescent="0.2">
      <c r="A20" s="6">
        <v>12</v>
      </c>
      <c r="B20" s="6" t="s">
        <v>12</v>
      </c>
      <c r="C20" s="6" t="s">
        <v>78</v>
      </c>
      <c r="D20" s="6" t="s">
        <v>92</v>
      </c>
      <c r="E20" s="6" t="s">
        <v>105</v>
      </c>
      <c r="F20" s="17" t="str">
        <f t="shared" si="6"/>
        <v>558</v>
      </c>
      <c r="G20" s="17" t="str">
        <f t="shared" si="3"/>
        <v>147</v>
      </c>
      <c r="H20" s="17" t="str">
        <f t="shared" si="3"/>
        <v>411</v>
      </c>
      <c r="I20" s="3">
        <f t="shared" si="4"/>
        <v>3.7822815698502002E-2</v>
      </c>
      <c r="J20" s="3">
        <f t="shared" si="1"/>
        <v>1.3774362818590704E-2</v>
      </c>
      <c r="K20" s="3">
        <f t="shared" si="1"/>
        <v>0.10071061014457242</v>
      </c>
      <c r="L20" s="5">
        <f t="shared" si="7"/>
        <v>0.66986794717887155</v>
      </c>
      <c r="M20" s="5">
        <f t="shared" si="5"/>
        <v>0.62820512820512819</v>
      </c>
      <c r="N20" s="5">
        <f t="shared" si="5"/>
        <v>0.68614357262103509</v>
      </c>
      <c r="O20" s="26"/>
    </row>
    <row r="21" spans="1:15" x14ac:dyDescent="0.2">
      <c r="A21" s="6">
        <v>13</v>
      </c>
      <c r="B21" s="6" t="s">
        <v>13</v>
      </c>
      <c r="C21" s="6" t="s">
        <v>79</v>
      </c>
      <c r="D21" s="6" t="s">
        <v>93</v>
      </c>
      <c r="E21" s="6" t="s">
        <v>106</v>
      </c>
      <c r="F21" s="17" t="str">
        <f t="shared" si="6"/>
        <v>320</v>
      </c>
      <c r="G21" s="17" t="str">
        <f t="shared" si="3"/>
        <v>83</v>
      </c>
      <c r="H21" s="17" t="str">
        <f t="shared" si="3"/>
        <v>237</v>
      </c>
      <c r="I21" s="3">
        <f t="shared" si="4"/>
        <v>2.1690503626381075E-2</v>
      </c>
      <c r="J21" s="3">
        <f t="shared" si="1"/>
        <v>7.7773613193403302E-3</v>
      </c>
      <c r="K21" s="3">
        <f t="shared" si="1"/>
        <v>5.8074001470227885E-2</v>
      </c>
      <c r="L21" s="5">
        <f t="shared" si="7"/>
        <v>0.57347670250896055</v>
      </c>
      <c r="M21" s="5">
        <f t="shared" si="5"/>
        <v>0.56462585034013602</v>
      </c>
      <c r="N21" s="5">
        <f t="shared" si="5"/>
        <v>0.57664233576642332</v>
      </c>
      <c r="O21" s="26"/>
    </row>
    <row r="22" spans="1:15" x14ac:dyDescent="0.2">
      <c r="A22" s="6">
        <v>14</v>
      </c>
      <c r="B22" s="6" t="s">
        <v>14</v>
      </c>
      <c r="C22" s="6" t="s">
        <v>80</v>
      </c>
      <c r="D22" s="6" t="s">
        <v>94</v>
      </c>
      <c r="E22" s="6" t="s">
        <v>107</v>
      </c>
      <c r="F22" s="17" t="str">
        <f t="shared" si="6"/>
        <v>158</v>
      </c>
      <c r="G22" s="17" t="str">
        <f t="shared" si="3"/>
        <v>43</v>
      </c>
      <c r="H22" s="17" t="str">
        <f t="shared" si="3"/>
        <v>115</v>
      </c>
      <c r="I22" s="3">
        <f t="shared" si="4"/>
        <v>1.0709686165525655E-2</v>
      </c>
      <c r="J22" s="3">
        <f t="shared" si="1"/>
        <v>4.029235382308846E-3</v>
      </c>
      <c r="K22" s="3">
        <f t="shared" si="1"/>
        <v>2.817936780200931E-2</v>
      </c>
      <c r="L22" s="5">
        <f t="shared" si="7"/>
        <v>0.49375000000000002</v>
      </c>
      <c r="M22" s="5">
        <f t="shared" si="5"/>
        <v>0.51807228915662651</v>
      </c>
      <c r="N22" s="5">
        <f t="shared" si="5"/>
        <v>0.48523206751054854</v>
      </c>
      <c r="O22" s="26"/>
    </row>
    <row r="23" spans="1:15" x14ac:dyDescent="0.2">
      <c r="A23" s="6">
        <v>15</v>
      </c>
      <c r="B23" s="6" t="s">
        <v>15</v>
      </c>
      <c r="C23" s="6" t="s">
        <v>81</v>
      </c>
      <c r="D23" s="6" t="s">
        <v>95</v>
      </c>
      <c r="E23" s="6" t="s">
        <v>108</v>
      </c>
      <c r="F23" s="17" t="str">
        <f t="shared" si="6"/>
        <v>87</v>
      </c>
      <c r="G23" s="17" t="str">
        <f t="shared" si="3"/>
        <v>30</v>
      </c>
      <c r="H23" s="17" t="str">
        <f t="shared" si="3"/>
        <v>57</v>
      </c>
      <c r="I23" s="3">
        <f t="shared" si="4"/>
        <v>5.8971056734223549E-3</v>
      </c>
      <c r="J23" s="3">
        <f t="shared" si="1"/>
        <v>2.8110944527736134E-3</v>
      </c>
      <c r="K23" s="3">
        <f t="shared" si="1"/>
        <v>1.3967164910561138E-2</v>
      </c>
      <c r="L23" s="5">
        <f t="shared" si="7"/>
        <v>0.55063291139240511</v>
      </c>
      <c r="M23" s="5">
        <f t="shared" si="5"/>
        <v>0.69767441860465118</v>
      </c>
      <c r="N23" s="5">
        <f t="shared" si="5"/>
        <v>0.4956521739130435</v>
      </c>
      <c r="O23" s="26"/>
    </row>
  </sheetData>
  <mergeCells count="3">
    <mergeCell ref="F7:H7"/>
    <mergeCell ref="I7:K7"/>
    <mergeCell ref="L7:N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57FD-91CD-4202-869F-19D10A7D7132}">
  <dimension ref="A1:AK402"/>
  <sheetViews>
    <sheetView topLeftCell="D1" workbookViewId="0">
      <selection activeCell="L43" sqref="L43"/>
    </sheetView>
  </sheetViews>
  <sheetFormatPr defaultRowHeight="12.75" x14ac:dyDescent="0.2"/>
  <cols>
    <col min="1" max="1" width="6.375" style="6" bestFit="1" customWidth="1"/>
    <col min="2" max="4" width="8" style="6" bestFit="1" customWidth="1"/>
    <col min="5" max="5" width="9" style="2"/>
    <col min="6" max="6" width="6.25" style="6" bestFit="1" customWidth="1"/>
    <col min="7" max="15" width="8" style="6" bestFit="1" customWidth="1"/>
    <col min="16" max="16" width="8" style="6" customWidth="1"/>
    <col min="17" max="25" width="9" style="2"/>
    <col min="26" max="27" width="9" style="11"/>
    <col min="28" max="16384" width="9" style="2"/>
  </cols>
  <sheetData>
    <row r="1" spans="1:37" s="11" customFormat="1" x14ac:dyDescent="0.2">
      <c r="A1" s="1" t="s">
        <v>59</v>
      </c>
      <c r="B1" s="1"/>
      <c r="C1" s="1"/>
      <c r="D1" s="1"/>
      <c r="F1" s="13" t="s">
        <v>120</v>
      </c>
      <c r="G1" s="6"/>
      <c r="H1" s="6"/>
      <c r="I1" s="1"/>
      <c r="J1" s="1"/>
      <c r="K1" s="1"/>
      <c r="L1" s="1"/>
      <c r="M1" s="6"/>
      <c r="N1" s="6"/>
      <c r="O1" s="6"/>
      <c r="P1" s="6"/>
      <c r="S1" s="14" t="s">
        <v>121</v>
      </c>
      <c r="T1" s="2"/>
      <c r="U1" s="2"/>
      <c r="V1" s="2"/>
      <c r="W1" s="2"/>
      <c r="AB1" s="11" t="s">
        <v>110</v>
      </c>
    </row>
    <row r="2" spans="1:37" x14ac:dyDescent="0.2">
      <c r="A2" s="6" t="s">
        <v>109</v>
      </c>
      <c r="B2" s="6" t="s">
        <v>0</v>
      </c>
      <c r="C2" s="6" t="s">
        <v>112</v>
      </c>
      <c r="D2" s="6" t="s">
        <v>113</v>
      </c>
      <c r="F2" s="6" t="s">
        <v>109</v>
      </c>
      <c r="G2" s="6" t="s">
        <v>118</v>
      </c>
      <c r="H2" s="6" t="s">
        <v>119</v>
      </c>
      <c r="I2" s="6" t="s">
        <v>114</v>
      </c>
      <c r="J2" s="6" t="s">
        <v>115</v>
      </c>
      <c r="K2" s="6" t="s">
        <v>116</v>
      </c>
      <c r="L2" s="6" t="s">
        <v>117</v>
      </c>
      <c r="M2" s="6" t="s">
        <v>122</v>
      </c>
      <c r="N2" s="6" t="s">
        <v>123</v>
      </c>
      <c r="O2" s="6" t="s">
        <v>124</v>
      </c>
      <c r="S2" s="6" t="s">
        <v>109</v>
      </c>
      <c r="T2" s="2" t="s">
        <v>118</v>
      </c>
      <c r="U2" s="2" t="s">
        <v>119</v>
      </c>
      <c r="V2" s="2" t="s">
        <v>114</v>
      </c>
      <c r="W2" s="2" t="s">
        <v>115</v>
      </c>
      <c r="X2" s="2" t="s">
        <v>116</v>
      </c>
      <c r="Y2" s="2" t="s">
        <v>117</v>
      </c>
      <c r="Z2" s="6" t="s">
        <v>111</v>
      </c>
      <c r="AA2" s="6"/>
      <c r="AB2" s="6" t="s">
        <v>111</v>
      </c>
      <c r="AC2" s="2" t="s">
        <v>118</v>
      </c>
      <c r="AD2" s="2" t="s">
        <v>119</v>
      </c>
      <c r="AE2" s="2" t="s">
        <v>114</v>
      </c>
      <c r="AF2" s="2" t="s">
        <v>115</v>
      </c>
      <c r="AG2" s="2" t="s">
        <v>116</v>
      </c>
      <c r="AH2" s="2" t="s">
        <v>117</v>
      </c>
      <c r="AI2" s="2" t="s">
        <v>122</v>
      </c>
      <c r="AJ2" s="2" t="s">
        <v>123</v>
      </c>
      <c r="AK2" s="2" t="s">
        <v>124</v>
      </c>
    </row>
    <row r="3" spans="1:37" x14ac:dyDescent="0.2">
      <c r="A3" s="6">
        <v>12</v>
      </c>
      <c r="B3" s="6" t="b">
        <v>0</v>
      </c>
      <c r="C3" s="6">
        <v>0</v>
      </c>
      <c r="D3" s="6">
        <v>84</v>
      </c>
      <c r="F3" s="6">
        <v>12</v>
      </c>
      <c r="G3" s="6">
        <f>I3+K3</f>
        <v>18947</v>
      </c>
      <c r="H3" s="6">
        <f>J3+L3</f>
        <v>100</v>
      </c>
      <c r="I3" s="6">
        <f>SUMIFS($D:$D,$A:$A,F3,$B:$B,TRUE,$C:$C,1)</f>
        <v>4984</v>
      </c>
      <c r="J3" s="6">
        <f>SUMIFS($D:$D,$A:$A,F3,$B:$B,TRUE,$C:$C,0)</f>
        <v>16</v>
      </c>
      <c r="K3" s="6">
        <f>SUMIFS($D:$D,$A:$A,F3,$B:$B,FALSE,$C:$C,1)</f>
        <v>13963</v>
      </c>
      <c r="L3" s="6">
        <f>SUMIFS($D:$D,$A:$A,F3,$B:$B,FALSE,$C:$C,0)</f>
        <v>84</v>
      </c>
      <c r="M3" s="16">
        <f>G3/(G3+H3)</f>
        <v>0.99474982936945455</v>
      </c>
      <c r="N3" s="16">
        <f>I3/(I3+J3)</f>
        <v>0.99680000000000002</v>
      </c>
      <c r="O3" s="16">
        <f>K3/(K3+L3)</f>
        <v>0.9940200754609525</v>
      </c>
      <c r="P3" s="16"/>
      <c r="S3" s="6">
        <v>201</v>
      </c>
      <c r="T3" s="2">
        <f>V3+X3</f>
        <v>33409</v>
      </c>
      <c r="U3" s="2">
        <f>W3+Y3</f>
        <v>318</v>
      </c>
      <c r="V3" s="2">
        <f>SUMIFS($D:$D,$A:$A,S3,$B:$B,TRUE,$C:$C,1)</f>
        <v>8180</v>
      </c>
      <c r="W3" s="2">
        <f>SUMIFS($D:$D,$A:$A,S3,$B:$B,TRUE,$C:$C,0)</f>
        <v>56</v>
      </c>
      <c r="X3" s="2">
        <f>SUMIFS($D:$D,$A:$A,S3,$B:$B,FALSE,$C:$C,1)</f>
        <v>25229</v>
      </c>
      <c r="Y3" s="2">
        <f>SUMIFS($D:$D,$A:$A,S3,$B:$B,FALSE,$C:$C,0)</f>
        <v>262</v>
      </c>
      <c r="Z3" s="6">
        <f>INT(S3/100)</f>
        <v>2</v>
      </c>
      <c r="AA3" s="6"/>
      <c r="AB3" s="6">
        <v>2</v>
      </c>
      <c r="AC3" s="6">
        <f>SUMIFS(T:T,$Z:$Z,$AB3)</f>
        <v>99313</v>
      </c>
      <c r="AD3" s="6">
        <f t="shared" ref="AD3:AH16" si="0">SUMIFS(U:U,$Z:$Z,$AB3)</f>
        <v>922</v>
      </c>
      <c r="AE3" s="6">
        <f t="shared" si="0"/>
        <v>24366</v>
      </c>
      <c r="AF3" s="6">
        <f t="shared" si="0"/>
        <v>186</v>
      </c>
      <c r="AG3" s="6">
        <f t="shared" si="0"/>
        <v>74947</v>
      </c>
      <c r="AH3" s="6">
        <f t="shared" si="0"/>
        <v>736</v>
      </c>
      <c r="AI3" s="15">
        <f>AC3/(AC3+AD3)</f>
        <v>0.99080161620192553</v>
      </c>
      <c r="AJ3" s="15">
        <f>AE3/(AE3+AF3)</f>
        <v>0.99242424242424243</v>
      </c>
      <c r="AK3" s="15">
        <f>AG3/(AG3+AH3)</f>
        <v>0.9902752269333932</v>
      </c>
    </row>
    <row r="4" spans="1:37" x14ac:dyDescent="0.2">
      <c r="A4" s="6">
        <v>21</v>
      </c>
      <c r="B4" s="6" t="b">
        <v>0</v>
      </c>
      <c r="C4" s="6">
        <v>0</v>
      </c>
      <c r="D4" s="6">
        <v>160</v>
      </c>
      <c r="F4" s="6">
        <v>21</v>
      </c>
      <c r="G4" s="6">
        <f t="shared" ref="G4:G47" si="1">I4+K4</f>
        <v>16124</v>
      </c>
      <c r="H4" s="6">
        <f t="shared" ref="H4:H47" si="2">J4+L4</f>
        <v>187</v>
      </c>
      <c r="I4" s="6">
        <f t="shared" ref="I4:I47" si="3">SUMIFS($D:$D,$A:$A,F4,$B:$B,TRUE,$C:$C,1)</f>
        <v>4327</v>
      </c>
      <c r="J4" s="6">
        <f t="shared" ref="J4:J47" si="4">SUMIFS($D:$D,$A:$A,F4,$B:$B,TRUE,$C:$C,0)</f>
        <v>27</v>
      </c>
      <c r="K4" s="6">
        <f t="shared" ref="K4:K47" si="5">SUMIFS($D:$D,$A:$A,F4,$B:$B,FALSE,$C:$C,1)</f>
        <v>11797</v>
      </c>
      <c r="L4" s="6">
        <f t="shared" ref="L4:L47" si="6">SUMIFS($D:$D,$A:$A,F4,$B:$B,FALSE,$C:$C,0)</f>
        <v>160</v>
      </c>
      <c r="M4" s="16">
        <f t="shared" ref="M4:M47" si="7">G4/(G4+H4)</f>
        <v>0.98853534424621425</v>
      </c>
      <c r="N4" s="16">
        <f t="shared" ref="N4:N47" si="8">I4/(I4+J4)</f>
        <v>0.99379880569591184</v>
      </c>
      <c r="O4" s="16">
        <f t="shared" ref="O4:O47" si="9">K4/(K4+L4)</f>
        <v>0.986618717069499</v>
      </c>
      <c r="P4" s="16"/>
      <c r="S4" s="6">
        <v>202</v>
      </c>
      <c r="T4" s="2">
        <f t="shared" ref="T4:T47" si="10">V4+X4</f>
        <v>33318</v>
      </c>
      <c r="U4" s="2">
        <f t="shared" ref="U4:U47" si="11">W4+Y4</f>
        <v>284</v>
      </c>
      <c r="V4" s="2">
        <f t="shared" ref="V4:V47" si="12">SUMIFS($D:$D,$A:$A,S4,$B:$B,TRUE,$C:$C,1)</f>
        <v>8146</v>
      </c>
      <c r="W4" s="2">
        <f t="shared" ref="W4:W47" si="13">SUMIFS($D:$D,$A:$A,S4,$B:$B,TRUE,$C:$C,0)</f>
        <v>51</v>
      </c>
      <c r="X4" s="2">
        <f t="shared" ref="X4:X47" si="14">SUMIFS($D:$D,$A:$A,S4,$B:$B,FALSE,$C:$C,1)</f>
        <v>25172</v>
      </c>
      <c r="Y4" s="2">
        <f t="shared" ref="Y4:Y47" si="15">SUMIFS($D:$D,$A:$A,S4,$B:$B,FALSE,$C:$C,0)</f>
        <v>233</v>
      </c>
      <c r="Z4" s="6">
        <f t="shared" ref="Z4:Z44" si="16">INT(S4/100)</f>
        <v>2</v>
      </c>
      <c r="AA4" s="6"/>
      <c r="AB4" s="6">
        <v>3</v>
      </c>
      <c r="AC4" s="6">
        <f t="shared" ref="AC4:AC16" si="17">SUMIFS(T:T,$Z:$Z,$AB4)</f>
        <v>184522</v>
      </c>
      <c r="AD4" s="6">
        <f t="shared" si="0"/>
        <v>2292</v>
      </c>
      <c r="AE4" s="6">
        <f t="shared" si="0"/>
        <v>50093</v>
      </c>
      <c r="AF4" s="6">
        <f t="shared" si="0"/>
        <v>508</v>
      </c>
      <c r="AG4" s="6">
        <f t="shared" si="0"/>
        <v>134429</v>
      </c>
      <c r="AH4" s="6">
        <f t="shared" si="0"/>
        <v>1784</v>
      </c>
      <c r="AI4" s="15">
        <f t="shared" ref="AI4:AI16" si="18">AC4/(AC4+AD4)</f>
        <v>0.98773111222927623</v>
      </c>
      <c r="AJ4" s="15">
        <f t="shared" ref="AJ4:AJ16" si="19">AE4/(AE4+AF4)</f>
        <v>0.98996067271397803</v>
      </c>
      <c r="AK4" s="15">
        <f t="shared" ref="AK4:AK16" si="20">AG4/(AG4+AH4)</f>
        <v>0.9869028653652735</v>
      </c>
    </row>
    <row r="5" spans="1:37" x14ac:dyDescent="0.2">
      <c r="A5" s="6">
        <v>24</v>
      </c>
      <c r="B5" s="6" t="b">
        <v>0</v>
      </c>
      <c r="C5" s="6">
        <v>0</v>
      </c>
      <c r="D5" s="6">
        <v>224</v>
      </c>
      <c r="F5" s="6">
        <v>24</v>
      </c>
      <c r="G5" s="6">
        <f t="shared" si="1"/>
        <v>19102</v>
      </c>
      <c r="H5" s="6">
        <f t="shared" si="2"/>
        <v>282</v>
      </c>
      <c r="I5" s="6">
        <f t="shared" si="3"/>
        <v>5084</v>
      </c>
      <c r="J5" s="6">
        <f t="shared" si="4"/>
        <v>58</v>
      </c>
      <c r="K5" s="6">
        <f t="shared" si="5"/>
        <v>14018</v>
      </c>
      <c r="L5" s="6">
        <f t="shared" si="6"/>
        <v>224</v>
      </c>
      <c r="M5" s="16">
        <f t="shared" si="7"/>
        <v>0.98545191910854313</v>
      </c>
      <c r="N5" s="16">
        <f t="shared" si="8"/>
        <v>0.98872034227926875</v>
      </c>
      <c r="O5" s="16">
        <f t="shared" si="9"/>
        <v>0.98427187192809995</v>
      </c>
      <c r="P5" s="16"/>
      <c r="S5" s="6">
        <v>203</v>
      </c>
      <c r="T5" s="2">
        <f t="shared" si="10"/>
        <v>32586</v>
      </c>
      <c r="U5" s="2">
        <f t="shared" si="11"/>
        <v>320</v>
      </c>
      <c r="V5" s="2">
        <f t="shared" si="12"/>
        <v>8040</v>
      </c>
      <c r="W5" s="2">
        <f t="shared" si="13"/>
        <v>79</v>
      </c>
      <c r="X5" s="2">
        <f t="shared" si="14"/>
        <v>24546</v>
      </c>
      <c r="Y5" s="2">
        <f t="shared" si="15"/>
        <v>241</v>
      </c>
      <c r="Z5" s="6">
        <f t="shared" si="16"/>
        <v>2</v>
      </c>
      <c r="AA5" s="6"/>
      <c r="AB5" s="6">
        <v>4</v>
      </c>
      <c r="AC5" s="6">
        <f t="shared" si="17"/>
        <v>345769</v>
      </c>
      <c r="AD5" s="6">
        <f t="shared" si="0"/>
        <v>3453</v>
      </c>
      <c r="AE5" s="6">
        <f t="shared" si="0"/>
        <v>105044</v>
      </c>
      <c r="AF5" s="6">
        <f t="shared" si="0"/>
        <v>763</v>
      </c>
      <c r="AG5" s="6">
        <f t="shared" si="0"/>
        <v>240725</v>
      </c>
      <c r="AH5" s="6">
        <f t="shared" si="0"/>
        <v>2690</v>
      </c>
      <c r="AI5" s="15">
        <f t="shared" si="18"/>
        <v>0.99011230678479589</v>
      </c>
      <c r="AJ5" s="15">
        <f t="shared" si="19"/>
        <v>0.99278875688754054</v>
      </c>
      <c r="AK5" s="15">
        <f t="shared" si="20"/>
        <v>0.98894891440543931</v>
      </c>
    </row>
    <row r="6" spans="1:37" x14ac:dyDescent="0.2">
      <c r="A6" s="6">
        <v>26</v>
      </c>
      <c r="B6" s="6" t="b">
        <v>0</v>
      </c>
      <c r="C6" s="6">
        <v>0</v>
      </c>
      <c r="D6" s="6">
        <v>248</v>
      </c>
      <c r="F6" s="6">
        <v>26</v>
      </c>
      <c r="G6" s="6">
        <f t="shared" si="1"/>
        <v>17450</v>
      </c>
      <c r="H6" s="6">
        <f t="shared" si="2"/>
        <v>305</v>
      </c>
      <c r="I6" s="6">
        <f t="shared" si="3"/>
        <v>4685</v>
      </c>
      <c r="J6" s="6">
        <f t="shared" si="4"/>
        <v>57</v>
      </c>
      <c r="K6" s="6">
        <f t="shared" si="5"/>
        <v>12765</v>
      </c>
      <c r="L6" s="6">
        <f t="shared" si="6"/>
        <v>248</v>
      </c>
      <c r="M6" s="16">
        <f t="shared" si="7"/>
        <v>0.98282174035482961</v>
      </c>
      <c r="N6" s="16">
        <f t="shared" si="8"/>
        <v>0.98797975537747784</v>
      </c>
      <c r="O6" s="16">
        <f t="shared" si="9"/>
        <v>0.98094213478828862</v>
      </c>
      <c r="P6" s="16"/>
      <c r="S6" s="6">
        <v>301</v>
      </c>
      <c r="T6" s="2">
        <f t="shared" si="10"/>
        <v>60977</v>
      </c>
      <c r="U6" s="2">
        <f t="shared" si="11"/>
        <v>764</v>
      </c>
      <c r="V6" s="2">
        <f t="shared" si="12"/>
        <v>16571</v>
      </c>
      <c r="W6" s="2">
        <f t="shared" si="13"/>
        <v>168</v>
      </c>
      <c r="X6" s="2">
        <f t="shared" si="14"/>
        <v>44406</v>
      </c>
      <c r="Y6" s="2">
        <f t="shared" si="15"/>
        <v>596</v>
      </c>
      <c r="Z6" s="6">
        <f t="shared" si="16"/>
        <v>3</v>
      </c>
      <c r="AA6" s="6"/>
      <c r="AB6" s="6">
        <v>5</v>
      </c>
      <c r="AC6" s="6">
        <f t="shared" si="17"/>
        <v>188887</v>
      </c>
      <c r="AD6" s="6">
        <f t="shared" si="0"/>
        <v>4443</v>
      </c>
      <c r="AE6" s="6">
        <f t="shared" si="0"/>
        <v>77220</v>
      </c>
      <c r="AF6" s="6">
        <f t="shared" si="0"/>
        <v>1601</v>
      </c>
      <c r="AG6" s="6">
        <f t="shared" si="0"/>
        <v>111667</v>
      </c>
      <c r="AH6" s="6">
        <f t="shared" si="0"/>
        <v>2842</v>
      </c>
      <c r="AI6" s="15">
        <f t="shared" si="18"/>
        <v>0.97701856928567732</v>
      </c>
      <c r="AJ6" s="15">
        <f t="shared" si="19"/>
        <v>0.97968815417211152</v>
      </c>
      <c r="AK6" s="15">
        <f t="shared" si="20"/>
        <v>0.97518099014051296</v>
      </c>
    </row>
    <row r="7" spans="1:37" x14ac:dyDescent="0.2">
      <c r="A7" s="6">
        <v>32</v>
      </c>
      <c r="B7" s="6" t="b">
        <v>0</v>
      </c>
      <c r="C7" s="6">
        <v>0</v>
      </c>
      <c r="D7" s="6">
        <v>232</v>
      </c>
      <c r="F7" s="6">
        <v>32</v>
      </c>
      <c r="G7" s="6">
        <f t="shared" si="1"/>
        <v>15622</v>
      </c>
      <c r="H7" s="6">
        <f t="shared" si="2"/>
        <v>303</v>
      </c>
      <c r="I7" s="6">
        <f t="shared" si="3"/>
        <v>4318</v>
      </c>
      <c r="J7" s="6">
        <f t="shared" si="4"/>
        <v>71</v>
      </c>
      <c r="K7" s="6">
        <f t="shared" si="5"/>
        <v>11304</v>
      </c>
      <c r="L7" s="6">
        <f t="shared" si="6"/>
        <v>232</v>
      </c>
      <c r="M7" s="16">
        <f t="shared" si="7"/>
        <v>0.98097331240188379</v>
      </c>
      <c r="N7" s="16">
        <f t="shared" si="8"/>
        <v>0.98382319434951016</v>
      </c>
      <c r="O7" s="16">
        <f t="shared" si="9"/>
        <v>0.97988904299583912</v>
      </c>
      <c r="P7" s="16"/>
      <c r="S7" s="6">
        <v>302</v>
      </c>
      <c r="T7" s="2">
        <f t="shared" si="10"/>
        <v>61282</v>
      </c>
      <c r="U7" s="2">
        <f t="shared" si="11"/>
        <v>785</v>
      </c>
      <c r="V7" s="2">
        <f t="shared" si="12"/>
        <v>16595</v>
      </c>
      <c r="W7" s="2">
        <f t="shared" si="13"/>
        <v>182</v>
      </c>
      <c r="X7" s="2">
        <f t="shared" si="14"/>
        <v>44687</v>
      </c>
      <c r="Y7" s="2">
        <f t="shared" si="15"/>
        <v>603</v>
      </c>
      <c r="Z7" s="6">
        <f t="shared" si="16"/>
        <v>3</v>
      </c>
      <c r="AA7" s="6"/>
      <c r="AB7" s="6">
        <v>6</v>
      </c>
      <c r="AC7" s="6">
        <f t="shared" si="17"/>
        <v>97511</v>
      </c>
      <c r="AD7" s="6">
        <f t="shared" si="0"/>
        <v>1189</v>
      </c>
      <c r="AE7" s="6">
        <f t="shared" si="0"/>
        <v>50057</v>
      </c>
      <c r="AF7" s="6">
        <f t="shared" si="0"/>
        <v>556</v>
      </c>
      <c r="AG7" s="6">
        <f t="shared" si="0"/>
        <v>47454</v>
      </c>
      <c r="AH7" s="6">
        <f t="shared" si="0"/>
        <v>633</v>
      </c>
      <c r="AI7" s="15">
        <f t="shared" si="18"/>
        <v>0.98795339412360694</v>
      </c>
      <c r="AJ7" s="15">
        <f t="shared" si="19"/>
        <v>0.98901468002291903</v>
      </c>
      <c r="AK7" s="15">
        <f t="shared" si="20"/>
        <v>0.98683635909913281</v>
      </c>
    </row>
    <row r="8" spans="1:37" x14ac:dyDescent="0.2">
      <c r="A8" s="6">
        <v>34</v>
      </c>
      <c r="B8" s="6" t="b">
        <v>0</v>
      </c>
      <c r="C8" s="6">
        <v>0</v>
      </c>
      <c r="D8" s="6">
        <v>432</v>
      </c>
      <c r="F8" s="6">
        <v>34</v>
      </c>
      <c r="G8" s="6">
        <f t="shared" si="1"/>
        <v>27985</v>
      </c>
      <c r="H8" s="6">
        <f t="shared" si="2"/>
        <v>529</v>
      </c>
      <c r="I8" s="6">
        <f t="shared" si="3"/>
        <v>7257</v>
      </c>
      <c r="J8" s="6">
        <f t="shared" si="4"/>
        <v>97</v>
      </c>
      <c r="K8" s="6">
        <f t="shared" si="5"/>
        <v>20728</v>
      </c>
      <c r="L8" s="6">
        <f t="shared" si="6"/>
        <v>432</v>
      </c>
      <c r="M8" s="16">
        <f t="shared" si="7"/>
        <v>0.98144770989689278</v>
      </c>
      <c r="N8" s="16">
        <f t="shared" si="8"/>
        <v>0.98680989937449004</v>
      </c>
      <c r="O8" s="16">
        <f t="shared" si="9"/>
        <v>0.97958412098298675</v>
      </c>
      <c r="P8" s="16"/>
      <c r="S8" s="6">
        <v>303</v>
      </c>
      <c r="T8" s="2">
        <f t="shared" si="10"/>
        <v>62263</v>
      </c>
      <c r="U8" s="2">
        <f t="shared" si="11"/>
        <v>743</v>
      </c>
      <c r="V8" s="2">
        <f t="shared" si="12"/>
        <v>16927</v>
      </c>
      <c r="W8" s="2">
        <f t="shared" si="13"/>
        <v>158</v>
      </c>
      <c r="X8" s="2">
        <f t="shared" si="14"/>
        <v>45336</v>
      </c>
      <c r="Y8" s="2">
        <f t="shared" si="15"/>
        <v>585</v>
      </c>
      <c r="Z8" s="6">
        <f t="shared" si="16"/>
        <v>3</v>
      </c>
      <c r="AA8" s="6"/>
      <c r="AB8" s="6">
        <v>7</v>
      </c>
      <c r="AC8" s="6">
        <f t="shared" si="17"/>
        <v>39929</v>
      </c>
      <c r="AD8" s="6">
        <f t="shared" si="0"/>
        <v>246</v>
      </c>
      <c r="AE8" s="6">
        <f t="shared" si="0"/>
        <v>23660</v>
      </c>
      <c r="AF8" s="6">
        <f t="shared" si="0"/>
        <v>138</v>
      </c>
      <c r="AG8" s="6">
        <f t="shared" si="0"/>
        <v>16269</v>
      </c>
      <c r="AH8" s="6">
        <f t="shared" si="0"/>
        <v>108</v>
      </c>
      <c r="AI8" s="15">
        <f t="shared" si="18"/>
        <v>0.99387678904791532</v>
      </c>
      <c r="AJ8" s="15">
        <f t="shared" si="19"/>
        <v>0.99420119337759472</v>
      </c>
      <c r="AK8" s="15">
        <f t="shared" si="20"/>
        <v>0.99340538560175862</v>
      </c>
    </row>
    <row r="9" spans="1:37" x14ac:dyDescent="0.2">
      <c r="A9" s="6">
        <v>36</v>
      </c>
      <c r="B9" s="6" t="b">
        <v>0</v>
      </c>
      <c r="C9" s="6">
        <v>0</v>
      </c>
      <c r="D9" s="6">
        <v>792</v>
      </c>
      <c r="F9" s="6">
        <v>36</v>
      </c>
      <c r="G9" s="6">
        <f t="shared" si="1"/>
        <v>26087</v>
      </c>
      <c r="H9" s="6">
        <f t="shared" si="2"/>
        <v>964</v>
      </c>
      <c r="I9" s="6">
        <f t="shared" si="3"/>
        <v>6661</v>
      </c>
      <c r="J9" s="6">
        <f t="shared" si="4"/>
        <v>172</v>
      </c>
      <c r="K9" s="6">
        <f t="shared" si="5"/>
        <v>19426</v>
      </c>
      <c r="L9" s="6">
        <f t="shared" si="6"/>
        <v>792</v>
      </c>
      <c r="M9" s="16">
        <f t="shared" si="7"/>
        <v>0.96436360947839261</v>
      </c>
      <c r="N9" s="16">
        <f t="shared" si="8"/>
        <v>0.97482804039221427</v>
      </c>
      <c r="O9" s="16">
        <f t="shared" si="9"/>
        <v>0.96082698585418935</v>
      </c>
      <c r="P9" s="16"/>
      <c r="S9" s="6">
        <v>401</v>
      </c>
      <c r="T9" s="2">
        <f t="shared" si="10"/>
        <v>114790</v>
      </c>
      <c r="U9" s="2">
        <f t="shared" si="11"/>
        <v>1367</v>
      </c>
      <c r="V9" s="2">
        <f t="shared" si="12"/>
        <v>34949</v>
      </c>
      <c r="W9" s="2">
        <f t="shared" si="13"/>
        <v>301</v>
      </c>
      <c r="X9" s="2">
        <f t="shared" si="14"/>
        <v>79841</v>
      </c>
      <c r="Y9" s="2">
        <f t="shared" si="15"/>
        <v>1066</v>
      </c>
      <c r="Z9" s="6">
        <f t="shared" si="16"/>
        <v>4</v>
      </c>
      <c r="AA9" s="6"/>
      <c r="AB9" s="6">
        <v>8</v>
      </c>
      <c r="AC9" s="6">
        <f t="shared" si="17"/>
        <v>28638</v>
      </c>
      <c r="AD9" s="6">
        <f t="shared" si="0"/>
        <v>195</v>
      </c>
      <c r="AE9" s="6">
        <f t="shared" si="0"/>
        <v>18699</v>
      </c>
      <c r="AF9" s="6">
        <f t="shared" si="0"/>
        <v>115</v>
      </c>
      <c r="AG9" s="6">
        <f t="shared" si="0"/>
        <v>9939</v>
      </c>
      <c r="AH9" s="6">
        <f t="shared" si="0"/>
        <v>80</v>
      </c>
      <c r="AI9" s="15">
        <f t="shared" si="18"/>
        <v>0.99323691603371134</v>
      </c>
      <c r="AJ9" s="15">
        <f t="shared" si="19"/>
        <v>0.99388753056234724</v>
      </c>
      <c r="AK9" s="15">
        <f t="shared" si="20"/>
        <v>0.9920151711747679</v>
      </c>
    </row>
    <row r="10" spans="1:37" x14ac:dyDescent="0.2">
      <c r="A10" s="6">
        <v>42</v>
      </c>
      <c r="B10" s="6" t="b">
        <v>0</v>
      </c>
      <c r="C10" s="6">
        <v>0</v>
      </c>
      <c r="D10" s="6">
        <v>753</v>
      </c>
      <c r="F10" s="6">
        <v>42</v>
      </c>
      <c r="G10" s="6">
        <f t="shared" si="1"/>
        <v>23613</v>
      </c>
      <c r="H10" s="6">
        <f t="shared" si="2"/>
        <v>936</v>
      </c>
      <c r="I10" s="6">
        <f t="shared" si="3"/>
        <v>6260</v>
      </c>
      <c r="J10" s="6">
        <f t="shared" si="4"/>
        <v>183</v>
      </c>
      <c r="K10" s="6">
        <f t="shared" si="5"/>
        <v>17353</v>
      </c>
      <c r="L10" s="6">
        <f t="shared" si="6"/>
        <v>753</v>
      </c>
      <c r="M10" s="16">
        <f t="shared" si="7"/>
        <v>0.96187217401930836</v>
      </c>
      <c r="N10" s="16">
        <f t="shared" si="8"/>
        <v>0.9715970821046096</v>
      </c>
      <c r="O10" s="16">
        <f t="shared" si="9"/>
        <v>0.95841157627305862</v>
      </c>
      <c r="P10" s="16"/>
      <c r="S10" s="6">
        <v>402</v>
      </c>
      <c r="T10" s="2">
        <f t="shared" si="10"/>
        <v>115433</v>
      </c>
      <c r="U10" s="2">
        <f t="shared" si="11"/>
        <v>1008</v>
      </c>
      <c r="V10" s="2">
        <f t="shared" si="12"/>
        <v>35067</v>
      </c>
      <c r="W10" s="2">
        <f t="shared" si="13"/>
        <v>211</v>
      </c>
      <c r="X10" s="2">
        <f t="shared" si="14"/>
        <v>80366</v>
      </c>
      <c r="Y10" s="2">
        <f t="shared" si="15"/>
        <v>797</v>
      </c>
      <c r="Z10" s="6">
        <f t="shared" si="16"/>
        <v>4</v>
      </c>
      <c r="AA10" s="6"/>
      <c r="AB10" s="6">
        <v>9</v>
      </c>
      <c r="AC10" s="6">
        <f t="shared" si="17"/>
        <v>19130</v>
      </c>
      <c r="AD10" s="6">
        <f t="shared" si="0"/>
        <v>130</v>
      </c>
      <c r="AE10" s="6">
        <f t="shared" si="0"/>
        <v>13479</v>
      </c>
      <c r="AF10" s="6">
        <f t="shared" si="0"/>
        <v>92</v>
      </c>
      <c r="AG10" s="6">
        <f t="shared" si="0"/>
        <v>5651</v>
      </c>
      <c r="AH10" s="6">
        <f t="shared" si="0"/>
        <v>38</v>
      </c>
      <c r="AI10" s="15">
        <f t="shared" si="18"/>
        <v>0.99325025960539981</v>
      </c>
      <c r="AJ10" s="15">
        <f t="shared" si="19"/>
        <v>0.99322083855279641</v>
      </c>
      <c r="AK10" s="15">
        <f t="shared" si="20"/>
        <v>0.99332044296009847</v>
      </c>
    </row>
    <row r="11" spans="1:37" x14ac:dyDescent="0.2">
      <c r="A11" s="6">
        <v>44</v>
      </c>
      <c r="B11" s="6" t="b">
        <v>0</v>
      </c>
      <c r="C11" s="6">
        <v>0</v>
      </c>
      <c r="D11" s="6">
        <v>3100</v>
      </c>
      <c r="F11" s="6">
        <v>44</v>
      </c>
      <c r="G11" s="6">
        <f t="shared" si="1"/>
        <v>27779</v>
      </c>
      <c r="H11" s="6">
        <f t="shared" si="2"/>
        <v>4085</v>
      </c>
      <c r="I11" s="6">
        <f t="shared" si="3"/>
        <v>7555</v>
      </c>
      <c r="J11" s="6">
        <f t="shared" si="4"/>
        <v>985</v>
      </c>
      <c r="K11" s="6">
        <f t="shared" si="5"/>
        <v>20224</v>
      </c>
      <c r="L11" s="6">
        <f t="shared" si="6"/>
        <v>3100</v>
      </c>
      <c r="M11" s="12">
        <f t="shared" si="7"/>
        <v>0.8717988953050464</v>
      </c>
      <c r="N11" s="12">
        <f t="shared" si="8"/>
        <v>0.88466042154566749</v>
      </c>
      <c r="O11" s="12">
        <f t="shared" si="9"/>
        <v>0.86708969302006522</v>
      </c>
      <c r="P11" s="16"/>
      <c r="S11" s="6">
        <v>403</v>
      </c>
      <c r="T11" s="2">
        <f t="shared" si="10"/>
        <v>115546</v>
      </c>
      <c r="U11" s="2">
        <f t="shared" si="11"/>
        <v>1078</v>
      </c>
      <c r="V11" s="2">
        <f t="shared" si="12"/>
        <v>35028</v>
      </c>
      <c r="W11" s="2">
        <f t="shared" si="13"/>
        <v>251</v>
      </c>
      <c r="X11" s="2">
        <f t="shared" si="14"/>
        <v>80518</v>
      </c>
      <c r="Y11" s="2">
        <f t="shared" si="15"/>
        <v>827</v>
      </c>
      <c r="Z11" s="6">
        <f t="shared" si="16"/>
        <v>4</v>
      </c>
      <c r="AA11" s="6"/>
      <c r="AB11" s="6">
        <v>10</v>
      </c>
      <c r="AC11" s="6">
        <f t="shared" si="17"/>
        <v>15104</v>
      </c>
      <c r="AD11" s="6">
        <f t="shared" si="0"/>
        <v>168</v>
      </c>
      <c r="AE11" s="6">
        <f t="shared" si="0"/>
        <v>11180</v>
      </c>
      <c r="AF11" s="6">
        <f t="shared" si="0"/>
        <v>125</v>
      </c>
      <c r="AG11" s="6">
        <f t="shared" si="0"/>
        <v>3924</v>
      </c>
      <c r="AH11" s="6">
        <f t="shared" si="0"/>
        <v>43</v>
      </c>
      <c r="AI11" s="15">
        <f t="shared" si="18"/>
        <v>0.98899947616553174</v>
      </c>
      <c r="AJ11" s="15">
        <f t="shared" si="19"/>
        <v>0.9889429455992923</v>
      </c>
      <c r="AK11" s="15">
        <f t="shared" si="20"/>
        <v>0.98916057474161834</v>
      </c>
    </row>
    <row r="12" spans="1:37" x14ac:dyDescent="0.2">
      <c r="A12" s="6">
        <v>46</v>
      </c>
      <c r="B12" s="6" t="b">
        <v>0</v>
      </c>
      <c r="C12" s="6">
        <v>0</v>
      </c>
      <c r="D12" s="6">
        <v>2014</v>
      </c>
      <c r="F12" s="6">
        <v>46</v>
      </c>
      <c r="G12" s="6">
        <f t="shared" si="1"/>
        <v>25364</v>
      </c>
      <c r="H12" s="6">
        <f t="shared" si="2"/>
        <v>2503</v>
      </c>
      <c r="I12" s="6">
        <f t="shared" si="3"/>
        <v>7023</v>
      </c>
      <c r="J12" s="6">
        <f t="shared" si="4"/>
        <v>489</v>
      </c>
      <c r="K12" s="6">
        <f t="shared" si="5"/>
        <v>18341</v>
      </c>
      <c r="L12" s="6">
        <f t="shared" si="6"/>
        <v>2014</v>
      </c>
      <c r="M12" s="16">
        <f t="shared" si="7"/>
        <v>0.91018050023325081</v>
      </c>
      <c r="N12" s="16">
        <f t="shared" si="8"/>
        <v>0.93490415335463262</v>
      </c>
      <c r="O12" s="16">
        <f t="shared" si="9"/>
        <v>0.90105625153524938</v>
      </c>
      <c r="P12" s="16"/>
      <c r="S12" s="6">
        <v>501</v>
      </c>
      <c r="T12" s="2">
        <f t="shared" si="10"/>
        <v>63424</v>
      </c>
      <c r="U12" s="2">
        <f t="shared" si="11"/>
        <v>1815</v>
      </c>
      <c r="V12" s="2">
        <f t="shared" si="12"/>
        <v>26051</v>
      </c>
      <c r="W12" s="2">
        <f t="shared" si="13"/>
        <v>791</v>
      </c>
      <c r="X12" s="2">
        <f t="shared" si="14"/>
        <v>37373</v>
      </c>
      <c r="Y12" s="2">
        <f t="shared" si="15"/>
        <v>1024</v>
      </c>
      <c r="Z12" s="6">
        <f t="shared" si="16"/>
        <v>5</v>
      </c>
      <c r="AA12" s="6"/>
      <c r="AB12" s="6">
        <v>11</v>
      </c>
      <c r="AC12" s="6">
        <f t="shared" si="17"/>
        <v>7657</v>
      </c>
      <c r="AD12" s="6">
        <f t="shared" si="0"/>
        <v>140</v>
      </c>
      <c r="AE12" s="6">
        <f t="shared" si="0"/>
        <v>5834</v>
      </c>
      <c r="AF12" s="6">
        <f t="shared" si="0"/>
        <v>114</v>
      </c>
      <c r="AG12" s="6">
        <f t="shared" si="0"/>
        <v>1823</v>
      </c>
      <c r="AH12" s="6">
        <f t="shared" si="0"/>
        <v>26</v>
      </c>
      <c r="AI12" s="15">
        <f t="shared" si="18"/>
        <v>0.98204437604206751</v>
      </c>
      <c r="AJ12" s="15">
        <f t="shared" si="19"/>
        <v>0.98083389374579688</v>
      </c>
      <c r="AK12" s="15">
        <f t="shared" si="20"/>
        <v>0.98593834505137912</v>
      </c>
    </row>
    <row r="13" spans="1:37" x14ac:dyDescent="0.2">
      <c r="A13" s="6">
        <v>48</v>
      </c>
      <c r="B13" s="6" t="b">
        <v>0</v>
      </c>
      <c r="C13" s="6">
        <v>0</v>
      </c>
      <c r="D13" s="6">
        <v>1482</v>
      </c>
      <c r="F13" s="6">
        <v>48</v>
      </c>
      <c r="G13" s="6">
        <f t="shared" si="1"/>
        <v>26510</v>
      </c>
      <c r="H13" s="6">
        <f t="shared" si="2"/>
        <v>1885</v>
      </c>
      <c r="I13" s="6">
        <f t="shared" si="3"/>
        <v>7278</v>
      </c>
      <c r="J13" s="6">
        <f t="shared" si="4"/>
        <v>403</v>
      </c>
      <c r="K13" s="6">
        <f t="shared" si="5"/>
        <v>19232</v>
      </c>
      <c r="L13" s="6">
        <f t="shared" si="6"/>
        <v>1482</v>
      </c>
      <c r="M13" s="16">
        <f t="shared" si="7"/>
        <v>0.9336150730762458</v>
      </c>
      <c r="N13" s="16">
        <f t="shared" si="8"/>
        <v>0.947532873323786</v>
      </c>
      <c r="O13" s="16">
        <f t="shared" si="9"/>
        <v>0.9284541855749735</v>
      </c>
      <c r="P13" s="16"/>
      <c r="S13" s="6">
        <v>502</v>
      </c>
      <c r="T13" s="2">
        <f t="shared" si="10"/>
        <v>62702</v>
      </c>
      <c r="U13" s="2">
        <f t="shared" si="11"/>
        <v>1602</v>
      </c>
      <c r="V13" s="2">
        <f t="shared" si="12"/>
        <v>25608</v>
      </c>
      <c r="W13" s="2">
        <f t="shared" si="13"/>
        <v>494</v>
      </c>
      <c r="X13" s="2">
        <f t="shared" si="14"/>
        <v>37094</v>
      </c>
      <c r="Y13" s="2">
        <f t="shared" si="15"/>
        <v>1108</v>
      </c>
      <c r="Z13" s="6">
        <f t="shared" si="16"/>
        <v>5</v>
      </c>
      <c r="AA13" s="6"/>
      <c r="AB13" s="6">
        <v>12</v>
      </c>
      <c r="AC13" s="6">
        <f t="shared" si="17"/>
        <v>4576</v>
      </c>
      <c r="AD13" s="6">
        <f t="shared" si="0"/>
        <v>73</v>
      </c>
      <c r="AE13" s="6">
        <f t="shared" si="0"/>
        <v>3743</v>
      </c>
      <c r="AF13" s="6">
        <f t="shared" si="0"/>
        <v>64</v>
      </c>
      <c r="AG13" s="6">
        <f t="shared" si="0"/>
        <v>833</v>
      </c>
      <c r="AH13" s="6">
        <f t="shared" si="0"/>
        <v>9</v>
      </c>
      <c r="AI13" s="15">
        <f t="shared" si="18"/>
        <v>0.98429769842976989</v>
      </c>
      <c r="AJ13" s="15">
        <f t="shared" si="19"/>
        <v>0.98318886262148675</v>
      </c>
      <c r="AK13" s="15">
        <f t="shared" si="20"/>
        <v>0.9893111638954869</v>
      </c>
    </row>
    <row r="14" spans="1:37" x14ac:dyDescent="0.2">
      <c r="A14" s="6">
        <v>51</v>
      </c>
      <c r="B14" s="6" t="b">
        <v>0</v>
      </c>
      <c r="C14" s="6">
        <v>0</v>
      </c>
      <c r="D14" s="6">
        <v>566</v>
      </c>
      <c r="F14" s="6">
        <v>51</v>
      </c>
      <c r="G14" s="6">
        <f t="shared" si="1"/>
        <v>18299</v>
      </c>
      <c r="H14" s="6">
        <f t="shared" si="2"/>
        <v>724</v>
      </c>
      <c r="I14" s="6">
        <f t="shared" si="3"/>
        <v>5356</v>
      </c>
      <c r="J14" s="6">
        <f t="shared" si="4"/>
        <v>158</v>
      </c>
      <c r="K14" s="6">
        <f t="shared" si="5"/>
        <v>12943</v>
      </c>
      <c r="L14" s="6">
        <f t="shared" si="6"/>
        <v>566</v>
      </c>
      <c r="M14" s="16">
        <f t="shared" si="7"/>
        <v>0.96194080849497976</v>
      </c>
      <c r="N14" s="16">
        <f t="shared" si="8"/>
        <v>0.97134566557852742</v>
      </c>
      <c r="O14" s="16">
        <f t="shared" si="9"/>
        <v>0.95810200607002738</v>
      </c>
      <c r="P14" s="16"/>
      <c r="S14" s="6">
        <v>503</v>
      </c>
      <c r="T14" s="2">
        <f t="shared" si="10"/>
        <v>62761</v>
      </c>
      <c r="U14" s="2">
        <f t="shared" si="11"/>
        <v>1026</v>
      </c>
      <c r="V14" s="2">
        <f t="shared" si="12"/>
        <v>25561</v>
      </c>
      <c r="W14" s="2">
        <f t="shared" si="13"/>
        <v>316</v>
      </c>
      <c r="X14" s="2">
        <f t="shared" si="14"/>
        <v>37200</v>
      </c>
      <c r="Y14" s="2">
        <f t="shared" si="15"/>
        <v>710</v>
      </c>
      <c r="Z14" s="6">
        <f t="shared" si="16"/>
        <v>5</v>
      </c>
      <c r="AA14" s="6"/>
      <c r="AB14" s="6">
        <v>13</v>
      </c>
      <c r="AC14" s="6">
        <f t="shared" si="17"/>
        <v>2316</v>
      </c>
      <c r="AD14" s="6">
        <f t="shared" si="0"/>
        <v>52</v>
      </c>
      <c r="AE14" s="6">
        <f t="shared" si="0"/>
        <v>1791</v>
      </c>
      <c r="AF14" s="6">
        <f t="shared" si="0"/>
        <v>38</v>
      </c>
      <c r="AG14" s="6">
        <f t="shared" si="0"/>
        <v>525</v>
      </c>
      <c r="AH14" s="6">
        <f t="shared" si="0"/>
        <v>14</v>
      </c>
      <c r="AI14" s="15">
        <f t="shared" si="18"/>
        <v>0.97804054054054057</v>
      </c>
      <c r="AJ14" s="15">
        <f t="shared" si="19"/>
        <v>0.97922361946418812</v>
      </c>
      <c r="AK14" s="15">
        <f t="shared" si="20"/>
        <v>0.97402597402597402</v>
      </c>
    </row>
    <row r="15" spans="1:37" x14ac:dyDescent="0.2">
      <c r="A15" s="6">
        <v>53</v>
      </c>
      <c r="B15" s="6" t="b">
        <v>0</v>
      </c>
      <c r="C15" s="6">
        <v>0</v>
      </c>
      <c r="D15" s="6">
        <v>5457</v>
      </c>
      <c r="F15" s="6">
        <v>53</v>
      </c>
      <c r="G15" s="6">
        <f t="shared" si="1"/>
        <v>18830</v>
      </c>
      <c r="H15" s="6">
        <f t="shared" si="2"/>
        <v>6935</v>
      </c>
      <c r="I15" s="6">
        <f t="shared" si="3"/>
        <v>6011</v>
      </c>
      <c r="J15" s="6">
        <f t="shared" si="4"/>
        <v>1478</v>
      </c>
      <c r="K15" s="6">
        <f t="shared" si="5"/>
        <v>12819</v>
      </c>
      <c r="L15" s="6">
        <f t="shared" si="6"/>
        <v>5457</v>
      </c>
      <c r="M15" s="12">
        <f t="shared" si="7"/>
        <v>0.73083640597710076</v>
      </c>
      <c r="N15" s="12">
        <f t="shared" si="8"/>
        <v>0.80264387768727463</v>
      </c>
      <c r="O15" s="12">
        <f t="shared" si="9"/>
        <v>0.70141168745896254</v>
      </c>
      <c r="P15" s="16"/>
      <c r="S15" s="6">
        <v>601</v>
      </c>
      <c r="T15" s="2">
        <f t="shared" si="10"/>
        <v>32611</v>
      </c>
      <c r="U15" s="2">
        <f t="shared" si="11"/>
        <v>352</v>
      </c>
      <c r="V15" s="2">
        <f t="shared" si="12"/>
        <v>16718</v>
      </c>
      <c r="W15" s="2">
        <f t="shared" si="13"/>
        <v>176</v>
      </c>
      <c r="X15" s="2">
        <f t="shared" si="14"/>
        <v>15893</v>
      </c>
      <c r="Y15" s="2">
        <f t="shared" si="15"/>
        <v>176</v>
      </c>
      <c r="Z15" s="6">
        <f t="shared" si="16"/>
        <v>6</v>
      </c>
      <c r="AA15" s="6"/>
      <c r="AB15" s="6">
        <v>14</v>
      </c>
      <c r="AC15" s="6">
        <f t="shared" si="17"/>
        <v>1092</v>
      </c>
      <c r="AD15" s="6">
        <f t="shared" si="0"/>
        <v>17</v>
      </c>
      <c r="AE15" s="6">
        <f t="shared" si="0"/>
        <v>776</v>
      </c>
      <c r="AF15" s="6">
        <f t="shared" si="0"/>
        <v>14</v>
      </c>
      <c r="AG15" s="6">
        <f t="shared" si="0"/>
        <v>316</v>
      </c>
      <c r="AH15" s="6">
        <f t="shared" si="0"/>
        <v>3</v>
      </c>
      <c r="AI15" s="15">
        <f t="shared" si="18"/>
        <v>0.98467087466185754</v>
      </c>
      <c r="AJ15" s="15">
        <f t="shared" si="19"/>
        <v>0.98227848101265824</v>
      </c>
      <c r="AK15" s="15">
        <f t="shared" si="20"/>
        <v>0.99059561128526641</v>
      </c>
    </row>
    <row r="16" spans="1:37" x14ac:dyDescent="0.2">
      <c r="A16" s="6">
        <v>55</v>
      </c>
      <c r="B16" s="6" t="b">
        <v>0</v>
      </c>
      <c r="C16" s="6">
        <v>0</v>
      </c>
      <c r="D16" s="6">
        <v>3457</v>
      </c>
      <c r="F16" s="6">
        <v>55</v>
      </c>
      <c r="G16" s="6">
        <f t="shared" si="1"/>
        <v>20096</v>
      </c>
      <c r="H16" s="6">
        <f t="shared" si="2"/>
        <v>4996</v>
      </c>
      <c r="I16" s="6">
        <f t="shared" si="3"/>
        <v>6768</v>
      </c>
      <c r="J16" s="6">
        <f t="shared" si="4"/>
        <v>1539</v>
      </c>
      <c r="K16" s="6">
        <f t="shared" si="5"/>
        <v>13328</v>
      </c>
      <c r="L16" s="6">
        <f t="shared" si="6"/>
        <v>3457</v>
      </c>
      <c r="M16" s="16">
        <f t="shared" si="7"/>
        <v>0.80089271480950108</v>
      </c>
      <c r="N16" s="16">
        <f t="shared" si="8"/>
        <v>0.81473456121343446</v>
      </c>
      <c r="O16" s="16">
        <f t="shared" si="9"/>
        <v>0.79404229967232653</v>
      </c>
      <c r="P16" s="16"/>
      <c r="S16" s="6">
        <v>602</v>
      </c>
      <c r="T16" s="2">
        <f t="shared" si="10"/>
        <v>32398</v>
      </c>
      <c r="U16" s="2">
        <f t="shared" si="11"/>
        <v>501</v>
      </c>
      <c r="V16" s="2">
        <f t="shared" si="12"/>
        <v>16657</v>
      </c>
      <c r="W16" s="2">
        <f t="shared" si="13"/>
        <v>232</v>
      </c>
      <c r="X16" s="2">
        <f t="shared" si="14"/>
        <v>15741</v>
      </c>
      <c r="Y16" s="2">
        <f t="shared" si="15"/>
        <v>269</v>
      </c>
      <c r="Z16" s="6">
        <f t="shared" si="16"/>
        <v>6</v>
      </c>
      <c r="AA16" s="6"/>
      <c r="AB16" s="6">
        <v>15</v>
      </c>
      <c r="AC16" s="6">
        <f t="shared" si="17"/>
        <v>2377</v>
      </c>
      <c r="AD16" s="6">
        <f t="shared" si="0"/>
        <v>11</v>
      </c>
      <c r="AE16" s="6">
        <f t="shared" si="0"/>
        <v>1366</v>
      </c>
      <c r="AF16" s="6">
        <f t="shared" si="0"/>
        <v>7</v>
      </c>
      <c r="AG16" s="6">
        <f t="shared" si="0"/>
        <v>1011</v>
      </c>
      <c r="AH16" s="6">
        <f t="shared" si="0"/>
        <v>4</v>
      </c>
      <c r="AI16" s="15">
        <f t="shared" si="18"/>
        <v>0.99539363484087107</v>
      </c>
      <c r="AJ16" s="15">
        <f t="shared" si="19"/>
        <v>0.99490167516387473</v>
      </c>
      <c r="AK16" s="15">
        <f t="shared" si="20"/>
        <v>0.99605911330049257</v>
      </c>
    </row>
    <row r="17" spans="1:27" x14ac:dyDescent="0.2">
      <c r="A17" s="6">
        <v>57</v>
      </c>
      <c r="B17" s="6" t="b">
        <v>0</v>
      </c>
      <c r="C17" s="6">
        <v>0</v>
      </c>
      <c r="D17" s="6">
        <v>3152</v>
      </c>
      <c r="F17" s="6">
        <v>57</v>
      </c>
      <c r="G17" s="6">
        <f t="shared" si="1"/>
        <v>17940</v>
      </c>
      <c r="H17" s="6">
        <f t="shared" si="2"/>
        <v>4496</v>
      </c>
      <c r="I17" s="6">
        <f t="shared" si="3"/>
        <v>6167</v>
      </c>
      <c r="J17" s="6">
        <f t="shared" si="4"/>
        <v>1344</v>
      </c>
      <c r="K17" s="6">
        <f t="shared" si="5"/>
        <v>11773</v>
      </c>
      <c r="L17" s="6">
        <f t="shared" si="6"/>
        <v>3152</v>
      </c>
      <c r="M17" s="16">
        <f t="shared" si="7"/>
        <v>0.79960777322160814</v>
      </c>
      <c r="N17" s="16">
        <f t="shared" si="8"/>
        <v>0.82106244175209697</v>
      </c>
      <c r="O17" s="16">
        <f t="shared" si="9"/>
        <v>0.78881072026800669</v>
      </c>
      <c r="P17" s="16"/>
      <c r="S17" s="6">
        <v>603</v>
      </c>
      <c r="T17" s="2">
        <f t="shared" si="10"/>
        <v>32502</v>
      </c>
      <c r="U17" s="2">
        <f t="shared" si="11"/>
        <v>336</v>
      </c>
      <c r="V17" s="2">
        <f t="shared" si="12"/>
        <v>16682</v>
      </c>
      <c r="W17" s="2">
        <f t="shared" si="13"/>
        <v>148</v>
      </c>
      <c r="X17" s="2">
        <f t="shared" si="14"/>
        <v>15820</v>
      </c>
      <c r="Y17" s="2">
        <f t="shared" si="15"/>
        <v>188</v>
      </c>
      <c r="Z17" s="6">
        <f t="shared" si="16"/>
        <v>6</v>
      </c>
      <c r="AA17" s="6"/>
    </row>
    <row r="18" spans="1:27" x14ac:dyDescent="0.2">
      <c r="A18" s="6">
        <v>62</v>
      </c>
      <c r="B18" s="6" t="b">
        <v>0</v>
      </c>
      <c r="C18" s="6">
        <v>0</v>
      </c>
      <c r="D18" s="6">
        <v>548</v>
      </c>
      <c r="F18" s="6">
        <v>62</v>
      </c>
      <c r="G18" s="6">
        <f t="shared" si="1"/>
        <v>13023</v>
      </c>
      <c r="H18" s="6">
        <f t="shared" si="2"/>
        <v>917</v>
      </c>
      <c r="I18" s="6">
        <f t="shared" si="3"/>
        <v>5247</v>
      </c>
      <c r="J18" s="6">
        <f t="shared" si="4"/>
        <v>369</v>
      </c>
      <c r="K18" s="6">
        <f t="shared" si="5"/>
        <v>7776</v>
      </c>
      <c r="L18" s="6">
        <f t="shared" si="6"/>
        <v>548</v>
      </c>
      <c r="M18" s="16">
        <f t="shared" si="7"/>
        <v>0.93421807747489238</v>
      </c>
      <c r="N18" s="16">
        <f t="shared" si="8"/>
        <v>0.93429487179487181</v>
      </c>
      <c r="O18" s="16">
        <f t="shared" si="9"/>
        <v>0.93416626621816434</v>
      </c>
      <c r="P18" s="16"/>
      <c r="S18" s="6">
        <v>701</v>
      </c>
      <c r="T18" s="2">
        <f t="shared" si="10"/>
        <v>13210</v>
      </c>
      <c r="U18" s="2">
        <f t="shared" si="11"/>
        <v>77</v>
      </c>
      <c r="V18" s="2">
        <f t="shared" si="12"/>
        <v>7759</v>
      </c>
      <c r="W18" s="2">
        <f t="shared" si="13"/>
        <v>46</v>
      </c>
      <c r="X18" s="2">
        <f t="shared" si="14"/>
        <v>5451</v>
      </c>
      <c r="Y18" s="2">
        <f t="shared" si="15"/>
        <v>31</v>
      </c>
      <c r="Z18" s="6">
        <f t="shared" si="16"/>
        <v>7</v>
      </c>
      <c r="AA18" s="6"/>
    </row>
    <row r="19" spans="1:27" x14ac:dyDescent="0.2">
      <c r="A19" s="6">
        <v>64</v>
      </c>
      <c r="B19" s="6" t="b">
        <v>0</v>
      </c>
      <c r="C19" s="6">
        <v>0</v>
      </c>
      <c r="D19" s="6">
        <v>1954</v>
      </c>
      <c r="F19" s="6">
        <v>64</v>
      </c>
      <c r="G19" s="6">
        <f t="shared" si="1"/>
        <v>10449</v>
      </c>
      <c r="H19" s="6">
        <f t="shared" si="2"/>
        <v>3012</v>
      </c>
      <c r="I19" s="6">
        <f t="shared" si="3"/>
        <v>4334</v>
      </c>
      <c r="J19" s="6">
        <f t="shared" si="4"/>
        <v>1058</v>
      </c>
      <c r="K19" s="6">
        <f t="shared" si="5"/>
        <v>6115</v>
      </c>
      <c r="L19" s="6">
        <f t="shared" si="6"/>
        <v>1954</v>
      </c>
      <c r="M19" s="16">
        <f t="shared" si="7"/>
        <v>0.77624247827055937</v>
      </c>
      <c r="N19" s="16">
        <f t="shared" si="8"/>
        <v>0.80378338278931749</v>
      </c>
      <c r="O19" s="16">
        <f t="shared" si="9"/>
        <v>0.75783864171520632</v>
      </c>
      <c r="P19" s="16"/>
      <c r="S19" s="6">
        <v>702</v>
      </c>
      <c r="T19" s="2">
        <f t="shared" si="10"/>
        <v>13355</v>
      </c>
      <c r="U19" s="2">
        <f t="shared" si="11"/>
        <v>83</v>
      </c>
      <c r="V19" s="2">
        <f t="shared" si="12"/>
        <v>7963</v>
      </c>
      <c r="W19" s="2">
        <f t="shared" si="13"/>
        <v>49</v>
      </c>
      <c r="X19" s="2">
        <f t="shared" si="14"/>
        <v>5392</v>
      </c>
      <c r="Y19" s="2">
        <f t="shared" si="15"/>
        <v>34</v>
      </c>
      <c r="Z19" s="6">
        <f t="shared" si="16"/>
        <v>7</v>
      </c>
      <c r="AA19" s="6"/>
    </row>
    <row r="20" spans="1:27" x14ac:dyDescent="0.2">
      <c r="A20" s="6">
        <v>66</v>
      </c>
      <c r="B20" s="6" t="b">
        <v>0</v>
      </c>
      <c r="C20" s="6">
        <v>0</v>
      </c>
      <c r="D20" s="6">
        <v>2796</v>
      </c>
      <c r="F20" s="6">
        <v>66</v>
      </c>
      <c r="G20" s="6">
        <f t="shared" si="1"/>
        <v>10530</v>
      </c>
      <c r="H20" s="6">
        <f t="shared" si="2"/>
        <v>5037</v>
      </c>
      <c r="I20" s="6">
        <f t="shared" si="3"/>
        <v>4608</v>
      </c>
      <c r="J20" s="6">
        <f t="shared" si="4"/>
        <v>2241</v>
      </c>
      <c r="K20" s="6">
        <f t="shared" si="5"/>
        <v>5922</v>
      </c>
      <c r="L20" s="6">
        <f t="shared" si="6"/>
        <v>2796</v>
      </c>
      <c r="M20" s="16">
        <f t="shared" si="7"/>
        <v>0.67643091154364998</v>
      </c>
      <c r="N20" s="16">
        <f t="shared" si="8"/>
        <v>0.67279894875164259</v>
      </c>
      <c r="O20" s="16">
        <f t="shared" si="9"/>
        <v>0.67928423950447347</v>
      </c>
      <c r="P20" s="16"/>
      <c r="S20" s="6">
        <v>703</v>
      </c>
      <c r="T20" s="2">
        <f t="shared" si="10"/>
        <v>13364</v>
      </c>
      <c r="U20" s="2">
        <f t="shared" si="11"/>
        <v>86</v>
      </c>
      <c r="V20" s="2">
        <f t="shared" si="12"/>
        <v>7938</v>
      </c>
      <c r="W20" s="2">
        <f t="shared" si="13"/>
        <v>43</v>
      </c>
      <c r="X20" s="2">
        <f t="shared" si="14"/>
        <v>5426</v>
      </c>
      <c r="Y20" s="2">
        <f t="shared" si="15"/>
        <v>43</v>
      </c>
      <c r="Z20" s="6">
        <f t="shared" si="16"/>
        <v>7</v>
      </c>
      <c r="AA20" s="6"/>
    </row>
    <row r="21" spans="1:27" x14ac:dyDescent="0.2">
      <c r="A21" s="6">
        <v>68</v>
      </c>
      <c r="B21" s="6" t="b">
        <v>0</v>
      </c>
      <c r="C21" s="6">
        <v>0</v>
      </c>
      <c r="D21" s="6">
        <v>877</v>
      </c>
      <c r="F21" s="6">
        <v>68</v>
      </c>
      <c r="G21" s="6">
        <f t="shared" si="1"/>
        <v>9885</v>
      </c>
      <c r="H21" s="6">
        <f t="shared" si="2"/>
        <v>1556</v>
      </c>
      <c r="I21" s="6">
        <f t="shared" si="3"/>
        <v>4470</v>
      </c>
      <c r="J21" s="6">
        <f t="shared" si="4"/>
        <v>679</v>
      </c>
      <c r="K21" s="6">
        <f t="shared" si="5"/>
        <v>5415</v>
      </c>
      <c r="L21" s="6">
        <f t="shared" si="6"/>
        <v>877</v>
      </c>
      <c r="M21" s="16">
        <f t="shared" si="7"/>
        <v>0.86399790228126916</v>
      </c>
      <c r="N21" s="16">
        <f t="shared" si="8"/>
        <v>0.86812973392891823</v>
      </c>
      <c r="O21" s="16">
        <f t="shared" si="9"/>
        <v>0.86061665607120152</v>
      </c>
      <c r="P21" s="16"/>
      <c r="S21" s="6">
        <v>801</v>
      </c>
      <c r="T21" s="2">
        <f t="shared" si="10"/>
        <v>10269</v>
      </c>
      <c r="U21" s="2">
        <f t="shared" si="11"/>
        <v>79</v>
      </c>
      <c r="V21" s="2">
        <f t="shared" si="12"/>
        <v>6711</v>
      </c>
      <c r="W21" s="2">
        <f t="shared" si="13"/>
        <v>46</v>
      </c>
      <c r="X21" s="2">
        <f t="shared" si="14"/>
        <v>3558</v>
      </c>
      <c r="Y21" s="2">
        <f t="shared" si="15"/>
        <v>33</v>
      </c>
      <c r="Z21" s="6">
        <f t="shared" si="16"/>
        <v>8</v>
      </c>
      <c r="AA21" s="6"/>
    </row>
    <row r="22" spans="1:27" x14ac:dyDescent="0.2">
      <c r="A22" s="6">
        <v>72</v>
      </c>
      <c r="B22" s="6" t="b">
        <v>0</v>
      </c>
      <c r="C22" s="6">
        <v>0</v>
      </c>
      <c r="D22" s="6">
        <v>720</v>
      </c>
      <c r="F22" s="6">
        <v>72</v>
      </c>
      <c r="G22" s="6">
        <f t="shared" si="1"/>
        <v>6251</v>
      </c>
      <c r="H22" s="6">
        <f t="shared" si="2"/>
        <v>1413</v>
      </c>
      <c r="I22" s="6">
        <f t="shared" si="3"/>
        <v>3150</v>
      </c>
      <c r="J22" s="6">
        <f t="shared" si="4"/>
        <v>693</v>
      </c>
      <c r="K22" s="6">
        <f t="shared" si="5"/>
        <v>3101</v>
      </c>
      <c r="L22" s="6">
        <f t="shared" si="6"/>
        <v>720</v>
      </c>
      <c r="M22" s="16">
        <f t="shared" si="7"/>
        <v>0.81563152400835071</v>
      </c>
      <c r="N22" s="16">
        <f t="shared" si="8"/>
        <v>0.81967213114754101</v>
      </c>
      <c r="O22" s="16">
        <f t="shared" si="9"/>
        <v>0.81156765244700335</v>
      </c>
      <c r="P22" s="16"/>
      <c r="S22" s="6">
        <v>802</v>
      </c>
      <c r="T22" s="2">
        <f t="shared" si="10"/>
        <v>9168</v>
      </c>
      <c r="U22" s="2">
        <f t="shared" si="11"/>
        <v>61</v>
      </c>
      <c r="V22" s="2">
        <f t="shared" si="12"/>
        <v>5979</v>
      </c>
      <c r="W22" s="2">
        <f t="shared" si="13"/>
        <v>36</v>
      </c>
      <c r="X22" s="2">
        <f t="shared" si="14"/>
        <v>3189</v>
      </c>
      <c r="Y22" s="2">
        <f t="shared" si="15"/>
        <v>25</v>
      </c>
      <c r="Z22" s="6">
        <f t="shared" si="16"/>
        <v>8</v>
      </c>
      <c r="AA22" s="6"/>
    </row>
    <row r="23" spans="1:27" x14ac:dyDescent="0.2">
      <c r="A23" s="6">
        <v>73</v>
      </c>
      <c r="B23" s="6" t="b">
        <v>0</v>
      </c>
      <c r="C23" s="6">
        <v>0</v>
      </c>
      <c r="D23" s="6">
        <v>345</v>
      </c>
      <c r="F23" s="6">
        <v>73</v>
      </c>
      <c r="G23" s="6">
        <f t="shared" si="1"/>
        <v>5301</v>
      </c>
      <c r="H23" s="6">
        <f t="shared" si="2"/>
        <v>665</v>
      </c>
      <c r="I23" s="6">
        <f t="shared" si="3"/>
        <v>2758</v>
      </c>
      <c r="J23" s="6">
        <f t="shared" si="4"/>
        <v>320</v>
      </c>
      <c r="K23" s="6">
        <f t="shared" si="5"/>
        <v>2543</v>
      </c>
      <c r="L23" s="6">
        <f t="shared" si="6"/>
        <v>345</v>
      </c>
      <c r="M23" s="16">
        <f t="shared" si="7"/>
        <v>0.88853503184713378</v>
      </c>
      <c r="N23" s="16">
        <f t="shared" si="8"/>
        <v>0.89603638726445745</v>
      </c>
      <c r="O23" s="16">
        <f t="shared" si="9"/>
        <v>0.8805401662049861</v>
      </c>
      <c r="P23" s="16"/>
      <c r="S23" s="6">
        <v>803</v>
      </c>
      <c r="T23" s="2">
        <f t="shared" si="10"/>
        <v>9201</v>
      </c>
      <c r="U23" s="2">
        <f t="shared" si="11"/>
        <v>55</v>
      </c>
      <c r="V23" s="2">
        <f t="shared" si="12"/>
        <v>6009</v>
      </c>
      <c r="W23" s="2">
        <f t="shared" si="13"/>
        <v>33</v>
      </c>
      <c r="X23" s="2">
        <f t="shared" si="14"/>
        <v>3192</v>
      </c>
      <c r="Y23" s="2">
        <f t="shared" si="15"/>
        <v>22</v>
      </c>
      <c r="Z23" s="6">
        <f t="shared" si="16"/>
        <v>8</v>
      </c>
      <c r="AA23" s="6"/>
    </row>
    <row r="24" spans="1:27" x14ac:dyDescent="0.2">
      <c r="A24" s="6">
        <v>74</v>
      </c>
      <c r="B24" s="6" t="b">
        <v>0</v>
      </c>
      <c r="C24" s="6">
        <v>0</v>
      </c>
      <c r="D24" s="6">
        <v>436</v>
      </c>
      <c r="F24" s="6">
        <v>74</v>
      </c>
      <c r="G24" s="6">
        <f t="shared" si="1"/>
        <v>5476</v>
      </c>
      <c r="H24" s="6">
        <f t="shared" si="2"/>
        <v>985</v>
      </c>
      <c r="I24" s="6">
        <f t="shared" si="3"/>
        <v>2967</v>
      </c>
      <c r="J24" s="6">
        <f t="shared" si="4"/>
        <v>549</v>
      </c>
      <c r="K24" s="6">
        <f t="shared" si="5"/>
        <v>2509</v>
      </c>
      <c r="L24" s="6">
        <f t="shared" si="6"/>
        <v>436</v>
      </c>
      <c r="M24" s="16">
        <f t="shared" si="7"/>
        <v>0.84754681937780529</v>
      </c>
      <c r="N24" s="16">
        <f t="shared" si="8"/>
        <v>0.84385665529010234</v>
      </c>
      <c r="O24" s="16">
        <f t="shared" si="9"/>
        <v>0.85195246179966044</v>
      </c>
      <c r="P24" s="16"/>
      <c r="S24" s="6">
        <v>901</v>
      </c>
      <c r="T24" s="2">
        <f t="shared" si="10"/>
        <v>6321</v>
      </c>
      <c r="U24" s="2">
        <f t="shared" si="11"/>
        <v>42</v>
      </c>
      <c r="V24" s="2">
        <f t="shared" si="12"/>
        <v>4489</v>
      </c>
      <c r="W24" s="2">
        <f t="shared" si="13"/>
        <v>28</v>
      </c>
      <c r="X24" s="2">
        <f t="shared" si="14"/>
        <v>1832</v>
      </c>
      <c r="Y24" s="2">
        <f t="shared" si="15"/>
        <v>14</v>
      </c>
      <c r="Z24" s="6">
        <f t="shared" si="16"/>
        <v>9</v>
      </c>
      <c r="AA24" s="6"/>
    </row>
    <row r="25" spans="1:27" x14ac:dyDescent="0.2">
      <c r="A25" s="6">
        <v>75</v>
      </c>
      <c r="B25" s="6" t="b">
        <v>0</v>
      </c>
      <c r="C25" s="6">
        <v>0</v>
      </c>
      <c r="D25" s="6">
        <v>461</v>
      </c>
      <c r="F25" s="6">
        <v>75</v>
      </c>
      <c r="G25" s="6">
        <f t="shared" si="1"/>
        <v>5274</v>
      </c>
      <c r="H25" s="6">
        <f t="shared" si="2"/>
        <v>961</v>
      </c>
      <c r="I25" s="6">
        <f t="shared" si="3"/>
        <v>2902</v>
      </c>
      <c r="J25" s="6">
        <f t="shared" si="4"/>
        <v>500</v>
      </c>
      <c r="K25" s="6">
        <f t="shared" si="5"/>
        <v>2372</v>
      </c>
      <c r="L25" s="6">
        <f t="shared" si="6"/>
        <v>461</v>
      </c>
      <c r="M25" s="16">
        <f t="shared" si="7"/>
        <v>0.84587008821170806</v>
      </c>
      <c r="N25" s="16">
        <f t="shared" si="8"/>
        <v>0.85302763080540855</v>
      </c>
      <c r="O25" s="16">
        <f t="shared" si="9"/>
        <v>0.83727497352629721</v>
      </c>
      <c r="P25" s="16"/>
      <c r="S25" s="6">
        <v>902</v>
      </c>
      <c r="T25" s="2">
        <f t="shared" si="10"/>
        <v>6336</v>
      </c>
      <c r="U25" s="2">
        <f t="shared" si="11"/>
        <v>41</v>
      </c>
      <c r="V25" s="2">
        <f t="shared" si="12"/>
        <v>4469</v>
      </c>
      <c r="W25" s="2">
        <f t="shared" si="13"/>
        <v>32</v>
      </c>
      <c r="X25" s="2">
        <f t="shared" si="14"/>
        <v>1867</v>
      </c>
      <c r="Y25" s="2">
        <f t="shared" si="15"/>
        <v>9</v>
      </c>
      <c r="Z25" s="6">
        <f t="shared" si="16"/>
        <v>9</v>
      </c>
      <c r="AA25" s="6"/>
    </row>
    <row r="26" spans="1:27" x14ac:dyDescent="0.2">
      <c r="A26" s="6">
        <v>82</v>
      </c>
      <c r="B26" s="6" t="b">
        <v>0</v>
      </c>
      <c r="C26" s="6">
        <v>0</v>
      </c>
      <c r="D26" s="6">
        <v>73</v>
      </c>
      <c r="F26" s="6">
        <v>82</v>
      </c>
      <c r="G26" s="6">
        <f t="shared" si="1"/>
        <v>3350</v>
      </c>
      <c r="H26" s="6">
        <f t="shared" si="2"/>
        <v>185</v>
      </c>
      <c r="I26" s="6">
        <f t="shared" si="3"/>
        <v>1998</v>
      </c>
      <c r="J26" s="6">
        <f t="shared" si="4"/>
        <v>112</v>
      </c>
      <c r="K26" s="6">
        <f t="shared" si="5"/>
        <v>1352</v>
      </c>
      <c r="L26" s="6">
        <f t="shared" si="6"/>
        <v>73</v>
      </c>
      <c r="M26" s="16">
        <f t="shared" si="7"/>
        <v>0.94766619519094764</v>
      </c>
      <c r="N26" s="16">
        <f t="shared" si="8"/>
        <v>0.94691943127962086</v>
      </c>
      <c r="O26" s="16">
        <f t="shared" si="9"/>
        <v>0.94877192982456138</v>
      </c>
      <c r="P26" s="16"/>
      <c r="S26" s="6">
        <v>903</v>
      </c>
      <c r="T26" s="2">
        <f t="shared" si="10"/>
        <v>6473</v>
      </c>
      <c r="U26" s="2">
        <f t="shared" si="11"/>
        <v>47</v>
      </c>
      <c r="V26" s="2">
        <f t="shared" si="12"/>
        <v>4521</v>
      </c>
      <c r="W26" s="2">
        <f t="shared" si="13"/>
        <v>32</v>
      </c>
      <c r="X26" s="2">
        <f t="shared" si="14"/>
        <v>1952</v>
      </c>
      <c r="Y26" s="2">
        <f t="shared" si="15"/>
        <v>15</v>
      </c>
      <c r="Z26" s="6">
        <f t="shared" si="16"/>
        <v>9</v>
      </c>
      <c r="AA26" s="6"/>
    </row>
    <row r="27" spans="1:27" x14ac:dyDescent="0.2">
      <c r="A27" s="6">
        <v>84</v>
      </c>
      <c r="B27" s="6" t="b">
        <v>0</v>
      </c>
      <c r="C27" s="6">
        <v>0</v>
      </c>
      <c r="D27" s="6">
        <v>10</v>
      </c>
      <c r="F27" s="6">
        <v>84</v>
      </c>
      <c r="G27" s="6">
        <f t="shared" si="1"/>
        <v>2872</v>
      </c>
      <c r="H27" s="6">
        <f t="shared" si="2"/>
        <v>25</v>
      </c>
      <c r="I27" s="6">
        <f t="shared" si="3"/>
        <v>1710</v>
      </c>
      <c r="J27" s="6">
        <f t="shared" si="4"/>
        <v>15</v>
      </c>
      <c r="K27" s="6">
        <f t="shared" si="5"/>
        <v>1162</v>
      </c>
      <c r="L27" s="6">
        <f t="shared" si="6"/>
        <v>10</v>
      </c>
      <c r="M27" s="16">
        <f t="shared" si="7"/>
        <v>0.99137038315498793</v>
      </c>
      <c r="N27" s="16">
        <f t="shared" si="8"/>
        <v>0.99130434782608701</v>
      </c>
      <c r="O27" s="16">
        <f t="shared" si="9"/>
        <v>0.99146757679180886</v>
      </c>
      <c r="P27" s="16"/>
      <c r="S27" s="6">
        <v>1001</v>
      </c>
      <c r="T27" s="2">
        <f t="shared" si="10"/>
        <v>4619</v>
      </c>
      <c r="U27" s="2">
        <f t="shared" si="11"/>
        <v>49</v>
      </c>
      <c r="V27" s="2">
        <f t="shared" si="12"/>
        <v>3401</v>
      </c>
      <c r="W27" s="2">
        <f t="shared" si="13"/>
        <v>34</v>
      </c>
      <c r="X27" s="2">
        <f t="shared" si="14"/>
        <v>1218</v>
      </c>
      <c r="Y27" s="2">
        <f t="shared" si="15"/>
        <v>15</v>
      </c>
      <c r="Z27" s="6">
        <f t="shared" si="16"/>
        <v>10</v>
      </c>
      <c r="AA27" s="6"/>
    </row>
    <row r="28" spans="1:27" x14ac:dyDescent="0.2">
      <c r="A28" s="6">
        <v>86</v>
      </c>
      <c r="B28" s="6" t="b">
        <v>0</v>
      </c>
      <c r="C28" s="6">
        <v>0</v>
      </c>
      <c r="D28" s="6">
        <v>213</v>
      </c>
      <c r="F28" s="6">
        <v>86</v>
      </c>
      <c r="G28" s="6">
        <f t="shared" si="1"/>
        <v>3528</v>
      </c>
      <c r="H28" s="6">
        <f t="shared" si="2"/>
        <v>477</v>
      </c>
      <c r="I28" s="6">
        <f t="shared" si="3"/>
        <v>2170</v>
      </c>
      <c r="J28" s="6">
        <f t="shared" si="4"/>
        <v>264</v>
      </c>
      <c r="K28" s="6">
        <f t="shared" si="5"/>
        <v>1358</v>
      </c>
      <c r="L28" s="6">
        <f t="shared" si="6"/>
        <v>213</v>
      </c>
      <c r="M28" s="16">
        <f t="shared" si="7"/>
        <v>0.88089887640449438</v>
      </c>
      <c r="N28" s="16">
        <f t="shared" si="8"/>
        <v>0.8915365653245686</v>
      </c>
      <c r="O28" s="16">
        <f t="shared" si="9"/>
        <v>0.86441756842775297</v>
      </c>
      <c r="P28" s="16"/>
      <c r="S28" s="6">
        <v>1002</v>
      </c>
      <c r="T28" s="2">
        <f t="shared" si="10"/>
        <v>5841</v>
      </c>
      <c r="U28" s="2">
        <f t="shared" si="11"/>
        <v>65</v>
      </c>
      <c r="V28" s="2">
        <f t="shared" si="12"/>
        <v>4303</v>
      </c>
      <c r="W28" s="2">
        <f t="shared" si="13"/>
        <v>46</v>
      </c>
      <c r="X28" s="2">
        <f t="shared" si="14"/>
        <v>1538</v>
      </c>
      <c r="Y28" s="2">
        <f t="shared" si="15"/>
        <v>19</v>
      </c>
      <c r="Z28" s="6">
        <f t="shared" si="16"/>
        <v>10</v>
      </c>
      <c r="AA28" s="6"/>
    </row>
    <row r="29" spans="1:27" x14ac:dyDescent="0.2">
      <c r="A29" s="6">
        <v>91</v>
      </c>
      <c r="B29" s="6" t="b">
        <v>0</v>
      </c>
      <c r="C29" s="6">
        <v>0</v>
      </c>
      <c r="D29" s="6">
        <v>57</v>
      </c>
      <c r="F29" s="6">
        <v>91</v>
      </c>
      <c r="G29" s="6">
        <f t="shared" si="1"/>
        <v>2060</v>
      </c>
      <c r="H29" s="6">
        <f t="shared" si="2"/>
        <v>102</v>
      </c>
      <c r="I29" s="6">
        <f t="shared" si="3"/>
        <v>1296</v>
      </c>
      <c r="J29" s="6">
        <f t="shared" si="4"/>
        <v>45</v>
      </c>
      <c r="K29" s="6">
        <f t="shared" si="5"/>
        <v>764</v>
      </c>
      <c r="L29" s="6">
        <f t="shared" si="6"/>
        <v>57</v>
      </c>
      <c r="M29" s="16">
        <f t="shared" si="7"/>
        <v>0.95282146160962067</v>
      </c>
      <c r="N29" s="16">
        <f t="shared" si="8"/>
        <v>0.96644295302013428</v>
      </c>
      <c r="O29" s="16">
        <f t="shared" si="9"/>
        <v>0.93057247259439713</v>
      </c>
      <c r="P29" s="16"/>
      <c r="S29" s="6">
        <v>1003</v>
      </c>
      <c r="T29" s="2">
        <f t="shared" si="10"/>
        <v>4644</v>
      </c>
      <c r="U29" s="2">
        <f t="shared" si="11"/>
        <v>54</v>
      </c>
      <c r="V29" s="2">
        <f t="shared" si="12"/>
        <v>3476</v>
      </c>
      <c r="W29" s="2">
        <f t="shared" si="13"/>
        <v>45</v>
      </c>
      <c r="X29" s="2">
        <f t="shared" si="14"/>
        <v>1168</v>
      </c>
      <c r="Y29" s="2">
        <f t="shared" si="15"/>
        <v>9</v>
      </c>
      <c r="Z29" s="6">
        <f t="shared" si="16"/>
        <v>10</v>
      </c>
      <c r="AA29" s="6"/>
    </row>
    <row r="30" spans="1:27" x14ac:dyDescent="0.2">
      <c r="A30" s="6">
        <v>93</v>
      </c>
      <c r="B30" s="6" t="b">
        <v>0</v>
      </c>
      <c r="C30" s="6">
        <v>0</v>
      </c>
      <c r="D30" s="6">
        <v>23</v>
      </c>
      <c r="F30" s="6">
        <v>93</v>
      </c>
      <c r="G30" s="6">
        <f t="shared" si="1"/>
        <v>1914</v>
      </c>
      <c r="H30" s="6">
        <f t="shared" si="2"/>
        <v>56</v>
      </c>
      <c r="I30" s="6">
        <f t="shared" si="3"/>
        <v>1238</v>
      </c>
      <c r="J30" s="6">
        <f t="shared" si="4"/>
        <v>33</v>
      </c>
      <c r="K30" s="6">
        <f t="shared" si="5"/>
        <v>676</v>
      </c>
      <c r="L30" s="6">
        <f t="shared" si="6"/>
        <v>23</v>
      </c>
      <c r="M30" s="16">
        <f t="shared" si="7"/>
        <v>0.97157360406091375</v>
      </c>
      <c r="N30" s="16">
        <f t="shared" si="8"/>
        <v>0.97403619197482294</v>
      </c>
      <c r="O30" s="16">
        <f t="shared" si="9"/>
        <v>0.96709585121602293</v>
      </c>
      <c r="P30" s="16"/>
      <c r="S30" s="6">
        <v>1101</v>
      </c>
      <c r="T30" s="2">
        <f t="shared" si="10"/>
        <v>2613</v>
      </c>
      <c r="U30" s="2">
        <f t="shared" si="11"/>
        <v>54</v>
      </c>
      <c r="V30" s="2">
        <f t="shared" si="12"/>
        <v>1979</v>
      </c>
      <c r="W30" s="2">
        <f t="shared" si="13"/>
        <v>44</v>
      </c>
      <c r="X30" s="2">
        <f t="shared" si="14"/>
        <v>634</v>
      </c>
      <c r="Y30" s="2">
        <f t="shared" si="15"/>
        <v>10</v>
      </c>
      <c r="Z30" s="6">
        <f t="shared" si="16"/>
        <v>11</v>
      </c>
      <c r="AA30" s="6"/>
    </row>
    <row r="31" spans="1:27" x14ac:dyDescent="0.2">
      <c r="A31" s="6">
        <v>95</v>
      </c>
      <c r="B31" s="6" t="b">
        <v>0</v>
      </c>
      <c r="C31" s="6">
        <v>0</v>
      </c>
      <c r="D31" s="6">
        <v>49</v>
      </c>
      <c r="F31" s="6">
        <v>95</v>
      </c>
      <c r="G31" s="6">
        <f t="shared" si="1"/>
        <v>1958</v>
      </c>
      <c r="H31" s="6">
        <f t="shared" si="2"/>
        <v>118</v>
      </c>
      <c r="I31" s="6">
        <f t="shared" si="3"/>
        <v>1260</v>
      </c>
      <c r="J31" s="6">
        <f t="shared" si="4"/>
        <v>69</v>
      </c>
      <c r="K31" s="6">
        <f t="shared" si="5"/>
        <v>698</v>
      </c>
      <c r="L31" s="6">
        <f t="shared" si="6"/>
        <v>49</v>
      </c>
      <c r="M31" s="16">
        <f t="shared" si="7"/>
        <v>0.94315992292870909</v>
      </c>
      <c r="N31" s="16">
        <f t="shared" si="8"/>
        <v>0.94808126410835214</v>
      </c>
      <c r="O31" s="16">
        <f t="shared" si="9"/>
        <v>0.93440428380187412</v>
      </c>
      <c r="P31" s="16"/>
      <c r="S31" s="6">
        <v>1102</v>
      </c>
      <c r="T31" s="2">
        <f t="shared" si="10"/>
        <v>2524</v>
      </c>
      <c r="U31" s="2">
        <f t="shared" si="11"/>
        <v>48</v>
      </c>
      <c r="V31" s="2">
        <f t="shared" si="12"/>
        <v>1919</v>
      </c>
      <c r="W31" s="2">
        <f t="shared" si="13"/>
        <v>38</v>
      </c>
      <c r="X31" s="2">
        <f t="shared" si="14"/>
        <v>605</v>
      </c>
      <c r="Y31" s="2">
        <f t="shared" si="15"/>
        <v>10</v>
      </c>
      <c r="Z31" s="6">
        <f t="shared" si="16"/>
        <v>11</v>
      </c>
      <c r="AA31" s="6"/>
    </row>
    <row r="32" spans="1:27" x14ac:dyDescent="0.2">
      <c r="A32" s="6">
        <v>102</v>
      </c>
      <c r="B32" s="6" t="b">
        <v>0</v>
      </c>
      <c r="C32" s="6">
        <v>0</v>
      </c>
      <c r="D32" s="6">
        <v>2</v>
      </c>
      <c r="F32" s="6">
        <v>102</v>
      </c>
      <c r="G32" s="6">
        <f t="shared" si="1"/>
        <v>1377</v>
      </c>
      <c r="H32" s="6">
        <f t="shared" si="2"/>
        <v>9</v>
      </c>
      <c r="I32" s="6">
        <f t="shared" si="3"/>
        <v>939</v>
      </c>
      <c r="J32" s="6">
        <f t="shared" si="4"/>
        <v>7</v>
      </c>
      <c r="K32" s="6">
        <f t="shared" si="5"/>
        <v>438</v>
      </c>
      <c r="L32" s="6">
        <f t="shared" si="6"/>
        <v>2</v>
      </c>
      <c r="M32" s="16">
        <f t="shared" si="7"/>
        <v>0.99350649350649356</v>
      </c>
      <c r="N32" s="16">
        <f t="shared" si="8"/>
        <v>0.992600422832981</v>
      </c>
      <c r="O32" s="16">
        <f t="shared" si="9"/>
        <v>0.99545454545454548</v>
      </c>
      <c r="P32" s="16"/>
      <c r="S32" s="6">
        <v>1103</v>
      </c>
      <c r="T32" s="2">
        <f t="shared" si="10"/>
        <v>2520</v>
      </c>
      <c r="U32" s="2">
        <f t="shared" si="11"/>
        <v>38</v>
      </c>
      <c r="V32" s="2">
        <f t="shared" si="12"/>
        <v>1936</v>
      </c>
      <c r="W32" s="2">
        <f t="shared" si="13"/>
        <v>32</v>
      </c>
      <c r="X32" s="2">
        <f t="shared" si="14"/>
        <v>584</v>
      </c>
      <c r="Y32" s="2">
        <f t="shared" si="15"/>
        <v>6</v>
      </c>
      <c r="Z32" s="6">
        <f t="shared" si="16"/>
        <v>11</v>
      </c>
      <c r="AA32" s="6"/>
    </row>
    <row r="33" spans="1:27" x14ac:dyDescent="0.2">
      <c r="A33" s="6">
        <v>104</v>
      </c>
      <c r="B33" s="6" t="b">
        <v>0</v>
      </c>
      <c r="C33" s="6">
        <v>0</v>
      </c>
      <c r="D33" s="6">
        <v>15</v>
      </c>
      <c r="F33" s="6">
        <v>104</v>
      </c>
      <c r="G33" s="6">
        <f t="shared" si="1"/>
        <v>1673</v>
      </c>
      <c r="H33" s="6">
        <f t="shared" si="2"/>
        <v>55</v>
      </c>
      <c r="I33" s="6">
        <f t="shared" si="3"/>
        <v>1151</v>
      </c>
      <c r="J33" s="6">
        <f t="shared" si="4"/>
        <v>40</v>
      </c>
      <c r="K33" s="6">
        <f t="shared" si="5"/>
        <v>522</v>
      </c>
      <c r="L33" s="6">
        <f t="shared" si="6"/>
        <v>15</v>
      </c>
      <c r="M33" s="16">
        <f t="shared" si="7"/>
        <v>0.96817129629629628</v>
      </c>
      <c r="N33" s="16">
        <f t="shared" si="8"/>
        <v>0.96641477749790095</v>
      </c>
      <c r="O33" s="16">
        <f t="shared" si="9"/>
        <v>0.97206703910614523</v>
      </c>
      <c r="P33" s="16"/>
      <c r="S33" s="6">
        <v>1201</v>
      </c>
      <c r="T33" s="2">
        <f t="shared" si="10"/>
        <v>1514</v>
      </c>
      <c r="U33" s="2">
        <f t="shared" si="11"/>
        <v>30</v>
      </c>
      <c r="V33" s="2">
        <f t="shared" si="12"/>
        <v>1234</v>
      </c>
      <c r="W33" s="2">
        <f t="shared" si="13"/>
        <v>27</v>
      </c>
      <c r="X33" s="2">
        <f t="shared" si="14"/>
        <v>280</v>
      </c>
      <c r="Y33" s="2">
        <f t="shared" si="15"/>
        <v>3</v>
      </c>
      <c r="Z33" s="6">
        <f t="shared" si="16"/>
        <v>12</v>
      </c>
      <c r="AA33" s="6"/>
    </row>
    <row r="34" spans="1:27" x14ac:dyDescent="0.2">
      <c r="A34" s="6">
        <v>106</v>
      </c>
      <c r="B34" s="6" t="b">
        <v>0</v>
      </c>
      <c r="C34" s="6">
        <v>0</v>
      </c>
      <c r="D34" s="6">
        <v>79</v>
      </c>
      <c r="F34" s="6">
        <v>106</v>
      </c>
      <c r="G34" s="6">
        <f t="shared" si="1"/>
        <v>1588</v>
      </c>
      <c r="H34" s="6">
        <f t="shared" si="2"/>
        <v>235</v>
      </c>
      <c r="I34" s="6">
        <f t="shared" si="3"/>
        <v>1099</v>
      </c>
      <c r="J34" s="6">
        <f t="shared" si="4"/>
        <v>156</v>
      </c>
      <c r="K34" s="6">
        <f t="shared" si="5"/>
        <v>489</v>
      </c>
      <c r="L34" s="6">
        <f t="shared" si="6"/>
        <v>79</v>
      </c>
      <c r="M34" s="16">
        <f t="shared" si="7"/>
        <v>0.8710916072408118</v>
      </c>
      <c r="N34" s="16">
        <f t="shared" si="8"/>
        <v>0.87569721115537846</v>
      </c>
      <c r="O34" s="16">
        <f t="shared" si="9"/>
        <v>0.8609154929577465</v>
      </c>
      <c r="P34" s="16"/>
      <c r="S34" s="6">
        <v>1202</v>
      </c>
      <c r="T34" s="2">
        <f t="shared" si="10"/>
        <v>1553</v>
      </c>
      <c r="U34" s="2">
        <f t="shared" si="11"/>
        <v>30</v>
      </c>
      <c r="V34" s="2">
        <f t="shared" si="12"/>
        <v>1278</v>
      </c>
      <c r="W34" s="2">
        <f t="shared" si="13"/>
        <v>24</v>
      </c>
      <c r="X34" s="2">
        <f t="shared" si="14"/>
        <v>275</v>
      </c>
      <c r="Y34" s="2">
        <f t="shared" si="15"/>
        <v>6</v>
      </c>
      <c r="Z34" s="6">
        <f t="shared" si="16"/>
        <v>12</v>
      </c>
      <c r="AA34" s="6"/>
    </row>
    <row r="35" spans="1:27" x14ac:dyDescent="0.2">
      <c r="A35" s="6">
        <v>112</v>
      </c>
      <c r="B35" s="6" t="b">
        <v>0</v>
      </c>
      <c r="C35" s="6">
        <v>0</v>
      </c>
      <c r="D35" s="6">
        <v>30</v>
      </c>
      <c r="F35" s="6">
        <v>112</v>
      </c>
      <c r="G35" s="6">
        <f t="shared" si="1"/>
        <v>983</v>
      </c>
      <c r="H35" s="6">
        <f t="shared" si="2"/>
        <v>73</v>
      </c>
      <c r="I35" s="6">
        <f t="shared" si="3"/>
        <v>688</v>
      </c>
      <c r="J35" s="6">
        <f t="shared" si="4"/>
        <v>43</v>
      </c>
      <c r="K35" s="6">
        <f t="shared" si="5"/>
        <v>295</v>
      </c>
      <c r="L35" s="6">
        <f t="shared" si="6"/>
        <v>30</v>
      </c>
      <c r="M35" s="16">
        <f t="shared" si="7"/>
        <v>0.93087121212121215</v>
      </c>
      <c r="N35" s="16">
        <f t="shared" si="8"/>
        <v>0.94117647058823528</v>
      </c>
      <c r="O35" s="16">
        <f t="shared" si="9"/>
        <v>0.90769230769230769</v>
      </c>
      <c r="P35" s="16"/>
      <c r="S35" s="6">
        <v>1203</v>
      </c>
      <c r="T35" s="2">
        <f t="shared" si="10"/>
        <v>1509</v>
      </c>
      <c r="U35" s="2">
        <f t="shared" si="11"/>
        <v>13</v>
      </c>
      <c r="V35" s="2">
        <f t="shared" si="12"/>
        <v>1231</v>
      </c>
      <c r="W35" s="2">
        <f t="shared" si="13"/>
        <v>13</v>
      </c>
      <c r="X35" s="2">
        <f t="shared" si="14"/>
        <v>278</v>
      </c>
      <c r="Y35" s="2">
        <f t="shared" si="15"/>
        <v>0</v>
      </c>
      <c r="Z35" s="6">
        <f t="shared" si="16"/>
        <v>12</v>
      </c>
      <c r="AA35" s="6"/>
    </row>
    <row r="36" spans="1:27" x14ac:dyDescent="0.2">
      <c r="A36" s="6">
        <v>114</v>
      </c>
      <c r="B36" s="6" t="b">
        <v>0</v>
      </c>
      <c r="C36" s="6">
        <v>0</v>
      </c>
      <c r="D36" s="6">
        <v>8</v>
      </c>
      <c r="F36" s="6">
        <v>114</v>
      </c>
      <c r="G36" s="6">
        <f t="shared" si="1"/>
        <v>890</v>
      </c>
      <c r="H36" s="6">
        <f t="shared" si="2"/>
        <v>40</v>
      </c>
      <c r="I36" s="6">
        <f t="shared" si="3"/>
        <v>637</v>
      </c>
      <c r="J36" s="6">
        <f t="shared" si="4"/>
        <v>32</v>
      </c>
      <c r="K36" s="6">
        <f t="shared" si="5"/>
        <v>253</v>
      </c>
      <c r="L36" s="6">
        <f t="shared" si="6"/>
        <v>8</v>
      </c>
      <c r="M36" s="16">
        <f t="shared" si="7"/>
        <v>0.956989247311828</v>
      </c>
      <c r="N36" s="16">
        <f t="shared" si="8"/>
        <v>0.95216741405082217</v>
      </c>
      <c r="O36" s="16">
        <f t="shared" si="9"/>
        <v>0.96934865900383138</v>
      </c>
      <c r="P36" s="16"/>
      <c r="S36" s="6">
        <v>1301</v>
      </c>
      <c r="T36" s="2">
        <f t="shared" si="10"/>
        <v>817</v>
      </c>
      <c r="U36" s="2">
        <f t="shared" si="11"/>
        <v>17</v>
      </c>
      <c r="V36" s="2">
        <f t="shared" si="12"/>
        <v>622</v>
      </c>
      <c r="W36" s="2">
        <f t="shared" si="13"/>
        <v>14</v>
      </c>
      <c r="X36" s="2">
        <f t="shared" si="14"/>
        <v>195</v>
      </c>
      <c r="Y36" s="2">
        <f t="shared" si="15"/>
        <v>3</v>
      </c>
      <c r="Z36" s="6">
        <f t="shared" si="16"/>
        <v>13</v>
      </c>
      <c r="AA36" s="6"/>
    </row>
    <row r="37" spans="1:27" x14ac:dyDescent="0.2">
      <c r="A37" s="6">
        <v>116</v>
      </c>
      <c r="B37" s="6" t="b">
        <v>0</v>
      </c>
      <c r="C37" s="6">
        <v>0</v>
      </c>
      <c r="D37" s="6">
        <v>35</v>
      </c>
      <c r="F37" s="6">
        <v>116</v>
      </c>
      <c r="G37" s="6">
        <f t="shared" si="1"/>
        <v>939</v>
      </c>
      <c r="H37" s="6">
        <f t="shared" si="2"/>
        <v>126</v>
      </c>
      <c r="I37" s="6">
        <f t="shared" si="3"/>
        <v>680</v>
      </c>
      <c r="J37" s="6">
        <f t="shared" si="4"/>
        <v>91</v>
      </c>
      <c r="K37" s="6">
        <f t="shared" si="5"/>
        <v>259</v>
      </c>
      <c r="L37" s="6">
        <f t="shared" si="6"/>
        <v>35</v>
      </c>
      <c r="M37" s="16">
        <f t="shared" si="7"/>
        <v>0.88169014084507047</v>
      </c>
      <c r="N37" s="16">
        <f t="shared" si="8"/>
        <v>0.88197146562905315</v>
      </c>
      <c r="O37" s="16">
        <f t="shared" si="9"/>
        <v>0.88095238095238093</v>
      </c>
      <c r="P37" s="16"/>
      <c r="S37" s="6">
        <v>1302</v>
      </c>
      <c r="T37" s="2">
        <f t="shared" si="10"/>
        <v>820</v>
      </c>
      <c r="U37" s="2">
        <f t="shared" si="11"/>
        <v>17</v>
      </c>
      <c r="V37" s="2">
        <f t="shared" si="12"/>
        <v>643</v>
      </c>
      <c r="W37" s="2">
        <f t="shared" si="13"/>
        <v>13</v>
      </c>
      <c r="X37" s="2">
        <f t="shared" si="14"/>
        <v>177</v>
      </c>
      <c r="Y37" s="2">
        <f t="shared" si="15"/>
        <v>4</v>
      </c>
      <c r="Z37" s="6">
        <f t="shared" si="16"/>
        <v>13</v>
      </c>
      <c r="AA37" s="6"/>
    </row>
    <row r="38" spans="1:27" x14ac:dyDescent="0.2">
      <c r="A38" s="6">
        <v>122</v>
      </c>
      <c r="B38" s="6" t="b">
        <v>0</v>
      </c>
      <c r="C38" s="6">
        <v>0</v>
      </c>
      <c r="D38" s="6">
        <v>24</v>
      </c>
      <c r="F38" s="6">
        <v>122</v>
      </c>
      <c r="G38" s="6">
        <f t="shared" si="1"/>
        <v>627</v>
      </c>
      <c r="H38" s="6">
        <f t="shared" si="2"/>
        <v>88</v>
      </c>
      <c r="I38" s="6">
        <f t="shared" si="3"/>
        <v>468</v>
      </c>
      <c r="J38" s="6">
        <f t="shared" si="4"/>
        <v>64</v>
      </c>
      <c r="K38" s="6">
        <f t="shared" si="5"/>
        <v>159</v>
      </c>
      <c r="L38" s="6">
        <f t="shared" si="6"/>
        <v>24</v>
      </c>
      <c r="M38" s="16">
        <f t="shared" si="7"/>
        <v>0.87692307692307692</v>
      </c>
      <c r="N38" s="16">
        <f t="shared" si="8"/>
        <v>0.87969924812030076</v>
      </c>
      <c r="O38" s="16">
        <f t="shared" si="9"/>
        <v>0.86885245901639341</v>
      </c>
      <c r="P38" s="16"/>
      <c r="S38" s="6">
        <v>1303</v>
      </c>
      <c r="T38" s="2">
        <f t="shared" si="10"/>
        <v>679</v>
      </c>
      <c r="U38" s="2">
        <f t="shared" si="11"/>
        <v>18</v>
      </c>
      <c r="V38" s="2">
        <f t="shared" si="12"/>
        <v>526</v>
      </c>
      <c r="W38" s="2">
        <f t="shared" si="13"/>
        <v>11</v>
      </c>
      <c r="X38" s="2">
        <f t="shared" si="14"/>
        <v>153</v>
      </c>
      <c r="Y38" s="2">
        <f t="shared" si="15"/>
        <v>7</v>
      </c>
      <c r="Z38" s="6">
        <f t="shared" si="16"/>
        <v>13</v>
      </c>
      <c r="AA38" s="6"/>
    </row>
    <row r="39" spans="1:27" x14ac:dyDescent="0.2">
      <c r="A39" s="6">
        <v>124</v>
      </c>
      <c r="B39" s="6" t="b">
        <v>0</v>
      </c>
      <c r="C39" s="6">
        <v>0</v>
      </c>
      <c r="D39" s="6">
        <v>54</v>
      </c>
      <c r="F39" s="6">
        <v>124</v>
      </c>
      <c r="G39" s="6">
        <f t="shared" si="1"/>
        <v>619</v>
      </c>
      <c r="H39" s="6">
        <f t="shared" si="2"/>
        <v>245</v>
      </c>
      <c r="I39" s="6">
        <f t="shared" si="3"/>
        <v>466</v>
      </c>
      <c r="J39" s="6">
        <f t="shared" si="4"/>
        <v>191</v>
      </c>
      <c r="K39" s="6">
        <f t="shared" si="5"/>
        <v>153</v>
      </c>
      <c r="L39" s="6">
        <f t="shared" si="6"/>
        <v>54</v>
      </c>
      <c r="M39" s="16">
        <f t="shared" si="7"/>
        <v>0.71643518518518523</v>
      </c>
      <c r="N39" s="16">
        <f t="shared" si="8"/>
        <v>0.70928462709284623</v>
      </c>
      <c r="O39" s="16">
        <f t="shared" si="9"/>
        <v>0.73913043478260865</v>
      </c>
      <c r="P39" s="16"/>
      <c r="S39" s="6">
        <v>1401</v>
      </c>
      <c r="T39" s="2">
        <f t="shared" si="10"/>
        <v>353</v>
      </c>
      <c r="U39" s="2">
        <f t="shared" si="11"/>
        <v>4</v>
      </c>
      <c r="V39" s="2">
        <f t="shared" si="12"/>
        <v>258</v>
      </c>
      <c r="W39" s="2">
        <f t="shared" si="13"/>
        <v>3</v>
      </c>
      <c r="X39" s="2">
        <f t="shared" si="14"/>
        <v>95</v>
      </c>
      <c r="Y39" s="2">
        <f t="shared" si="15"/>
        <v>1</v>
      </c>
      <c r="Z39" s="6">
        <f t="shared" si="16"/>
        <v>14</v>
      </c>
      <c r="AA39" s="6"/>
    </row>
    <row r="40" spans="1:27" x14ac:dyDescent="0.2">
      <c r="A40" s="6">
        <v>132</v>
      </c>
      <c r="B40" s="6" t="b">
        <v>0</v>
      </c>
      <c r="C40" s="6">
        <v>0</v>
      </c>
      <c r="D40" s="6">
        <v>6</v>
      </c>
      <c r="F40" s="6">
        <v>132</v>
      </c>
      <c r="G40" s="6">
        <f t="shared" si="1"/>
        <v>361</v>
      </c>
      <c r="H40" s="6">
        <f t="shared" si="2"/>
        <v>28</v>
      </c>
      <c r="I40" s="6">
        <f t="shared" si="3"/>
        <v>274</v>
      </c>
      <c r="J40" s="6">
        <f t="shared" si="4"/>
        <v>22</v>
      </c>
      <c r="K40" s="6">
        <f t="shared" si="5"/>
        <v>87</v>
      </c>
      <c r="L40" s="6">
        <f t="shared" si="6"/>
        <v>6</v>
      </c>
      <c r="M40" s="16">
        <f t="shared" si="7"/>
        <v>0.92802056555269918</v>
      </c>
      <c r="N40" s="16">
        <f t="shared" si="8"/>
        <v>0.92567567567567566</v>
      </c>
      <c r="O40" s="16">
        <f t="shared" si="9"/>
        <v>0.93548387096774188</v>
      </c>
      <c r="P40" s="16"/>
      <c r="S40" s="6">
        <v>1402</v>
      </c>
      <c r="T40" s="2">
        <f t="shared" si="10"/>
        <v>360</v>
      </c>
      <c r="U40" s="2">
        <f t="shared" si="11"/>
        <v>2</v>
      </c>
      <c r="V40" s="2">
        <f t="shared" si="12"/>
        <v>254</v>
      </c>
      <c r="W40" s="2">
        <f t="shared" si="13"/>
        <v>2</v>
      </c>
      <c r="X40" s="2">
        <f t="shared" si="14"/>
        <v>106</v>
      </c>
      <c r="Y40" s="2">
        <f t="shared" si="15"/>
        <v>0</v>
      </c>
      <c r="Z40" s="6">
        <f t="shared" si="16"/>
        <v>14</v>
      </c>
      <c r="AA40" s="6"/>
    </row>
    <row r="41" spans="1:27" x14ac:dyDescent="0.2">
      <c r="A41" s="6">
        <v>134</v>
      </c>
      <c r="B41" s="6" t="b">
        <v>0</v>
      </c>
      <c r="C41" s="6">
        <v>0</v>
      </c>
      <c r="D41" s="6">
        <v>4</v>
      </c>
      <c r="F41" s="6">
        <v>134</v>
      </c>
      <c r="G41" s="6">
        <f t="shared" si="1"/>
        <v>320</v>
      </c>
      <c r="H41" s="6">
        <f t="shared" si="2"/>
        <v>22</v>
      </c>
      <c r="I41" s="6">
        <f t="shared" si="3"/>
        <v>236</v>
      </c>
      <c r="J41" s="6">
        <f t="shared" si="4"/>
        <v>18</v>
      </c>
      <c r="K41" s="6">
        <f t="shared" si="5"/>
        <v>84</v>
      </c>
      <c r="L41" s="6">
        <f t="shared" si="6"/>
        <v>4</v>
      </c>
      <c r="M41" s="16">
        <f t="shared" si="7"/>
        <v>0.93567251461988299</v>
      </c>
      <c r="N41" s="16">
        <f t="shared" si="8"/>
        <v>0.92913385826771655</v>
      </c>
      <c r="O41" s="16">
        <f t="shared" si="9"/>
        <v>0.95454545454545459</v>
      </c>
      <c r="P41" s="16"/>
      <c r="S41" s="6">
        <v>1403</v>
      </c>
      <c r="T41" s="2">
        <f t="shared" si="10"/>
        <v>379</v>
      </c>
      <c r="U41" s="2">
        <f t="shared" si="11"/>
        <v>11</v>
      </c>
      <c r="V41" s="2">
        <f t="shared" si="12"/>
        <v>264</v>
      </c>
      <c r="W41" s="2">
        <f t="shared" si="13"/>
        <v>9</v>
      </c>
      <c r="X41" s="2">
        <f t="shared" si="14"/>
        <v>115</v>
      </c>
      <c r="Y41" s="2">
        <f t="shared" si="15"/>
        <v>2</v>
      </c>
      <c r="Z41" s="6">
        <f t="shared" si="16"/>
        <v>14</v>
      </c>
      <c r="AA41" s="6"/>
    </row>
    <row r="42" spans="1:27" x14ac:dyDescent="0.2">
      <c r="A42" s="6">
        <v>136</v>
      </c>
      <c r="B42" s="6" t="b">
        <v>0</v>
      </c>
      <c r="C42" s="6">
        <v>0</v>
      </c>
      <c r="D42" s="6">
        <v>9</v>
      </c>
      <c r="F42" s="6">
        <v>136</v>
      </c>
      <c r="G42" s="6">
        <f t="shared" si="1"/>
        <v>293</v>
      </c>
      <c r="H42" s="6">
        <f t="shared" si="2"/>
        <v>47</v>
      </c>
      <c r="I42" s="6">
        <f t="shared" si="3"/>
        <v>215</v>
      </c>
      <c r="J42" s="6">
        <f t="shared" si="4"/>
        <v>38</v>
      </c>
      <c r="K42" s="6">
        <f t="shared" si="5"/>
        <v>78</v>
      </c>
      <c r="L42" s="6">
        <f t="shared" si="6"/>
        <v>9</v>
      </c>
      <c r="M42" s="16">
        <f t="shared" si="7"/>
        <v>0.86176470588235299</v>
      </c>
      <c r="N42" s="16">
        <f t="shared" si="8"/>
        <v>0.84980237154150196</v>
      </c>
      <c r="O42" s="16">
        <f t="shared" si="9"/>
        <v>0.89655172413793105</v>
      </c>
      <c r="P42" s="16"/>
      <c r="S42" s="6">
        <v>1501</v>
      </c>
      <c r="T42" s="2">
        <f t="shared" si="10"/>
        <v>772</v>
      </c>
      <c r="U42" s="2">
        <f t="shared" si="11"/>
        <v>5</v>
      </c>
      <c r="V42" s="2">
        <f t="shared" si="12"/>
        <v>450</v>
      </c>
      <c r="W42" s="2">
        <f t="shared" si="13"/>
        <v>3</v>
      </c>
      <c r="X42" s="2">
        <f t="shared" si="14"/>
        <v>322</v>
      </c>
      <c r="Y42" s="2">
        <f t="shared" si="15"/>
        <v>2</v>
      </c>
      <c r="Z42" s="6">
        <f t="shared" si="16"/>
        <v>15</v>
      </c>
      <c r="AA42" s="6"/>
    </row>
    <row r="43" spans="1:27" x14ac:dyDescent="0.2">
      <c r="A43" s="6">
        <v>138</v>
      </c>
      <c r="B43" s="6" t="b">
        <v>0</v>
      </c>
      <c r="C43" s="6">
        <v>0</v>
      </c>
      <c r="D43" s="6">
        <v>5</v>
      </c>
      <c r="F43" s="6">
        <v>138</v>
      </c>
      <c r="G43" s="6">
        <f t="shared" si="1"/>
        <v>290</v>
      </c>
      <c r="H43" s="6">
        <f t="shared" si="2"/>
        <v>57</v>
      </c>
      <c r="I43" s="6">
        <f t="shared" si="3"/>
        <v>211</v>
      </c>
      <c r="J43" s="6">
        <f t="shared" si="4"/>
        <v>52</v>
      </c>
      <c r="K43" s="6">
        <f t="shared" si="5"/>
        <v>79</v>
      </c>
      <c r="L43" s="6">
        <f t="shared" si="6"/>
        <v>5</v>
      </c>
      <c r="M43" s="16">
        <f t="shared" si="7"/>
        <v>0.83573487031700289</v>
      </c>
      <c r="N43" s="16">
        <f t="shared" si="8"/>
        <v>0.80228136882129275</v>
      </c>
      <c r="O43" s="16">
        <f t="shared" si="9"/>
        <v>0.94047619047619047</v>
      </c>
      <c r="P43" s="16"/>
      <c r="S43" s="6">
        <v>1502</v>
      </c>
      <c r="T43" s="2">
        <f t="shared" si="10"/>
        <v>770</v>
      </c>
      <c r="U43" s="2">
        <f t="shared" si="11"/>
        <v>2</v>
      </c>
      <c r="V43" s="2">
        <f t="shared" si="12"/>
        <v>436</v>
      </c>
      <c r="W43" s="2">
        <f t="shared" si="13"/>
        <v>2</v>
      </c>
      <c r="X43" s="2">
        <f t="shared" si="14"/>
        <v>334</v>
      </c>
      <c r="Y43" s="2">
        <f t="shared" si="15"/>
        <v>0</v>
      </c>
      <c r="Z43" s="6">
        <f t="shared" si="16"/>
        <v>15</v>
      </c>
      <c r="AA43" s="6"/>
    </row>
    <row r="44" spans="1:27" x14ac:dyDescent="0.2">
      <c r="A44" s="6">
        <v>141</v>
      </c>
      <c r="B44" s="6" t="b">
        <v>0</v>
      </c>
      <c r="C44" s="6">
        <v>0</v>
      </c>
      <c r="D44" s="6">
        <v>3</v>
      </c>
      <c r="F44" s="6">
        <v>141</v>
      </c>
      <c r="G44" s="6">
        <f t="shared" si="1"/>
        <v>172</v>
      </c>
      <c r="H44" s="6">
        <f t="shared" si="2"/>
        <v>20</v>
      </c>
      <c r="I44" s="6">
        <f t="shared" si="3"/>
        <v>125</v>
      </c>
      <c r="J44" s="6">
        <f t="shared" si="4"/>
        <v>17</v>
      </c>
      <c r="K44" s="6">
        <f t="shared" si="5"/>
        <v>47</v>
      </c>
      <c r="L44" s="6">
        <f t="shared" si="6"/>
        <v>3</v>
      </c>
      <c r="M44" s="16">
        <f t="shared" si="7"/>
        <v>0.89583333333333337</v>
      </c>
      <c r="N44" s="16">
        <f t="shared" si="8"/>
        <v>0.88028169014084512</v>
      </c>
      <c r="O44" s="16">
        <f t="shared" si="9"/>
        <v>0.94</v>
      </c>
      <c r="P44" s="16"/>
      <c r="S44" s="6">
        <v>1503</v>
      </c>
      <c r="T44" s="2">
        <f t="shared" si="10"/>
        <v>835</v>
      </c>
      <c r="U44" s="2">
        <f t="shared" si="11"/>
        <v>4</v>
      </c>
      <c r="V44" s="2">
        <f t="shared" si="12"/>
        <v>480</v>
      </c>
      <c r="W44" s="2">
        <f t="shared" si="13"/>
        <v>2</v>
      </c>
      <c r="X44" s="2">
        <f t="shared" si="14"/>
        <v>355</v>
      </c>
      <c r="Y44" s="2">
        <f t="shared" si="15"/>
        <v>2</v>
      </c>
      <c r="Z44" s="6">
        <f t="shared" si="16"/>
        <v>15</v>
      </c>
      <c r="AA44" s="6"/>
    </row>
    <row r="45" spans="1:27" x14ac:dyDescent="0.2">
      <c r="A45" s="6">
        <v>143</v>
      </c>
      <c r="B45" s="6" t="b">
        <v>0</v>
      </c>
      <c r="C45" s="6">
        <v>0</v>
      </c>
      <c r="D45" s="6">
        <v>16</v>
      </c>
      <c r="F45" s="6">
        <v>143</v>
      </c>
      <c r="G45" s="6">
        <f t="shared" si="1"/>
        <v>149</v>
      </c>
      <c r="H45" s="6">
        <f t="shared" si="2"/>
        <v>86</v>
      </c>
      <c r="I45" s="6">
        <f t="shared" si="3"/>
        <v>109</v>
      </c>
      <c r="J45" s="6">
        <f t="shared" si="4"/>
        <v>70</v>
      </c>
      <c r="K45" s="6">
        <f t="shared" si="5"/>
        <v>40</v>
      </c>
      <c r="L45" s="6">
        <f t="shared" si="6"/>
        <v>16</v>
      </c>
      <c r="M45" s="16">
        <f t="shared" si="7"/>
        <v>0.63404255319148939</v>
      </c>
      <c r="N45" s="16">
        <f t="shared" si="8"/>
        <v>0.60893854748603349</v>
      </c>
      <c r="O45" s="16">
        <f t="shared" si="9"/>
        <v>0.7142857142857143</v>
      </c>
      <c r="P45" s="16"/>
      <c r="S45" s="6"/>
      <c r="T45" s="2">
        <f t="shared" si="10"/>
        <v>0</v>
      </c>
      <c r="U45" s="2">
        <f t="shared" si="11"/>
        <v>0</v>
      </c>
      <c r="V45" s="2">
        <f t="shared" si="12"/>
        <v>0</v>
      </c>
      <c r="W45" s="2">
        <f t="shared" si="13"/>
        <v>0</v>
      </c>
      <c r="X45" s="2">
        <f t="shared" si="14"/>
        <v>0</v>
      </c>
      <c r="Y45" s="2">
        <f t="shared" si="15"/>
        <v>0</v>
      </c>
      <c r="Z45" s="6"/>
      <c r="AA45" s="6"/>
    </row>
    <row r="46" spans="1:27" x14ac:dyDescent="0.2">
      <c r="A46" s="6">
        <v>152</v>
      </c>
      <c r="B46" s="6" t="b">
        <v>0</v>
      </c>
      <c r="C46" s="6">
        <v>0</v>
      </c>
      <c r="D46" s="6">
        <v>1</v>
      </c>
      <c r="F46" s="6">
        <v>152</v>
      </c>
      <c r="G46" s="6">
        <f t="shared" si="1"/>
        <v>94</v>
      </c>
      <c r="H46" s="6">
        <f t="shared" si="2"/>
        <v>11</v>
      </c>
      <c r="I46" s="6">
        <f t="shared" si="3"/>
        <v>60</v>
      </c>
      <c r="J46" s="6">
        <f t="shared" si="4"/>
        <v>10</v>
      </c>
      <c r="K46" s="6">
        <f t="shared" si="5"/>
        <v>34</v>
      </c>
      <c r="L46" s="6">
        <f t="shared" si="6"/>
        <v>1</v>
      </c>
      <c r="M46" s="16">
        <f t="shared" si="7"/>
        <v>0.89523809523809528</v>
      </c>
      <c r="N46" s="16">
        <f t="shared" si="8"/>
        <v>0.8571428571428571</v>
      </c>
      <c r="O46" s="16">
        <f t="shared" si="9"/>
        <v>0.97142857142857142</v>
      </c>
      <c r="P46" s="16"/>
      <c r="S46" s="6"/>
      <c r="T46" s="2">
        <f t="shared" si="10"/>
        <v>0</v>
      </c>
      <c r="U46" s="2">
        <f t="shared" si="11"/>
        <v>0</v>
      </c>
      <c r="V46" s="2">
        <f t="shared" si="12"/>
        <v>0</v>
      </c>
      <c r="W46" s="2">
        <f t="shared" si="13"/>
        <v>0</v>
      </c>
      <c r="X46" s="2">
        <f t="shared" si="14"/>
        <v>0</v>
      </c>
      <c r="Y46" s="2">
        <f t="shared" si="15"/>
        <v>0</v>
      </c>
      <c r="Z46" s="6"/>
      <c r="AA46" s="6"/>
    </row>
    <row r="47" spans="1:27" x14ac:dyDescent="0.2">
      <c r="A47" s="6">
        <v>156</v>
      </c>
      <c r="B47" s="6" t="b">
        <v>0</v>
      </c>
      <c r="C47" s="6">
        <v>0</v>
      </c>
      <c r="D47" s="6">
        <v>4</v>
      </c>
      <c r="F47" s="6">
        <v>156</v>
      </c>
      <c r="G47" s="6">
        <f t="shared" si="1"/>
        <v>84</v>
      </c>
      <c r="H47" s="6">
        <f t="shared" si="2"/>
        <v>50</v>
      </c>
      <c r="I47" s="6">
        <f t="shared" si="3"/>
        <v>47</v>
      </c>
      <c r="J47" s="6">
        <f t="shared" si="4"/>
        <v>46</v>
      </c>
      <c r="K47" s="6">
        <f t="shared" si="5"/>
        <v>37</v>
      </c>
      <c r="L47" s="6">
        <f t="shared" si="6"/>
        <v>4</v>
      </c>
      <c r="M47" s="16">
        <f t="shared" si="7"/>
        <v>0.62686567164179108</v>
      </c>
      <c r="N47" s="16">
        <f t="shared" si="8"/>
        <v>0.5053763440860215</v>
      </c>
      <c r="O47" s="16">
        <f t="shared" si="9"/>
        <v>0.90243902439024393</v>
      </c>
      <c r="P47" s="16"/>
      <c r="S47" s="6"/>
      <c r="T47" s="2">
        <f t="shared" si="10"/>
        <v>0</v>
      </c>
      <c r="U47" s="2">
        <f t="shared" si="11"/>
        <v>0</v>
      </c>
      <c r="V47" s="2">
        <f t="shared" si="12"/>
        <v>0</v>
      </c>
      <c r="W47" s="2">
        <f t="shared" si="13"/>
        <v>0</v>
      </c>
      <c r="X47" s="2">
        <f t="shared" si="14"/>
        <v>0</v>
      </c>
      <c r="Y47" s="2">
        <f t="shared" si="15"/>
        <v>0</v>
      </c>
      <c r="Z47" s="6"/>
      <c r="AA47" s="6"/>
    </row>
    <row r="48" spans="1:27" x14ac:dyDescent="0.2">
      <c r="A48" s="6">
        <v>201</v>
      </c>
      <c r="B48" s="6" t="b">
        <v>0</v>
      </c>
      <c r="C48" s="6">
        <v>0</v>
      </c>
      <c r="D48" s="6">
        <v>262</v>
      </c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">
      <c r="A49" s="6">
        <v>202</v>
      </c>
      <c r="B49" s="6" t="b">
        <v>0</v>
      </c>
      <c r="C49" s="6">
        <v>0</v>
      </c>
      <c r="D49" s="6">
        <v>233</v>
      </c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">
      <c r="A50" s="6">
        <v>203</v>
      </c>
      <c r="B50" s="6" t="b">
        <v>0</v>
      </c>
      <c r="C50" s="6">
        <v>0</v>
      </c>
      <c r="D50" s="6">
        <v>241</v>
      </c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">
      <c r="A51" s="6">
        <v>301</v>
      </c>
      <c r="B51" s="6" t="b">
        <v>0</v>
      </c>
      <c r="C51" s="6">
        <v>0</v>
      </c>
      <c r="D51" s="6">
        <v>596</v>
      </c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">
      <c r="A52" s="6">
        <v>302</v>
      </c>
      <c r="B52" s="6" t="b">
        <v>0</v>
      </c>
      <c r="C52" s="6">
        <v>0</v>
      </c>
      <c r="D52" s="6">
        <v>603</v>
      </c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">
      <c r="A53" s="6">
        <v>303</v>
      </c>
      <c r="B53" s="6" t="b">
        <v>0</v>
      </c>
      <c r="C53" s="6">
        <v>0</v>
      </c>
      <c r="D53" s="6">
        <v>585</v>
      </c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">
      <c r="A54" s="6">
        <v>401</v>
      </c>
      <c r="B54" s="6" t="b">
        <v>0</v>
      </c>
      <c r="C54" s="6">
        <v>0</v>
      </c>
      <c r="D54" s="6">
        <v>1066</v>
      </c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">
      <c r="A55" s="6">
        <v>402</v>
      </c>
      <c r="B55" s="6" t="b">
        <v>0</v>
      </c>
      <c r="C55" s="6">
        <v>0</v>
      </c>
      <c r="D55" s="6">
        <v>797</v>
      </c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">
      <c r="A56" s="6">
        <v>403</v>
      </c>
      <c r="B56" s="6" t="b">
        <v>0</v>
      </c>
      <c r="C56" s="6">
        <v>0</v>
      </c>
      <c r="D56" s="6">
        <v>827</v>
      </c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">
      <c r="A57" s="6">
        <v>501</v>
      </c>
      <c r="B57" s="6" t="b">
        <v>0</v>
      </c>
      <c r="C57" s="6">
        <v>0</v>
      </c>
      <c r="D57" s="6">
        <v>1024</v>
      </c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">
      <c r="A58" s="6">
        <v>502</v>
      </c>
      <c r="B58" s="6" t="b">
        <v>0</v>
      </c>
      <c r="C58" s="6">
        <v>0</v>
      </c>
      <c r="D58" s="6">
        <v>1108</v>
      </c>
    </row>
    <row r="59" spans="1:27" x14ac:dyDescent="0.2">
      <c r="A59" s="6">
        <v>503</v>
      </c>
      <c r="B59" s="6" t="b">
        <v>0</v>
      </c>
      <c r="C59" s="6">
        <v>0</v>
      </c>
      <c r="D59" s="6">
        <v>710</v>
      </c>
    </row>
    <row r="60" spans="1:27" x14ac:dyDescent="0.2">
      <c r="A60" s="6">
        <v>601</v>
      </c>
      <c r="B60" s="6" t="b">
        <v>0</v>
      </c>
      <c r="C60" s="6">
        <v>0</v>
      </c>
      <c r="D60" s="6">
        <v>176</v>
      </c>
    </row>
    <row r="61" spans="1:27" x14ac:dyDescent="0.2">
      <c r="A61" s="6">
        <v>602</v>
      </c>
      <c r="B61" s="6" t="b">
        <v>0</v>
      </c>
      <c r="C61" s="6">
        <v>0</v>
      </c>
      <c r="D61" s="6">
        <v>269</v>
      </c>
    </row>
    <row r="62" spans="1:27" x14ac:dyDescent="0.2">
      <c r="A62" s="6">
        <v>603</v>
      </c>
      <c r="B62" s="6" t="b">
        <v>0</v>
      </c>
      <c r="C62" s="6">
        <v>0</v>
      </c>
      <c r="D62" s="6">
        <v>188</v>
      </c>
    </row>
    <row r="63" spans="1:27" x14ac:dyDescent="0.2">
      <c r="A63" s="6">
        <v>701</v>
      </c>
      <c r="B63" s="6" t="b">
        <v>0</v>
      </c>
      <c r="C63" s="6">
        <v>0</v>
      </c>
      <c r="D63" s="6">
        <v>31</v>
      </c>
    </row>
    <row r="64" spans="1:27" x14ac:dyDescent="0.2">
      <c r="A64" s="6">
        <v>702</v>
      </c>
      <c r="B64" s="6" t="b">
        <v>0</v>
      </c>
      <c r="C64" s="6">
        <v>0</v>
      </c>
      <c r="D64" s="6">
        <v>34</v>
      </c>
    </row>
    <row r="65" spans="1:4" x14ac:dyDescent="0.2">
      <c r="A65" s="6">
        <v>703</v>
      </c>
      <c r="B65" s="6" t="b">
        <v>0</v>
      </c>
      <c r="C65" s="6">
        <v>0</v>
      </c>
      <c r="D65" s="6">
        <v>43</v>
      </c>
    </row>
    <row r="66" spans="1:4" x14ac:dyDescent="0.2">
      <c r="A66" s="6">
        <v>801</v>
      </c>
      <c r="B66" s="6" t="b">
        <v>0</v>
      </c>
      <c r="C66" s="6">
        <v>0</v>
      </c>
      <c r="D66" s="6">
        <v>33</v>
      </c>
    </row>
    <row r="67" spans="1:4" x14ac:dyDescent="0.2">
      <c r="A67" s="6">
        <v>802</v>
      </c>
      <c r="B67" s="6" t="b">
        <v>0</v>
      </c>
      <c r="C67" s="6">
        <v>0</v>
      </c>
      <c r="D67" s="6">
        <v>25</v>
      </c>
    </row>
    <row r="68" spans="1:4" x14ac:dyDescent="0.2">
      <c r="A68" s="6">
        <v>803</v>
      </c>
      <c r="B68" s="6" t="b">
        <v>0</v>
      </c>
      <c r="C68" s="6">
        <v>0</v>
      </c>
      <c r="D68" s="6">
        <v>22</v>
      </c>
    </row>
    <row r="69" spans="1:4" x14ac:dyDescent="0.2">
      <c r="A69" s="6">
        <v>901</v>
      </c>
      <c r="B69" s="6" t="b">
        <v>0</v>
      </c>
      <c r="C69" s="6">
        <v>0</v>
      </c>
      <c r="D69" s="6">
        <v>14</v>
      </c>
    </row>
    <row r="70" spans="1:4" x14ac:dyDescent="0.2">
      <c r="A70" s="6">
        <v>902</v>
      </c>
      <c r="B70" s="6" t="b">
        <v>0</v>
      </c>
      <c r="C70" s="6">
        <v>0</v>
      </c>
      <c r="D70" s="6">
        <v>9</v>
      </c>
    </row>
    <row r="71" spans="1:4" x14ac:dyDescent="0.2">
      <c r="A71" s="6">
        <v>903</v>
      </c>
      <c r="B71" s="6" t="b">
        <v>0</v>
      </c>
      <c r="C71" s="6">
        <v>0</v>
      </c>
      <c r="D71" s="6">
        <v>15</v>
      </c>
    </row>
    <row r="72" spans="1:4" x14ac:dyDescent="0.2">
      <c r="A72" s="6">
        <v>1001</v>
      </c>
      <c r="B72" s="6" t="b">
        <v>0</v>
      </c>
      <c r="C72" s="6">
        <v>0</v>
      </c>
      <c r="D72" s="6">
        <v>15</v>
      </c>
    </row>
    <row r="73" spans="1:4" x14ac:dyDescent="0.2">
      <c r="A73" s="6">
        <v>1002</v>
      </c>
      <c r="B73" s="6" t="b">
        <v>0</v>
      </c>
      <c r="C73" s="6">
        <v>0</v>
      </c>
      <c r="D73" s="6">
        <v>19</v>
      </c>
    </row>
    <row r="74" spans="1:4" x14ac:dyDescent="0.2">
      <c r="A74" s="6">
        <v>1003</v>
      </c>
      <c r="B74" s="6" t="b">
        <v>0</v>
      </c>
      <c r="C74" s="6">
        <v>0</v>
      </c>
      <c r="D74" s="6">
        <v>9</v>
      </c>
    </row>
    <row r="75" spans="1:4" x14ac:dyDescent="0.2">
      <c r="A75" s="6">
        <v>1101</v>
      </c>
      <c r="B75" s="6" t="b">
        <v>0</v>
      </c>
      <c r="C75" s="6">
        <v>0</v>
      </c>
      <c r="D75" s="6">
        <v>10</v>
      </c>
    </row>
    <row r="76" spans="1:4" x14ac:dyDescent="0.2">
      <c r="A76" s="6">
        <v>1102</v>
      </c>
      <c r="B76" s="6" t="b">
        <v>0</v>
      </c>
      <c r="C76" s="6">
        <v>0</v>
      </c>
      <c r="D76" s="6">
        <v>10</v>
      </c>
    </row>
    <row r="77" spans="1:4" x14ac:dyDescent="0.2">
      <c r="A77" s="6">
        <v>1103</v>
      </c>
      <c r="B77" s="6" t="b">
        <v>0</v>
      </c>
      <c r="C77" s="6">
        <v>0</v>
      </c>
      <c r="D77" s="6">
        <v>6</v>
      </c>
    </row>
    <row r="78" spans="1:4" x14ac:dyDescent="0.2">
      <c r="A78" s="6">
        <v>1201</v>
      </c>
      <c r="B78" s="6" t="b">
        <v>0</v>
      </c>
      <c r="C78" s="6">
        <v>0</v>
      </c>
      <c r="D78" s="6">
        <v>3</v>
      </c>
    </row>
    <row r="79" spans="1:4" x14ac:dyDescent="0.2">
      <c r="A79" s="6">
        <v>1202</v>
      </c>
      <c r="B79" s="6" t="b">
        <v>0</v>
      </c>
      <c r="C79" s="6">
        <v>0</v>
      </c>
      <c r="D79" s="6">
        <v>6</v>
      </c>
    </row>
    <row r="80" spans="1:4" x14ac:dyDescent="0.2">
      <c r="A80" s="6">
        <v>1301</v>
      </c>
      <c r="B80" s="6" t="b">
        <v>0</v>
      </c>
      <c r="C80" s="6">
        <v>0</v>
      </c>
      <c r="D80" s="6">
        <v>3</v>
      </c>
    </row>
    <row r="81" spans="1:4" x14ac:dyDescent="0.2">
      <c r="A81" s="6">
        <v>1302</v>
      </c>
      <c r="B81" s="6" t="b">
        <v>0</v>
      </c>
      <c r="C81" s="6">
        <v>0</v>
      </c>
      <c r="D81" s="6">
        <v>4</v>
      </c>
    </row>
    <row r="82" spans="1:4" x14ac:dyDescent="0.2">
      <c r="A82" s="6">
        <v>1303</v>
      </c>
      <c r="B82" s="6" t="b">
        <v>0</v>
      </c>
      <c r="C82" s="6">
        <v>0</v>
      </c>
      <c r="D82" s="6">
        <v>7</v>
      </c>
    </row>
    <row r="83" spans="1:4" x14ac:dyDescent="0.2">
      <c r="A83" s="6">
        <v>1401</v>
      </c>
      <c r="B83" s="6" t="b">
        <v>0</v>
      </c>
      <c r="C83" s="6">
        <v>0</v>
      </c>
      <c r="D83" s="6">
        <v>1</v>
      </c>
    </row>
    <row r="84" spans="1:4" x14ac:dyDescent="0.2">
      <c r="A84" s="6">
        <v>1403</v>
      </c>
      <c r="B84" s="6" t="b">
        <v>0</v>
      </c>
      <c r="C84" s="6">
        <v>0</v>
      </c>
      <c r="D84" s="6">
        <v>2</v>
      </c>
    </row>
    <row r="85" spans="1:4" x14ac:dyDescent="0.2">
      <c r="A85" s="6">
        <v>1501</v>
      </c>
      <c r="B85" s="6" t="b">
        <v>0</v>
      </c>
      <c r="C85" s="6">
        <v>0</v>
      </c>
      <c r="D85" s="6">
        <v>2</v>
      </c>
    </row>
    <row r="86" spans="1:4" x14ac:dyDescent="0.2">
      <c r="A86" s="6">
        <v>1503</v>
      </c>
      <c r="B86" s="6" t="b">
        <v>0</v>
      </c>
      <c r="C86" s="6">
        <v>0</v>
      </c>
      <c r="D86" s="6">
        <v>2</v>
      </c>
    </row>
    <row r="87" spans="1:4" x14ac:dyDescent="0.2">
      <c r="A87" s="6">
        <v>10301</v>
      </c>
      <c r="B87" s="6" t="b">
        <v>0</v>
      </c>
      <c r="C87" s="6">
        <v>0</v>
      </c>
      <c r="D87" s="6">
        <v>665</v>
      </c>
    </row>
    <row r="88" spans="1:4" x14ac:dyDescent="0.2">
      <c r="A88" s="6">
        <v>10401</v>
      </c>
      <c r="B88" s="6" t="b">
        <v>0</v>
      </c>
      <c r="C88" s="6">
        <v>0</v>
      </c>
      <c r="D88" s="6">
        <v>622</v>
      </c>
    </row>
    <row r="89" spans="1:4" x14ac:dyDescent="0.2">
      <c r="A89" s="6">
        <v>10501</v>
      </c>
      <c r="B89" s="6" t="b">
        <v>0</v>
      </c>
      <c r="C89" s="6">
        <v>0</v>
      </c>
      <c r="D89" s="6">
        <v>360</v>
      </c>
    </row>
    <row r="90" spans="1:4" x14ac:dyDescent="0.2">
      <c r="A90" s="6">
        <v>10601</v>
      </c>
      <c r="B90" s="6" t="b">
        <v>0</v>
      </c>
      <c r="C90" s="6">
        <v>0</v>
      </c>
      <c r="D90" s="6">
        <v>66</v>
      </c>
    </row>
    <row r="91" spans="1:4" x14ac:dyDescent="0.2">
      <c r="A91" s="6">
        <v>10701</v>
      </c>
      <c r="B91" s="6" t="b">
        <v>0</v>
      </c>
      <c r="C91" s="6">
        <v>0</v>
      </c>
      <c r="D91" s="6">
        <v>11</v>
      </c>
    </row>
    <row r="92" spans="1:4" x14ac:dyDescent="0.2">
      <c r="A92" s="6">
        <v>10801</v>
      </c>
      <c r="B92" s="6" t="b">
        <v>0</v>
      </c>
      <c r="C92" s="6">
        <v>0</v>
      </c>
      <c r="D92" s="6">
        <v>4</v>
      </c>
    </row>
    <row r="93" spans="1:4" x14ac:dyDescent="0.2">
      <c r="A93" s="6">
        <v>10901</v>
      </c>
      <c r="B93" s="6" t="b">
        <v>0</v>
      </c>
      <c r="C93" s="6">
        <v>0</v>
      </c>
      <c r="D93" s="6">
        <v>4</v>
      </c>
    </row>
    <row r="94" spans="1:4" x14ac:dyDescent="0.2">
      <c r="A94" s="6">
        <v>11001</v>
      </c>
      <c r="B94" s="6" t="b">
        <v>0</v>
      </c>
      <c r="C94" s="6">
        <v>0</v>
      </c>
      <c r="D94" s="6">
        <v>7</v>
      </c>
    </row>
    <row r="95" spans="1:4" x14ac:dyDescent="0.2">
      <c r="A95" s="6">
        <v>11101</v>
      </c>
      <c r="B95" s="6" t="b">
        <v>0</v>
      </c>
      <c r="C95" s="6">
        <v>0</v>
      </c>
      <c r="D95" s="6">
        <v>1</v>
      </c>
    </row>
    <row r="96" spans="1:4" x14ac:dyDescent="0.2">
      <c r="A96" s="6">
        <v>12</v>
      </c>
      <c r="B96" s="6" t="b">
        <v>0</v>
      </c>
      <c r="C96" s="6">
        <v>1</v>
      </c>
      <c r="D96" s="6">
        <v>13963</v>
      </c>
    </row>
    <row r="97" spans="1:4" x14ac:dyDescent="0.2">
      <c r="A97" s="6">
        <v>21</v>
      </c>
      <c r="B97" s="6" t="b">
        <v>0</v>
      </c>
      <c r="C97" s="6">
        <v>1</v>
      </c>
      <c r="D97" s="6">
        <v>11797</v>
      </c>
    </row>
    <row r="98" spans="1:4" x14ac:dyDescent="0.2">
      <c r="A98" s="6">
        <v>24</v>
      </c>
      <c r="B98" s="6" t="b">
        <v>0</v>
      </c>
      <c r="C98" s="6">
        <v>1</v>
      </c>
      <c r="D98" s="6">
        <v>14018</v>
      </c>
    </row>
    <row r="99" spans="1:4" x14ac:dyDescent="0.2">
      <c r="A99" s="6">
        <v>26</v>
      </c>
      <c r="B99" s="6" t="b">
        <v>0</v>
      </c>
      <c r="C99" s="6">
        <v>1</v>
      </c>
      <c r="D99" s="6">
        <v>12765</v>
      </c>
    </row>
    <row r="100" spans="1:4" x14ac:dyDescent="0.2">
      <c r="A100" s="6">
        <v>32</v>
      </c>
      <c r="B100" s="6" t="b">
        <v>0</v>
      </c>
      <c r="C100" s="6">
        <v>1</v>
      </c>
      <c r="D100" s="6">
        <v>11304</v>
      </c>
    </row>
    <row r="101" spans="1:4" x14ac:dyDescent="0.2">
      <c r="A101" s="6">
        <v>34</v>
      </c>
      <c r="B101" s="6" t="b">
        <v>0</v>
      </c>
      <c r="C101" s="6">
        <v>1</v>
      </c>
      <c r="D101" s="6">
        <v>20728</v>
      </c>
    </row>
    <row r="102" spans="1:4" x14ac:dyDescent="0.2">
      <c r="A102" s="6">
        <v>36</v>
      </c>
      <c r="B102" s="6" t="b">
        <v>0</v>
      </c>
      <c r="C102" s="6">
        <v>1</v>
      </c>
      <c r="D102" s="6">
        <v>19426</v>
      </c>
    </row>
    <row r="103" spans="1:4" x14ac:dyDescent="0.2">
      <c r="A103" s="6">
        <v>42</v>
      </c>
      <c r="B103" s="6" t="b">
        <v>0</v>
      </c>
      <c r="C103" s="6">
        <v>1</v>
      </c>
      <c r="D103" s="6">
        <v>17353</v>
      </c>
    </row>
    <row r="104" spans="1:4" x14ac:dyDescent="0.2">
      <c r="A104" s="6">
        <v>44</v>
      </c>
      <c r="B104" s="6" t="b">
        <v>0</v>
      </c>
      <c r="C104" s="6">
        <v>1</v>
      </c>
      <c r="D104" s="6">
        <v>20224</v>
      </c>
    </row>
    <row r="105" spans="1:4" x14ac:dyDescent="0.2">
      <c r="A105" s="6">
        <v>46</v>
      </c>
      <c r="B105" s="6" t="b">
        <v>0</v>
      </c>
      <c r="C105" s="6">
        <v>1</v>
      </c>
      <c r="D105" s="6">
        <v>18341</v>
      </c>
    </row>
    <row r="106" spans="1:4" x14ac:dyDescent="0.2">
      <c r="A106" s="6">
        <v>48</v>
      </c>
      <c r="B106" s="6" t="b">
        <v>0</v>
      </c>
      <c r="C106" s="6">
        <v>1</v>
      </c>
      <c r="D106" s="6">
        <v>19232</v>
      </c>
    </row>
    <row r="107" spans="1:4" x14ac:dyDescent="0.2">
      <c r="A107" s="6">
        <v>51</v>
      </c>
      <c r="B107" s="6" t="b">
        <v>0</v>
      </c>
      <c r="C107" s="6">
        <v>1</v>
      </c>
      <c r="D107" s="6">
        <v>12943</v>
      </c>
    </row>
    <row r="108" spans="1:4" x14ac:dyDescent="0.2">
      <c r="A108" s="6">
        <v>53</v>
      </c>
      <c r="B108" s="6" t="b">
        <v>0</v>
      </c>
      <c r="C108" s="6">
        <v>1</v>
      </c>
      <c r="D108" s="6">
        <v>12819</v>
      </c>
    </row>
    <row r="109" spans="1:4" x14ac:dyDescent="0.2">
      <c r="A109" s="6">
        <v>55</v>
      </c>
      <c r="B109" s="6" t="b">
        <v>0</v>
      </c>
      <c r="C109" s="6">
        <v>1</v>
      </c>
      <c r="D109" s="6">
        <v>13328</v>
      </c>
    </row>
    <row r="110" spans="1:4" x14ac:dyDescent="0.2">
      <c r="A110" s="6">
        <v>57</v>
      </c>
      <c r="B110" s="6" t="b">
        <v>0</v>
      </c>
      <c r="C110" s="6">
        <v>1</v>
      </c>
      <c r="D110" s="6">
        <v>11773</v>
      </c>
    </row>
    <row r="111" spans="1:4" x14ac:dyDescent="0.2">
      <c r="A111" s="6">
        <v>62</v>
      </c>
      <c r="B111" s="6" t="b">
        <v>0</v>
      </c>
      <c r="C111" s="6">
        <v>1</v>
      </c>
      <c r="D111" s="6">
        <v>7776</v>
      </c>
    </row>
    <row r="112" spans="1:4" x14ac:dyDescent="0.2">
      <c r="A112" s="6">
        <v>64</v>
      </c>
      <c r="B112" s="6" t="b">
        <v>0</v>
      </c>
      <c r="C112" s="6">
        <v>1</v>
      </c>
      <c r="D112" s="6">
        <v>6115</v>
      </c>
    </row>
    <row r="113" spans="1:4" x14ac:dyDescent="0.2">
      <c r="A113" s="6">
        <v>66</v>
      </c>
      <c r="B113" s="6" t="b">
        <v>0</v>
      </c>
      <c r="C113" s="6">
        <v>1</v>
      </c>
      <c r="D113" s="6">
        <v>5922</v>
      </c>
    </row>
    <row r="114" spans="1:4" x14ac:dyDescent="0.2">
      <c r="A114" s="6">
        <v>68</v>
      </c>
      <c r="B114" s="6" t="b">
        <v>0</v>
      </c>
      <c r="C114" s="6">
        <v>1</v>
      </c>
      <c r="D114" s="6">
        <v>5415</v>
      </c>
    </row>
    <row r="115" spans="1:4" x14ac:dyDescent="0.2">
      <c r="A115" s="6">
        <v>72</v>
      </c>
      <c r="B115" s="6" t="b">
        <v>0</v>
      </c>
      <c r="C115" s="6">
        <v>1</v>
      </c>
      <c r="D115" s="6">
        <v>3101</v>
      </c>
    </row>
    <row r="116" spans="1:4" x14ac:dyDescent="0.2">
      <c r="A116" s="6">
        <v>73</v>
      </c>
      <c r="B116" s="6" t="b">
        <v>0</v>
      </c>
      <c r="C116" s="6">
        <v>1</v>
      </c>
      <c r="D116" s="6">
        <v>2543</v>
      </c>
    </row>
    <row r="117" spans="1:4" x14ac:dyDescent="0.2">
      <c r="A117" s="6">
        <v>74</v>
      </c>
      <c r="B117" s="6" t="b">
        <v>0</v>
      </c>
      <c r="C117" s="6">
        <v>1</v>
      </c>
      <c r="D117" s="6">
        <v>2509</v>
      </c>
    </row>
    <row r="118" spans="1:4" x14ac:dyDescent="0.2">
      <c r="A118" s="6">
        <v>75</v>
      </c>
      <c r="B118" s="6" t="b">
        <v>0</v>
      </c>
      <c r="C118" s="6">
        <v>1</v>
      </c>
      <c r="D118" s="6">
        <v>2372</v>
      </c>
    </row>
    <row r="119" spans="1:4" x14ac:dyDescent="0.2">
      <c r="A119" s="6">
        <v>82</v>
      </c>
      <c r="B119" s="6" t="b">
        <v>0</v>
      </c>
      <c r="C119" s="6">
        <v>1</v>
      </c>
      <c r="D119" s="6">
        <v>1352</v>
      </c>
    </row>
    <row r="120" spans="1:4" x14ac:dyDescent="0.2">
      <c r="A120" s="6">
        <v>84</v>
      </c>
      <c r="B120" s="6" t="b">
        <v>0</v>
      </c>
      <c r="C120" s="6">
        <v>1</v>
      </c>
      <c r="D120" s="6">
        <v>1162</v>
      </c>
    </row>
    <row r="121" spans="1:4" x14ac:dyDescent="0.2">
      <c r="A121" s="6">
        <v>86</v>
      </c>
      <c r="B121" s="6" t="b">
        <v>0</v>
      </c>
      <c r="C121" s="6">
        <v>1</v>
      </c>
      <c r="D121" s="6">
        <v>1358</v>
      </c>
    </row>
    <row r="122" spans="1:4" x14ac:dyDescent="0.2">
      <c r="A122" s="6">
        <v>91</v>
      </c>
      <c r="B122" s="6" t="b">
        <v>0</v>
      </c>
      <c r="C122" s="6">
        <v>1</v>
      </c>
      <c r="D122" s="6">
        <v>764</v>
      </c>
    </row>
    <row r="123" spans="1:4" x14ac:dyDescent="0.2">
      <c r="A123" s="6">
        <v>93</v>
      </c>
      <c r="B123" s="6" t="b">
        <v>0</v>
      </c>
      <c r="C123" s="6">
        <v>1</v>
      </c>
      <c r="D123" s="6">
        <v>676</v>
      </c>
    </row>
    <row r="124" spans="1:4" x14ac:dyDescent="0.2">
      <c r="A124" s="6">
        <v>95</v>
      </c>
      <c r="B124" s="6" t="b">
        <v>0</v>
      </c>
      <c r="C124" s="6">
        <v>1</v>
      </c>
      <c r="D124" s="6">
        <v>698</v>
      </c>
    </row>
    <row r="125" spans="1:4" x14ac:dyDescent="0.2">
      <c r="A125" s="6">
        <v>102</v>
      </c>
      <c r="B125" s="6" t="b">
        <v>0</v>
      </c>
      <c r="C125" s="6">
        <v>1</v>
      </c>
      <c r="D125" s="6">
        <v>438</v>
      </c>
    </row>
    <row r="126" spans="1:4" x14ac:dyDescent="0.2">
      <c r="A126" s="6">
        <v>104</v>
      </c>
      <c r="B126" s="6" t="b">
        <v>0</v>
      </c>
      <c r="C126" s="6">
        <v>1</v>
      </c>
      <c r="D126" s="6">
        <v>522</v>
      </c>
    </row>
    <row r="127" spans="1:4" x14ac:dyDescent="0.2">
      <c r="A127" s="6">
        <v>106</v>
      </c>
      <c r="B127" s="6" t="b">
        <v>0</v>
      </c>
      <c r="C127" s="6">
        <v>1</v>
      </c>
      <c r="D127" s="6">
        <v>489</v>
      </c>
    </row>
    <row r="128" spans="1:4" x14ac:dyDescent="0.2">
      <c r="A128" s="6">
        <v>112</v>
      </c>
      <c r="B128" s="6" t="b">
        <v>0</v>
      </c>
      <c r="C128" s="6">
        <v>1</v>
      </c>
      <c r="D128" s="6">
        <v>295</v>
      </c>
    </row>
    <row r="129" spans="1:4" x14ac:dyDescent="0.2">
      <c r="A129" s="6">
        <v>114</v>
      </c>
      <c r="B129" s="6" t="b">
        <v>0</v>
      </c>
      <c r="C129" s="6">
        <v>1</v>
      </c>
      <c r="D129" s="6">
        <v>253</v>
      </c>
    </row>
    <row r="130" spans="1:4" x14ac:dyDescent="0.2">
      <c r="A130" s="6">
        <v>116</v>
      </c>
      <c r="B130" s="6" t="b">
        <v>0</v>
      </c>
      <c r="C130" s="6">
        <v>1</v>
      </c>
      <c r="D130" s="6">
        <v>259</v>
      </c>
    </row>
    <row r="131" spans="1:4" x14ac:dyDescent="0.2">
      <c r="A131" s="6">
        <v>122</v>
      </c>
      <c r="B131" s="6" t="b">
        <v>0</v>
      </c>
      <c r="C131" s="6">
        <v>1</v>
      </c>
      <c r="D131" s="6">
        <v>159</v>
      </c>
    </row>
    <row r="132" spans="1:4" x14ac:dyDescent="0.2">
      <c r="A132" s="6">
        <v>124</v>
      </c>
      <c r="B132" s="6" t="b">
        <v>0</v>
      </c>
      <c r="C132" s="6">
        <v>1</v>
      </c>
      <c r="D132" s="6">
        <v>153</v>
      </c>
    </row>
    <row r="133" spans="1:4" x14ac:dyDescent="0.2">
      <c r="A133" s="6">
        <v>132</v>
      </c>
      <c r="B133" s="6" t="b">
        <v>0</v>
      </c>
      <c r="C133" s="6">
        <v>1</v>
      </c>
      <c r="D133" s="6">
        <v>87</v>
      </c>
    </row>
    <row r="134" spans="1:4" x14ac:dyDescent="0.2">
      <c r="A134" s="6">
        <v>134</v>
      </c>
      <c r="B134" s="6" t="b">
        <v>0</v>
      </c>
      <c r="C134" s="6">
        <v>1</v>
      </c>
      <c r="D134" s="6">
        <v>84</v>
      </c>
    </row>
    <row r="135" spans="1:4" x14ac:dyDescent="0.2">
      <c r="A135" s="6">
        <v>136</v>
      </c>
      <c r="B135" s="6" t="b">
        <v>0</v>
      </c>
      <c r="C135" s="6">
        <v>1</v>
      </c>
      <c r="D135" s="6">
        <v>78</v>
      </c>
    </row>
    <row r="136" spans="1:4" x14ac:dyDescent="0.2">
      <c r="A136" s="6">
        <v>138</v>
      </c>
      <c r="B136" s="6" t="b">
        <v>0</v>
      </c>
      <c r="C136" s="6">
        <v>1</v>
      </c>
      <c r="D136" s="6">
        <v>79</v>
      </c>
    </row>
    <row r="137" spans="1:4" x14ac:dyDescent="0.2">
      <c r="A137" s="6">
        <v>141</v>
      </c>
      <c r="B137" s="6" t="b">
        <v>0</v>
      </c>
      <c r="C137" s="6">
        <v>1</v>
      </c>
      <c r="D137" s="6">
        <v>47</v>
      </c>
    </row>
    <row r="138" spans="1:4" x14ac:dyDescent="0.2">
      <c r="A138" s="6">
        <v>143</v>
      </c>
      <c r="B138" s="6" t="b">
        <v>0</v>
      </c>
      <c r="C138" s="6">
        <v>1</v>
      </c>
      <c r="D138" s="6">
        <v>40</v>
      </c>
    </row>
    <row r="139" spans="1:4" x14ac:dyDescent="0.2">
      <c r="A139" s="6">
        <v>144</v>
      </c>
      <c r="B139" s="6" t="b">
        <v>0</v>
      </c>
      <c r="C139" s="6">
        <v>1</v>
      </c>
      <c r="D139" s="6">
        <v>38</v>
      </c>
    </row>
    <row r="140" spans="1:4" x14ac:dyDescent="0.2">
      <c r="A140" s="6">
        <v>146</v>
      </c>
      <c r="B140" s="6" t="b">
        <v>0</v>
      </c>
      <c r="C140" s="6">
        <v>1</v>
      </c>
      <c r="D140" s="6">
        <v>41</v>
      </c>
    </row>
    <row r="141" spans="1:4" x14ac:dyDescent="0.2">
      <c r="A141" s="6">
        <v>152</v>
      </c>
      <c r="B141" s="6" t="b">
        <v>0</v>
      </c>
      <c r="C141" s="6">
        <v>1</v>
      </c>
      <c r="D141" s="6">
        <v>34</v>
      </c>
    </row>
    <row r="142" spans="1:4" x14ac:dyDescent="0.2">
      <c r="A142" s="6">
        <v>154</v>
      </c>
      <c r="B142" s="6" t="b">
        <v>0</v>
      </c>
      <c r="C142" s="6">
        <v>1</v>
      </c>
      <c r="D142" s="6">
        <v>38</v>
      </c>
    </row>
    <row r="143" spans="1:4" x14ac:dyDescent="0.2">
      <c r="A143" s="6">
        <v>156</v>
      </c>
      <c r="B143" s="6" t="b">
        <v>0</v>
      </c>
      <c r="C143" s="6">
        <v>1</v>
      </c>
      <c r="D143" s="6">
        <v>37</v>
      </c>
    </row>
    <row r="144" spans="1:4" x14ac:dyDescent="0.2">
      <c r="A144" s="6">
        <v>201</v>
      </c>
      <c r="B144" s="6" t="b">
        <v>0</v>
      </c>
      <c r="C144" s="6">
        <v>1</v>
      </c>
      <c r="D144" s="6">
        <v>25229</v>
      </c>
    </row>
    <row r="145" spans="1:4" x14ac:dyDescent="0.2">
      <c r="A145" s="6">
        <v>202</v>
      </c>
      <c r="B145" s="6" t="b">
        <v>0</v>
      </c>
      <c r="C145" s="6">
        <v>1</v>
      </c>
      <c r="D145" s="6">
        <v>25172</v>
      </c>
    </row>
    <row r="146" spans="1:4" x14ac:dyDescent="0.2">
      <c r="A146" s="6">
        <v>203</v>
      </c>
      <c r="B146" s="6" t="b">
        <v>0</v>
      </c>
      <c r="C146" s="6">
        <v>1</v>
      </c>
      <c r="D146" s="6">
        <v>24546</v>
      </c>
    </row>
    <row r="147" spans="1:4" x14ac:dyDescent="0.2">
      <c r="A147" s="6">
        <v>301</v>
      </c>
      <c r="B147" s="6" t="b">
        <v>0</v>
      </c>
      <c r="C147" s="6">
        <v>1</v>
      </c>
      <c r="D147" s="6">
        <v>44406</v>
      </c>
    </row>
    <row r="148" spans="1:4" x14ac:dyDescent="0.2">
      <c r="A148" s="6">
        <v>302</v>
      </c>
      <c r="B148" s="6" t="b">
        <v>0</v>
      </c>
      <c r="C148" s="6">
        <v>1</v>
      </c>
      <c r="D148" s="6">
        <v>44687</v>
      </c>
    </row>
    <row r="149" spans="1:4" x14ac:dyDescent="0.2">
      <c r="A149" s="6">
        <v>303</v>
      </c>
      <c r="B149" s="6" t="b">
        <v>0</v>
      </c>
      <c r="C149" s="6">
        <v>1</v>
      </c>
      <c r="D149" s="6">
        <v>45336</v>
      </c>
    </row>
    <row r="150" spans="1:4" x14ac:dyDescent="0.2">
      <c r="A150" s="6">
        <v>401</v>
      </c>
      <c r="B150" s="6" t="b">
        <v>0</v>
      </c>
      <c r="C150" s="6">
        <v>1</v>
      </c>
      <c r="D150" s="6">
        <v>79841</v>
      </c>
    </row>
    <row r="151" spans="1:4" x14ac:dyDescent="0.2">
      <c r="A151" s="6">
        <v>402</v>
      </c>
      <c r="B151" s="6" t="b">
        <v>0</v>
      </c>
      <c r="C151" s="6">
        <v>1</v>
      </c>
      <c r="D151" s="6">
        <v>80366</v>
      </c>
    </row>
    <row r="152" spans="1:4" x14ac:dyDescent="0.2">
      <c r="A152" s="6">
        <v>403</v>
      </c>
      <c r="B152" s="6" t="b">
        <v>0</v>
      </c>
      <c r="C152" s="6">
        <v>1</v>
      </c>
      <c r="D152" s="6">
        <v>80518</v>
      </c>
    </row>
    <row r="153" spans="1:4" x14ac:dyDescent="0.2">
      <c r="A153" s="6">
        <v>501</v>
      </c>
      <c r="B153" s="6" t="b">
        <v>0</v>
      </c>
      <c r="C153" s="6">
        <v>1</v>
      </c>
      <c r="D153" s="6">
        <v>37373</v>
      </c>
    </row>
    <row r="154" spans="1:4" x14ac:dyDescent="0.2">
      <c r="A154" s="6">
        <v>502</v>
      </c>
      <c r="B154" s="6" t="b">
        <v>0</v>
      </c>
      <c r="C154" s="6">
        <v>1</v>
      </c>
      <c r="D154" s="6">
        <v>37094</v>
      </c>
    </row>
    <row r="155" spans="1:4" x14ac:dyDescent="0.2">
      <c r="A155" s="6">
        <v>503</v>
      </c>
      <c r="B155" s="6" t="b">
        <v>0</v>
      </c>
      <c r="C155" s="6">
        <v>1</v>
      </c>
      <c r="D155" s="6">
        <v>37200</v>
      </c>
    </row>
    <row r="156" spans="1:4" x14ac:dyDescent="0.2">
      <c r="A156" s="6">
        <v>601</v>
      </c>
      <c r="B156" s="6" t="b">
        <v>0</v>
      </c>
      <c r="C156" s="6">
        <v>1</v>
      </c>
      <c r="D156" s="6">
        <v>15893</v>
      </c>
    </row>
    <row r="157" spans="1:4" x14ac:dyDescent="0.2">
      <c r="A157" s="6">
        <v>602</v>
      </c>
      <c r="B157" s="6" t="b">
        <v>0</v>
      </c>
      <c r="C157" s="6">
        <v>1</v>
      </c>
      <c r="D157" s="6">
        <v>15741</v>
      </c>
    </row>
    <row r="158" spans="1:4" x14ac:dyDescent="0.2">
      <c r="A158" s="6">
        <v>603</v>
      </c>
      <c r="B158" s="6" t="b">
        <v>0</v>
      </c>
      <c r="C158" s="6">
        <v>1</v>
      </c>
      <c r="D158" s="6">
        <v>15820</v>
      </c>
    </row>
    <row r="159" spans="1:4" x14ac:dyDescent="0.2">
      <c r="A159" s="6">
        <v>701</v>
      </c>
      <c r="B159" s="6" t="b">
        <v>0</v>
      </c>
      <c r="C159" s="6">
        <v>1</v>
      </c>
      <c r="D159" s="6">
        <v>5451</v>
      </c>
    </row>
    <row r="160" spans="1:4" x14ac:dyDescent="0.2">
      <c r="A160" s="6">
        <v>702</v>
      </c>
      <c r="B160" s="6" t="b">
        <v>0</v>
      </c>
      <c r="C160" s="6">
        <v>1</v>
      </c>
      <c r="D160" s="6">
        <v>5392</v>
      </c>
    </row>
    <row r="161" spans="1:4" x14ac:dyDescent="0.2">
      <c r="A161" s="6">
        <v>703</v>
      </c>
      <c r="B161" s="6" t="b">
        <v>0</v>
      </c>
      <c r="C161" s="6">
        <v>1</v>
      </c>
      <c r="D161" s="6">
        <v>5426</v>
      </c>
    </row>
    <row r="162" spans="1:4" x14ac:dyDescent="0.2">
      <c r="A162" s="6">
        <v>801</v>
      </c>
      <c r="B162" s="6" t="b">
        <v>0</v>
      </c>
      <c r="C162" s="6">
        <v>1</v>
      </c>
      <c r="D162" s="6">
        <v>3558</v>
      </c>
    </row>
    <row r="163" spans="1:4" x14ac:dyDescent="0.2">
      <c r="A163" s="6">
        <v>802</v>
      </c>
      <c r="B163" s="6" t="b">
        <v>0</v>
      </c>
      <c r="C163" s="6">
        <v>1</v>
      </c>
      <c r="D163" s="6">
        <v>3189</v>
      </c>
    </row>
    <row r="164" spans="1:4" x14ac:dyDescent="0.2">
      <c r="A164" s="6">
        <v>803</v>
      </c>
      <c r="B164" s="6" t="b">
        <v>0</v>
      </c>
      <c r="C164" s="6">
        <v>1</v>
      </c>
      <c r="D164" s="6">
        <v>3192</v>
      </c>
    </row>
    <row r="165" spans="1:4" x14ac:dyDescent="0.2">
      <c r="A165" s="6">
        <v>901</v>
      </c>
      <c r="B165" s="6" t="b">
        <v>0</v>
      </c>
      <c r="C165" s="6">
        <v>1</v>
      </c>
      <c r="D165" s="6">
        <v>1832</v>
      </c>
    </row>
    <row r="166" spans="1:4" x14ac:dyDescent="0.2">
      <c r="A166" s="6">
        <v>902</v>
      </c>
      <c r="B166" s="6" t="b">
        <v>0</v>
      </c>
      <c r="C166" s="6">
        <v>1</v>
      </c>
      <c r="D166" s="6">
        <v>1867</v>
      </c>
    </row>
    <row r="167" spans="1:4" x14ac:dyDescent="0.2">
      <c r="A167" s="6">
        <v>903</v>
      </c>
      <c r="B167" s="6" t="b">
        <v>0</v>
      </c>
      <c r="C167" s="6">
        <v>1</v>
      </c>
      <c r="D167" s="6">
        <v>1952</v>
      </c>
    </row>
    <row r="168" spans="1:4" x14ac:dyDescent="0.2">
      <c r="A168" s="6">
        <v>1001</v>
      </c>
      <c r="B168" s="6" t="b">
        <v>0</v>
      </c>
      <c r="C168" s="6">
        <v>1</v>
      </c>
      <c r="D168" s="6">
        <v>1218</v>
      </c>
    </row>
    <row r="169" spans="1:4" x14ac:dyDescent="0.2">
      <c r="A169" s="6">
        <v>1002</v>
      </c>
      <c r="B169" s="6" t="b">
        <v>0</v>
      </c>
      <c r="C169" s="6">
        <v>1</v>
      </c>
      <c r="D169" s="6">
        <v>1538</v>
      </c>
    </row>
    <row r="170" spans="1:4" x14ac:dyDescent="0.2">
      <c r="A170" s="6">
        <v>1003</v>
      </c>
      <c r="B170" s="6" t="b">
        <v>0</v>
      </c>
      <c r="C170" s="6">
        <v>1</v>
      </c>
      <c r="D170" s="6">
        <v>1168</v>
      </c>
    </row>
    <row r="171" spans="1:4" x14ac:dyDescent="0.2">
      <c r="A171" s="6">
        <v>1101</v>
      </c>
      <c r="B171" s="6" t="b">
        <v>0</v>
      </c>
      <c r="C171" s="6">
        <v>1</v>
      </c>
      <c r="D171" s="6">
        <v>634</v>
      </c>
    </row>
    <row r="172" spans="1:4" x14ac:dyDescent="0.2">
      <c r="A172" s="6">
        <v>1102</v>
      </c>
      <c r="B172" s="6" t="b">
        <v>0</v>
      </c>
      <c r="C172" s="6">
        <v>1</v>
      </c>
      <c r="D172" s="6">
        <v>605</v>
      </c>
    </row>
    <row r="173" spans="1:4" x14ac:dyDescent="0.2">
      <c r="A173" s="6">
        <v>1103</v>
      </c>
      <c r="B173" s="6" t="b">
        <v>0</v>
      </c>
      <c r="C173" s="6">
        <v>1</v>
      </c>
      <c r="D173" s="6">
        <v>584</v>
      </c>
    </row>
    <row r="174" spans="1:4" x14ac:dyDescent="0.2">
      <c r="A174" s="6">
        <v>1201</v>
      </c>
      <c r="B174" s="6" t="b">
        <v>0</v>
      </c>
      <c r="C174" s="6">
        <v>1</v>
      </c>
      <c r="D174" s="6">
        <v>280</v>
      </c>
    </row>
    <row r="175" spans="1:4" x14ac:dyDescent="0.2">
      <c r="A175" s="6">
        <v>1202</v>
      </c>
      <c r="B175" s="6" t="b">
        <v>0</v>
      </c>
      <c r="C175" s="6">
        <v>1</v>
      </c>
      <c r="D175" s="6">
        <v>275</v>
      </c>
    </row>
    <row r="176" spans="1:4" x14ac:dyDescent="0.2">
      <c r="A176" s="6">
        <v>1203</v>
      </c>
      <c r="B176" s="6" t="b">
        <v>0</v>
      </c>
      <c r="C176" s="6">
        <v>1</v>
      </c>
      <c r="D176" s="6">
        <v>278</v>
      </c>
    </row>
    <row r="177" spans="1:4" x14ac:dyDescent="0.2">
      <c r="A177" s="6">
        <v>1301</v>
      </c>
      <c r="B177" s="6" t="b">
        <v>0</v>
      </c>
      <c r="C177" s="6">
        <v>1</v>
      </c>
      <c r="D177" s="6">
        <v>195</v>
      </c>
    </row>
    <row r="178" spans="1:4" x14ac:dyDescent="0.2">
      <c r="A178" s="6">
        <v>1302</v>
      </c>
      <c r="B178" s="6" t="b">
        <v>0</v>
      </c>
      <c r="C178" s="6">
        <v>1</v>
      </c>
      <c r="D178" s="6">
        <v>177</v>
      </c>
    </row>
    <row r="179" spans="1:4" x14ac:dyDescent="0.2">
      <c r="A179" s="6">
        <v>1303</v>
      </c>
      <c r="B179" s="6" t="b">
        <v>0</v>
      </c>
      <c r="C179" s="6">
        <v>1</v>
      </c>
      <c r="D179" s="6">
        <v>153</v>
      </c>
    </row>
    <row r="180" spans="1:4" x14ac:dyDescent="0.2">
      <c r="A180" s="6">
        <v>1401</v>
      </c>
      <c r="B180" s="6" t="b">
        <v>0</v>
      </c>
      <c r="C180" s="6">
        <v>1</v>
      </c>
      <c r="D180" s="6">
        <v>95</v>
      </c>
    </row>
    <row r="181" spans="1:4" x14ac:dyDescent="0.2">
      <c r="A181" s="6">
        <v>1402</v>
      </c>
      <c r="B181" s="6" t="b">
        <v>0</v>
      </c>
      <c r="C181" s="6">
        <v>1</v>
      </c>
      <c r="D181" s="6">
        <v>106</v>
      </c>
    </row>
    <row r="182" spans="1:4" x14ac:dyDescent="0.2">
      <c r="A182" s="6">
        <v>1403</v>
      </c>
      <c r="B182" s="6" t="b">
        <v>0</v>
      </c>
      <c r="C182" s="6">
        <v>1</v>
      </c>
      <c r="D182" s="6">
        <v>115</v>
      </c>
    </row>
    <row r="183" spans="1:4" x14ac:dyDescent="0.2">
      <c r="A183" s="6">
        <v>1501</v>
      </c>
      <c r="B183" s="6" t="b">
        <v>0</v>
      </c>
      <c r="C183" s="6">
        <v>1</v>
      </c>
      <c r="D183" s="6">
        <v>322</v>
      </c>
    </row>
    <row r="184" spans="1:4" x14ac:dyDescent="0.2">
      <c r="A184" s="6">
        <v>1502</v>
      </c>
      <c r="B184" s="6" t="b">
        <v>0</v>
      </c>
      <c r="C184" s="6">
        <v>1</v>
      </c>
      <c r="D184" s="6">
        <v>334</v>
      </c>
    </row>
    <row r="185" spans="1:4" x14ac:dyDescent="0.2">
      <c r="A185" s="6">
        <v>1503</v>
      </c>
      <c r="B185" s="6" t="b">
        <v>0</v>
      </c>
      <c r="C185" s="6">
        <v>1</v>
      </c>
      <c r="D185" s="6">
        <v>355</v>
      </c>
    </row>
    <row r="186" spans="1:4" x14ac:dyDescent="0.2">
      <c r="A186" s="6">
        <v>10301</v>
      </c>
      <c r="B186" s="6" t="b">
        <v>0</v>
      </c>
      <c r="C186" s="6">
        <v>1</v>
      </c>
      <c r="D186" s="6">
        <v>43979</v>
      </c>
    </row>
    <row r="187" spans="1:4" x14ac:dyDescent="0.2">
      <c r="A187" s="6">
        <v>10401</v>
      </c>
      <c r="B187" s="6" t="b">
        <v>0</v>
      </c>
      <c r="C187" s="6">
        <v>1</v>
      </c>
      <c r="D187" s="6">
        <v>29144</v>
      </c>
    </row>
    <row r="188" spans="1:4" x14ac:dyDescent="0.2">
      <c r="A188" s="6">
        <v>10501</v>
      </c>
      <c r="B188" s="6" t="b">
        <v>0</v>
      </c>
      <c r="C188" s="6">
        <v>1</v>
      </c>
      <c r="D188" s="6">
        <v>13206</v>
      </c>
    </row>
    <row r="189" spans="1:4" x14ac:dyDescent="0.2">
      <c r="A189" s="6">
        <v>10601</v>
      </c>
      <c r="B189" s="6" t="b">
        <v>0</v>
      </c>
      <c r="C189" s="6">
        <v>1</v>
      </c>
      <c r="D189" s="6">
        <v>4666</v>
      </c>
    </row>
    <row r="190" spans="1:4" x14ac:dyDescent="0.2">
      <c r="A190" s="6">
        <v>10701</v>
      </c>
      <c r="B190" s="6" t="b">
        <v>0</v>
      </c>
      <c r="C190" s="6">
        <v>1</v>
      </c>
      <c r="D190" s="6">
        <v>1522</v>
      </c>
    </row>
    <row r="191" spans="1:4" x14ac:dyDescent="0.2">
      <c r="A191" s="6">
        <v>10801</v>
      </c>
      <c r="B191" s="6" t="b">
        <v>0</v>
      </c>
      <c r="C191" s="6">
        <v>1</v>
      </c>
      <c r="D191" s="6">
        <v>747</v>
      </c>
    </row>
    <row r="192" spans="1:4" x14ac:dyDescent="0.2">
      <c r="A192" s="6">
        <v>10901</v>
      </c>
      <c r="B192" s="6" t="b">
        <v>0</v>
      </c>
      <c r="C192" s="6">
        <v>1</v>
      </c>
      <c r="D192" s="6">
        <v>393</v>
      </c>
    </row>
    <row r="193" spans="1:4" x14ac:dyDescent="0.2">
      <c r="A193" s="6">
        <v>11001</v>
      </c>
      <c r="B193" s="6" t="b">
        <v>0</v>
      </c>
      <c r="C193" s="6">
        <v>1</v>
      </c>
      <c r="D193" s="6">
        <v>259</v>
      </c>
    </row>
    <row r="194" spans="1:4" x14ac:dyDescent="0.2">
      <c r="A194" s="6">
        <v>11101</v>
      </c>
      <c r="B194" s="6" t="b">
        <v>0</v>
      </c>
      <c r="C194" s="6">
        <v>1</v>
      </c>
      <c r="D194" s="6">
        <v>125</v>
      </c>
    </row>
    <row r="195" spans="1:4" x14ac:dyDescent="0.2">
      <c r="A195" s="6">
        <v>11201</v>
      </c>
      <c r="B195" s="6" t="b">
        <v>0</v>
      </c>
      <c r="C195" s="6">
        <v>1</v>
      </c>
      <c r="D195" s="6">
        <v>73</v>
      </c>
    </row>
    <row r="196" spans="1:4" x14ac:dyDescent="0.2">
      <c r="A196" s="6">
        <v>11301</v>
      </c>
      <c r="B196" s="6" t="b">
        <v>0</v>
      </c>
      <c r="C196" s="6">
        <v>1</v>
      </c>
      <c r="D196" s="6">
        <v>33</v>
      </c>
    </row>
    <row r="197" spans="1:4" x14ac:dyDescent="0.2">
      <c r="A197" s="6">
        <v>11401</v>
      </c>
      <c r="B197" s="6" t="b">
        <v>0</v>
      </c>
      <c r="C197" s="6">
        <v>1</v>
      </c>
      <c r="D197" s="6">
        <v>23</v>
      </c>
    </row>
    <row r="198" spans="1:4" x14ac:dyDescent="0.2">
      <c r="A198" s="6">
        <v>11501</v>
      </c>
      <c r="B198" s="6" t="b">
        <v>0</v>
      </c>
      <c r="C198" s="6">
        <v>1</v>
      </c>
      <c r="D198" s="6">
        <v>16</v>
      </c>
    </row>
    <row r="199" spans="1:4" x14ac:dyDescent="0.2">
      <c r="A199" s="6">
        <v>12</v>
      </c>
      <c r="B199" s="6" t="b">
        <v>1</v>
      </c>
      <c r="C199" s="6">
        <v>0</v>
      </c>
      <c r="D199" s="6">
        <v>16</v>
      </c>
    </row>
    <row r="200" spans="1:4" x14ac:dyDescent="0.2">
      <c r="A200" s="6">
        <v>21</v>
      </c>
      <c r="B200" s="6" t="b">
        <v>1</v>
      </c>
      <c r="C200" s="6">
        <v>0</v>
      </c>
      <c r="D200" s="6">
        <v>27</v>
      </c>
    </row>
    <row r="201" spans="1:4" x14ac:dyDescent="0.2">
      <c r="A201" s="6">
        <v>24</v>
      </c>
      <c r="B201" s="6" t="b">
        <v>1</v>
      </c>
      <c r="C201" s="6">
        <v>0</v>
      </c>
      <c r="D201" s="6">
        <v>58</v>
      </c>
    </row>
    <row r="202" spans="1:4" x14ac:dyDescent="0.2">
      <c r="A202" s="6">
        <v>26</v>
      </c>
      <c r="B202" s="6" t="b">
        <v>1</v>
      </c>
      <c r="C202" s="6">
        <v>0</v>
      </c>
      <c r="D202" s="6">
        <v>57</v>
      </c>
    </row>
    <row r="203" spans="1:4" x14ac:dyDescent="0.2">
      <c r="A203" s="6">
        <v>32</v>
      </c>
      <c r="B203" s="6" t="b">
        <v>1</v>
      </c>
      <c r="C203" s="6">
        <v>0</v>
      </c>
      <c r="D203" s="6">
        <v>71</v>
      </c>
    </row>
    <row r="204" spans="1:4" x14ac:dyDescent="0.2">
      <c r="A204" s="6">
        <v>34</v>
      </c>
      <c r="B204" s="6" t="b">
        <v>1</v>
      </c>
      <c r="C204" s="6">
        <v>0</v>
      </c>
      <c r="D204" s="6">
        <v>97</v>
      </c>
    </row>
    <row r="205" spans="1:4" x14ac:dyDescent="0.2">
      <c r="A205" s="6">
        <v>36</v>
      </c>
      <c r="B205" s="6" t="b">
        <v>1</v>
      </c>
      <c r="C205" s="6">
        <v>0</v>
      </c>
      <c r="D205" s="6">
        <v>172</v>
      </c>
    </row>
    <row r="206" spans="1:4" x14ac:dyDescent="0.2">
      <c r="A206" s="6">
        <v>42</v>
      </c>
      <c r="B206" s="6" t="b">
        <v>1</v>
      </c>
      <c r="C206" s="6">
        <v>0</v>
      </c>
      <c r="D206" s="6">
        <v>183</v>
      </c>
    </row>
    <row r="207" spans="1:4" x14ac:dyDescent="0.2">
      <c r="A207" s="6">
        <v>44</v>
      </c>
      <c r="B207" s="6" t="b">
        <v>1</v>
      </c>
      <c r="C207" s="6">
        <v>0</v>
      </c>
      <c r="D207" s="6">
        <v>985</v>
      </c>
    </row>
    <row r="208" spans="1:4" x14ac:dyDescent="0.2">
      <c r="A208" s="6">
        <v>46</v>
      </c>
      <c r="B208" s="6" t="b">
        <v>1</v>
      </c>
      <c r="C208" s="6">
        <v>0</v>
      </c>
      <c r="D208" s="6">
        <v>489</v>
      </c>
    </row>
    <row r="209" spans="1:4" x14ac:dyDescent="0.2">
      <c r="A209" s="6">
        <v>48</v>
      </c>
      <c r="B209" s="6" t="b">
        <v>1</v>
      </c>
      <c r="C209" s="6">
        <v>0</v>
      </c>
      <c r="D209" s="6">
        <v>403</v>
      </c>
    </row>
    <row r="210" spans="1:4" x14ac:dyDescent="0.2">
      <c r="A210" s="6">
        <v>51</v>
      </c>
      <c r="B210" s="6" t="b">
        <v>1</v>
      </c>
      <c r="C210" s="6">
        <v>0</v>
      </c>
      <c r="D210" s="6">
        <v>158</v>
      </c>
    </row>
    <row r="211" spans="1:4" x14ac:dyDescent="0.2">
      <c r="A211" s="6">
        <v>53</v>
      </c>
      <c r="B211" s="6" t="b">
        <v>1</v>
      </c>
      <c r="C211" s="6">
        <v>0</v>
      </c>
      <c r="D211" s="6">
        <v>1478</v>
      </c>
    </row>
    <row r="212" spans="1:4" x14ac:dyDescent="0.2">
      <c r="A212" s="6">
        <v>55</v>
      </c>
      <c r="B212" s="6" t="b">
        <v>1</v>
      </c>
      <c r="C212" s="6">
        <v>0</v>
      </c>
      <c r="D212" s="6">
        <v>1539</v>
      </c>
    </row>
    <row r="213" spans="1:4" x14ac:dyDescent="0.2">
      <c r="A213" s="6">
        <v>57</v>
      </c>
      <c r="B213" s="6" t="b">
        <v>1</v>
      </c>
      <c r="C213" s="6">
        <v>0</v>
      </c>
      <c r="D213" s="6">
        <v>1344</v>
      </c>
    </row>
    <row r="214" spans="1:4" x14ac:dyDescent="0.2">
      <c r="A214" s="6">
        <v>62</v>
      </c>
      <c r="B214" s="6" t="b">
        <v>1</v>
      </c>
      <c r="C214" s="6">
        <v>0</v>
      </c>
      <c r="D214" s="6">
        <v>369</v>
      </c>
    </row>
    <row r="215" spans="1:4" x14ac:dyDescent="0.2">
      <c r="A215" s="6">
        <v>64</v>
      </c>
      <c r="B215" s="6" t="b">
        <v>1</v>
      </c>
      <c r="C215" s="6">
        <v>0</v>
      </c>
      <c r="D215" s="6">
        <v>1058</v>
      </c>
    </row>
    <row r="216" spans="1:4" x14ac:dyDescent="0.2">
      <c r="A216" s="6">
        <v>66</v>
      </c>
      <c r="B216" s="6" t="b">
        <v>1</v>
      </c>
      <c r="C216" s="6">
        <v>0</v>
      </c>
      <c r="D216" s="6">
        <v>2241</v>
      </c>
    </row>
    <row r="217" spans="1:4" x14ac:dyDescent="0.2">
      <c r="A217" s="6">
        <v>68</v>
      </c>
      <c r="B217" s="6" t="b">
        <v>1</v>
      </c>
      <c r="C217" s="6">
        <v>0</v>
      </c>
      <c r="D217" s="6">
        <v>679</v>
      </c>
    </row>
    <row r="218" spans="1:4" x14ac:dyDescent="0.2">
      <c r="A218" s="6">
        <v>72</v>
      </c>
      <c r="B218" s="6" t="b">
        <v>1</v>
      </c>
      <c r="C218" s="6">
        <v>0</v>
      </c>
      <c r="D218" s="6">
        <v>693</v>
      </c>
    </row>
    <row r="219" spans="1:4" x14ac:dyDescent="0.2">
      <c r="A219" s="6">
        <v>73</v>
      </c>
      <c r="B219" s="6" t="b">
        <v>1</v>
      </c>
      <c r="C219" s="6">
        <v>0</v>
      </c>
      <c r="D219" s="6">
        <v>320</v>
      </c>
    </row>
    <row r="220" spans="1:4" x14ac:dyDescent="0.2">
      <c r="A220" s="6">
        <v>74</v>
      </c>
      <c r="B220" s="6" t="b">
        <v>1</v>
      </c>
      <c r="C220" s="6">
        <v>0</v>
      </c>
      <c r="D220" s="6">
        <v>549</v>
      </c>
    </row>
    <row r="221" spans="1:4" x14ac:dyDescent="0.2">
      <c r="A221" s="6">
        <v>75</v>
      </c>
      <c r="B221" s="6" t="b">
        <v>1</v>
      </c>
      <c r="C221" s="6">
        <v>0</v>
      </c>
      <c r="D221" s="6">
        <v>500</v>
      </c>
    </row>
    <row r="222" spans="1:4" x14ac:dyDescent="0.2">
      <c r="A222" s="6">
        <v>82</v>
      </c>
      <c r="B222" s="6" t="b">
        <v>1</v>
      </c>
      <c r="C222" s="6">
        <v>0</v>
      </c>
      <c r="D222" s="6">
        <v>112</v>
      </c>
    </row>
    <row r="223" spans="1:4" x14ac:dyDescent="0.2">
      <c r="A223" s="6">
        <v>84</v>
      </c>
      <c r="B223" s="6" t="b">
        <v>1</v>
      </c>
      <c r="C223" s="6">
        <v>0</v>
      </c>
      <c r="D223" s="6">
        <v>15</v>
      </c>
    </row>
    <row r="224" spans="1:4" x14ac:dyDescent="0.2">
      <c r="A224" s="6">
        <v>86</v>
      </c>
      <c r="B224" s="6" t="b">
        <v>1</v>
      </c>
      <c r="C224" s="6">
        <v>0</v>
      </c>
      <c r="D224" s="6">
        <v>264</v>
      </c>
    </row>
    <row r="225" spans="1:4" x14ac:dyDescent="0.2">
      <c r="A225" s="6">
        <v>91</v>
      </c>
      <c r="B225" s="6" t="b">
        <v>1</v>
      </c>
      <c r="C225" s="6">
        <v>0</v>
      </c>
      <c r="D225" s="6">
        <v>45</v>
      </c>
    </row>
    <row r="226" spans="1:4" x14ac:dyDescent="0.2">
      <c r="A226" s="6">
        <v>93</v>
      </c>
      <c r="B226" s="6" t="b">
        <v>1</v>
      </c>
      <c r="C226" s="6">
        <v>0</v>
      </c>
      <c r="D226" s="6">
        <v>33</v>
      </c>
    </row>
    <row r="227" spans="1:4" x14ac:dyDescent="0.2">
      <c r="A227" s="6">
        <v>95</v>
      </c>
      <c r="B227" s="6" t="b">
        <v>1</v>
      </c>
      <c r="C227" s="6">
        <v>0</v>
      </c>
      <c r="D227" s="6">
        <v>69</v>
      </c>
    </row>
    <row r="228" spans="1:4" x14ac:dyDescent="0.2">
      <c r="A228" s="6">
        <v>102</v>
      </c>
      <c r="B228" s="6" t="b">
        <v>1</v>
      </c>
      <c r="C228" s="6">
        <v>0</v>
      </c>
      <c r="D228" s="6">
        <v>7</v>
      </c>
    </row>
    <row r="229" spans="1:4" x14ac:dyDescent="0.2">
      <c r="A229" s="6">
        <v>104</v>
      </c>
      <c r="B229" s="6" t="b">
        <v>1</v>
      </c>
      <c r="C229" s="6">
        <v>0</v>
      </c>
      <c r="D229" s="6">
        <v>40</v>
      </c>
    </row>
    <row r="230" spans="1:4" x14ac:dyDescent="0.2">
      <c r="A230" s="6">
        <v>106</v>
      </c>
      <c r="B230" s="6" t="b">
        <v>1</v>
      </c>
      <c r="C230" s="6">
        <v>0</v>
      </c>
      <c r="D230" s="6">
        <v>156</v>
      </c>
    </row>
    <row r="231" spans="1:4" x14ac:dyDescent="0.2">
      <c r="A231" s="6">
        <v>112</v>
      </c>
      <c r="B231" s="6" t="b">
        <v>1</v>
      </c>
      <c r="C231" s="6">
        <v>0</v>
      </c>
      <c r="D231" s="6">
        <v>43</v>
      </c>
    </row>
    <row r="232" spans="1:4" x14ac:dyDescent="0.2">
      <c r="A232" s="6">
        <v>114</v>
      </c>
      <c r="B232" s="6" t="b">
        <v>1</v>
      </c>
      <c r="C232" s="6">
        <v>0</v>
      </c>
      <c r="D232" s="6">
        <v>32</v>
      </c>
    </row>
    <row r="233" spans="1:4" x14ac:dyDescent="0.2">
      <c r="A233" s="6">
        <v>116</v>
      </c>
      <c r="B233" s="6" t="b">
        <v>1</v>
      </c>
      <c r="C233" s="6">
        <v>0</v>
      </c>
      <c r="D233" s="6">
        <v>91</v>
      </c>
    </row>
    <row r="234" spans="1:4" x14ac:dyDescent="0.2">
      <c r="A234" s="6">
        <v>122</v>
      </c>
      <c r="B234" s="6" t="b">
        <v>1</v>
      </c>
      <c r="C234" s="6">
        <v>0</v>
      </c>
      <c r="D234" s="6">
        <v>64</v>
      </c>
    </row>
    <row r="235" spans="1:4" x14ac:dyDescent="0.2">
      <c r="A235" s="6">
        <v>124</v>
      </c>
      <c r="B235" s="6" t="b">
        <v>1</v>
      </c>
      <c r="C235" s="6">
        <v>0</v>
      </c>
      <c r="D235" s="6">
        <v>191</v>
      </c>
    </row>
    <row r="236" spans="1:4" x14ac:dyDescent="0.2">
      <c r="A236" s="6">
        <v>132</v>
      </c>
      <c r="B236" s="6" t="b">
        <v>1</v>
      </c>
      <c r="C236" s="6">
        <v>0</v>
      </c>
      <c r="D236" s="6">
        <v>22</v>
      </c>
    </row>
    <row r="237" spans="1:4" x14ac:dyDescent="0.2">
      <c r="A237" s="6">
        <v>134</v>
      </c>
      <c r="B237" s="6" t="b">
        <v>1</v>
      </c>
      <c r="C237" s="6">
        <v>0</v>
      </c>
      <c r="D237" s="6">
        <v>18</v>
      </c>
    </row>
    <row r="238" spans="1:4" x14ac:dyDescent="0.2">
      <c r="A238" s="6">
        <v>136</v>
      </c>
      <c r="B238" s="6" t="b">
        <v>1</v>
      </c>
      <c r="C238" s="6">
        <v>0</v>
      </c>
      <c r="D238" s="6">
        <v>38</v>
      </c>
    </row>
    <row r="239" spans="1:4" x14ac:dyDescent="0.2">
      <c r="A239" s="6">
        <v>138</v>
      </c>
      <c r="B239" s="6" t="b">
        <v>1</v>
      </c>
      <c r="C239" s="6">
        <v>0</v>
      </c>
      <c r="D239" s="6">
        <v>52</v>
      </c>
    </row>
    <row r="240" spans="1:4" x14ac:dyDescent="0.2">
      <c r="A240" s="6">
        <v>141</v>
      </c>
      <c r="B240" s="6" t="b">
        <v>1</v>
      </c>
      <c r="C240" s="6">
        <v>0</v>
      </c>
      <c r="D240" s="6">
        <v>17</v>
      </c>
    </row>
    <row r="241" spans="1:4" x14ac:dyDescent="0.2">
      <c r="A241" s="6">
        <v>143</v>
      </c>
      <c r="B241" s="6" t="b">
        <v>1</v>
      </c>
      <c r="C241" s="6">
        <v>0</v>
      </c>
      <c r="D241" s="6">
        <v>70</v>
      </c>
    </row>
    <row r="242" spans="1:4" x14ac:dyDescent="0.2">
      <c r="A242" s="6">
        <v>144</v>
      </c>
      <c r="B242" s="6" t="b">
        <v>1</v>
      </c>
      <c r="C242" s="6">
        <v>0</v>
      </c>
      <c r="D242" s="6">
        <v>8</v>
      </c>
    </row>
    <row r="243" spans="1:4" x14ac:dyDescent="0.2">
      <c r="A243" s="6">
        <v>146</v>
      </c>
      <c r="B243" s="6" t="b">
        <v>1</v>
      </c>
      <c r="C243" s="6">
        <v>0</v>
      </c>
      <c r="D243" s="6">
        <v>17</v>
      </c>
    </row>
    <row r="244" spans="1:4" x14ac:dyDescent="0.2">
      <c r="A244" s="6">
        <v>152</v>
      </c>
      <c r="B244" s="6" t="b">
        <v>1</v>
      </c>
      <c r="C244" s="6">
        <v>0</v>
      </c>
      <c r="D244" s="6">
        <v>10</v>
      </c>
    </row>
    <row r="245" spans="1:4" x14ac:dyDescent="0.2">
      <c r="A245" s="6">
        <v>154</v>
      </c>
      <c r="B245" s="6" t="b">
        <v>1</v>
      </c>
      <c r="C245" s="6">
        <v>0</v>
      </c>
      <c r="D245" s="6">
        <v>3</v>
      </c>
    </row>
    <row r="246" spans="1:4" x14ac:dyDescent="0.2">
      <c r="A246" s="6">
        <v>156</v>
      </c>
      <c r="B246" s="6" t="b">
        <v>1</v>
      </c>
      <c r="C246" s="6">
        <v>0</v>
      </c>
      <c r="D246" s="6">
        <v>46</v>
      </c>
    </row>
    <row r="247" spans="1:4" x14ac:dyDescent="0.2">
      <c r="A247" s="6">
        <v>201</v>
      </c>
      <c r="B247" s="6" t="b">
        <v>1</v>
      </c>
      <c r="C247" s="6">
        <v>0</v>
      </c>
      <c r="D247" s="6">
        <v>56</v>
      </c>
    </row>
    <row r="248" spans="1:4" x14ac:dyDescent="0.2">
      <c r="A248" s="6">
        <v>202</v>
      </c>
      <c r="B248" s="6" t="b">
        <v>1</v>
      </c>
      <c r="C248" s="6">
        <v>0</v>
      </c>
      <c r="D248" s="6">
        <v>51</v>
      </c>
    </row>
    <row r="249" spans="1:4" x14ac:dyDescent="0.2">
      <c r="A249" s="6">
        <v>203</v>
      </c>
      <c r="B249" s="6" t="b">
        <v>1</v>
      </c>
      <c r="C249" s="6">
        <v>0</v>
      </c>
      <c r="D249" s="6">
        <v>79</v>
      </c>
    </row>
    <row r="250" spans="1:4" x14ac:dyDescent="0.2">
      <c r="A250" s="6">
        <v>301</v>
      </c>
      <c r="B250" s="6" t="b">
        <v>1</v>
      </c>
      <c r="C250" s="6">
        <v>0</v>
      </c>
      <c r="D250" s="6">
        <v>168</v>
      </c>
    </row>
    <row r="251" spans="1:4" x14ac:dyDescent="0.2">
      <c r="A251" s="6">
        <v>302</v>
      </c>
      <c r="B251" s="6" t="b">
        <v>1</v>
      </c>
      <c r="C251" s="6">
        <v>0</v>
      </c>
      <c r="D251" s="6">
        <v>182</v>
      </c>
    </row>
    <row r="252" spans="1:4" x14ac:dyDescent="0.2">
      <c r="A252" s="6">
        <v>303</v>
      </c>
      <c r="B252" s="6" t="b">
        <v>1</v>
      </c>
      <c r="C252" s="6">
        <v>0</v>
      </c>
      <c r="D252" s="6">
        <v>158</v>
      </c>
    </row>
    <row r="253" spans="1:4" x14ac:dyDescent="0.2">
      <c r="A253" s="6">
        <v>401</v>
      </c>
      <c r="B253" s="6" t="b">
        <v>1</v>
      </c>
      <c r="C253" s="6">
        <v>0</v>
      </c>
      <c r="D253" s="6">
        <v>301</v>
      </c>
    </row>
    <row r="254" spans="1:4" x14ac:dyDescent="0.2">
      <c r="A254" s="6">
        <v>402</v>
      </c>
      <c r="B254" s="6" t="b">
        <v>1</v>
      </c>
      <c r="C254" s="6">
        <v>0</v>
      </c>
      <c r="D254" s="6">
        <v>211</v>
      </c>
    </row>
    <row r="255" spans="1:4" x14ac:dyDescent="0.2">
      <c r="A255" s="6">
        <v>403</v>
      </c>
      <c r="B255" s="6" t="b">
        <v>1</v>
      </c>
      <c r="C255" s="6">
        <v>0</v>
      </c>
      <c r="D255" s="6">
        <v>251</v>
      </c>
    </row>
    <row r="256" spans="1:4" x14ac:dyDescent="0.2">
      <c r="A256" s="6">
        <v>501</v>
      </c>
      <c r="B256" s="6" t="b">
        <v>1</v>
      </c>
      <c r="C256" s="6">
        <v>0</v>
      </c>
      <c r="D256" s="6">
        <v>791</v>
      </c>
    </row>
    <row r="257" spans="1:4" x14ac:dyDescent="0.2">
      <c r="A257" s="6">
        <v>502</v>
      </c>
      <c r="B257" s="6" t="b">
        <v>1</v>
      </c>
      <c r="C257" s="6">
        <v>0</v>
      </c>
      <c r="D257" s="6">
        <v>494</v>
      </c>
    </row>
    <row r="258" spans="1:4" x14ac:dyDescent="0.2">
      <c r="A258" s="6">
        <v>503</v>
      </c>
      <c r="B258" s="6" t="b">
        <v>1</v>
      </c>
      <c r="C258" s="6">
        <v>0</v>
      </c>
      <c r="D258" s="6">
        <v>316</v>
      </c>
    </row>
    <row r="259" spans="1:4" x14ac:dyDescent="0.2">
      <c r="A259" s="6">
        <v>601</v>
      </c>
      <c r="B259" s="6" t="b">
        <v>1</v>
      </c>
      <c r="C259" s="6">
        <v>0</v>
      </c>
      <c r="D259" s="6">
        <v>176</v>
      </c>
    </row>
    <row r="260" spans="1:4" x14ac:dyDescent="0.2">
      <c r="A260" s="6">
        <v>602</v>
      </c>
      <c r="B260" s="6" t="b">
        <v>1</v>
      </c>
      <c r="C260" s="6">
        <v>0</v>
      </c>
      <c r="D260" s="6">
        <v>232</v>
      </c>
    </row>
    <row r="261" spans="1:4" x14ac:dyDescent="0.2">
      <c r="A261" s="6">
        <v>603</v>
      </c>
      <c r="B261" s="6" t="b">
        <v>1</v>
      </c>
      <c r="C261" s="6">
        <v>0</v>
      </c>
      <c r="D261" s="6">
        <v>148</v>
      </c>
    </row>
    <row r="262" spans="1:4" x14ac:dyDescent="0.2">
      <c r="A262" s="6">
        <v>701</v>
      </c>
      <c r="B262" s="6" t="b">
        <v>1</v>
      </c>
      <c r="C262" s="6">
        <v>0</v>
      </c>
      <c r="D262" s="6">
        <v>46</v>
      </c>
    </row>
    <row r="263" spans="1:4" x14ac:dyDescent="0.2">
      <c r="A263" s="6">
        <v>702</v>
      </c>
      <c r="B263" s="6" t="b">
        <v>1</v>
      </c>
      <c r="C263" s="6">
        <v>0</v>
      </c>
      <c r="D263" s="6">
        <v>49</v>
      </c>
    </row>
    <row r="264" spans="1:4" x14ac:dyDescent="0.2">
      <c r="A264" s="6">
        <v>703</v>
      </c>
      <c r="B264" s="6" t="b">
        <v>1</v>
      </c>
      <c r="C264" s="6">
        <v>0</v>
      </c>
      <c r="D264" s="6">
        <v>43</v>
      </c>
    </row>
    <row r="265" spans="1:4" x14ac:dyDescent="0.2">
      <c r="A265" s="6">
        <v>801</v>
      </c>
      <c r="B265" s="6" t="b">
        <v>1</v>
      </c>
      <c r="C265" s="6">
        <v>0</v>
      </c>
      <c r="D265" s="6">
        <v>46</v>
      </c>
    </row>
    <row r="266" spans="1:4" x14ac:dyDescent="0.2">
      <c r="A266" s="6">
        <v>802</v>
      </c>
      <c r="B266" s="6" t="b">
        <v>1</v>
      </c>
      <c r="C266" s="6">
        <v>0</v>
      </c>
      <c r="D266" s="6">
        <v>36</v>
      </c>
    </row>
    <row r="267" spans="1:4" x14ac:dyDescent="0.2">
      <c r="A267" s="6">
        <v>803</v>
      </c>
      <c r="B267" s="6" t="b">
        <v>1</v>
      </c>
      <c r="C267" s="6">
        <v>0</v>
      </c>
      <c r="D267" s="6">
        <v>33</v>
      </c>
    </row>
    <row r="268" spans="1:4" x14ac:dyDescent="0.2">
      <c r="A268" s="6">
        <v>901</v>
      </c>
      <c r="B268" s="6" t="b">
        <v>1</v>
      </c>
      <c r="C268" s="6">
        <v>0</v>
      </c>
      <c r="D268" s="6">
        <v>28</v>
      </c>
    </row>
    <row r="269" spans="1:4" x14ac:dyDescent="0.2">
      <c r="A269" s="6">
        <v>902</v>
      </c>
      <c r="B269" s="6" t="b">
        <v>1</v>
      </c>
      <c r="C269" s="6">
        <v>0</v>
      </c>
      <c r="D269" s="6">
        <v>32</v>
      </c>
    </row>
    <row r="270" spans="1:4" x14ac:dyDescent="0.2">
      <c r="A270" s="6">
        <v>903</v>
      </c>
      <c r="B270" s="6" t="b">
        <v>1</v>
      </c>
      <c r="C270" s="6">
        <v>0</v>
      </c>
      <c r="D270" s="6">
        <v>32</v>
      </c>
    </row>
    <row r="271" spans="1:4" x14ac:dyDescent="0.2">
      <c r="A271" s="6">
        <v>1001</v>
      </c>
      <c r="B271" s="6" t="b">
        <v>1</v>
      </c>
      <c r="C271" s="6">
        <v>0</v>
      </c>
      <c r="D271" s="6">
        <v>34</v>
      </c>
    </row>
    <row r="272" spans="1:4" x14ac:dyDescent="0.2">
      <c r="A272" s="6">
        <v>1002</v>
      </c>
      <c r="B272" s="6" t="b">
        <v>1</v>
      </c>
      <c r="C272" s="6">
        <v>0</v>
      </c>
      <c r="D272" s="6">
        <v>46</v>
      </c>
    </row>
    <row r="273" spans="1:4" x14ac:dyDescent="0.2">
      <c r="A273" s="6">
        <v>1003</v>
      </c>
      <c r="B273" s="6" t="b">
        <v>1</v>
      </c>
      <c r="C273" s="6">
        <v>0</v>
      </c>
      <c r="D273" s="6">
        <v>45</v>
      </c>
    </row>
    <row r="274" spans="1:4" x14ac:dyDescent="0.2">
      <c r="A274" s="6">
        <v>1101</v>
      </c>
      <c r="B274" s="6" t="b">
        <v>1</v>
      </c>
      <c r="C274" s="6">
        <v>0</v>
      </c>
      <c r="D274" s="6">
        <v>44</v>
      </c>
    </row>
    <row r="275" spans="1:4" x14ac:dyDescent="0.2">
      <c r="A275" s="6">
        <v>1102</v>
      </c>
      <c r="B275" s="6" t="b">
        <v>1</v>
      </c>
      <c r="C275" s="6">
        <v>0</v>
      </c>
      <c r="D275" s="6">
        <v>38</v>
      </c>
    </row>
    <row r="276" spans="1:4" x14ac:dyDescent="0.2">
      <c r="A276" s="6">
        <v>1103</v>
      </c>
      <c r="B276" s="6" t="b">
        <v>1</v>
      </c>
      <c r="C276" s="6">
        <v>0</v>
      </c>
      <c r="D276" s="6">
        <v>32</v>
      </c>
    </row>
    <row r="277" spans="1:4" x14ac:dyDescent="0.2">
      <c r="A277" s="6">
        <v>1201</v>
      </c>
      <c r="B277" s="6" t="b">
        <v>1</v>
      </c>
      <c r="C277" s="6">
        <v>0</v>
      </c>
      <c r="D277" s="6">
        <v>27</v>
      </c>
    </row>
    <row r="278" spans="1:4" x14ac:dyDescent="0.2">
      <c r="A278" s="6">
        <v>1202</v>
      </c>
      <c r="B278" s="6" t="b">
        <v>1</v>
      </c>
      <c r="C278" s="6">
        <v>0</v>
      </c>
      <c r="D278" s="6">
        <v>24</v>
      </c>
    </row>
    <row r="279" spans="1:4" x14ac:dyDescent="0.2">
      <c r="A279" s="6">
        <v>1203</v>
      </c>
      <c r="B279" s="6" t="b">
        <v>1</v>
      </c>
      <c r="C279" s="6">
        <v>0</v>
      </c>
      <c r="D279" s="6">
        <v>13</v>
      </c>
    </row>
    <row r="280" spans="1:4" x14ac:dyDescent="0.2">
      <c r="A280" s="6">
        <v>1301</v>
      </c>
      <c r="B280" s="6" t="b">
        <v>1</v>
      </c>
      <c r="C280" s="6">
        <v>0</v>
      </c>
      <c r="D280" s="6">
        <v>14</v>
      </c>
    </row>
    <row r="281" spans="1:4" x14ac:dyDescent="0.2">
      <c r="A281" s="6">
        <v>1302</v>
      </c>
      <c r="B281" s="6" t="b">
        <v>1</v>
      </c>
      <c r="C281" s="6">
        <v>0</v>
      </c>
      <c r="D281" s="6">
        <v>13</v>
      </c>
    </row>
    <row r="282" spans="1:4" x14ac:dyDescent="0.2">
      <c r="A282" s="6">
        <v>1303</v>
      </c>
      <c r="B282" s="6" t="b">
        <v>1</v>
      </c>
      <c r="C282" s="6">
        <v>0</v>
      </c>
      <c r="D282" s="6">
        <v>11</v>
      </c>
    </row>
    <row r="283" spans="1:4" x14ac:dyDescent="0.2">
      <c r="A283" s="6">
        <v>1401</v>
      </c>
      <c r="B283" s="6" t="b">
        <v>1</v>
      </c>
      <c r="C283" s="6">
        <v>0</v>
      </c>
      <c r="D283" s="6">
        <v>3</v>
      </c>
    </row>
    <row r="284" spans="1:4" x14ac:dyDescent="0.2">
      <c r="A284" s="6">
        <v>1402</v>
      </c>
      <c r="B284" s="6" t="b">
        <v>1</v>
      </c>
      <c r="C284" s="6">
        <v>0</v>
      </c>
      <c r="D284" s="6">
        <v>2</v>
      </c>
    </row>
    <row r="285" spans="1:4" x14ac:dyDescent="0.2">
      <c r="A285" s="6">
        <v>1403</v>
      </c>
      <c r="B285" s="6" t="b">
        <v>1</v>
      </c>
      <c r="C285" s="6">
        <v>0</v>
      </c>
      <c r="D285" s="6">
        <v>9</v>
      </c>
    </row>
    <row r="286" spans="1:4" x14ac:dyDescent="0.2">
      <c r="A286" s="6">
        <v>1501</v>
      </c>
      <c r="B286" s="6" t="b">
        <v>1</v>
      </c>
      <c r="C286" s="6">
        <v>0</v>
      </c>
      <c r="D286" s="6">
        <v>3</v>
      </c>
    </row>
    <row r="287" spans="1:4" x14ac:dyDescent="0.2">
      <c r="A287" s="6">
        <v>1502</v>
      </c>
      <c r="B287" s="6" t="b">
        <v>1</v>
      </c>
      <c r="C287" s="6">
        <v>0</v>
      </c>
      <c r="D287" s="6">
        <v>2</v>
      </c>
    </row>
    <row r="288" spans="1:4" x14ac:dyDescent="0.2">
      <c r="A288" s="6">
        <v>1503</v>
      </c>
      <c r="B288" s="6" t="b">
        <v>1</v>
      </c>
      <c r="C288" s="6">
        <v>0</v>
      </c>
      <c r="D288" s="6">
        <v>2</v>
      </c>
    </row>
    <row r="289" spans="1:4" x14ac:dyDescent="0.2">
      <c r="A289" s="6">
        <v>10301</v>
      </c>
      <c r="B289" s="6" t="b">
        <v>1</v>
      </c>
      <c r="C289" s="6">
        <v>0</v>
      </c>
      <c r="D289" s="6">
        <v>199</v>
      </c>
    </row>
    <row r="290" spans="1:4" x14ac:dyDescent="0.2">
      <c r="A290" s="6">
        <v>10401</v>
      </c>
      <c r="B290" s="6" t="b">
        <v>1</v>
      </c>
      <c r="C290" s="6">
        <v>0</v>
      </c>
      <c r="D290" s="6">
        <v>205</v>
      </c>
    </row>
    <row r="291" spans="1:4" x14ac:dyDescent="0.2">
      <c r="A291" s="6">
        <v>10501</v>
      </c>
      <c r="B291" s="6" t="b">
        <v>1</v>
      </c>
      <c r="C291" s="6">
        <v>0</v>
      </c>
      <c r="D291" s="6">
        <v>163</v>
      </c>
    </row>
    <row r="292" spans="1:4" x14ac:dyDescent="0.2">
      <c r="A292" s="6">
        <v>10601</v>
      </c>
      <c r="B292" s="6" t="b">
        <v>1</v>
      </c>
      <c r="C292" s="6">
        <v>0</v>
      </c>
      <c r="D292" s="6">
        <v>51</v>
      </c>
    </row>
    <row r="293" spans="1:4" x14ac:dyDescent="0.2">
      <c r="A293" s="6">
        <v>10701</v>
      </c>
      <c r="B293" s="6" t="b">
        <v>1</v>
      </c>
      <c r="C293" s="6">
        <v>0</v>
      </c>
      <c r="D293" s="6">
        <v>22</v>
      </c>
    </row>
    <row r="294" spans="1:4" x14ac:dyDescent="0.2">
      <c r="A294" s="6">
        <v>10801</v>
      </c>
      <c r="B294" s="6" t="b">
        <v>1</v>
      </c>
      <c r="C294" s="6">
        <v>0</v>
      </c>
      <c r="D294" s="6">
        <v>23</v>
      </c>
    </row>
    <row r="295" spans="1:4" x14ac:dyDescent="0.2">
      <c r="A295" s="6">
        <v>10901</v>
      </c>
      <c r="B295" s="6" t="b">
        <v>1</v>
      </c>
      <c r="C295" s="6">
        <v>0</v>
      </c>
      <c r="D295" s="6">
        <v>18</v>
      </c>
    </row>
    <row r="296" spans="1:4" x14ac:dyDescent="0.2">
      <c r="A296" s="6">
        <v>11001</v>
      </c>
      <c r="B296" s="6" t="b">
        <v>1</v>
      </c>
      <c r="C296" s="6">
        <v>0</v>
      </c>
      <c r="D296" s="6">
        <v>17</v>
      </c>
    </row>
    <row r="297" spans="1:4" x14ac:dyDescent="0.2">
      <c r="A297" s="6">
        <v>11101</v>
      </c>
      <c r="B297" s="6" t="b">
        <v>1</v>
      </c>
      <c r="C297" s="6">
        <v>0</v>
      </c>
      <c r="D297" s="6">
        <v>6</v>
      </c>
    </row>
    <row r="298" spans="1:4" x14ac:dyDescent="0.2">
      <c r="A298" s="6">
        <v>11201</v>
      </c>
      <c r="B298" s="6" t="b">
        <v>1</v>
      </c>
      <c r="C298" s="6">
        <v>0</v>
      </c>
      <c r="D298" s="6">
        <v>5</v>
      </c>
    </row>
    <row r="299" spans="1:4" x14ac:dyDescent="0.2">
      <c r="A299" s="6">
        <v>11301</v>
      </c>
      <c r="B299" s="6" t="b">
        <v>1</v>
      </c>
      <c r="C299" s="6">
        <v>0</v>
      </c>
      <c r="D299" s="6">
        <v>4</v>
      </c>
    </row>
    <row r="300" spans="1:4" x14ac:dyDescent="0.2">
      <c r="A300" s="6">
        <v>12</v>
      </c>
      <c r="B300" s="6" t="b">
        <v>1</v>
      </c>
      <c r="C300" s="6">
        <v>1</v>
      </c>
      <c r="D300" s="6">
        <v>4984</v>
      </c>
    </row>
    <row r="301" spans="1:4" x14ac:dyDescent="0.2">
      <c r="A301" s="6">
        <v>21</v>
      </c>
      <c r="B301" s="6" t="b">
        <v>1</v>
      </c>
      <c r="C301" s="6">
        <v>1</v>
      </c>
      <c r="D301" s="6">
        <v>4327</v>
      </c>
    </row>
    <row r="302" spans="1:4" x14ac:dyDescent="0.2">
      <c r="A302" s="6">
        <v>24</v>
      </c>
      <c r="B302" s="6" t="b">
        <v>1</v>
      </c>
      <c r="C302" s="6">
        <v>1</v>
      </c>
      <c r="D302" s="6">
        <v>5084</v>
      </c>
    </row>
    <row r="303" spans="1:4" x14ac:dyDescent="0.2">
      <c r="A303" s="6">
        <v>26</v>
      </c>
      <c r="B303" s="6" t="b">
        <v>1</v>
      </c>
      <c r="C303" s="6">
        <v>1</v>
      </c>
      <c r="D303" s="6">
        <v>4685</v>
      </c>
    </row>
    <row r="304" spans="1:4" x14ac:dyDescent="0.2">
      <c r="A304" s="6">
        <v>32</v>
      </c>
      <c r="B304" s="6" t="b">
        <v>1</v>
      </c>
      <c r="C304" s="6">
        <v>1</v>
      </c>
      <c r="D304" s="6">
        <v>4318</v>
      </c>
    </row>
    <row r="305" spans="1:4" x14ac:dyDescent="0.2">
      <c r="A305" s="6">
        <v>34</v>
      </c>
      <c r="B305" s="6" t="b">
        <v>1</v>
      </c>
      <c r="C305" s="6">
        <v>1</v>
      </c>
      <c r="D305" s="6">
        <v>7257</v>
      </c>
    </row>
    <row r="306" spans="1:4" x14ac:dyDescent="0.2">
      <c r="A306" s="6">
        <v>36</v>
      </c>
      <c r="B306" s="6" t="b">
        <v>1</v>
      </c>
      <c r="C306" s="6">
        <v>1</v>
      </c>
      <c r="D306" s="6">
        <v>6661</v>
      </c>
    </row>
    <row r="307" spans="1:4" x14ac:dyDescent="0.2">
      <c r="A307" s="6">
        <v>42</v>
      </c>
      <c r="B307" s="6" t="b">
        <v>1</v>
      </c>
      <c r="C307" s="6">
        <v>1</v>
      </c>
      <c r="D307" s="6">
        <v>6260</v>
      </c>
    </row>
    <row r="308" spans="1:4" x14ac:dyDescent="0.2">
      <c r="A308" s="6">
        <v>44</v>
      </c>
      <c r="B308" s="6" t="b">
        <v>1</v>
      </c>
      <c r="C308" s="6">
        <v>1</v>
      </c>
      <c r="D308" s="6">
        <v>7555</v>
      </c>
    </row>
    <row r="309" spans="1:4" x14ac:dyDescent="0.2">
      <c r="A309" s="6">
        <v>46</v>
      </c>
      <c r="B309" s="6" t="b">
        <v>1</v>
      </c>
      <c r="C309" s="6">
        <v>1</v>
      </c>
      <c r="D309" s="6">
        <v>7023</v>
      </c>
    </row>
    <row r="310" spans="1:4" x14ac:dyDescent="0.2">
      <c r="A310" s="6">
        <v>48</v>
      </c>
      <c r="B310" s="6" t="b">
        <v>1</v>
      </c>
      <c r="C310" s="6">
        <v>1</v>
      </c>
      <c r="D310" s="6">
        <v>7278</v>
      </c>
    </row>
    <row r="311" spans="1:4" x14ac:dyDescent="0.2">
      <c r="A311" s="6">
        <v>51</v>
      </c>
      <c r="B311" s="6" t="b">
        <v>1</v>
      </c>
      <c r="C311" s="6">
        <v>1</v>
      </c>
      <c r="D311" s="6">
        <v>5356</v>
      </c>
    </row>
    <row r="312" spans="1:4" x14ac:dyDescent="0.2">
      <c r="A312" s="6">
        <v>53</v>
      </c>
      <c r="B312" s="6" t="b">
        <v>1</v>
      </c>
      <c r="C312" s="6">
        <v>1</v>
      </c>
      <c r="D312" s="6">
        <v>6011</v>
      </c>
    </row>
    <row r="313" spans="1:4" x14ac:dyDescent="0.2">
      <c r="A313" s="6">
        <v>55</v>
      </c>
      <c r="B313" s="6" t="b">
        <v>1</v>
      </c>
      <c r="C313" s="6">
        <v>1</v>
      </c>
      <c r="D313" s="6">
        <v>6768</v>
      </c>
    </row>
    <row r="314" spans="1:4" x14ac:dyDescent="0.2">
      <c r="A314" s="6">
        <v>57</v>
      </c>
      <c r="B314" s="6" t="b">
        <v>1</v>
      </c>
      <c r="C314" s="6">
        <v>1</v>
      </c>
      <c r="D314" s="6">
        <v>6167</v>
      </c>
    </row>
    <row r="315" spans="1:4" x14ac:dyDescent="0.2">
      <c r="A315" s="6">
        <v>62</v>
      </c>
      <c r="B315" s="6" t="b">
        <v>1</v>
      </c>
      <c r="C315" s="6">
        <v>1</v>
      </c>
      <c r="D315" s="6">
        <v>5247</v>
      </c>
    </row>
    <row r="316" spans="1:4" x14ac:dyDescent="0.2">
      <c r="A316" s="6">
        <v>64</v>
      </c>
      <c r="B316" s="6" t="b">
        <v>1</v>
      </c>
      <c r="C316" s="6">
        <v>1</v>
      </c>
      <c r="D316" s="6">
        <v>4334</v>
      </c>
    </row>
    <row r="317" spans="1:4" x14ac:dyDescent="0.2">
      <c r="A317" s="6">
        <v>66</v>
      </c>
      <c r="B317" s="6" t="b">
        <v>1</v>
      </c>
      <c r="C317" s="6">
        <v>1</v>
      </c>
      <c r="D317" s="6">
        <v>4608</v>
      </c>
    </row>
    <row r="318" spans="1:4" x14ac:dyDescent="0.2">
      <c r="A318" s="6">
        <v>68</v>
      </c>
      <c r="B318" s="6" t="b">
        <v>1</v>
      </c>
      <c r="C318" s="6">
        <v>1</v>
      </c>
      <c r="D318" s="6">
        <v>4470</v>
      </c>
    </row>
    <row r="319" spans="1:4" x14ac:dyDescent="0.2">
      <c r="A319" s="6">
        <v>72</v>
      </c>
      <c r="B319" s="6" t="b">
        <v>1</v>
      </c>
      <c r="C319" s="6">
        <v>1</v>
      </c>
      <c r="D319" s="6">
        <v>3150</v>
      </c>
    </row>
    <row r="320" spans="1:4" x14ac:dyDescent="0.2">
      <c r="A320" s="6">
        <v>73</v>
      </c>
      <c r="B320" s="6" t="b">
        <v>1</v>
      </c>
      <c r="C320" s="6">
        <v>1</v>
      </c>
      <c r="D320" s="6">
        <v>2758</v>
      </c>
    </row>
    <row r="321" spans="1:4" x14ac:dyDescent="0.2">
      <c r="A321" s="6">
        <v>74</v>
      </c>
      <c r="B321" s="6" t="b">
        <v>1</v>
      </c>
      <c r="C321" s="6">
        <v>1</v>
      </c>
      <c r="D321" s="6">
        <v>2967</v>
      </c>
    </row>
    <row r="322" spans="1:4" x14ac:dyDescent="0.2">
      <c r="A322" s="6">
        <v>75</v>
      </c>
      <c r="B322" s="6" t="b">
        <v>1</v>
      </c>
      <c r="C322" s="6">
        <v>1</v>
      </c>
      <c r="D322" s="6">
        <v>2902</v>
      </c>
    </row>
    <row r="323" spans="1:4" x14ac:dyDescent="0.2">
      <c r="A323" s="6">
        <v>82</v>
      </c>
      <c r="B323" s="6" t="b">
        <v>1</v>
      </c>
      <c r="C323" s="6">
        <v>1</v>
      </c>
      <c r="D323" s="6">
        <v>1998</v>
      </c>
    </row>
    <row r="324" spans="1:4" x14ac:dyDescent="0.2">
      <c r="A324" s="6">
        <v>84</v>
      </c>
      <c r="B324" s="6" t="b">
        <v>1</v>
      </c>
      <c r="C324" s="6">
        <v>1</v>
      </c>
      <c r="D324" s="6">
        <v>1710</v>
      </c>
    </row>
    <row r="325" spans="1:4" x14ac:dyDescent="0.2">
      <c r="A325" s="6">
        <v>86</v>
      </c>
      <c r="B325" s="6" t="b">
        <v>1</v>
      </c>
      <c r="C325" s="6">
        <v>1</v>
      </c>
      <c r="D325" s="6">
        <v>2170</v>
      </c>
    </row>
    <row r="326" spans="1:4" x14ac:dyDescent="0.2">
      <c r="A326" s="6">
        <v>91</v>
      </c>
      <c r="B326" s="6" t="b">
        <v>1</v>
      </c>
      <c r="C326" s="6">
        <v>1</v>
      </c>
      <c r="D326" s="6">
        <v>1296</v>
      </c>
    </row>
    <row r="327" spans="1:4" x14ac:dyDescent="0.2">
      <c r="A327" s="6">
        <v>93</v>
      </c>
      <c r="B327" s="6" t="b">
        <v>1</v>
      </c>
      <c r="C327" s="6">
        <v>1</v>
      </c>
      <c r="D327" s="6">
        <v>1238</v>
      </c>
    </row>
    <row r="328" spans="1:4" x14ac:dyDescent="0.2">
      <c r="A328" s="6">
        <v>95</v>
      </c>
      <c r="B328" s="6" t="b">
        <v>1</v>
      </c>
      <c r="C328" s="6">
        <v>1</v>
      </c>
      <c r="D328" s="6">
        <v>1260</v>
      </c>
    </row>
    <row r="329" spans="1:4" x14ac:dyDescent="0.2">
      <c r="A329" s="6">
        <v>102</v>
      </c>
      <c r="B329" s="6" t="b">
        <v>1</v>
      </c>
      <c r="C329" s="6">
        <v>1</v>
      </c>
      <c r="D329" s="6">
        <v>939</v>
      </c>
    </row>
    <row r="330" spans="1:4" x14ac:dyDescent="0.2">
      <c r="A330" s="6">
        <v>104</v>
      </c>
      <c r="B330" s="6" t="b">
        <v>1</v>
      </c>
      <c r="C330" s="6">
        <v>1</v>
      </c>
      <c r="D330" s="6">
        <v>1151</v>
      </c>
    </row>
    <row r="331" spans="1:4" x14ac:dyDescent="0.2">
      <c r="A331" s="6">
        <v>106</v>
      </c>
      <c r="B331" s="6" t="b">
        <v>1</v>
      </c>
      <c r="C331" s="6">
        <v>1</v>
      </c>
      <c r="D331" s="6">
        <v>1099</v>
      </c>
    </row>
    <row r="332" spans="1:4" x14ac:dyDescent="0.2">
      <c r="A332" s="6">
        <v>112</v>
      </c>
      <c r="B332" s="6" t="b">
        <v>1</v>
      </c>
      <c r="C332" s="6">
        <v>1</v>
      </c>
      <c r="D332" s="6">
        <v>688</v>
      </c>
    </row>
    <row r="333" spans="1:4" x14ac:dyDescent="0.2">
      <c r="A333" s="6">
        <v>114</v>
      </c>
      <c r="B333" s="6" t="b">
        <v>1</v>
      </c>
      <c r="C333" s="6">
        <v>1</v>
      </c>
      <c r="D333" s="6">
        <v>637</v>
      </c>
    </row>
    <row r="334" spans="1:4" x14ac:dyDescent="0.2">
      <c r="A334" s="6">
        <v>116</v>
      </c>
      <c r="B334" s="6" t="b">
        <v>1</v>
      </c>
      <c r="C334" s="6">
        <v>1</v>
      </c>
      <c r="D334" s="6">
        <v>680</v>
      </c>
    </row>
    <row r="335" spans="1:4" x14ac:dyDescent="0.2">
      <c r="A335" s="6">
        <v>122</v>
      </c>
      <c r="B335" s="6" t="b">
        <v>1</v>
      </c>
      <c r="C335" s="6">
        <v>1</v>
      </c>
      <c r="D335" s="6">
        <v>468</v>
      </c>
    </row>
    <row r="336" spans="1:4" x14ac:dyDescent="0.2">
      <c r="A336" s="6">
        <v>124</v>
      </c>
      <c r="B336" s="6" t="b">
        <v>1</v>
      </c>
      <c r="C336" s="6">
        <v>1</v>
      </c>
      <c r="D336" s="6">
        <v>466</v>
      </c>
    </row>
    <row r="337" spans="1:4" x14ac:dyDescent="0.2">
      <c r="A337" s="6">
        <v>132</v>
      </c>
      <c r="B337" s="6" t="b">
        <v>1</v>
      </c>
      <c r="C337" s="6">
        <v>1</v>
      </c>
      <c r="D337" s="6">
        <v>274</v>
      </c>
    </row>
    <row r="338" spans="1:4" x14ac:dyDescent="0.2">
      <c r="A338" s="6">
        <v>134</v>
      </c>
      <c r="B338" s="6" t="b">
        <v>1</v>
      </c>
      <c r="C338" s="6">
        <v>1</v>
      </c>
      <c r="D338" s="6">
        <v>236</v>
      </c>
    </row>
    <row r="339" spans="1:4" x14ac:dyDescent="0.2">
      <c r="A339" s="6">
        <v>136</v>
      </c>
      <c r="B339" s="6" t="b">
        <v>1</v>
      </c>
      <c r="C339" s="6">
        <v>1</v>
      </c>
      <c r="D339" s="6">
        <v>215</v>
      </c>
    </row>
    <row r="340" spans="1:4" x14ac:dyDescent="0.2">
      <c r="A340" s="6">
        <v>138</v>
      </c>
      <c r="B340" s="6" t="b">
        <v>1</v>
      </c>
      <c r="C340" s="6">
        <v>1</v>
      </c>
      <c r="D340" s="6">
        <v>211</v>
      </c>
    </row>
    <row r="341" spans="1:4" x14ac:dyDescent="0.2">
      <c r="A341" s="6">
        <v>141</v>
      </c>
      <c r="B341" s="6" t="b">
        <v>1</v>
      </c>
      <c r="C341" s="6">
        <v>1</v>
      </c>
      <c r="D341" s="6">
        <v>125</v>
      </c>
    </row>
    <row r="342" spans="1:4" x14ac:dyDescent="0.2">
      <c r="A342" s="6">
        <v>143</v>
      </c>
      <c r="B342" s="6" t="b">
        <v>1</v>
      </c>
      <c r="C342" s="6">
        <v>1</v>
      </c>
      <c r="D342" s="6">
        <v>109</v>
      </c>
    </row>
    <row r="343" spans="1:4" x14ac:dyDescent="0.2">
      <c r="A343" s="6">
        <v>144</v>
      </c>
      <c r="B343" s="6" t="b">
        <v>1</v>
      </c>
      <c r="C343" s="6">
        <v>1</v>
      </c>
      <c r="D343" s="6">
        <v>87</v>
      </c>
    </row>
    <row r="344" spans="1:4" x14ac:dyDescent="0.2">
      <c r="A344" s="6">
        <v>146</v>
      </c>
      <c r="B344" s="6" t="b">
        <v>1</v>
      </c>
      <c r="C344" s="6">
        <v>1</v>
      </c>
      <c r="D344" s="6">
        <v>97</v>
      </c>
    </row>
    <row r="345" spans="1:4" x14ac:dyDescent="0.2">
      <c r="A345" s="6">
        <v>152</v>
      </c>
      <c r="B345" s="6" t="b">
        <v>1</v>
      </c>
      <c r="C345" s="6">
        <v>1</v>
      </c>
      <c r="D345" s="6">
        <v>60</v>
      </c>
    </row>
    <row r="346" spans="1:4" x14ac:dyDescent="0.2">
      <c r="A346" s="6">
        <v>154</v>
      </c>
      <c r="B346" s="6" t="b">
        <v>1</v>
      </c>
      <c r="C346" s="6">
        <v>1</v>
      </c>
      <c r="D346" s="6">
        <v>51</v>
      </c>
    </row>
    <row r="347" spans="1:4" x14ac:dyDescent="0.2">
      <c r="A347" s="6">
        <v>156</v>
      </c>
      <c r="B347" s="6" t="b">
        <v>1</v>
      </c>
      <c r="C347" s="6">
        <v>1</v>
      </c>
      <c r="D347" s="6">
        <v>47</v>
      </c>
    </row>
    <row r="348" spans="1:4" x14ac:dyDescent="0.2">
      <c r="A348" s="6">
        <v>201</v>
      </c>
      <c r="B348" s="6" t="b">
        <v>1</v>
      </c>
      <c r="C348" s="6">
        <v>1</v>
      </c>
      <c r="D348" s="6">
        <v>8180</v>
      </c>
    </row>
    <row r="349" spans="1:4" x14ac:dyDescent="0.2">
      <c r="A349" s="6">
        <v>202</v>
      </c>
      <c r="B349" s="6" t="b">
        <v>1</v>
      </c>
      <c r="C349" s="6">
        <v>1</v>
      </c>
      <c r="D349" s="6">
        <v>8146</v>
      </c>
    </row>
    <row r="350" spans="1:4" x14ac:dyDescent="0.2">
      <c r="A350" s="6">
        <v>203</v>
      </c>
      <c r="B350" s="6" t="b">
        <v>1</v>
      </c>
      <c r="C350" s="6">
        <v>1</v>
      </c>
      <c r="D350" s="6">
        <v>8040</v>
      </c>
    </row>
    <row r="351" spans="1:4" x14ac:dyDescent="0.2">
      <c r="A351" s="6">
        <v>301</v>
      </c>
      <c r="B351" s="6" t="b">
        <v>1</v>
      </c>
      <c r="C351" s="6">
        <v>1</v>
      </c>
      <c r="D351" s="6">
        <v>16571</v>
      </c>
    </row>
    <row r="352" spans="1:4" x14ac:dyDescent="0.2">
      <c r="A352" s="6">
        <v>302</v>
      </c>
      <c r="B352" s="6" t="b">
        <v>1</v>
      </c>
      <c r="C352" s="6">
        <v>1</v>
      </c>
      <c r="D352" s="6">
        <v>16595</v>
      </c>
    </row>
    <row r="353" spans="1:4" x14ac:dyDescent="0.2">
      <c r="A353" s="6">
        <v>303</v>
      </c>
      <c r="B353" s="6" t="b">
        <v>1</v>
      </c>
      <c r="C353" s="6">
        <v>1</v>
      </c>
      <c r="D353" s="6">
        <v>16927</v>
      </c>
    </row>
    <row r="354" spans="1:4" x14ac:dyDescent="0.2">
      <c r="A354" s="6">
        <v>401</v>
      </c>
      <c r="B354" s="6" t="b">
        <v>1</v>
      </c>
      <c r="C354" s="6">
        <v>1</v>
      </c>
      <c r="D354" s="6">
        <v>34949</v>
      </c>
    </row>
    <row r="355" spans="1:4" x14ac:dyDescent="0.2">
      <c r="A355" s="6">
        <v>402</v>
      </c>
      <c r="B355" s="6" t="b">
        <v>1</v>
      </c>
      <c r="C355" s="6">
        <v>1</v>
      </c>
      <c r="D355" s="6">
        <v>35067</v>
      </c>
    </row>
    <row r="356" spans="1:4" x14ac:dyDescent="0.2">
      <c r="A356" s="6">
        <v>403</v>
      </c>
      <c r="B356" s="6" t="b">
        <v>1</v>
      </c>
      <c r="C356" s="6">
        <v>1</v>
      </c>
      <c r="D356" s="6">
        <v>35028</v>
      </c>
    </row>
    <row r="357" spans="1:4" x14ac:dyDescent="0.2">
      <c r="A357" s="6">
        <v>501</v>
      </c>
      <c r="B357" s="6" t="b">
        <v>1</v>
      </c>
      <c r="C357" s="6">
        <v>1</v>
      </c>
      <c r="D357" s="6">
        <v>26051</v>
      </c>
    </row>
    <row r="358" spans="1:4" x14ac:dyDescent="0.2">
      <c r="A358" s="6">
        <v>502</v>
      </c>
      <c r="B358" s="6" t="b">
        <v>1</v>
      </c>
      <c r="C358" s="6">
        <v>1</v>
      </c>
      <c r="D358" s="6">
        <v>25608</v>
      </c>
    </row>
    <row r="359" spans="1:4" x14ac:dyDescent="0.2">
      <c r="A359" s="6">
        <v>503</v>
      </c>
      <c r="B359" s="6" t="b">
        <v>1</v>
      </c>
      <c r="C359" s="6">
        <v>1</v>
      </c>
      <c r="D359" s="6">
        <v>25561</v>
      </c>
    </row>
    <row r="360" spans="1:4" x14ac:dyDescent="0.2">
      <c r="A360" s="6">
        <v>601</v>
      </c>
      <c r="B360" s="6" t="b">
        <v>1</v>
      </c>
      <c r="C360" s="6">
        <v>1</v>
      </c>
      <c r="D360" s="6">
        <v>16718</v>
      </c>
    </row>
    <row r="361" spans="1:4" x14ac:dyDescent="0.2">
      <c r="A361" s="6">
        <v>602</v>
      </c>
      <c r="B361" s="6" t="b">
        <v>1</v>
      </c>
      <c r="C361" s="6">
        <v>1</v>
      </c>
      <c r="D361" s="6">
        <v>16657</v>
      </c>
    </row>
    <row r="362" spans="1:4" x14ac:dyDescent="0.2">
      <c r="A362" s="6">
        <v>603</v>
      </c>
      <c r="B362" s="6" t="b">
        <v>1</v>
      </c>
      <c r="C362" s="6">
        <v>1</v>
      </c>
      <c r="D362" s="6">
        <v>16682</v>
      </c>
    </row>
    <row r="363" spans="1:4" x14ac:dyDescent="0.2">
      <c r="A363" s="6">
        <v>701</v>
      </c>
      <c r="B363" s="6" t="b">
        <v>1</v>
      </c>
      <c r="C363" s="6">
        <v>1</v>
      </c>
      <c r="D363" s="6">
        <v>7759</v>
      </c>
    </row>
    <row r="364" spans="1:4" x14ac:dyDescent="0.2">
      <c r="A364" s="6">
        <v>702</v>
      </c>
      <c r="B364" s="6" t="b">
        <v>1</v>
      </c>
      <c r="C364" s="6">
        <v>1</v>
      </c>
      <c r="D364" s="6">
        <v>7963</v>
      </c>
    </row>
    <row r="365" spans="1:4" x14ac:dyDescent="0.2">
      <c r="A365" s="6">
        <v>703</v>
      </c>
      <c r="B365" s="6" t="b">
        <v>1</v>
      </c>
      <c r="C365" s="6">
        <v>1</v>
      </c>
      <c r="D365" s="6">
        <v>7938</v>
      </c>
    </row>
    <row r="366" spans="1:4" x14ac:dyDescent="0.2">
      <c r="A366" s="6">
        <v>801</v>
      </c>
      <c r="B366" s="6" t="b">
        <v>1</v>
      </c>
      <c r="C366" s="6">
        <v>1</v>
      </c>
      <c r="D366" s="6">
        <v>6711</v>
      </c>
    </row>
    <row r="367" spans="1:4" x14ac:dyDescent="0.2">
      <c r="A367" s="6">
        <v>802</v>
      </c>
      <c r="B367" s="6" t="b">
        <v>1</v>
      </c>
      <c r="C367" s="6">
        <v>1</v>
      </c>
      <c r="D367" s="6">
        <v>5979</v>
      </c>
    </row>
    <row r="368" spans="1:4" x14ac:dyDescent="0.2">
      <c r="A368" s="6">
        <v>803</v>
      </c>
      <c r="B368" s="6" t="b">
        <v>1</v>
      </c>
      <c r="C368" s="6">
        <v>1</v>
      </c>
      <c r="D368" s="6">
        <v>6009</v>
      </c>
    </row>
    <row r="369" spans="1:4" x14ac:dyDescent="0.2">
      <c r="A369" s="6">
        <v>901</v>
      </c>
      <c r="B369" s="6" t="b">
        <v>1</v>
      </c>
      <c r="C369" s="6">
        <v>1</v>
      </c>
      <c r="D369" s="6">
        <v>4489</v>
      </c>
    </row>
    <row r="370" spans="1:4" x14ac:dyDescent="0.2">
      <c r="A370" s="6">
        <v>902</v>
      </c>
      <c r="B370" s="6" t="b">
        <v>1</v>
      </c>
      <c r="C370" s="6">
        <v>1</v>
      </c>
      <c r="D370" s="6">
        <v>4469</v>
      </c>
    </row>
    <row r="371" spans="1:4" x14ac:dyDescent="0.2">
      <c r="A371" s="6">
        <v>903</v>
      </c>
      <c r="B371" s="6" t="b">
        <v>1</v>
      </c>
      <c r="C371" s="6">
        <v>1</v>
      </c>
      <c r="D371" s="6">
        <v>4521</v>
      </c>
    </row>
    <row r="372" spans="1:4" x14ac:dyDescent="0.2">
      <c r="A372" s="6">
        <v>1001</v>
      </c>
      <c r="B372" s="6" t="b">
        <v>1</v>
      </c>
      <c r="C372" s="6">
        <v>1</v>
      </c>
      <c r="D372" s="6">
        <v>3401</v>
      </c>
    </row>
    <row r="373" spans="1:4" x14ac:dyDescent="0.2">
      <c r="A373" s="6">
        <v>1002</v>
      </c>
      <c r="B373" s="6" t="b">
        <v>1</v>
      </c>
      <c r="C373" s="6">
        <v>1</v>
      </c>
      <c r="D373" s="6">
        <v>4303</v>
      </c>
    </row>
    <row r="374" spans="1:4" x14ac:dyDescent="0.2">
      <c r="A374" s="6">
        <v>1003</v>
      </c>
      <c r="B374" s="6" t="b">
        <v>1</v>
      </c>
      <c r="C374" s="6">
        <v>1</v>
      </c>
      <c r="D374" s="6">
        <v>3476</v>
      </c>
    </row>
    <row r="375" spans="1:4" x14ac:dyDescent="0.2">
      <c r="A375" s="6">
        <v>1101</v>
      </c>
      <c r="B375" s="6" t="b">
        <v>1</v>
      </c>
      <c r="C375" s="6">
        <v>1</v>
      </c>
      <c r="D375" s="6">
        <v>1979</v>
      </c>
    </row>
    <row r="376" spans="1:4" x14ac:dyDescent="0.2">
      <c r="A376" s="6">
        <v>1102</v>
      </c>
      <c r="B376" s="6" t="b">
        <v>1</v>
      </c>
      <c r="C376" s="6">
        <v>1</v>
      </c>
      <c r="D376" s="6">
        <v>1919</v>
      </c>
    </row>
    <row r="377" spans="1:4" x14ac:dyDescent="0.2">
      <c r="A377" s="6">
        <v>1103</v>
      </c>
      <c r="B377" s="6" t="b">
        <v>1</v>
      </c>
      <c r="C377" s="6">
        <v>1</v>
      </c>
      <c r="D377" s="6">
        <v>1936</v>
      </c>
    </row>
    <row r="378" spans="1:4" x14ac:dyDescent="0.2">
      <c r="A378" s="6">
        <v>1201</v>
      </c>
      <c r="B378" s="6" t="b">
        <v>1</v>
      </c>
      <c r="C378" s="6">
        <v>1</v>
      </c>
      <c r="D378" s="6">
        <v>1234</v>
      </c>
    </row>
    <row r="379" spans="1:4" x14ac:dyDescent="0.2">
      <c r="A379" s="6">
        <v>1202</v>
      </c>
      <c r="B379" s="6" t="b">
        <v>1</v>
      </c>
      <c r="C379" s="6">
        <v>1</v>
      </c>
      <c r="D379" s="6">
        <v>1278</v>
      </c>
    </row>
    <row r="380" spans="1:4" x14ac:dyDescent="0.2">
      <c r="A380" s="6">
        <v>1203</v>
      </c>
      <c r="B380" s="6" t="b">
        <v>1</v>
      </c>
      <c r="C380" s="6">
        <v>1</v>
      </c>
      <c r="D380" s="6">
        <v>1231</v>
      </c>
    </row>
    <row r="381" spans="1:4" x14ac:dyDescent="0.2">
      <c r="A381" s="6">
        <v>1301</v>
      </c>
      <c r="B381" s="6" t="b">
        <v>1</v>
      </c>
      <c r="C381" s="6">
        <v>1</v>
      </c>
      <c r="D381" s="6">
        <v>622</v>
      </c>
    </row>
    <row r="382" spans="1:4" x14ac:dyDescent="0.2">
      <c r="A382" s="6">
        <v>1302</v>
      </c>
      <c r="B382" s="6" t="b">
        <v>1</v>
      </c>
      <c r="C382" s="6">
        <v>1</v>
      </c>
      <c r="D382" s="6">
        <v>643</v>
      </c>
    </row>
    <row r="383" spans="1:4" x14ac:dyDescent="0.2">
      <c r="A383" s="6">
        <v>1303</v>
      </c>
      <c r="B383" s="6" t="b">
        <v>1</v>
      </c>
      <c r="C383" s="6">
        <v>1</v>
      </c>
      <c r="D383" s="6">
        <v>526</v>
      </c>
    </row>
    <row r="384" spans="1:4" x14ac:dyDescent="0.2">
      <c r="A384" s="6">
        <v>1401</v>
      </c>
      <c r="B384" s="6" t="b">
        <v>1</v>
      </c>
      <c r="C384" s="6">
        <v>1</v>
      </c>
      <c r="D384" s="6">
        <v>258</v>
      </c>
    </row>
    <row r="385" spans="1:4" x14ac:dyDescent="0.2">
      <c r="A385" s="6">
        <v>1402</v>
      </c>
      <c r="B385" s="6" t="b">
        <v>1</v>
      </c>
      <c r="C385" s="6">
        <v>1</v>
      </c>
      <c r="D385" s="6">
        <v>254</v>
      </c>
    </row>
    <row r="386" spans="1:4" x14ac:dyDescent="0.2">
      <c r="A386" s="6">
        <v>1403</v>
      </c>
      <c r="B386" s="6" t="b">
        <v>1</v>
      </c>
      <c r="C386" s="6">
        <v>1</v>
      </c>
      <c r="D386" s="6">
        <v>264</v>
      </c>
    </row>
    <row r="387" spans="1:4" x14ac:dyDescent="0.2">
      <c r="A387" s="6">
        <v>1501</v>
      </c>
      <c r="B387" s="6" t="b">
        <v>1</v>
      </c>
      <c r="C387" s="6">
        <v>1</v>
      </c>
      <c r="D387" s="6">
        <v>450</v>
      </c>
    </row>
    <row r="388" spans="1:4" x14ac:dyDescent="0.2">
      <c r="A388" s="6">
        <v>1502</v>
      </c>
      <c r="B388" s="6" t="b">
        <v>1</v>
      </c>
      <c r="C388" s="6">
        <v>1</v>
      </c>
      <c r="D388" s="6">
        <v>436</v>
      </c>
    </row>
    <row r="389" spans="1:4" x14ac:dyDescent="0.2">
      <c r="A389" s="6">
        <v>1503</v>
      </c>
      <c r="B389" s="6" t="b">
        <v>1</v>
      </c>
      <c r="C389" s="6">
        <v>1</v>
      </c>
      <c r="D389" s="6">
        <v>480</v>
      </c>
    </row>
    <row r="390" spans="1:4" x14ac:dyDescent="0.2">
      <c r="A390" s="6">
        <v>10301</v>
      </c>
      <c r="B390" s="6" t="b">
        <v>1</v>
      </c>
      <c r="C390" s="6">
        <v>1</v>
      </c>
      <c r="D390" s="6">
        <v>19487</v>
      </c>
    </row>
    <row r="391" spans="1:4" x14ac:dyDescent="0.2">
      <c r="A391" s="6">
        <v>10401</v>
      </c>
      <c r="B391" s="6" t="b">
        <v>1</v>
      </c>
      <c r="C391" s="6">
        <v>1</v>
      </c>
      <c r="D391" s="6">
        <v>14648</v>
      </c>
    </row>
    <row r="392" spans="1:4" x14ac:dyDescent="0.2">
      <c r="A392" s="6">
        <v>10501</v>
      </c>
      <c r="B392" s="6" t="b">
        <v>1</v>
      </c>
      <c r="C392" s="6">
        <v>1</v>
      </c>
      <c r="D392" s="6">
        <v>9869</v>
      </c>
    </row>
    <row r="393" spans="1:4" x14ac:dyDescent="0.2">
      <c r="A393" s="6">
        <v>10601</v>
      </c>
      <c r="B393" s="6" t="b">
        <v>1</v>
      </c>
      <c r="C393" s="6">
        <v>1</v>
      </c>
      <c r="D393" s="6">
        <v>5259</v>
      </c>
    </row>
    <row r="394" spans="1:4" x14ac:dyDescent="0.2">
      <c r="A394" s="6">
        <v>10701</v>
      </c>
      <c r="B394" s="6" t="b">
        <v>1</v>
      </c>
      <c r="C394" s="6">
        <v>1</v>
      </c>
      <c r="D394" s="6">
        <v>2494</v>
      </c>
    </row>
    <row r="395" spans="1:4" x14ac:dyDescent="0.2">
      <c r="A395" s="6">
        <v>10801</v>
      </c>
      <c r="B395" s="6" t="b">
        <v>1</v>
      </c>
      <c r="C395" s="6">
        <v>1</v>
      </c>
      <c r="D395" s="6">
        <v>1421</v>
      </c>
    </row>
    <row r="396" spans="1:4" x14ac:dyDescent="0.2">
      <c r="A396" s="6">
        <v>10901</v>
      </c>
      <c r="B396" s="6" t="b">
        <v>1</v>
      </c>
      <c r="C396" s="6">
        <v>1</v>
      </c>
      <c r="D396" s="6">
        <v>990</v>
      </c>
    </row>
    <row r="397" spans="1:4" x14ac:dyDescent="0.2">
      <c r="A397" s="6">
        <v>11001</v>
      </c>
      <c r="B397" s="6" t="b">
        <v>1</v>
      </c>
      <c r="C397" s="6">
        <v>1</v>
      </c>
      <c r="D397" s="6">
        <v>664</v>
      </c>
    </row>
    <row r="398" spans="1:4" x14ac:dyDescent="0.2">
      <c r="A398" s="6">
        <v>11101</v>
      </c>
      <c r="B398" s="6" t="b">
        <v>1</v>
      </c>
      <c r="C398" s="6">
        <v>1</v>
      </c>
      <c r="D398" s="6">
        <v>422</v>
      </c>
    </row>
    <row r="399" spans="1:4" x14ac:dyDescent="0.2">
      <c r="A399" s="6">
        <v>11201</v>
      </c>
      <c r="B399" s="6" t="b">
        <v>1</v>
      </c>
      <c r="C399" s="6">
        <v>1</v>
      </c>
      <c r="D399" s="6">
        <v>245</v>
      </c>
    </row>
    <row r="400" spans="1:4" x14ac:dyDescent="0.2">
      <c r="A400" s="6">
        <v>11301</v>
      </c>
      <c r="B400" s="6" t="b">
        <v>1</v>
      </c>
      <c r="C400" s="6">
        <v>1</v>
      </c>
      <c r="D400" s="6">
        <v>113</v>
      </c>
    </row>
    <row r="401" spans="1:4" x14ac:dyDescent="0.2">
      <c r="A401" s="6">
        <v>11401</v>
      </c>
      <c r="B401" s="6" t="b">
        <v>1</v>
      </c>
      <c r="C401" s="6">
        <v>1</v>
      </c>
      <c r="D401" s="6">
        <v>38</v>
      </c>
    </row>
    <row r="402" spans="1:4" x14ac:dyDescent="0.2">
      <c r="A402" s="6">
        <v>11501</v>
      </c>
      <c r="B402" s="6" t="b">
        <v>1</v>
      </c>
      <c r="C402" s="6">
        <v>1</v>
      </c>
      <c r="D402" s="6">
        <v>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全体用户-通关分析</vt:lpstr>
      <vt:lpstr>忠实用户-通关分析</vt:lpstr>
      <vt:lpstr>忠实用户-胜率分析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2019-09-12T08:00:53Z</dcterms:created>
  <dcterms:modified xsi:type="dcterms:W3CDTF">2019-09-12T12:15:58Z</dcterms:modified>
</cp:coreProperties>
</file>