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xuhaihua\Desktop\OPM数值\OPM经济数值\"/>
    </mc:Choice>
  </mc:AlternateContent>
  <xr:revisionPtr revIDLastSave="0" documentId="13_ncr:1_{6D91C60A-3FE3-42AF-AB1D-280C61E7BA31}" xr6:coauthVersionLast="43" xr6:coauthVersionMax="43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副本产出" sheetId="3" r:id="rId1"/>
    <sheet name="商店兑换" sheetId="2" r:id="rId2"/>
    <sheet name="输出" sheetId="5" r:id="rId3"/>
    <sheet name="价值设定" sheetId="4" r:id="rId4"/>
  </sheets>
  <externalReferences>
    <externalReference r:id="rId5"/>
  </externalReference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5" l="1"/>
  <c r="F4" i="5"/>
  <c r="G4" i="5"/>
  <c r="H4" i="5"/>
  <c r="I4" i="5"/>
  <c r="E5" i="5"/>
  <c r="F5" i="5"/>
  <c r="G5" i="5"/>
  <c r="H5" i="5"/>
  <c r="I5" i="5"/>
  <c r="E6" i="5"/>
  <c r="F6" i="5"/>
  <c r="G6" i="5"/>
  <c r="H6" i="5"/>
  <c r="I6" i="5"/>
  <c r="E7" i="5"/>
  <c r="F7" i="5"/>
  <c r="G7" i="5"/>
  <c r="H7" i="5"/>
  <c r="I7" i="5"/>
  <c r="E8" i="5"/>
  <c r="F8" i="5"/>
  <c r="G8" i="5"/>
  <c r="H8" i="5"/>
  <c r="I8" i="5"/>
  <c r="E9" i="5"/>
  <c r="F9" i="5"/>
  <c r="G9" i="5"/>
  <c r="H9" i="5"/>
  <c r="I9" i="5"/>
  <c r="E10" i="5"/>
  <c r="F10" i="5"/>
  <c r="G10" i="5"/>
  <c r="H10" i="5"/>
  <c r="I10" i="5"/>
  <c r="E11" i="5"/>
  <c r="F11" i="5"/>
  <c r="G11" i="5"/>
  <c r="H11" i="5"/>
  <c r="I11" i="5"/>
  <c r="E12" i="5"/>
  <c r="F12" i="5"/>
  <c r="G12" i="5"/>
  <c r="H12" i="5"/>
  <c r="I12" i="5"/>
  <c r="E13" i="5"/>
  <c r="F13" i="5"/>
  <c r="G13" i="5"/>
  <c r="H13" i="5"/>
  <c r="I13" i="5"/>
  <c r="E14" i="5"/>
  <c r="F14" i="5"/>
  <c r="G14" i="5"/>
  <c r="H14" i="5"/>
  <c r="I14" i="5"/>
  <c r="E15" i="5"/>
  <c r="F15" i="5"/>
  <c r="G15" i="5"/>
  <c r="H15" i="5"/>
  <c r="I15" i="5"/>
  <c r="E16" i="5"/>
  <c r="F16" i="5"/>
  <c r="G16" i="5"/>
  <c r="H16" i="5"/>
  <c r="I16" i="5"/>
  <c r="I17" i="5"/>
  <c r="I18" i="5"/>
  <c r="W3" i="3"/>
  <c r="W4" i="3"/>
  <c r="W5" i="3"/>
  <c r="W6" i="3"/>
  <c r="W2" i="3"/>
  <c r="V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V4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V5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V6" i="5"/>
  <c r="AG103" i="5"/>
  <c r="AG104" i="5"/>
  <c r="AG105" i="5"/>
  <c r="AG106" i="5"/>
  <c r="AG107" i="5"/>
  <c r="AG108" i="5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V7" i="5"/>
  <c r="AG142" i="5"/>
  <c r="AG143" i="5"/>
  <c r="AG144" i="5"/>
  <c r="AG145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G162" i="5"/>
  <c r="AG163" i="5"/>
  <c r="AG164" i="5"/>
  <c r="AG165" i="5"/>
  <c r="AG166" i="5"/>
  <c r="AG167" i="5"/>
  <c r="AG168" i="5"/>
  <c r="AG169" i="5"/>
  <c r="AG170" i="5"/>
  <c r="AG171" i="5"/>
  <c r="V8" i="5"/>
  <c r="AG172" i="5"/>
  <c r="AG173" i="5"/>
  <c r="AG174" i="5"/>
  <c r="AG175" i="5"/>
  <c r="AG176" i="5"/>
  <c r="AG177" i="5"/>
  <c r="AG178" i="5"/>
  <c r="AG179" i="5"/>
  <c r="AG180" i="5"/>
  <c r="AG181" i="5"/>
  <c r="AG182" i="5"/>
  <c r="AG183" i="5"/>
  <c r="AG184" i="5"/>
  <c r="AG185" i="5"/>
  <c r="AG186" i="5"/>
  <c r="AG187" i="5"/>
  <c r="AG188" i="5"/>
  <c r="AG189" i="5"/>
  <c r="AG190" i="5"/>
  <c r="AG191" i="5"/>
  <c r="AG192" i="5"/>
  <c r="AG193" i="5"/>
  <c r="AG194" i="5"/>
  <c r="AG195" i="5"/>
  <c r="AG196" i="5"/>
  <c r="AG197" i="5"/>
  <c r="AG198" i="5"/>
  <c r="AG199" i="5"/>
  <c r="AG200" i="5"/>
  <c r="AG201" i="5"/>
  <c r="AG202" i="5"/>
  <c r="V9" i="5"/>
  <c r="AG203" i="5"/>
  <c r="AG204" i="5"/>
  <c r="AG205" i="5"/>
  <c r="AG206" i="5"/>
  <c r="AG207" i="5"/>
  <c r="AG208" i="5"/>
  <c r="AG209" i="5"/>
  <c r="AG210" i="5"/>
  <c r="AG211" i="5"/>
  <c r="AG212" i="5"/>
  <c r="AG213" i="5"/>
  <c r="AG214" i="5"/>
  <c r="AG215" i="5"/>
  <c r="AG216" i="5"/>
  <c r="AG217" i="5"/>
  <c r="AG218" i="5"/>
  <c r="AG219" i="5"/>
  <c r="AG220" i="5"/>
  <c r="AG221" i="5"/>
  <c r="AG222" i="5"/>
  <c r="AG223" i="5"/>
  <c r="AG224" i="5"/>
  <c r="AG225" i="5"/>
  <c r="AG226" i="5"/>
  <c r="AG227" i="5"/>
  <c r="AG228" i="5"/>
  <c r="AG229" i="5"/>
  <c r="AG230" i="5"/>
  <c r="AG231" i="5"/>
  <c r="AG232" i="5"/>
  <c r="AG233" i="5"/>
  <c r="AG234" i="5"/>
  <c r="AG235" i="5"/>
  <c r="AG236" i="5"/>
  <c r="AG237" i="5"/>
  <c r="AG238" i="5"/>
  <c r="AG239" i="5"/>
  <c r="AG240" i="5"/>
  <c r="AG241" i="5"/>
  <c r="V10" i="5"/>
  <c r="AG242" i="5"/>
  <c r="AG243" i="5"/>
  <c r="AG244" i="5"/>
  <c r="AG245" i="5"/>
  <c r="AG246" i="5"/>
  <c r="AG247" i="5"/>
  <c r="AG248" i="5"/>
  <c r="AG249" i="5"/>
  <c r="AG250" i="5"/>
  <c r="AG251" i="5"/>
  <c r="AG252" i="5"/>
  <c r="AG253" i="5"/>
  <c r="AG254" i="5"/>
  <c r="AG255" i="5"/>
  <c r="AG256" i="5"/>
  <c r="AG257" i="5"/>
  <c r="AG258" i="5"/>
  <c r="AG259" i="5"/>
  <c r="AG260" i="5"/>
  <c r="AG261" i="5"/>
  <c r="AG262" i="5"/>
  <c r="AG263" i="5"/>
  <c r="AG264" i="5"/>
  <c r="AG265" i="5"/>
  <c r="AG266" i="5"/>
  <c r="AG267" i="5"/>
  <c r="AG268" i="5"/>
  <c r="AG269" i="5"/>
  <c r="AG270" i="5"/>
  <c r="AG271" i="5"/>
  <c r="V11" i="5"/>
  <c r="AG272" i="5"/>
  <c r="AG273" i="5"/>
  <c r="AG274" i="5"/>
  <c r="AG275" i="5"/>
  <c r="AG276" i="5"/>
  <c r="AG277" i="5"/>
  <c r="AG278" i="5"/>
  <c r="AG279" i="5"/>
  <c r="AG280" i="5"/>
  <c r="AG281" i="5"/>
  <c r="AG282" i="5"/>
  <c r="AG283" i="5"/>
  <c r="AG284" i="5"/>
  <c r="AG285" i="5"/>
  <c r="AG286" i="5"/>
  <c r="AG287" i="5"/>
  <c r="AG288" i="5"/>
  <c r="AG289" i="5"/>
  <c r="AG290" i="5"/>
  <c r="AG291" i="5"/>
  <c r="AG292" i="5"/>
  <c r="AG293" i="5"/>
  <c r="AG294" i="5"/>
  <c r="AG295" i="5"/>
  <c r="AG296" i="5"/>
  <c r="AG297" i="5"/>
  <c r="AG298" i="5"/>
  <c r="AG299" i="5"/>
  <c r="AG300" i="5"/>
  <c r="AG301" i="5"/>
  <c r="AG302" i="5"/>
  <c r="V12" i="5"/>
  <c r="AG303" i="5"/>
  <c r="AG304" i="5"/>
  <c r="AG305" i="5"/>
  <c r="AG306" i="5"/>
  <c r="AG307" i="5"/>
  <c r="AG308" i="5"/>
  <c r="AG309" i="5"/>
  <c r="AG310" i="5"/>
  <c r="AG311" i="5"/>
  <c r="AG312" i="5"/>
  <c r="AG313" i="5"/>
  <c r="AG314" i="5"/>
  <c r="AG315" i="5"/>
  <c r="AG316" i="5"/>
  <c r="AG317" i="5"/>
  <c r="AG318" i="5"/>
  <c r="AG319" i="5"/>
  <c r="AG320" i="5"/>
  <c r="AG321" i="5"/>
  <c r="AG322" i="5"/>
  <c r="AG323" i="5"/>
  <c r="AG324" i="5"/>
  <c r="AG325" i="5"/>
  <c r="AG326" i="5"/>
  <c r="AG327" i="5"/>
  <c r="AG328" i="5"/>
  <c r="AG329" i="5"/>
  <c r="AG330" i="5"/>
  <c r="AG331" i="5"/>
  <c r="AG332" i="5"/>
  <c r="AG333" i="5"/>
  <c r="AG334" i="5"/>
  <c r="AG335" i="5"/>
  <c r="AG336" i="5"/>
  <c r="AG337" i="5"/>
  <c r="AG338" i="5"/>
  <c r="AG339" i="5"/>
  <c r="AG340" i="5"/>
  <c r="AG341" i="5"/>
  <c r="V13" i="5"/>
  <c r="AG342" i="5"/>
  <c r="AG343" i="5"/>
  <c r="AG344" i="5"/>
  <c r="AG345" i="5"/>
  <c r="AG346" i="5"/>
  <c r="AG347" i="5"/>
  <c r="AG348" i="5"/>
  <c r="AG349" i="5"/>
  <c r="AG350" i="5"/>
  <c r="AG351" i="5"/>
  <c r="AG352" i="5"/>
  <c r="AG353" i="5"/>
  <c r="AG354" i="5"/>
  <c r="AG355" i="5"/>
  <c r="AG356" i="5"/>
  <c r="AG357" i="5"/>
  <c r="AG358" i="5"/>
  <c r="AG359" i="5"/>
  <c r="AA360" i="5"/>
  <c r="AB360" i="5"/>
  <c r="AG360" i="5"/>
  <c r="AA361" i="5"/>
  <c r="AB361" i="5"/>
  <c r="AG361" i="5"/>
  <c r="AA362" i="5"/>
  <c r="AB362" i="5"/>
  <c r="AG362" i="5"/>
  <c r="AA363" i="5"/>
  <c r="AB363" i="5"/>
  <c r="AG363" i="5"/>
  <c r="AA364" i="5"/>
  <c r="AB364" i="5"/>
  <c r="AG364" i="5"/>
  <c r="AA365" i="5"/>
  <c r="AB365" i="5"/>
  <c r="AG365" i="5"/>
  <c r="AA366" i="5"/>
  <c r="AB366" i="5"/>
  <c r="AG366" i="5"/>
  <c r="AA367" i="5"/>
  <c r="AB367" i="5"/>
  <c r="AG367" i="5"/>
  <c r="AA368" i="5"/>
  <c r="AB368" i="5"/>
  <c r="AG368" i="5"/>
  <c r="AA369" i="5"/>
  <c r="AB369" i="5"/>
  <c r="AG369" i="5"/>
  <c r="AA370" i="5"/>
  <c r="AB370" i="5"/>
  <c r="AG370" i="5"/>
  <c r="AA371" i="5"/>
  <c r="AB371" i="5"/>
  <c r="AG371" i="5"/>
  <c r="AA372" i="5"/>
  <c r="AB372" i="5"/>
  <c r="V14" i="5"/>
  <c r="AG372" i="5"/>
  <c r="AA373" i="5"/>
  <c r="AB373" i="5"/>
  <c r="AG373" i="5"/>
  <c r="AA374" i="5"/>
  <c r="AB374" i="5"/>
  <c r="AG374" i="5"/>
  <c r="AA375" i="5"/>
  <c r="AB375" i="5"/>
  <c r="AG375" i="5"/>
  <c r="AA376" i="5"/>
  <c r="AB376" i="5"/>
  <c r="AG376" i="5"/>
  <c r="AA377" i="5"/>
  <c r="AB377" i="5"/>
  <c r="AG377" i="5"/>
  <c r="AA378" i="5"/>
  <c r="AB378" i="5"/>
  <c r="AG378" i="5"/>
  <c r="AA379" i="5"/>
  <c r="AB379" i="5"/>
  <c r="AG379" i="5"/>
  <c r="AA380" i="5"/>
  <c r="AB380" i="5"/>
  <c r="AG380" i="5"/>
  <c r="AA381" i="5"/>
  <c r="AB381" i="5"/>
  <c r="AG381" i="5"/>
  <c r="AA382" i="5"/>
  <c r="AB382" i="5"/>
  <c r="AG382" i="5"/>
  <c r="AA383" i="5"/>
  <c r="AB383" i="5"/>
  <c r="AG383" i="5"/>
  <c r="AA384" i="5"/>
  <c r="AB384" i="5"/>
  <c r="AG384" i="5"/>
  <c r="AA385" i="5"/>
  <c r="AB385" i="5"/>
  <c r="AG385" i="5"/>
  <c r="AA386" i="5"/>
  <c r="AB386" i="5"/>
  <c r="AG386" i="5"/>
  <c r="AA387" i="5"/>
  <c r="AB387" i="5"/>
  <c r="AG387" i="5"/>
  <c r="AA388" i="5"/>
  <c r="AB388" i="5"/>
  <c r="AG388" i="5"/>
  <c r="AA389" i="5"/>
  <c r="AB389" i="5"/>
  <c r="AG389" i="5"/>
  <c r="AA390" i="5"/>
  <c r="AB390" i="5"/>
  <c r="AG390" i="5"/>
  <c r="AA391" i="5"/>
  <c r="AB391" i="5"/>
  <c r="AG391" i="5"/>
  <c r="AA392" i="5"/>
  <c r="AB392" i="5"/>
  <c r="AG392" i="5"/>
  <c r="AA393" i="5"/>
  <c r="AB393" i="5"/>
  <c r="AG393" i="5"/>
  <c r="AA394" i="5"/>
  <c r="AB394" i="5"/>
  <c r="AG394" i="5"/>
  <c r="AA395" i="5"/>
  <c r="AB395" i="5"/>
  <c r="AG395" i="5"/>
  <c r="AA396" i="5"/>
  <c r="AB396" i="5"/>
  <c r="AG396" i="5"/>
  <c r="AA397" i="5"/>
  <c r="AB397" i="5"/>
  <c r="AG397" i="5"/>
  <c r="AA398" i="5"/>
  <c r="AB398" i="5"/>
  <c r="AG398" i="5"/>
  <c r="AA399" i="5"/>
  <c r="AB399" i="5"/>
  <c r="AG399" i="5"/>
  <c r="AA400" i="5"/>
  <c r="AB400" i="5"/>
  <c r="AG400" i="5"/>
  <c r="AA401" i="5"/>
  <c r="AB401" i="5"/>
  <c r="AG401" i="5"/>
  <c r="AA402" i="5"/>
  <c r="AB402" i="5"/>
  <c r="AG402" i="5"/>
  <c r="AG3" i="5"/>
  <c r="AA103" i="5"/>
  <c r="AB103" i="5"/>
  <c r="AA104" i="5"/>
  <c r="AB104" i="5"/>
  <c r="AA105" i="5"/>
  <c r="AB105" i="5"/>
  <c r="AA106" i="5"/>
  <c r="AB106" i="5"/>
  <c r="AA107" i="5"/>
  <c r="AB107" i="5"/>
  <c r="AA108" i="5"/>
  <c r="AB108" i="5"/>
  <c r="AA109" i="5"/>
  <c r="AB109" i="5"/>
  <c r="AA110" i="5"/>
  <c r="AB110" i="5"/>
  <c r="AA111" i="5"/>
  <c r="AB111" i="5"/>
  <c r="AA112" i="5"/>
  <c r="AB112" i="5"/>
  <c r="AA113" i="5"/>
  <c r="AB113" i="5"/>
  <c r="AA114" i="5"/>
  <c r="AB114" i="5"/>
  <c r="AA115" i="5"/>
  <c r="AB115" i="5"/>
  <c r="AA116" i="5"/>
  <c r="AB116" i="5"/>
  <c r="AA117" i="5"/>
  <c r="AB117" i="5"/>
  <c r="AA118" i="5"/>
  <c r="AB118" i="5"/>
  <c r="AA119" i="5"/>
  <c r="AB119" i="5"/>
  <c r="AA120" i="5"/>
  <c r="AB120" i="5"/>
  <c r="AA121" i="5"/>
  <c r="AB121" i="5"/>
  <c r="AA122" i="5"/>
  <c r="AB122" i="5"/>
  <c r="AA123" i="5"/>
  <c r="AB123" i="5"/>
  <c r="AA124" i="5"/>
  <c r="AB124" i="5"/>
  <c r="AA125" i="5"/>
  <c r="AB125" i="5"/>
  <c r="AA126" i="5"/>
  <c r="AB126" i="5"/>
  <c r="AA127" i="5"/>
  <c r="AB127" i="5"/>
  <c r="AA128" i="5"/>
  <c r="AB128" i="5"/>
  <c r="AA129" i="5"/>
  <c r="AB129" i="5"/>
  <c r="AA130" i="5"/>
  <c r="AB130" i="5"/>
  <c r="AA131" i="5"/>
  <c r="AB131" i="5"/>
  <c r="AA132" i="5"/>
  <c r="AB132" i="5"/>
  <c r="AA133" i="5"/>
  <c r="AB133" i="5"/>
  <c r="AA134" i="5"/>
  <c r="AB134" i="5"/>
  <c r="AA135" i="5"/>
  <c r="AB135" i="5"/>
  <c r="AA136" i="5"/>
  <c r="AB136" i="5"/>
  <c r="AA137" i="5"/>
  <c r="AB137" i="5"/>
  <c r="AA138" i="5"/>
  <c r="AB138" i="5"/>
  <c r="AA139" i="5"/>
  <c r="AB139" i="5"/>
  <c r="AA140" i="5"/>
  <c r="AB140" i="5"/>
  <c r="AA141" i="5"/>
  <c r="AB141" i="5"/>
  <c r="AA142" i="5"/>
  <c r="AB142" i="5"/>
  <c r="AA143" i="5"/>
  <c r="AB143" i="5"/>
  <c r="AA144" i="5"/>
  <c r="AB144" i="5"/>
  <c r="AA145" i="5"/>
  <c r="AB145" i="5"/>
  <c r="AA146" i="5"/>
  <c r="AB146" i="5"/>
  <c r="AA147" i="5"/>
  <c r="AB147" i="5"/>
  <c r="AA148" i="5"/>
  <c r="AB148" i="5"/>
  <c r="AA149" i="5"/>
  <c r="AB149" i="5"/>
  <c r="AA150" i="5"/>
  <c r="AB150" i="5"/>
  <c r="AA151" i="5"/>
  <c r="AB151" i="5"/>
  <c r="AA152" i="5"/>
  <c r="AB152" i="5"/>
  <c r="AA153" i="5"/>
  <c r="AB153" i="5"/>
  <c r="AA154" i="5"/>
  <c r="AB154" i="5"/>
  <c r="AA155" i="5"/>
  <c r="AB155" i="5"/>
  <c r="AA156" i="5"/>
  <c r="AB156" i="5"/>
  <c r="AA157" i="5"/>
  <c r="AB157" i="5"/>
  <c r="AA158" i="5"/>
  <c r="AB158" i="5"/>
  <c r="AA159" i="5"/>
  <c r="AB159" i="5"/>
  <c r="AA160" i="5"/>
  <c r="AB160" i="5"/>
  <c r="AA161" i="5"/>
  <c r="AB161" i="5"/>
  <c r="AA162" i="5"/>
  <c r="AB162" i="5"/>
  <c r="AA163" i="5"/>
  <c r="AB163" i="5"/>
  <c r="AA164" i="5"/>
  <c r="AB164" i="5"/>
  <c r="AA165" i="5"/>
  <c r="AB165" i="5"/>
  <c r="AA166" i="5"/>
  <c r="AB166" i="5"/>
  <c r="AA167" i="5"/>
  <c r="AB167" i="5"/>
  <c r="AA168" i="5"/>
  <c r="AB168" i="5"/>
  <c r="AA169" i="5"/>
  <c r="AB169" i="5"/>
  <c r="AA170" i="5"/>
  <c r="AB170" i="5"/>
  <c r="AA171" i="5"/>
  <c r="AB171" i="5"/>
  <c r="AA172" i="5"/>
  <c r="AB172" i="5"/>
  <c r="AA173" i="5"/>
  <c r="AB173" i="5"/>
  <c r="AA174" i="5"/>
  <c r="AB174" i="5"/>
  <c r="AA175" i="5"/>
  <c r="AB175" i="5"/>
  <c r="AA176" i="5"/>
  <c r="AB176" i="5"/>
  <c r="AA177" i="5"/>
  <c r="AB177" i="5"/>
  <c r="AA178" i="5"/>
  <c r="AB178" i="5"/>
  <c r="AA179" i="5"/>
  <c r="AB179" i="5"/>
  <c r="AA180" i="5"/>
  <c r="AB180" i="5"/>
  <c r="AA181" i="5"/>
  <c r="AB181" i="5"/>
  <c r="AA182" i="5"/>
  <c r="AB182" i="5"/>
  <c r="AA183" i="5"/>
  <c r="AB183" i="5"/>
  <c r="AA184" i="5"/>
  <c r="AB184" i="5"/>
  <c r="AA185" i="5"/>
  <c r="AB185" i="5"/>
  <c r="AA186" i="5"/>
  <c r="AB186" i="5"/>
  <c r="AA187" i="5"/>
  <c r="AB187" i="5"/>
  <c r="AA188" i="5"/>
  <c r="AB188" i="5"/>
  <c r="AA189" i="5"/>
  <c r="AB189" i="5"/>
  <c r="AA190" i="5"/>
  <c r="AB190" i="5"/>
  <c r="AA191" i="5"/>
  <c r="AB191" i="5"/>
  <c r="AA192" i="5"/>
  <c r="AB192" i="5"/>
  <c r="AA193" i="5"/>
  <c r="AB193" i="5"/>
  <c r="AA194" i="5"/>
  <c r="AB194" i="5"/>
  <c r="AA195" i="5"/>
  <c r="AB195" i="5"/>
  <c r="AA196" i="5"/>
  <c r="AB196" i="5"/>
  <c r="AA197" i="5"/>
  <c r="AB197" i="5"/>
  <c r="AA198" i="5"/>
  <c r="AB198" i="5"/>
  <c r="AA199" i="5"/>
  <c r="AB199" i="5"/>
  <c r="AA200" i="5"/>
  <c r="AB200" i="5"/>
  <c r="AA201" i="5"/>
  <c r="AB201" i="5"/>
  <c r="AA202" i="5"/>
  <c r="AB202" i="5"/>
  <c r="AA203" i="5"/>
  <c r="AB203" i="5"/>
  <c r="AA204" i="5"/>
  <c r="AB204" i="5"/>
  <c r="AA205" i="5"/>
  <c r="AB205" i="5"/>
  <c r="AA206" i="5"/>
  <c r="AB206" i="5"/>
  <c r="AA207" i="5"/>
  <c r="AB207" i="5"/>
  <c r="AA208" i="5"/>
  <c r="AB208" i="5"/>
  <c r="AA209" i="5"/>
  <c r="AB209" i="5"/>
  <c r="AA210" i="5"/>
  <c r="AB210" i="5"/>
  <c r="AA211" i="5"/>
  <c r="AB211" i="5"/>
  <c r="AA212" i="5"/>
  <c r="AB212" i="5"/>
  <c r="AA213" i="5"/>
  <c r="AB213" i="5"/>
  <c r="AA214" i="5"/>
  <c r="AB214" i="5"/>
  <c r="AA215" i="5"/>
  <c r="AB215" i="5"/>
  <c r="AA216" i="5"/>
  <c r="AB216" i="5"/>
  <c r="AA217" i="5"/>
  <c r="AB217" i="5"/>
  <c r="AA218" i="5"/>
  <c r="AB218" i="5"/>
  <c r="AA219" i="5"/>
  <c r="AB219" i="5"/>
  <c r="AA220" i="5"/>
  <c r="AB220" i="5"/>
  <c r="AA221" i="5"/>
  <c r="AB221" i="5"/>
  <c r="AA222" i="5"/>
  <c r="AB222" i="5"/>
  <c r="AA223" i="5"/>
  <c r="AB223" i="5"/>
  <c r="AA224" i="5"/>
  <c r="AB224" i="5"/>
  <c r="AA225" i="5"/>
  <c r="AB225" i="5"/>
  <c r="AA226" i="5"/>
  <c r="AB226" i="5"/>
  <c r="AA227" i="5"/>
  <c r="AB227" i="5"/>
  <c r="AA228" i="5"/>
  <c r="AB228" i="5"/>
  <c r="AA229" i="5"/>
  <c r="AB229" i="5"/>
  <c r="AA230" i="5"/>
  <c r="AB230" i="5"/>
  <c r="AA231" i="5"/>
  <c r="AB231" i="5"/>
  <c r="AA232" i="5"/>
  <c r="AB232" i="5"/>
  <c r="AA233" i="5"/>
  <c r="AB233" i="5"/>
  <c r="AA234" i="5"/>
  <c r="AB234" i="5"/>
  <c r="AA235" i="5"/>
  <c r="AB235" i="5"/>
  <c r="AA236" i="5"/>
  <c r="AB236" i="5"/>
  <c r="AA237" i="5"/>
  <c r="AB237" i="5"/>
  <c r="AA238" i="5"/>
  <c r="AB238" i="5"/>
  <c r="AA239" i="5"/>
  <c r="AB239" i="5"/>
  <c r="AA240" i="5"/>
  <c r="AB240" i="5"/>
  <c r="AA241" i="5"/>
  <c r="AB241" i="5"/>
  <c r="AA242" i="5"/>
  <c r="AB242" i="5"/>
  <c r="AA243" i="5"/>
  <c r="AB243" i="5"/>
  <c r="AA244" i="5"/>
  <c r="AB244" i="5"/>
  <c r="AA245" i="5"/>
  <c r="AB245" i="5"/>
  <c r="AA246" i="5"/>
  <c r="AB246" i="5"/>
  <c r="AA247" i="5"/>
  <c r="AB247" i="5"/>
  <c r="AA248" i="5"/>
  <c r="AB248" i="5"/>
  <c r="AA249" i="5"/>
  <c r="AB249" i="5"/>
  <c r="AA250" i="5"/>
  <c r="AB250" i="5"/>
  <c r="AA251" i="5"/>
  <c r="AB251" i="5"/>
  <c r="AA252" i="5"/>
  <c r="AB252" i="5"/>
  <c r="AA253" i="5"/>
  <c r="AB253" i="5"/>
  <c r="AA254" i="5"/>
  <c r="AB254" i="5"/>
  <c r="AA255" i="5"/>
  <c r="AB255" i="5"/>
  <c r="AA256" i="5"/>
  <c r="AB256" i="5"/>
  <c r="AA257" i="5"/>
  <c r="AB257" i="5"/>
  <c r="AA258" i="5"/>
  <c r="AB258" i="5"/>
  <c r="AA259" i="5"/>
  <c r="AB259" i="5"/>
  <c r="AA260" i="5"/>
  <c r="AB260" i="5"/>
  <c r="AA261" i="5"/>
  <c r="AB261" i="5"/>
  <c r="AA262" i="5"/>
  <c r="AB262" i="5"/>
  <c r="AA263" i="5"/>
  <c r="AB263" i="5"/>
  <c r="AA264" i="5"/>
  <c r="AB264" i="5"/>
  <c r="AA265" i="5"/>
  <c r="AB265" i="5"/>
  <c r="AA266" i="5"/>
  <c r="AB266" i="5"/>
  <c r="AA267" i="5"/>
  <c r="AB267" i="5"/>
  <c r="AA268" i="5"/>
  <c r="AB268" i="5"/>
  <c r="AA269" i="5"/>
  <c r="AB269" i="5"/>
  <c r="AA270" i="5"/>
  <c r="AB270" i="5"/>
  <c r="AA271" i="5"/>
  <c r="AB271" i="5"/>
  <c r="AA272" i="5"/>
  <c r="AB272" i="5"/>
  <c r="AA273" i="5"/>
  <c r="AB273" i="5"/>
  <c r="AA274" i="5"/>
  <c r="AB274" i="5"/>
  <c r="AA275" i="5"/>
  <c r="AB275" i="5"/>
  <c r="AA276" i="5"/>
  <c r="AB276" i="5"/>
  <c r="AA277" i="5"/>
  <c r="AB277" i="5"/>
  <c r="AA278" i="5"/>
  <c r="AB278" i="5"/>
  <c r="AA279" i="5"/>
  <c r="AB279" i="5"/>
  <c r="AA280" i="5"/>
  <c r="AB280" i="5"/>
  <c r="AA281" i="5"/>
  <c r="AB281" i="5"/>
  <c r="AA282" i="5"/>
  <c r="AB282" i="5"/>
  <c r="AA283" i="5"/>
  <c r="AB283" i="5"/>
  <c r="AA284" i="5"/>
  <c r="AB284" i="5"/>
  <c r="AA285" i="5"/>
  <c r="AB285" i="5"/>
  <c r="AA286" i="5"/>
  <c r="AB286" i="5"/>
  <c r="AA287" i="5"/>
  <c r="AB287" i="5"/>
  <c r="AA288" i="5"/>
  <c r="AB288" i="5"/>
  <c r="AA289" i="5"/>
  <c r="AB289" i="5"/>
  <c r="AA290" i="5"/>
  <c r="AB290" i="5"/>
  <c r="AA291" i="5"/>
  <c r="AB291" i="5"/>
  <c r="AA292" i="5"/>
  <c r="AB292" i="5"/>
  <c r="AA293" i="5"/>
  <c r="AB293" i="5"/>
  <c r="AA294" i="5"/>
  <c r="AB294" i="5"/>
  <c r="AA295" i="5"/>
  <c r="AB295" i="5"/>
  <c r="AA296" i="5"/>
  <c r="AB296" i="5"/>
  <c r="AA297" i="5"/>
  <c r="AB297" i="5"/>
  <c r="AA298" i="5"/>
  <c r="AB298" i="5"/>
  <c r="AA299" i="5"/>
  <c r="AB299" i="5"/>
  <c r="AA300" i="5"/>
  <c r="AB300" i="5"/>
  <c r="AA301" i="5"/>
  <c r="AB301" i="5"/>
  <c r="AA302" i="5"/>
  <c r="AB302" i="5"/>
  <c r="AA303" i="5"/>
  <c r="AB303" i="5"/>
  <c r="AA304" i="5"/>
  <c r="AB304" i="5"/>
  <c r="AA305" i="5"/>
  <c r="AB305" i="5"/>
  <c r="AA306" i="5"/>
  <c r="AB306" i="5"/>
  <c r="AA307" i="5"/>
  <c r="AB307" i="5"/>
  <c r="AA308" i="5"/>
  <c r="AB308" i="5"/>
  <c r="AA309" i="5"/>
  <c r="AB309" i="5"/>
  <c r="AA310" i="5"/>
  <c r="AB310" i="5"/>
  <c r="AA311" i="5"/>
  <c r="AB311" i="5"/>
  <c r="AA312" i="5"/>
  <c r="AB312" i="5"/>
  <c r="AA313" i="5"/>
  <c r="AB313" i="5"/>
  <c r="AA314" i="5"/>
  <c r="AB314" i="5"/>
  <c r="AA315" i="5"/>
  <c r="AB315" i="5"/>
  <c r="AA316" i="5"/>
  <c r="AB316" i="5"/>
  <c r="AA317" i="5"/>
  <c r="AB317" i="5"/>
  <c r="AA318" i="5"/>
  <c r="AB318" i="5"/>
  <c r="AA319" i="5"/>
  <c r="AB319" i="5"/>
  <c r="AA320" i="5"/>
  <c r="AB320" i="5"/>
  <c r="AA321" i="5"/>
  <c r="AB321" i="5"/>
  <c r="AA322" i="5"/>
  <c r="AB322" i="5"/>
  <c r="AA323" i="5"/>
  <c r="AB323" i="5"/>
  <c r="AA324" i="5"/>
  <c r="AB324" i="5"/>
  <c r="AA325" i="5"/>
  <c r="AB325" i="5"/>
  <c r="AA326" i="5"/>
  <c r="AB326" i="5"/>
  <c r="AA327" i="5"/>
  <c r="AB327" i="5"/>
  <c r="AA328" i="5"/>
  <c r="AB328" i="5"/>
  <c r="AA329" i="5"/>
  <c r="AB329" i="5"/>
  <c r="AA330" i="5"/>
  <c r="AB330" i="5"/>
  <c r="AA331" i="5"/>
  <c r="AB331" i="5"/>
  <c r="AA332" i="5"/>
  <c r="AB332" i="5"/>
  <c r="AA333" i="5"/>
  <c r="AB333" i="5"/>
  <c r="AA334" i="5"/>
  <c r="AB334" i="5"/>
  <c r="AA335" i="5"/>
  <c r="AB335" i="5"/>
  <c r="AA336" i="5"/>
  <c r="AB336" i="5"/>
  <c r="AA337" i="5"/>
  <c r="AB337" i="5"/>
  <c r="AA338" i="5"/>
  <c r="AB338" i="5"/>
  <c r="AA339" i="5"/>
  <c r="AB339" i="5"/>
  <c r="AA340" i="5"/>
  <c r="AB340" i="5"/>
  <c r="AA341" i="5"/>
  <c r="AB341" i="5"/>
  <c r="AA342" i="5"/>
  <c r="AB342" i="5"/>
  <c r="AA343" i="5"/>
  <c r="AB343" i="5"/>
  <c r="AA344" i="5"/>
  <c r="AB344" i="5"/>
  <c r="AA345" i="5"/>
  <c r="AB345" i="5"/>
  <c r="AA346" i="5"/>
  <c r="AB346" i="5"/>
  <c r="AA347" i="5"/>
  <c r="AB347" i="5"/>
  <c r="AA348" i="5"/>
  <c r="AB348" i="5"/>
  <c r="AA349" i="5"/>
  <c r="AB349" i="5"/>
  <c r="AA350" i="5"/>
  <c r="AB350" i="5"/>
  <c r="AA351" i="5"/>
  <c r="AB351" i="5"/>
  <c r="AA352" i="5"/>
  <c r="AB352" i="5"/>
  <c r="AA353" i="5"/>
  <c r="AB353" i="5"/>
  <c r="AA354" i="5"/>
  <c r="AB354" i="5"/>
  <c r="AA355" i="5"/>
  <c r="AB355" i="5"/>
  <c r="AA356" i="5"/>
  <c r="AB356" i="5"/>
  <c r="AA357" i="5"/>
  <c r="AB357" i="5"/>
  <c r="AA358" i="5"/>
  <c r="AB358" i="5"/>
  <c r="AA359" i="5"/>
  <c r="AB359" i="5"/>
  <c r="X4" i="5"/>
  <c r="X5" i="5"/>
  <c r="X6" i="5"/>
  <c r="X7" i="5"/>
  <c r="X8" i="5"/>
  <c r="X9" i="5"/>
  <c r="X10" i="5"/>
  <c r="X11" i="5"/>
  <c r="X12" i="5"/>
  <c r="X13" i="5"/>
  <c r="X14" i="5"/>
  <c r="X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Z237" i="5"/>
  <c r="Z238" i="5"/>
  <c r="Z239" i="5"/>
  <c r="Z240" i="5"/>
  <c r="Z241" i="5"/>
  <c r="Z242" i="5"/>
  <c r="Z243" i="5"/>
  <c r="Z244" i="5"/>
  <c r="Z245" i="5"/>
  <c r="Z246" i="5"/>
  <c r="Z247" i="5"/>
  <c r="Z248" i="5"/>
  <c r="Z249" i="5"/>
  <c r="Z250" i="5"/>
  <c r="Z251" i="5"/>
  <c r="Z252" i="5"/>
  <c r="Z253" i="5"/>
  <c r="Z254" i="5"/>
  <c r="Z255" i="5"/>
  <c r="Z256" i="5"/>
  <c r="Z257" i="5"/>
  <c r="Z258" i="5"/>
  <c r="Z259" i="5"/>
  <c r="Z260" i="5"/>
  <c r="Z261" i="5"/>
  <c r="Z262" i="5"/>
  <c r="Z263" i="5"/>
  <c r="Z264" i="5"/>
  <c r="Z265" i="5"/>
  <c r="Z266" i="5"/>
  <c r="Z267" i="5"/>
  <c r="Z268" i="5"/>
  <c r="Z269" i="5"/>
  <c r="Z270" i="5"/>
  <c r="Z271" i="5"/>
  <c r="Z272" i="5"/>
  <c r="Z273" i="5"/>
  <c r="Z274" i="5"/>
  <c r="Z275" i="5"/>
  <c r="Z276" i="5"/>
  <c r="Z277" i="5"/>
  <c r="Z278" i="5"/>
  <c r="Z279" i="5"/>
  <c r="Z280" i="5"/>
  <c r="Z281" i="5"/>
  <c r="Z282" i="5"/>
  <c r="Z283" i="5"/>
  <c r="Z284" i="5"/>
  <c r="Z285" i="5"/>
  <c r="Z286" i="5"/>
  <c r="Z287" i="5"/>
  <c r="Z288" i="5"/>
  <c r="Z289" i="5"/>
  <c r="Z290" i="5"/>
  <c r="Z291" i="5"/>
  <c r="Z292" i="5"/>
  <c r="Z293" i="5"/>
  <c r="Z294" i="5"/>
  <c r="Z295" i="5"/>
  <c r="Z296" i="5"/>
  <c r="Z297" i="5"/>
  <c r="Z298" i="5"/>
  <c r="Z299" i="5"/>
  <c r="Z300" i="5"/>
  <c r="Z301" i="5"/>
  <c r="Z302" i="5"/>
  <c r="Z303" i="5"/>
  <c r="Z304" i="5"/>
  <c r="Z305" i="5"/>
  <c r="Z306" i="5"/>
  <c r="Z307" i="5"/>
  <c r="Z308" i="5"/>
  <c r="Z309" i="5"/>
  <c r="Z310" i="5"/>
  <c r="Z311" i="5"/>
  <c r="Z312" i="5"/>
  <c r="Z313" i="5"/>
  <c r="Z314" i="5"/>
  <c r="Z315" i="5"/>
  <c r="Z316" i="5"/>
  <c r="Z317" i="5"/>
  <c r="Z318" i="5"/>
  <c r="Z319" i="5"/>
  <c r="Z320" i="5"/>
  <c r="Z321" i="5"/>
  <c r="Z322" i="5"/>
  <c r="Z323" i="5"/>
  <c r="Z324" i="5"/>
  <c r="Z325" i="5"/>
  <c r="Z326" i="5"/>
  <c r="Z327" i="5"/>
  <c r="Z328" i="5"/>
  <c r="Z329" i="5"/>
  <c r="Z330" i="5"/>
  <c r="Z331" i="5"/>
  <c r="Z332" i="5"/>
  <c r="Z333" i="5"/>
  <c r="Z334" i="5"/>
  <c r="Z335" i="5"/>
  <c r="Z336" i="5"/>
  <c r="Z337" i="5"/>
  <c r="Z338" i="5"/>
  <c r="Z339" i="5"/>
  <c r="Z340" i="5"/>
  <c r="Z341" i="5"/>
  <c r="Z342" i="5"/>
  <c r="Z343" i="5"/>
  <c r="Z344" i="5"/>
  <c r="Z345" i="5"/>
  <c r="Z346" i="5"/>
  <c r="Z347" i="5"/>
  <c r="Z348" i="5"/>
  <c r="Z349" i="5"/>
  <c r="Z350" i="5"/>
  <c r="Z351" i="5"/>
  <c r="Z352" i="5"/>
  <c r="Z353" i="5"/>
  <c r="Z354" i="5"/>
  <c r="Z355" i="5"/>
  <c r="Z356" i="5"/>
  <c r="Z357" i="5"/>
  <c r="Z358" i="5"/>
  <c r="Z359" i="5"/>
  <c r="Z360" i="5"/>
  <c r="Z361" i="5"/>
  <c r="Z362" i="5"/>
  <c r="Z363" i="5"/>
  <c r="Z364" i="5"/>
  <c r="Z365" i="5"/>
  <c r="Z366" i="5"/>
  <c r="Z367" i="5"/>
  <c r="Z368" i="5"/>
  <c r="Z369" i="5"/>
  <c r="Z370" i="5"/>
  <c r="Z371" i="5"/>
  <c r="Z372" i="5"/>
  <c r="Z373" i="5"/>
  <c r="Z374" i="5"/>
  <c r="Z375" i="5"/>
  <c r="Z376" i="5"/>
  <c r="Z377" i="5"/>
  <c r="Z378" i="5"/>
  <c r="Z379" i="5"/>
  <c r="Z380" i="5"/>
  <c r="Z381" i="5"/>
  <c r="Z382" i="5"/>
  <c r="Z383" i="5"/>
  <c r="Z384" i="5"/>
  <c r="Z385" i="5"/>
  <c r="Z386" i="5"/>
  <c r="Z387" i="5"/>
  <c r="Z388" i="5"/>
  <c r="Z389" i="5"/>
  <c r="Z390" i="5"/>
  <c r="Z391" i="5"/>
  <c r="Z392" i="5"/>
  <c r="Z393" i="5"/>
  <c r="Z394" i="5"/>
  <c r="Z395" i="5"/>
  <c r="Z396" i="5"/>
  <c r="Z397" i="5"/>
  <c r="Z398" i="5"/>
  <c r="Z399" i="5"/>
  <c r="Z400" i="5"/>
  <c r="Z401" i="5"/>
  <c r="Z402" i="5"/>
  <c r="Z3" i="5"/>
  <c r="T19" i="3"/>
  <c r="U19" i="3"/>
  <c r="V19" i="3"/>
  <c r="W19" i="3"/>
  <c r="X19" i="3"/>
  <c r="Y39" i="3"/>
  <c r="Y50" i="3"/>
  <c r="Y51" i="3"/>
  <c r="Y52" i="3"/>
  <c r="Y53" i="3"/>
  <c r="Y19" i="3"/>
  <c r="Z39" i="3"/>
  <c r="Z50" i="3"/>
  <c r="Z51" i="3"/>
  <c r="Z52" i="3"/>
  <c r="Z53" i="3"/>
  <c r="Z19" i="3"/>
  <c r="AA39" i="3"/>
  <c r="AA50" i="3"/>
  <c r="AA51" i="3"/>
  <c r="AA52" i="3"/>
  <c r="AA53" i="3"/>
  <c r="AA19" i="3"/>
  <c r="AB39" i="3"/>
  <c r="AB50" i="3"/>
  <c r="AB51" i="3"/>
  <c r="AB52" i="3"/>
  <c r="AB53" i="3"/>
  <c r="AB19" i="3"/>
  <c r="AC39" i="3"/>
  <c r="AC50" i="3"/>
  <c r="AC51" i="3"/>
  <c r="AC52" i="3"/>
  <c r="AC53" i="3"/>
  <c r="AC19" i="3"/>
  <c r="AD39" i="3"/>
  <c r="AD50" i="3"/>
  <c r="AD51" i="3"/>
  <c r="AD52" i="3"/>
  <c r="AD53" i="3"/>
  <c r="AD19" i="3"/>
  <c r="S19" i="3"/>
  <c r="S42" i="3"/>
  <c r="T42" i="3"/>
  <c r="U42" i="3"/>
  <c r="V39" i="3"/>
  <c r="V42" i="3"/>
  <c r="W39" i="3"/>
  <c r="W42" i="3"/>
  <c r="X39" i="3"/>
  <c r="X42" i="3"/>
  <c r="Y42" i="3"/>
  <c r="Z42" i="3"/>
  <c r="AA42" i="3"/>
  <c r="AB42" i="3"/>
  <c r="AC42" i="3"/>
  <c r="AD42" i="3"/>
  <c r="S43" i="3"/>
  <c r="T43" i="3"/>
  <c r="U43" i="3"/>
  <c r="V43" i="3"/>
  <c r="W43" i="3"/>
  <c r="X43" i="3"/>
  <c r="Y43" i="3"/>
  <c r="Z43" i="3"/>
  <c r="AA43" i="3"/>
  <c r="AB43" i="3"/>
  <c r="AC43" i="3"/>
  <c r="AD43" i="3"/>
  <c r="S44" i="3"/>
  <c r="T44" i="3"/>
  <c r="U44" i="3"/>
  <c r="V44" i="3"/>
  <c r="W44" i="3"/>
  <c r="X44" i="3"/>
  <c r="Y44" i="3"/>
  <c r="Z44" i="3"/>
  <c r="AA44" i="3"/>
  <c r="AB44" i="3"/>
  <c r="AC44" i="3"/>
  <c r="AD44" i="3"/>
  <c r="S45" i="3"/>
  <c r="T45" i="3"/>
  <c r="U45" i="3"/>
  <c r="V45" i="3"/>
  <c r="W45" i="3"/>
  <c r="X45" i="3"/>
  <c r="Y45" i="3"/>
  <c r="Z45" i="3"/>
  <c r="AA45" i="3"/>
  <c r="AB45" i="3"/>
  <c r="AC45" i="3"/>
  <c r="AD45" i="3"/>
  <c r="S46" i="3"/>
  <c r="T46" i="3"/>
  <c r="U46" i="3"/>
  <c r="V46" i="3"/>
  <c r="W46" i="3"/>
  <c r="X46" i="3"/>
  <c r="Y46" i="3"/>
  <c r="Z46" i="3"/>
  <c r="AA46" i="3"/>
  <c r="AB46" i="3"/>
  <c r="AC46" i="3"/>
  <c r="AD46" i="3"/>
  <c r="S47" i="3"/>
  <c r="T47" i="3"/>
  <c r="U47" i="3"/>
  <c r="V47" i="3"/>
  <c r="W47" i="3"/>
  <c r="X47" i="3"/>
  <c r="Y47" i="3"/>
  <c r="Z47" i="3"/>
  <c r="AA47" i="3"/>
  <c r="AB47" i="3"/>
  <c r="AC47" i="3"/>
  <c r="AD47" i="3"/>
  <c r="S48" i="3"/>
  <c r="T48" i="3"/>
  <c r="U48" i="3"/>
  <c r="V48" i="3"/>
  <c r="W48" i="3"/>
  <c r="X48" i="3"/>
  <c r="Y48" i="3"/>
  <c r="Z48" i="3"/>
  <c r="AA48" i="3"/>
  <c r="AB48" i="3"/>
  <c r="AC48" i="3"/>
  <c r="AD48" i="3"/>
  <c r="S49" i="3"/>
  <c r="T49" i="3"/>
  <c r="U49" i="3"/>
  <c r="V49" i="3"/>
  <c r="W49" i="3"/>
  <c r="X49" i="3"/>
  <c r="Y49" i="3"/>
  <c r="Z49" i="3"/>
  <c r="AA49" i="3"/>
  <c r="AB49" i="3"/>
  <c r="AC49" i="3"/>
  <c r="AD49" i="3"/>
  <c r="S50" i="3"/>
  <c r="T50" i="3"/>
  <c r="U50" i="3"/>
  <c r="V50" i="3"/>
  <c r="W50" i="3"/>
  <c r="X50" i="3"/>
  <c r="S51" i="3"/>
  <c r="T51" i="3"/>
  <c r="U51" i="3"/>
  <c r="V51" i="3"/>
  <c r="W51" i="3"/>
  <c r="X51" i="3"/>
  <c r="S52" i="3"/>
  <c r="T52" i="3"/>
  <c r="U52" i="3"/>
  <c r="V52" i="3"/>
  <c r="W52" i="3"/>
  <c r="X52" i="3"/>
  <c r="S53" i="3"/>
  <c r="T53" i="3"/>
  <c r="U53" i="3"/>
  <c r="V53" i="3"/>
  <c r="W53" i="3"/>
  <c r="X53" i="3"/>
  <c r="S54" i="3"/>
  <c r="T54" i="3"/>
  <c r="U54" i="3"/>
  <c r="V54" i="3"/>
  <c r="W54" i="3"/>
  <c r="X54" i="3"/>
  <c r="Y54" i="3"/>
  <c r="Z54" i="3"/>
  <c r="AA54" i="3"/>
  <c r="AB54" i="3"/>
  <c r="AC54" i="3"/>
  <c r="AD54" i="3"/>
  <c r="S55" i="3"/>
  <c r="T55" i="3"/>
  <c r="U55" i="3"/>
  <c r="V55" i="3"/>
  <c r="W55" i="3"/>
  <c r="X55" i="3"/>
  <c r="Y55" i="3"/>
  <c r="Z55" i="3"/>
  <c r="AA55" i="3"/>
  <c r="AB55" i="3"/>
  <c r="AC55" i="3"/>
  <c r="AD55" i="3"/>
  <c r="S56" i="3"/>
  <c r="T56" i="3"/>
  <c r="U56" i="3"/>
  <c r="V56" i="3"/>
  <c r="W56" i="3"/>
  <c r="X56" i="3"/>
  <c r="Y56" i="3"/>
  <c r="Z56" i="3"/>
  <c r="AA56" i="3"/>
  <c r="AB56" i="3"/>
  <c r="AC56" i="3"/>
  <c r="AD56" i="3"/>
  <c r="S57" i="3"/>
  <c r="T57" i="3"/>
  <c r="U57" i="3"/>
  <c r="V57" i="3"/>
  <c r="W57" i="3"/>
  <c r="X57" i="3"/>
  <c r="Y57" i="3"/>
  <c r="Z57" i="3"/>
  <c r="AA57" i="3"/>
  <c r="AB57" i="3"/>
  <c r="AC57" i="3"/>
  <c r="AD57" i="3"/>
  <c r="Q57" i="3"/>
  <c r="B1" i="4"/>
  <c r="B2" i="4"/>
  <c r="B3" i="4"/>
  <c r="B4" i="4"/>
  <c r="C1" i="4"/>
  <c r="D1" i="4"/>
  <c r="E1" i="4"/>
  <c r="F1" i="4"/>
  <c r="G1" i="4"/>
  <c r="C2" i="4"/>
  <c r="D2" i="4"/>
  <c r="E2" i="4"/>
  <c r="F2" i="4"/>
  <c r="G2" i="4"/>
  <c r="C3" i="4"/>
  <c r="D3" i="4"/>
  <c r="E3" i="4"/>
  <c r="F3" i="4"/>
  <c r="G3" i="4"/>
  <c r="C4" i="4"/>
  <c r="D4" i="4"/>
  <c r="E4" i="4"/>
  <c r="F4" i="4"/>
  <c r="G4" i="4"/>
  <c r="B5" i="4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B15" i="4"/>
  <c r="C15" i="4"/>
  <c r="D15" i="4"/>
  <c r="E15" i="4"/>
  <c r="F15" i="4"/>
  <c r="G15" i="4"/>
  <c r="B16" i="4"/>
  <c r="C16" i="4"/>
  <c r="D16" i="4"/>
  <c r="E16" i="4"/>
  <c r="F16" i="4"/>
  <c r="G16" i="4"/>
  <c r="B17" i="4"/>
  <c r="C17" i="4"/>
  <c r="D17" i="4"/>
  <c r="E17" i="4"/>
  <c r="F17" i="4"/>
  <c r="G17" i="4"/>
  <c r="B18" i="4"/>
  <c r="C18" i="4"/>
  <c r="D18" i="4"/>
  <c r="E18" i="4"/>
  <c r="F18" i="4"/>
  <c r="G18" i="4"/>
  <c r="B19" i="4"/>
  <c r="C19" i="4"/>
  <c r="D19" i="4"/>
  <c r="E19" i="4"/>
  <c r="F19" i="4"/>
  <c r="G19" i="4"/>
  <c r="B20" i="4"/>
  <c r="C20" i="4"/>
  <c r="D20" i="4"/>
  <c r="E20" i="4"/>
  <c r="F20" i="4"/>
  <c r="G20" i="4"/>
  <c r="B21" i="4"/>
  <c r="C21" i="4"/>
  <c r="D21" i="4"/>
  <c r="E21" i="4"/>
  <c r="F21" i="4"/>
  <c r="G21" i="4"/>
  <c r="B22" i="4"/>
  <c r="C22" i="4"/>
  <c r="D22" i="4"/>
  <c r="E22" i="4"/>
  <c r="F22" i="4"/>
  <c r="G22" i="4"/>
  <c r="B23" i="4"/>
  <c r="C23" i="4"/>
  <c r="D23" i="4"/>
  <c r="E23" i="4"/>
  <c r="F23" i="4"/>
  <c r="G23" i="4"/>
  <c r="B24" i="4"/>
  <c r="C24" i="4"/>
  <c r="D24" i="4"/>
  <c r="E24" i="4"/>
  <c r="F24" i="4"/>
  <c r="G24" i="4"/>
  <c r="B25" i="4"/>
  <c r="C25" i="4"/>
  <c r="D25" i="4"/>
  <c r="E25" i="4"/>
  <c r="F25" i="4"/>
  <c r="G25" i="4"/>
  <c r="B26" i="4"/>
  <c r="C26" i="4"/>
  <c r="D26" i="4"/>
  <c r="E26" i="4"/>
  <c r="F26" i="4"/>
  <c r="G26" i="4"/>
  <c r="B27" i="4"/>
  <c r="C27" i="4"/>
  <c r="D27" i="4"/>
  <c r="E27" i="4"/>
  <c r="F27" i="4"/>
  <c r="G27" i="4"/>
  <c r="B28" i="4"/>
  <c r="C28" i="4"/>
  <c r="D28" i="4"/>
  <c r="E28" i="4"/>
  <c r="F28" i="4"/>
  <c r="G28" i="4"/>
  <c r="B29" i="4"/>
  <c r="C29" i="4"/>
  <c r="D29" i="4"/>
  <c r="E29" i="4"/>
  <c r="F29" i="4"/>
  <c r="G29" i="4"/>
  <c r="B30" i="4"/>
  <c r="C30" i="4"/>
  <c r="D30" i="4"/>
  <c r="E30" i="4"/>
  <c r="F30" i="4"/>
  <c r="G30" i="4"/>
  <c r="B31" i="4"/>
  <c r="C31" i="4"/>
  <c r="D31" i="4"/>
  <c r="E31" i="4"/>
  <c r="F31" i="4"/>
  <c r="G31" i="4"/>
  <c r="B32" i="4"/>
  <c r="C32" i="4"/>
  <c r="D32" i="4"/>
  <c r="E32" i="4"/>
  <c r="F32" i="4"/>
  <c r="G32" i="4"/>
  <c r="B33" i="4"/>
  <c r="C33" i="4"/>
  <c r="D33" i="4"/>
  <c r="E33" i="4"/>
  <c r="F33" i="4"/>
  <c r="G33" i="4"/>
  <c r="B34" i="4"/>
  <c r="C34" i="4"/>
  <c r="D34" i="4"/>
  <c r="E34" i="4"/>
  <c r="F34" i="4"/>
  <c r="G34" i="4"/>
  <c r="B35" i="4"/>
  <c r="C35" i="4"/>
  <c r="D35" i="4"/>
  <c r="E35" i="4"/>
  <c r="F35" i="4"/>
  <c r="G35" i="4"/>
  <c r="B36" i="4"/>
  <c r="C36" i="4"/>
  <c r="D36" i="4"/>
  <c r="E36" i="4"/>
  <c r="F36" i="4"/>
  <c r="G36" i="4"/>
  <c r="B37" i="4"/>
  <c r="C37" i="4"/>
  <c r="D37" i="4"/>
  <c r="E37" i="4"/>
  <c r="F37" i="4"/>
  <c r="G37" i="4"/>
  <c r="B38" i="4"/>
  <c r="C38" i="4"/>
  <c r="D38" i="4"/>
  <c r="E38" i="4"/>
  <c r="F38" i="4"/>
  <c r="G38" i="4"/>
  <c r="B39" i="4"/>
  <c r="C39" i="4"/>
  <c r="D39" i="4"/>
  <c r="E39" i="4"/>
  <c r="F39" i="4"/>
  <c r="G39" i="4"/>
  <c r="B40" i="4"/>
  <c r="C40" i="4"/>
  <c r="D40" i="4"/>
  <c r="E40" i="4"/>
  <c r="F40" i="4"/>
  <c r="G40" i="4"/>
  <c r="B41" i="4"/>
  <c r="C41" i="4"/>
  <c r="D41" i="4"/>
  <c r="E41" i="4"/>
  <c r="F41" i="4"/>
  <c r="G41" i="4"/>
  <c r="B42" i="4"/>
  <c r="C42" i="4"/>
  <c r="D42" i="4"/>
  <c r="E42" i="4"/>
  <c r="F42" i="4"/>
  <c r="G42" i="4"/>
  <c r="B43" i="4"/>
  <c r="C43" i="4"/>
  <c r="D43" i="4"/>
  <c r="E43" i="4"/>
  <c r="F43" i="4"/>
  <c r="G43" i="4"/>
  <c r="B44" i="4"/>
  <c r="C44" i="4"/>
  <c r="D44" i="4"/>
  <c r="E44" i="4"/>
  <c r="F44" i="4"/>
  <c r="G44" i="4"/>
  <c r="B45" i="4"/>
  <c r="C45" i="4"/>
  <c r="D45" i="4"/>
  <c r="E45" i="4"/>
  <c r="F45" i="4"/>
  <c r="G45" i="4"/>
  <c r="B46" i="4"/>
  <c r="C46" i="4"/>
  <c r="D46" i="4"/>
  <c r="E46" i="4"/>
  <c r="F46" i="4"/>
  <c r="G46" i="4"/>
  <c r="B47" i="4"/>
  <c r="C47" i="4"/>
  <c r="D47" i="4"/>
  <c r="E47" i="4"/>
  <c r="F47" i="4"/>
  <c r="G47" i="4"/>
  <c r="B48" i="4"/>
  <c r="C48" i="4"/>
  <c r="D48" i="4"/>
  <c r="E48" i="4"/>
  <c r="F48" i="4"/>
  <c r="G48" i="4"/>
  <c r="B49" i="4"/>
  <c r="C49" i="4"/>
  <c r="D49" i="4"/>
  <c r="E49" i="4"/>
  <c r="F49" i="4"/>
  <c r="G49" i="4"/>
  <c r="B50" i="4"/>
  <c r="C50" i="4"/>
  <c r="D50" i="4"/>
  <c r="E50" i="4"/>
  <c r="F50" i="4"/>
  <c r="G50" i="4"/>
  <c r="B51" i="4"/>
  <c r="C51" i="4"/>
  <c r="D51" i="4"/>
  <c r="E51" i="4"/>
  <c r="F51" i="4"/>
  <c r="G51" i="4"/>
  <c r="B52" i="4"/>
  <c r="C52" i="4"/>
  <c r="D52" i="4"/>
  <c r="E52" i="4"/>
  <c r="F52" i="4"/>
  <c r="G52" i="4"/>
  <c r="B53" i="4"/>
  <c r="C53" i="4"/>
  <c r="D53" i="4"/>
  <c r="E53" i="4"/>
  <c r="F53" i="4"/>
  <c r="G53" i="4"/>
  <c r="B54" i="4"/>
  <c r="C54" i="4"/>
  <c r="D54" i="4"/>
  <c r="E54" i="4"/>
  <c r="F54" i="4"/>
  <c r="G54" i="4"/>
  <c r="B55" i="4"/>
  <c r="C55" i="4"/>
  <c r="D55" i="4"/>
  <c r="E55" i="4"/>
  <c r="F55" i="4"/>
  <c r="G55" i="4"/>
  <c r="B56" i="4"/>
  <c r="C56" i="4"/>
  <c r="D56" i="4"/>
  <c r="E56" i="4"/>
  <c r="F56" i="4"/>
  <c r="G56" i="4"/>
  <c r="B57" i="4"/>
  <c r="C57" i="4"/>
  <c r="D57" i="4"/>
  <c r="E57" i="4"/>
  <c r="F57" i="4"/>
  <c r="G57" i="4"/>
  <c r="B58" i="4"/>
  <c r="C58" i="4"/>
  <c r="D58" i="4"/>
  <c r="E58" i="4"/>
  <c r="F58" i="4"/>
  <c r="G58" i="4"/>
  <c r="B59" i="4"/>
  <c r="C59" i="4"/>
  <c r="D59" i="4"/>
  <c r="E59" i="4"/>
  <c r="F59" i="4"/>
  <c r="G59" i="4"/>
  <c r="B60" i="4"/>
  <c r="C60" i="4"/>
  <c r="D60" i="4"/>
  <c r="E60" i="4"/>
  <c r="F60" i="4"/>
  <c r="G60" i="4"/>
  <c r="B61" i="4"/>
  <c r="C61" i="4"/>
  <c r="D61" i="4"/>
  <c r="E61" i="4"/>
  <c r="F61" i="4"/>
  <c r="G61" i="4"/>
  <c r="B62" i="4"/>
  <c r="C62" i="4"/>
  <c r="D62" i="4"/>
  <c r="E62" i="4"/>
  <c r="F62" i="4"/>
  <c r="G62" i="4"/>
  <c r="B63" i="4"/>
  <c r="C63" i="4"/>
  <c r="D63" i="4"/>
  <c r="E63" i="4"/>
  <c r="F63" i="4"/>
  <c r="G63" i="4"/>
  <c r="B64" i="4"/>
  <c r="C64" i="4"/>
  <c r="D64" i="4"/>
  <c r="E64" i="4"/>
  <c r="F64" i="4"/>
  <c r="G64" i="4"/>
  <c r="B65" i="4"/>
  <c r="C65" i="4"/>
  <c r="D65" i="4"/>
  <c r="E65" i="4"/>
  <c r="F65" i="4"/>
  <c r="G65" i="4"/>
  <c r="B66" i="4"/>
  <c r="C66" i="4"/>
  <c r="D66" i="4"/>
  <c r="E66" i="4"/>
  <c r="F66" i="4"/>
  <c r="G66" i="4"/>
  <c r="B67" i="4"/>
  <c r="C67" i="4"/>
  <c r="D67" i="4"/>
  <c r="E67" i="4"/>
  <c r="F67" i="4"/>
  <c r="G67" i="4"/>
  <c r="B68" i="4"/>
  <c r="C68" i="4"/>
  <c r="D68" i="4"/>
  <c r="E68" i="4"/>
  <c r="F68" i="4"/>
  <c r="G68" i="4"/>
  <c r="B69" i="4"/>
  <c r="C69" i="4"/>
  <c r="D69" i="4"/>
  <c r="E69" i="4"/>
  <c r="F69" i="4"/>
  <c r="G69" i="4"/>
  <c r="B70" i="4"/>
  <c r="C70" i="4"/>
  <c r="D70" i="4"/>
  <c r="E70" i="4"/>
  <c r="F70" i="4"/>
  <c r="G70" i="4"/>
  <c r="B71" i="4"/>
  <c r="C71" i="4"/>
  <c r="D71" i="4"/>
  <c r="E71" i="4"/>
  <c r="F71" i="4"/>
  <c r="G71" i="4"/>
  <c r="B72" i="4"/>
  <c r="C72" i="4"/>
  <c r="D72" i="4"/>
  <c r="E72" i="4"/>
  <c r="F72" i="4"/>
  <c r="G72" i="4"/>
  <c r="B73" i="4"/>
  <c r="C73" i="4"/>
  <c r="D73" i="4"/>
  <c r="E73" i="4"/>
  <c r="F73" i="4"/>
  <c r="G73" i="4"/>
  <c r="B74" i="4"/>
  <c r="C74" i="4"/>
  <c r="D74" i="4"/>
  <c r="E74" i="4"/>
  <c r="F74" i="4"/>
  <c r="G74" i="4"/>
  <c r="B75" i="4"/>
  <c r="C75" i="4"/>
  <c r="D75" i="4"/>
  <c r="E75" i="4"/>
  <c r="F75" i="4"/>
  <c r="G75" i="4"/>
  <c r="B76" i="4"/>
  <c r="C76" i="4"/>
  <c r="D76" i="4"/>
  <c r="E76" i="4"/>
  <c r="F76" i="4"/>
  <c r="G76" i="4"/>
  <c r="B77" i="4"/>
  <c r="C77" i="4"/>
  <c r="D77" i="4"/>
  <c r="E77" i="4"/>
  <c r="F77" i="4"/>
  <c r="G77" i="4"/>
  <c r="B78" i="4"/>
  <c r="C78" i="4"/>
  <c r="D78" i="4"/>
  <c r="E78" i="4"/>
  <c r="F78" i="4"/>
  <c r="G78" i="4"/>
  <c r="B79" i="4"/>
  <c r="C79" i="4"/>
  <c r="D79" i="4"/>
  <c r="E79" i="4"/>
  <c r="F79" i="4"/>
  <c r="G79" i="4"/>
  <c r="B80" i="4"/>
  <c r="C80" i="4"/>
  <c r="D80" i="4"/>
  <c r="E80" i="4"/>
  <c r="F80" i="4"/>
  <c r="G80" i="4"/>
  <c r="B81" i="4"/>
  <c r="C81" i="4"/>
  <c r="D81" i="4"/>
  <c r="E81" i="4"/>
  <c r="F81" i="4"/>
  <c r="G81" i="4"/>
  <c r="B82" i="4"/>
  <c r="C82" i="4"/>
  <c r="D82" i="4"/>
  <c r="E82" i="4"/>
  <c r="F82" i="4"/>
  <c r="G82" i="4"/>
  <c r="B83" i="4"/>
  <c r="C83" i="4"/>
  <c r="D83" i="4"/>
  <c r="E83" i="4"/>
  <c r="F83" i="4"/>
  <c r="G83" i="4"/>
  <c r="B84" i="4"/>
  <c r="C84" i="4"/>
  <c r="D84" i="4"/>
  <c r="E84" i="4"/>
  <c r="F84" i="4"/>
  <c r="G84" i="4"/>
  <c r="B85" i="4"/>
  <c r="C85" i="4"/>
  <c r="D85" i="4"/>
  <c r="E85" i="4"/>
  <c r="F85" i="4"/>
  <c r="G85" i="4"/>
  <c r="B86" i="4"/>
  <c r="C86" i="4"/>
  <c r="D86" i="4"/>
  <c r="E86" i="4"/>
  <c r="F86" i="4"/>
  <c r="G86" i="4"/>
  <c r="B87" i="4"/>
  <c r="C87" i="4"/>
  <c r="D87" i="4"/>
  <c r="E87" i="4"/>
  <c r="F87" i="4"/>
  <c r="G87" i="4"/>
  <c r="B88" i="4"/>
  <c r="C88" i="4"/>
  <c r="D88" i="4"/>
  <c r="E88" i="4"/>
  <c r="F88" i="4"/>
  <c r="G88" i="4"/>
  <c r="B89" i="4"/>
  <c r="C89" i="4"/>
  <c r="D89" i="4"/>
  <c r="E89" i="4"/>
  <c r="F89" i="4"/>
  <c r="G89" i="4"/>
  <c r="B90" i="4"/>
  <c r="C90" i="4"/>
  <c r="D90" i="4"/>
  <c r="E90" i="4"/>
  <c r="F90" i="4"/>
  <c r="G90" i="4"/>
  <c r="B91" i="4"/>
  <c r="C91" i="4"/>
  <c r="D91" i="4"/>
  <c r="E91" i="4"/>
  <c r="F91" i="4"/>
  <c r="G91" i="4"/>
  <c r="B92" i="4"/>
  <c r="C92" i="4"/>
  <c r="D92" i="4"/>
  <c r="E92" i="4"/>
  <c r="F92" i="4"/>
  <c r="G92" i="4"/>
  <c r="B93" i="4"/>
  <c r="C93" i="4"/>
  <c r="D93" i="4"/>
  <c r="E93" i="4"/>
  <c r="F93" i="4"/>
  <c r="G93" i="4"/>
  <c r="B94" i="4"/>
  <c r="C94" i="4"/>
  <c r="D94" i="4"/>
  <c r="E94" i="4"/>
  <c r="F94" i="4"/>
  <c r="G94" i="4"/>
  <c r="B95" i="4"/>
  <c r="C95" i="4"/>
  <c r="D95" i="4"/>
  <c r="E95" i="4"/>
  <c r="F95" i="4"/>
  <c r="G95" i="4"/>
  <c r="B96" i="4"/>
  <c r="C96" i="4"/>
  <c r="D96" i="4"/>
  <c r="E96" i="4"/>
  <c r="F96" i="4"/>
  <c r="G96" i="4"/>
  <c r="B97" i="4"/>
  <c r="C97" i="4"/>
  <c r="D97" i="4"/>
  <c r="E97" i="4"/>
  <c r="F97" i="4"/>
  <c r="G97" i="4"/>
  <c r="B98" i="4"/>
  <c r="C98" i="4"/>
  <c r="D98" i="4"/>
  <c r="E98" i="4"/>
  <c r="F98" i="4"/>
  <c r="G98" i="4"/>
  <c r="B99" i="4"/>
  <c r="C99" i="4"/>
  <c r="D99" i="4"/>
  <c r="E99" i="4"/>
  <c r="F99" i="4"/>
  <c r="G99" i="4"/>
  <c r="B100" i="4"/>
  <c r="C100" i="4"/>
  <c r="D100" i="4"/>
  <c r="E100" i="4"/>
  <c r="F100" i="4"/>
  <c r="G100" i="4"/>
  <c r="B101" i="4"/>
  <c r="C101" i="4"/>
  <c r="D101" i="4"/>
  <c r="E101" i="4"/>
  <c r="F101" i="4"/>
  <c r="G101" i="4"/>
  <c r="B102" i="4"/>
  <c r="C102" i="4"/>
  <c r="D102" i="4"/>
  <c r="E102" i="4"/>
  <c r="F102" i="4"/>
  <c r="G102" i="4"/>
  <c r="B103" i="4"/>
  <c r="C103" i="4"/>
  <c r="D103" i="4"/>
  <c r="E103" i="4"/>
  <c r="F103" i="4"/>
  <c r="G103" i="4"/>
  <c r="B104" i="4"/>
  <c r="C104" i="4"/>
  <c r="D104" i="4"/>
  <c r="E104" i="4"/>
  <c r="F104" i="4"/>
  <c r="G104" i="4"/>
  <c r="B105" i="4"/>
  <c r="C105" i="4"/>
  <c r="D105" i="4"/>
  <c r="E105" i="4"/>
  <c r="F105" i="4"/>
  <c r="G105" i="4"/>
  <c r="B106" i="4"/>
  <c r="C106" i="4"/>
  <c r="D106" i="4"/>
  <c r="E106" i="4"/>
  <c r="F106" i="4"/>
  <c r="G106" i="4"/>
  <c r="B107" i="4"/>
  <c r="C107" i="4"/>
  <c r="D107" i="4"/>
  <c r="E107" i="4"/>
  <c r="F107" i="4"/>
  <c r="G107" i="4"/>
  <c r="B108" i="4"/>
  <c r="C108" i="4"/>
  <c r="D108" i="4"/>
  <c r="E108" i="4"/>
  <c r="F108" i="4"/>
  <c r="G108" i="4"/>
  <c r="B109" i="4"/>
  <c r="C109" i="4"/>
  <c r="D109" i="4"/>
  <c r="E109" i="4"/>
  <c r="F109" i="4"/>
  <c r="G109" i="4"/>
  <c r="B110" i="4"/>
  <c r="C110" i="4"/>
  <c r="D110" i="4"/>
  <c r="E110" i="4"/>
  <c r="F110" i="4"/>
  <c r="G110" i="4"/>
  <c r="B111" i="4"/>
  <c r="C111" i="4"/>
  <c r="D111" i="4"/>
  <c r="E111" i="4"/>
  <c r="F111" i="4"/>
  <c r="G111" i="4"/>
  <c r="B112" i="4"/>
  <c r="C112" i="4"/>
  <c r="D112" i="4"/>
  <c r="E112" i="4"/>
  <c r="F112" i="4"/>
  <c r="G112" i="4"/>
  <c r="B113" i="4"/>
  <c r="C113" i="4"/>
  <c r="D113" i="4"/>
  <c r="E113" i="4"/>
  <c r="F113" i="4"/>
  <c r="G113" i="4"/>
  <c r="B114" i="4"/>
  <c r="C114" i="4"/>
  <c r="D114" i="4"/>
  <c r="E114" i="4"/>
  <c r="F114" i="4"/>
  <c r="G114" i="4"/>
  <c r="B115" i="4"/>
  <c r="C115" i="4"/>
  <c r="D115" i="4"/>
  <c r="E115" i="4"/>
  <c r="F115" i="4"/>
  <c r="G115" i="4"/>
  <c r="B116" i="4"/>
  <c r="C116" i="4"/>
  <c r="D116" i="4"/>
  <c r="E116" i="4"/>
  <c r="F116" i="4"/>
  <c r="G116" i="4"/>
  <c r="B117" i="4"/>
  <c r="C117" i="4"/>
  <c r="D117" i="4"/>
  <c r="E117" i="4"/>
  <c r="F117" i="4"/>
  <c r="G117" i="4"/>
  <c r="B118" i="4"/>
  <c r="C118" i="4"/>
  <c r="D118" i="4"/>
  <c r="E118" i="4"/>
  <c r="F118" i="4"/>
  <c r="G118" i="4"/>
  <c r="B119" i="4"/>
  <c r="C119" i="4"/>
  <c r="D119" i="4"/>
  <c r="E119" i="4"/>
  <c r="F119" i="4"/>
  <c r="G119" i="4"/>
  <c r="B120" i="4"/>
  <c r="C120" i="4"/>
  <c r="D120" i="4"/>
  <c r="E120" i="4"/>
  <c r="F120" i="4"/>
  <c r="G120" i="4"/>
  <c r="B121" i="4"/>
  <c r="C121" i="4"/>
  <c r="D121" i="4"/>
  <c r="E121" i="4"/>
  <c r="F121" i="4"/>
  <c r="G121" i="4"/>
  <c r="B122" i="4"/>
  <c r="C122" i="4"/>
  <c r="D122" i="4"/>
  <c r="E122" i="4"/>
  <c r="F122" i="4"/>
  <c r="G122" i="4"/>
  <c r="B123" i="4"/>
  <c r="C123" i="4"/>
  <c r="D123" i="4"/>
  <c r="E123" i="4"/>
  <c r="F123" i="4"/>
  <c r="G123" i="4"/>
  <c r="B124" i="4"/>
  <c r="C124" i="4"/>
  <c r="D124" i="4"/>
  <c r="E124" i="4"/>
  <c r="F124" i="4"/>
  <c r="G124" i="4"/>
  <c r="B125" i="4"/>
  <c r="C125" i="4"/>
  <c r="D125" i="4"/>
  <c r="E125" i="4"/>
  <c r="F125" i="4"/>
  <c r="G125" i="4"/>
  <c r="B126" i="4"/>
  <c r="C126" i="4"/>
  <c r="D126" i="4"/>
  <c r="E126" i="4"/>
  <c r="F126" i="4"/>
  <c r="G126" i="4"/>
  <c r="B127" i="4"/>
  <c r="C127" i="4"/>
  <c r="D127" i="4"/>
  <c r="E127" i="4"/>
  <c r="F127" i="4"/>
  <c r="G127" i="4"/>
  <c r="B128" i="4"/>
  <c r="C128" i="4"/>
  <c r="D128" i="4"/>
  <c r="E128" i="4"/>
  <c r="F128" i="4"/>
  <c r="G128" i="4"/>
  <c r="B129" i="4"/>
  <c r="C129" i="4"/>
  <c r="D129" i="4"/>
  <c r="E129" i="4"/>
  <c r="F129" i="4"/>
  <c r="G129" i="4"/>
  <c r="B130" i="4"/>
  <c r="C130" i="4"/>
  <c r="D130" i="4"/>
  <c r="E130" i="4"/>
  <c r="F130" i="4"/>
  <c r="G130" i="4"/>
  <c r="B131" i="4"/>
  <c r="C131" i="4"/>
  <c r="D131" i="4"/>
  <c r="E131" i="4"/>
  <c r="F131" i="4"/>
  <c r="G131" i="4"/>
  <c r="B132" i="4"/>
  <c r="C132" i="4"/>
  <c r="D132" i="4"/>
  <c r="E132" i="4"/>
  <c r="F132" i="4"/>
  <c r="G132" i="4"/>
  <c r="B133" i="4"/>
  <c r="C133" i="4"/>
  <c r="D133" i="4"/>
  <c r="E133" i="4"/>
  <c r="F133" i="4"/>
  <c r="G133" i="4"/>
  <c r="B134" i="4"/>
  <c r="C134" i="4"/>
  <c r="D134" i="4"/>
  <c r="E134" i="4"/>
  <c r="F134" i="4"/>
  <c r="G134" i="4"/>
  <c r="B135" i="4"/>
  <c r="C135" i="4"/>
  <c r="D135" i="4"/>
  <c r="E135" i="4"/>
  <c r="F135" i="4"/>
  <c r="G135" i="4"/>
  <c r="B136" i="4"/>
  <c r="C136" i="4"/>
  <c r="D136" i="4"/>
  <c r="E136" i="4"/>
  <c r="F136" i="4"/>
  <c r="G136" i="4"/>
  <c r="B137" i="4"/>
  <c r="C137" i="4"/>
  <c r="D137" i="4"/>
  <c r="E137" i="4"/>
  <c r="F137" i="4"/>
  <c r="G137" i="4"/>
  <c r="B138" i="4"/>
  <c r="C138" i="4"/>
  <c r="D138" i="4"/>
  <c r="E138" i="4"/>
  <c r="F138" i="4"/>
  <c r="G138" i="4"/>
  <c r="B139" i="4"/>
  <c r="C139" i="4"/>
  <c r="D139" i="4"/>
  <c r="E139" i="4"/>
  <c r="F139" i="4"/>
  <c r="G139" i="4"/>
  <c r="B140" i="4"/>
  <c r="C140" i="4"/>
  <c r="D140" i="4"/>
  <c r="E140" i="4"/>
  <c r="F140" i="4"/>
  <c r="G140" i="4"/>
  <c r="B141" i="4"/>
  <c r="C141" i="4"/>
  <c r="D141" i="4"/>
  <c r="E141" i="4"/>
  <c r="F141" i="4"/>
  <c r="G141" i="4"/>
  <c r="B142" i="4"/>
  <c r="C142" i="4"/>
  <c r="D142" i="4"/>
  <c r="E142" i="4"/>
  <c r="F142" i="4"/>
  <c r="G142" i="4"/>
  <c r="B143" i="4"/>
  <c r="C143" i="4"/>
  <c r="D143" i="4"/>
  <c r="E143" i="4"/>
  <c r="F143" i="4"/>
  <c r="G143" i="4"/>
  <c r="B144" i="4"/>
  <c r="C144" i="4"/>
  <c r="D144" i="4"/>
  <c r="E144" i="4"/>
  <c r="F144" i="4"/>
  <c r="G144" i="4"/>
  <c r="B145" i="4"/>
  <c r="C145" i="4"/>
  <c r="D145" i="4"/>
  <c r="E145" i="4"/>
  <c r="F145" i="4"/>
  <c r="G145" i="4"/>
  <c r="B146" i="4"/>
  <c r="C146" i="4"/>
  <c r="D146" i="4"/>
  <c r="E146" i="4"/>
  <c r="F146" i="4"/>
  <c r="G146" i="4"/>
  <c r="B147" i="4"/>
  <c r="C147" i="4"/>
  <c r="D147" i="4"/>
  <c r="E147" i="4"/>
  <c r="F147" i="4"/>
  <c r="G147" i="4"/>
  <c r="B148" i="4"/>
  <c r="C148" i="4"/>
  <c r="D148" i="4"/>
  <c r="E148" i="4"/>
  <c r="F148" i="4"/>
  <c r="G148" i="4"/>
  <c r="B149" i="4"/>
  <c r="C149" i="4"/>
  <c r="D149" i="4"/>
  <c r="E149" i="4"/>
  <c r="F149" i="4"/>
  <c r="G149" i="4"/>
  <c r="B150" i="4"/>
  <c r="C150" i="4"/>
  <c r="D150" i="4"/>
  <c r="E150" i="4"/>
  <c r="F150" i="4"/>
  <c r="G150" i="4"/>
  <c r="B151" i="4"/>
  <c r="C151" i="4"/>
  <c r="D151" i="4"/>
  <c r="E151" i="4"/>
  <c r="F151" i="4"/>
  <c r="G151" i="4"/>
  <c r="B152" i="4"/>
  <c r="C152" i="4"/>
  <c r="D152" i="4"/>
  <c r="E152" i="4"/>
  <c r="F152" i="4"/>
  <c r="G152" i="4"/>
  <c r="B153" i="4"/>
  <c r="C153" i="4"/>
  <c r="D153" i="4"/>
  <c r="E153" i="4"/>
  <c r="F153" i="4"/>
  <c r="G153" i="4"/>
  <c r="B154" i="4"/>
  <c r="C154" i="4"/>
  <c r="D154" i="4"/>
  <c r="E154" i="4"/>
  <c r="F154" i="4"/>
  <c r="G154" i="4"/>
  <c r="B155" i="4"/>
  <c r="C155" i="4"/>
  <c r="D155" i="4"/>
  <c r="E155" i="4"/>
  <c r="F155" i="4"/>
  <c r="G155" i="4"/>
  <c r="B156" i="4"/>
  <c r="C156" i="4"/>
  <c r="D156" i="4"/>
  <c r="E156" i="4"/>
  <c r="F156" i="4"/>
  <c r="G156" i="4"/>
  <c r="B157" i="4"/>
  <c r="C157" i="4"/>
  <c r="D157" i="4"/>
  <c r="E157" i="4"/>
  <c r="F157" i="4"/>
  <c r="G157" i="4"/>
  <c r="B158" i="4"/>
  <c r="C158" i="4"/>
  <c r="D158" i="4"/>
  <c r="E158" i="4"/>
  <c r="F158" i="4"/>
  <c r="G158" i="4"/>
  <c r="B159" i="4"/>
  <c r="C159" i="4"/>
  <c r="D159" i="4"/>
  <c r="E159" i="4"/>
  <c r="F159" i="4"/>
  <c r="G159" i="4"/>
  <c r="B160" i="4"/>
  <c r="C160" i="4"/>
  <c r="D160" i="4"/>
  <c r="E160" i="4"/>
  <c r="F160" i="4"/>
  <c r="G160" i="4"/>
  <c r="B161" i="4"/>
  <c r="C161" i="4"/>
  <c r="D161" i="4"/>
  <c r="E161" i="4"/>
  <c r="F161" i="4"/>
  <c r="G161" i="4"/>
  <c r="B162" i="4"/>
  <c r="C162" i="4"/>
  <c r="D162" i="4"/>
  <c r="E162" i="4"/>
  <c r="F162" i="4"/>
  <c r="G162" i="4"/>
  <c r="B163" i="4"/>
  <c r="C163" i="4"/>
  <c r="D163" i="4"/>
  <c r="E163" i="4"/>
  <c r="F163" i="4"/>
  <c r="G163" i="4"/>
  <c r="B164" i="4"/>
  <c r="C164" i="4"/>
  <c r="D164" i="4"/>
  <c r="E164" i="4"/>
  <c r="F164" i="4"/>
  <c r="G164" i="4"/>
  <c r="B165" i="4"/>
  <c r="C165" i="4"/>
  <c r="D165" i="4"/>
  <c r="E165" i="4"/>
  <c r="F165" i="4"/>
  <c r="G165" i="4"/>
  <c r="B166" i="4"/>
  <c r="C166" i="4"/>
  <c r="D166" i="4"/>
  <c r="E166" i="4"/>
  <c r="F166" i="4"/>
  <c r="G166" i="4"/>
  <c r="B167" i="4"/>
  <c r="C167" i="4"/>
  <c r="D167" i="4"/>
  <c r="E167" i="4"/>
  <c r="F167" i="4"/>
  <c r="G167" i="4"/>
  <c r="B168" i="4"/>
  <c r="C168" i="4"/>
  <c r="D168" i="4"/>
  <c r="E168" i="4"/>
  <c r="F168" i="4"/>
  <c r="G168" i="4"/>
  <c r="B169" i="4"/>
  <c r="C169" i="4"/>
  <c r="D169" i="4"/>
  <c r="E169" i="4"/>
  <c r="F169" i="4"/>
  <c r="G169" i="4"/>
  <c r="B170" i="4"/>
  <c r="C170" i="4"/>
  <c r="D170" i="4"/>
  <c r="E170" i="4"/>
  <c r="F170" i="4"/>
  <c r="G170" i="4"/>
  <c r="B171" i="4"/>
  <c r="C171" i="4"/>
  <c r="D171" i="4"/>
  <c r="E171" i="4"/>
  <c r="F171" i="4"/>
  <c r="G171" i="4"/>
  <c r="B172" i="4"/>
  <c r="C172" i="4"/>
  <c r="D172" i="4"/>
  <c r="E172" i="4"/>
  <c r="F172" i="4"/>
  <c r="G172" i="4"/>
  <c r="B173" i="4"/>
  <c r="C173" i="4"/>
  <c r="D173" i="4"/>
  <c r="E173" i="4"/>
  <c r="F173" i="4"/>
  <c r="G173" i="4"/>
  <c r="B174" i="4"/>
  <c r="C174" i="4"/>
  <c r="D174" i="4"/>
  <c r="E174" i="4"/>
  <c r="F174" i="4"/>
  <c r="G174" i="4"/>
  <c r="B175" i="4"/>
  <c r="C175" i="4"/>
  <c r="D175" i="4"/>
  <c r="E175" i="4"/>
  <c r="F175" i="4"/>
  <c r="G175" i="4"/>
  <c r="B176" i="4"/>
  <c r="C176" i="4"/>
  <c r="D176" i="4"/>
  <c r="E176" i="4"/>
  <c r="F176" i="4"/>
  <c r="G176" i="4"/>
  <c r="B177" i="4"/>
  <c r="C177" i="4"/>
  <c r="D177" i="4"/>
  <c r="E177" i="4"/>
  <c r="F177" i="4"/>
  <c r="G177" i="4"/>
  <c r="B178" i="4"/>
  <c r="C178" i="4"/>
  <c r="D178" i="4"/>
  <c r="E178" i="4"/>
  <c r="F178" i="4"/>
  <c r="G178" i="4"/>
  <c r="B179" i="4"/>
  <c r="C179" i="4"/>
  <c r="D179" i="4"/>
  <c r="E179" i="4"/>
  <c r="F179" i="4"/>
  <c r="G179" i="4"/>
  <c r="B180" i="4"/>
  <c r="C180" i="4"/>
  <c r="D180" i="4"/>
  <c r="E180" i="4"/>
  <c r="F180" i="4"/>
  <c r="G180" i="4"/>
  <c r="B181" i="4"/>
  <c r="C181" i="4"/>
  <c r="D181" i="4"/>
  <c r="E181" i="4"/>
  <c r="F181" i="4"/>
  <c r="G181" i="4"/>
  <c r="B182" i="4"/>
  <c r="C182" i="4"/>
  <c r="D182" i="4"/>
  <c r="E182" i="4"/>
  <c r="F182" i="4"/>
  <c r="G182" i="4"/>
  <c r="B183" i="4"/>
  <c r="C183" i="4"/>
  <c r="D183" i="4"/>
  <c r="E183" i="4"/>
  <c r="F183" i="4"/>
  <c r="G183" i="4"/>
  <c r="B184" i="4"/>
  <c r="C184" i="4"/>
  <c r="D184" i="4"/>
  <c r="E184" i="4"/>
  <c r="F184" i="4"/>
  <c r="G184" i="4"/>
  <c r="B185" i="4"/>
  <c r="C185" i="4"/>
  <c r="D185" i="4"/>
  <c r="E185" i="4"/>
  <c r="F185" i="4"/>
  <c r="G185" i="4"/>
  <c r="B186" i="4"/>
  <c r="C186" i="4"/>
  <c r="D186" i="4"/>
  <c r="E186" i="4"/>
  <c r="F186" i="4"/>
  <c r="G186" i="4"/>
  <c r="B187" i="4"/>
  <c r="C187" i="4"/>
  <c r="D187" i="4"/>
  <c r="E187" i="4"/>
  <c r="F187" i="4"/>
  <c r="G187" i="4"/>
  <c r="B188" i="4"/>
  <c r="C188" i="4"/>
  <c r="D188" i="4"/>
  <c r="E188" i="4"/>
  <c r="F188" i="4"/>
  <c r="G188" i="4"/>
  <c r="B189" i="4"/>
  <c r="C189" i="4"/>
  <c r="D189" i="4"/>
  <c r="E189" i="4"/>
  <c r="F189" i="4"/>
  <c r="G189" i="4"/>
  <c r="B190" i="4"/>
  <c r="C190" i="4"/>
  <c r="D190" i="4"/>
  <c r="E190" i="4"/>
  <c r="F190" i="4"/>
  <c r="G190" i="4"/>
  <c r="B191" i="4"/>
  <c r="C191" i="4"/>
  <c r="D191" i="4"/>
  <c r="E191" i="4"/>
  <c r="F191" i="4"/>
  <c r="G191" i="4"/>
  <c r="B192" i="4"/>
  <c r="C192" i="4"/>
  <c r="D192" i="4"/>
  <c r="E192" i="4"/>
  <c r="F192" i="4"/>
  <c r="G192" i="4"/>
  <c r="B193" i="4"/>
  <c r="C193" i="4"/>
  <c r="D193" i="4"/>
  <c r="E193" i="4"/>
  <c r="F193" i="4"/>
  <c r="G193" i="4"/>
  <c r="B194" i="4"/>
  <c r="C194" i="4"/>
  <c r="D194" i="4"/>
  <c r="E194" i="4"/>
  <c r="F194" i="4"/>
  <c r="G194" i="4"/>
  <c r="B195" i="4"/>
  <c r="C195" i="4"/>
  <c r="D195" i="4"/>
  <c r="E195" i="4"/>
  <c r="F195" i="4"/>
  <c r="G195" i="4"/>
  <c r="B196" i="4"/>
  <c r="C196" i="4"/>
  <c r="D196" i="4"/>
  <c r="E196" i="4"/>
  <c r="F196" i="4"/>
  <c r="G196" i="4"/>
  <c r="B197" i="4"/>
  <c r="C197" i="4"/>
  <c r="D197" i="4"/>
  <c r="E197" i="4"/>
  <c r="F197" i="4"/>
  <c r="G197" i="4"/>
  <c r="B198" i="4"/>
  <c r="C198" i="4"/>
  <c r="D198" i="4"/>
  <c r="E198" i="4"/>
  <c r="F198" i="4"/>
  <c r="G198" i="4"/>
  <c r="B199" i="4"/>
  <c r="C199" i="4"/>
  <c r="D199" i="4"/>
  <c r="E199" i="4"/>
  <c r="F199" i="4"/>
  <c r="G199" i="4"/>
  <c r="B200" i="4"/>
  <c r="C200" i="4"/>
  <c r="D200" i="4"/>
  <c r="E200" i="4"/>
  <c r="F200" i="4"/>
  <c r="G200" i="4"/>
  <c r="B201" i="4"/>
  <c r="C201" i="4"/>
  <c r="D201" i="4"/>
  <c r="E201" i="4"/>
  <c r="F201" i="4"/>
  <c r="G201" i="4"/>
  <c r="B202" i="4"/>
  <c r="C202" i="4"/>
  <c r="D202" i="4"/>
  <c r="E202" i="4"/>
  <c r="F202" i="4"/>
  <c r="G202" i="4"/>
  <c r="B203" i="4"/>
  <c r="C203" i="4"/>
  <c r="D203" i="4"/>
  <c r="E203" i="4"/>
  <c r="F203" i="4"/>
  <c r="G203" i="4"/>
  <c r="B204" i="4"/>
  <c r="C204" i="4"/>
  <c r="D204" i="4"/>
  <c r="E204" i="4"/>
  <c r="F204" i="4"/>
  <c r="G204" i="4"/>
  <c r="B205" i="4"/>
  <c r="C205" i="4"/>
  <c r="D205" i="4"/>
  <c r="E205" i="4"/>
  <c r="F205" i="4"/>
  <c r="G205" i="4"/>
  <c r="B206" i="4"/>
  <c r="C206" i="4"/>
  <c r="D206" i="4"/>
  <c r="E206" i="4"/>
  <c r="F206" i="4"/>
  <c r="G206" i="4"/>
  <c r="B207" i="4"/>
  <c r="C207" i="4"/>
  <c r="D207" i="4"/>
  <c r="E207" i="4"/>
  <c r="F207" i="4"/>
  <c r="G207" i="4"/>
  <c r="B208" i="4"/>
  <c r="C208" i="4"/>
  <c r="D208" i="4"/>
  <c r="E208" i="4"/>
  <c r="F208" i="4"/>
  <c r="G208" i="4"/>
  <c r="B209" i="4"/>
  <c r="C209" i="4"/>
  <c r="D209" i="4"/>
  <c r="E209" i="4"/>
  <c r="F209" i="4"/>
  <c r="G209" i="4"/>
  <c r="B210" i="4"/>
  <c r="C210" i="4"/>
  <c r="D210" i="4"/>
  <c r="E210" i="4"/>
  <c r="F210" i="4"/>
  <c r="G210" i="4"/>
  <c r="B211" i="4"/>
  <c r="C211" i="4"/>
  <c r="D211" i="4"/>
  <c r="E211" i="4"/>
  <c r="F211" i="4"/>
  <c r="G211" i="4"/>
  <c r="B212" i="4"/>
  <c r="C212" i="4"/>
  <c r="D212" i="4"/>
  <c r="E212" i="4"/>
  <c r="F212" i="4"/>
  <c r="G212" i="4"/>
  <c r="B213" i="4"/>
  <c r="C213" i="4"/>
  <c r="D213" i="4"/>
  <c r="E213" i="4"/>
  <c r="F213" i="4"/>
  <c r="G213" i="4"/>
  <c r="B214" i="4"/>
  <c r="C214" i="4"/>
  <c r="D214" i="4"/>
  <c r="E214" i="4"/>
  <c r="F214" i="4"/>
  <c r="G214" i="4"/>
  <c r="B215" i="4"/>
  <c r="C215" i="4"/>
  <c r="D215" i="4"/>
  <c r="E215" i="4"/>
  <c r="F215" i="4"/>
  <c r="G215" i="4"/>
  <c r="B216" i="4"/>
  <c r="C216" i="4"/>
  <c r="D216" i="4"/>
  <c r="E216" i="4"/>
  <c r="F216" i="4"/>
  <c r="G216" i="4"/>
  <c r="B217" i="4"/>
  <c r="C217" i="4"/>
  <c r="D217" i="4"/>
  <c r="E217" i="4"/>
  <c r="F217" i="4"/>
  <c r="G217" i="4"/>
  <c r="B218" i="4"/>
  <c r="C218" i="4"/>
  <c r="D218" i="4"/>
  <c r="E218" i="4"/>
  <c r="F218" i="4"/>
  <c r="G218" i="4"/>
  <c r="B219" i="4"/>
  <c r="C219" i="4"/>
  <c r="D219" i="4"/>
  <c r="E219" i="4"/>
  <c r="F219" i="4"/>
  <c r="G219" i="4"/>
  <c r="B220" i="4"/>
  <c r="C220" i="4"/>
  <c r="D220" i="4"/>
  <c r="E220" i="4"/>
  <c r="F220" i="4"/>
  <c r="G220" i="4"/>
  <c r="B221" i="4"/>
  <c r="C221" i="4"/>
  <c r="D221" i="4"/>
  <c r="E221" i="4"/>
  <c r="F221" i="4"/>
  <c r="G221" i="4"/>
  <c r="B222" i="4"/>
  <c r="C222" i="4"/>
  <c r="D222" i="4"/>
  <c r="E222" i="4"/>
  <c r="F222" i="4"/>
  <c r="G222" i="4"/>
  <c r="B223" i="4"/>
  <c r="C223" i="4"/>
  <c r="D223" i="4"/>
  <c r="E223" i="4"/>
  <c r="F223" i="4"/>
  <c r="G223" i="4"/>
  <c r="B224" i="4"/>
  <c r="C224" i="4"/>
  <c r="D224" i="4"/>
  <c r="E224" i="4"/>
  <c r="F224" i="4"/>
  <c r="G224" i="4"/>
  <c r="B225" i="4"/>
  <c r="C225" i="4"/>
  <c r="D225" i="4"/>
  <c r="E225" i="4"/>
  <c r="F225" i="4"/>
  <c r="G225" i="4"/>
  <c r="B226" i="4"/>
  <c r="C226" i="4"/>
  <c r="D226" i="4"/>
  <c r="E226" i="4"/>
  <c r="F226" i="4"/>
  <c r="G226" i="4"/>
  <c r="B227" i="4"/>
  <c r="C227" i="4"/>
  <c r="D227" i="4"/>
  <c r="E227" i="4"/>
  <c r="F227" i="4"/>
  <c r="G227" i="4"/>
  <c r="B228" i="4"/>
  <c r="C228" i="4"/>
  <c r="D228" i="4"/>
  <c r="E228" i="4"/>
  <c r="F228" i="4"/>
  <c r="G228" i="4"/>
  <c r="B229" i="4"/>
  <c r="C229" i="4"/>
  <c r="D229" i="4"/>
  <c r="E229" i="4"/>
  <c r="F229" i="4"/>
  <c r="G229" i="4"/>
  <c r="B230" i="4"/>
  <c r="C230" i="4"/>
  <c r="D230" i="4"/>
  <c r="E230" i="4"/>
  <c r="F230" i="4"/>
  <c r="G230" i="4"/>
  <c r="B231" i="4"/>
  <c r="C231" i="4"/>
  <c r="D231" i="4"/>
  <c r="E231" i="4"/>
  <c r="F231" i="4"/>
  <c r="G231" i="4"/>
  <c r="B232" i="4"/>
  <c r="C232" i="4"/>
  <c r="D232" i="4"/>
  <c r="E232" i="4"/>
  <c r="F232" i="4"/>
  <c r="G232" i="4"/>
  <c r="B233" i="4"/>
  <c r="C233" i="4"/>
  <c r="D233" i="4"/>
  <c r="E233" i="4"/>
  <c r="F233" i="4"/>
  <c r="G233" i="4"/>
  <c r="B234" i="4"/>
  <c r="C234" i="4"/>
  <c r="D234" i="4"/>
  <c r="E234" i="4"/>
  <c r="F234" i="4"/>
  <c r="G234" i="4"/>
  <c r="B235" i="4"/>
  <c r="C235" i="4"/>
  <c r="D235" i="4"/>
  <c r="E235" i="4"/>
  <c r="F235" i="4"/>
  <c r="G235" i="4"/>
  <c r="B236" i="4"/>
  <c r="C236" i="4"/>
  <c r="D236" i="4"/>
  <c r="E236" i="4"/>
  <c r="F236" i="4"/>
  <c r="G236" i="4"/>
  <c r="B237" i="4"/>
  <c r="C237" i="4"/>
  <c r="D237" i="4"/>
  <c r="E237" i="4"/>
  <c r="F237" i="4"/>
  <c r="G237" i="4"/>
  <c r="B238" i="4"/>
  <c r="C238" i="4"/>
  <c r="D238" i="4"/>
  <c r="E238" i="4"/>
  <c r="F238" i="4"/>
  <c r="G238" i="4"/>
  <c r="B239" i="4"/>
  <c r="C239" i="4"/>
  <c r="D239" i="4"/>
  <c r="E239" i="4"/>
  <c r="F239" i="4"/>
  <c r="G239" i="4"/>
  <c r="B240" i="4"/>
  <c r="C240" i="4"/>
  <c r="D240" i="4"/>
  <c r="E240" i="4"/>
  <c r="F240" i="4"/>
  <c r="G240" i="4"/>
  <c r="B241" i="4"/>
  <c r="C241" i="4"/>
  <c r="D241" i="4"/>
  <c r="E241" i="4"/>
  <c r="F241" i="4"/>
  <c r="G241" i="4"/>
  <c r="B242" i="4"/>
  <c r="C242" i="4"/>
  <c r="D242" i="4"/>
  <c r="E242" i="4"/>
  <c r="F242" i="4"/>
  <c r="G242" i="4"/>
  <c r="B243" i="4"/>
  <c r="C243" i="4"/>
  <c r="D243" i="4"/>
  <c r="E243" i="4"/>
  <c r="F243" i="4"/>
  <c r="G243" i="4"/>
  <c r="O23" i="3"/>
  <c r="Q23" i="3"/>
  <c r="Q42" i="3"/>
  <c r="O24" i="3"/>
  <c r="Q24" i="3"/>
  <c r="Q43" i="3"/>
  <c r="O25" i="3"/>
  <c r="Q25" i="3"/>
  <c r="Q44" i="3"/>
  <c r="O26" i="3"/>
  <c r="Q26" i="3"/>
  <c r="Q45" i="3"/>
  <c r="O27" i="3"/>
  <c r="Q27" i="3"/>
  <c r="Q46" i="3"/>
  <c r="O28" i="3"/>
  <c r="Q28" i="3"/>
  <c r="Q47" i="3"/>
  <c r="O29" i="3"/>
  <c r="Q29" i="3"/>
  <c r="Q48" i="3"/>
  <c r="O30" i="3"/>
  <c r="Q30" i="3"/>
  <c r="Q49" i="3"/>
  <c r="O31" i="3"/>
  <c r="Q31" i="3"/>
  <c r="Q50" i="3"/>
  <c r="O32" i="3"/>
  <c r="Q32" i="3"/>
  <c r="Q51" i="3"/>
  <c r="O33" i="3"/>
  <c r="Q33" i="3"/>
  <c r="Q52" i="3"/>
  <c r="O34" i="3"/>
  <c r="Q34" i="3"/>
  <c r="Q53" i="3"/>
  <c r="O35" i="3"/>
  <c r="Q35" i="3"/>
  <c r="Q54" i="3"/>
  <c r="Q55" i="3"/>
  <c r="Q56" i="3"/>
  <c r="R34" i="3"/>
  <c r="T39" i="3"/>
  <c r="T41" i="3"/>
  <c r="U39" i="3"/>
  <c r="U41" i="3"/>
  <c r="V41" i="3"/>
  <c r="W41" i="3"/>
  <c r="X41" i="3"/>
  <c r="Y41" i="3"/>
  <c r="Z41" i="3"/>
  <c r="AA41" i="3"/>
  <c r="AB41" i="3"/>
  <c r="AC41" i="3"/>
  <c r="AD41" i="3"/>
  <c r="S39" i="3"/>
  <c r="S41" i="3"/>
  <c r="Q38" i="3"/>
  <c r="Q36" i="3"/>
  <c r="Q37" i="3"/>
  <c r="O22" i="3"/>
  <c r="Q22" i="3"/>
  <c r="Q41" i="3"/>
  <c r="R32" i="3"/>
  <c r="R33" i="3"/>
  <c r="R31" i="3"/>
  <c r="R23" i="3"/>
  <c r="R24" i="3"/>
  <c r="R25" i="3"/>
  <c r="R26" i="3"/>
  <c r="R27" i="3"/>
  <c r="R28" i="3"/>
  <c r="R29" i="3"/>
  <c r="R30" i="3"/>
  <c r="R35" i="3"/>
  <c r="R22" i="3"/>
  <c r="Q3" i="3"/>
  <c r="P4" i="5"/>
  <c r="Q4" i="5"/>
  <c r="Q4" i="3"/>
  <c r="P5" i="5"/>
  <c r="Q5" i="5"/>
  <c r="Q5" i="3"/>
  <c r="P6" i="5"/>
  <c r="Q6" i="5"/>
  <c r="Q6" i="3"/>
  <c r="P7" i="5"/>
  <c r="Q7" i="5"/>
  <c r="Q7" i="3"/>
  <c r="P8" i="5"/>
  <c r="Q8" i="5"/>
  <c r="Q8" i="3"/>
  <c r="P9" i="5"/>
  <c r="Q9" i="5"/>
  <c r="Q9" i="3"/>
  <c r="P10" i="5"/>
  <c r="Q10" i="5"/>
  <c r="Q10" i="3"/>
  <c r="P11" i="5"/>
  <c r="Q11" i="5"/>
  <c r="Q11" i="3"/>
  <c r="P12" i="5"/>
  <c r="Q12" i="5"/>
  <c r="Q12" i="3"/>
  <c r="P13" i="5"/>
  <c r="Q13" i="5"/>
  <c r="Q13" i="3"/>
  <c r="P14" i="5"/>
  <c r="Q14" i="5"/>
  <c r="Q14" i="3"/>
  <c r="P15" i="5"/>
  <c r="Q15" i="5"/>
  <c r="Q15" i="3"/>
  <c r="P16" i="5"/>
  <c r="Q16" i="5"/>
  <c r="Q16" i="3"/>
  <c r="P17" i="5"/>
  <c r="Q17" i="5"/>
  <c r="Q2" i="3"/>
  <c r="P3" i="5"/>
  <c r="Q3" i="5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8" i="3"/>
  <c r="B2" i="2"/>
  <c r="B7" i="2"/>
  <c r="F7" i="2"/>
  <c r="I7" i="2"/>
  <c r="K7" i="2"/>
  <c r="M7" i="2"/>
  <c r="Q7" i="2"/>
  <c r="S7" i="2"/>
  <c r="C7" i="2"/>
  <c r="B8" i="2"/>
  <c r="F8" i="2"/>
  <c r="I8" i="2"/>
  <c r="K8" i="2"/>
  <c r="M8" i="2"/>
  <c r="Q8" i="2"/>
  <c r="S8" i="2"/>
  <c r="C8" i="2"/>
  <c r="B9" i="2"/>
  <c r="F9" i="2"/>
  <c r="I9" i="2"/>
  <c r="K9" i="2"/>
  <c r="M9" i="2"/>
  <c r="Q9" i="2"/>
  <c r="S9" i="2"/>
  <c r="C9" i="2"/>
  <c r="B10" i="2"/>
  <c r="F10" i="2"/>
  <c r="I10" i="2"/>
  <c r="K10" i="2"/>
  <c r="M10" i="2"/>
  <c r="Q10" i="2"/>
  <c r="B3" i="2"/>
  <c r="N10" i="2"/>
  <c r="R10" i="2"/>
  <c r="S10" i="2"/>
  <c r="C10" i="2"/>
  <c r="B11" i="2"/>
  <c r="F11" i="2"/>
  <c r="I11" i="2"/>
  <c r="K11" i="2"/>
  <c r="M11" i="2"/>
  <c r="Q11" i="2"/>
  <c r="S11" i="2"/>
  <c r="C11" i="2"/>
  <c r="B12" i="2"/>
  <c r="F12" i="2"/>
  <c r="I12" i="2"/>
  <c r="K12" i="2"/>
  <c r="M12" i="2"/>
  <c r="Q12" i="2"/>
  <c r="S12" i="2"/>
  <c r="C12" i="2"/>
  <c r="B13" i="2"/>
  <c r="F13" i="2"/>
  <c r="I13" i="2"/>
  <c r="K13" i="2"/>
  <c r="M13" i="2"/>
  <c r="Q13" i="2"/>
  <c r="S13" i="2"/>
  <c r="C13" i="2"/>
  <c r="B14" i="2"/>
  <c r="F14" i="2"/>
  <c r="I14" i="2"/>
  <c r="K14" i="2"/>
  <c r="M14" i="2"/>
  <c r="Q14" i="2"/>
  <c r="S14" i="2"/>
  <c r="C14" i="2"/>
  <c r="B15" i="2"/>
  <c r="F15" i="2"/>
  <c r="I15" i="2"/>
  <c r="K15" i="2"/>
  <c r="M15" i="2"/>
  <c r="Q15" i="2"/>
  <c r="S15" i="2"/>
  <c r="C15" i="2"/>
  <c r="B16" i="2"/>
  <c r="F16" i="2"/>
  <c r="I16" i="2"/>
  <c r="K16" i="2"/>
  <c r="M16" i="2"/>
  <c r="Q16" i="2"/>
  <c r="S16" i="2"/>
  <c r="C16" i="2"/>
  <c r="B17" i="2"/>
  <c r="F17" i="2"/>
  <c r="I17" i="2"/>
  <c r="K17" i="2"/>
  <c r="M17" i="2"/>
  <c r="Q17" i="2"/>
  <c r="S17" i="2"/>
  <c r="C17" i="2"/>
  <c r="B18" i="2"/>
  <c r="E18" i="2"/>
  <c r="F18" i="2"/>
  <c r="I18" i="2"/>
  <c r="K18" i="2"/>
  <c r="M18" i="2"/>
  <c r="Q18" i="2"/>
  <c r="S18" i="2"/>
  <c r="C18" i="2"/>
  <c r="B19" i="2"/>
  <c r="E19" i="2"/>
  <c r="F19" i="2"/>
  <c r="J19" i="2"/>
  <c r="L19" i="2"/>
  <c r="N19" i="2"/>
  <c r="R19" i="2"/>
  <c r="S19" i="2"/>
  <c r="C19" i="2"/>
  <c r="D3" i="3"/>
  <c r="H3" i="3" s="1"/>
  <c r="M4" i="5" s="1"/>
  <c r="N4" i="5" s="1"/>
  <c r="D4" i="3"/>
  <c r="H4" i="3"/>
  <c r="M5" i="5"/>
  <c r="N5" i="5"/>
  <c r="D5" i="3"/>
  <c r="H5" i="3"/>
  <c r="M6" i="5" s="1"/>
  <c r="N6" i="5" s="1"/>
  <c r="D6" i="3"/>
  <c r="H6" i="3"/>
  <c r="M7" i="5"/>
  <c r="N7" i="5"/>
  <c r="E2" i="3"/>
  <c r="I2" i="3" s="1"/>
  <c r="M8" i="5" s="1"/>
  <c r="N8" i="5" s="1"/>
  <c r="E3" i="3"/>
  <c r="I3" i="3" s="1"/>
  <c r="M9" i="5" s="1"/>
  <c r="N9" i="5" s="1"/>
  <c r="E4" i="3"/>
  <c r="I4" i="3"/>
  <c r="M10" i="5"/>
  <c r="N10" i="5"/>
  <c r="E5" i="3"/>
  <c r="I5" i="3"/>
  <c r="M11" i="5" s="1"/>
  <c r="N11" i="5" s="1"/>
  <c r="E6" i="3"/>
  <c r="I6" i="3"/>
  <c r="M12" i="5"/>
  <c r="N12" i="5"/>
  <c r="F2" i="3"/>
  <c r="J2" i="3" s="1"/>
  <c r="M13" i="5" s="1"/>
  <c r="N13" i="5" s="1"/>
  <c r="F3" i="3"/>
  <c r="J3" i="3" s="1"/>
  <c r="M14" i="5" s="1"/>
  <c r="N14" i="5" s="1"/>
  <c r="F4" i="3"/>
  <c r="J4" i="3"/>
  <c r="M15" i="5"/>
  <c r="N15" i="5"/>
  <c r="F5" i="3"/>
  <c r="J5" i="3"/>
  <c r="M16" i="5" s="1"/>
  <c r="N16" i="5" s="1"/>
  <c r="R8" i="2"/>
  <c r="J8" i="2"/>
  <c r="L8" i="2"/>
  <c r="D8" i="2"/>
  <c r="M10" i="3"/>
  <c r="M15" i="3"/>
  <c r="M11" i="3"/>
  <c r="M16" i="3"/>
  <c r="M8" i="3"/>
  <c r="M9" i="3"/>
  <c r="M7" i="3"/>
  <c r="M12" i="3"/>
  <c r="M13" i="3"/>
  <c r="M14" i="3"/>
  <c r="F6" i="3"/>
  <c r="J6" i="3"/>
  <c r="M17" i="5"/>
  <c r="N17" i="5"/>
  <c r="D2" i="3"/>
  <c r="H2" i="3"/>
  <c r="M3" i="5" s="1"/>
  <c r="N3" i="5" s="1"/>
  <c r="I3" i="5"/>
  <c r="H3" i="5"/>
  <c r="R7" i="2"/>
  <c r="R9" i="2"/>
  <c r="R11" i="2"/>
  <c r="R12" i="2"/>
  <c r="R13" i="2"/>
  <c r="R14" i="2"/>
  <c r="R15" i="2"/>
  <c r="R16" i="2"/>
  <c r="R17" i="2"/>
  <c r="H19" i="2"/>
  <c r="H6" i="2"/>
  <c r="J9" i="2"/>
  <c r="L9" i="2"/>
  <c r="J10" i="2"/>
  <c r="L10" i="2"/>
  <c r="D7" i="2"/>
  <c r="D11" i="2"/>
  <c r="D12" i="2"/>
  <c r="D13" i="2"/>
  <c r="D14" i="2"/>
  <c r="D15" i="2"/>
  <c r="D16" i="2"/>
  <c r="D17" i="2"/>
  <c r="D18" i="2"/>
  <c r="D19" i="2"/>
  <c r="C6" i="2"/>
  <c r="D6" i="2"/>
  <c r="B6" i="2"/>
  <c r="F6" i="2"/>
  <c r="O20" i="2"/>
  <c r="F3" i="5"/>
  <c r="G3" i="5"/>
  <c r="I6" i="2"/>
  <c r="K6" i="2"/>
  <c r="M6" i="2"/>
  <c r="Q6" i="2"/>
  <c r="N6" i="2"/>
  <c r="R6" i="2"/>
  <c r="S6" i="2"/>
  <c r="E3" i="5"/>
  <c r="I19" i="2"/>
  <c r="K19" i="2"/>
  <c r="M19" i="2"/>
  <c r="H18" i="2"/>
  <c r="J18" i="2"/>
  <c r="L18" i="2"/>
  <c r="N18" i="2"/>
  <c r="Q19" i="2"/>
  <c r="R18" i="2"/>
  <c r="H17" i="2"/>
  <c r="J17" i="2"/>
  <c r="L17" i="2"/>
  <c r="H16" i="2"/>
  <c r="J16" i="2"/>
  <c r="L16" i="2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1" i="4"/>
  <c r="F12" i="3"/>
  <c r="G12" i="3"/>
  <c r="F13" i="3"/>
  <c r="B16" i="3"/>
  <c r="B22" i="3"/>
  <c r="B13" i="3"/>
  <c r="B15" i="3"/>
  <c r="B19" i="3"/>
  <c r="B17" i="3"/>
  <c r="B21" i="3"/>
  <c r="B20" i="3"/>
  <c r="H7" i="2"/>
  <c r="J7" i="2"/>
  <c r="L7" i="2"/>
  <c r="H11" i="2"/>
  <c r="J11" i="2"/>
  <c r="L11" i="2"/>
  <c r="H12" i="2"/>
  <c r="J12" i="2"/>
  <c r="L12" i="2"/>
  <c r="H13" i="2"/>
  <c r="J13" i="2"/>
  <c r="L13" i="2"/>
  <c r="H14" i="2"/>
  <c r="J14" i="2"/>
  <c r="L14" i="2"/>
  <c r="H15" i="2"/>
  <c r="J15" i="2"/>
  <c r="L15" i="2"/>
  <c r="J6" i="2"/>
  <c r="L6" i="2"/>
  <c r="S58" i="3"/>
  <c r="AD58" i="3"/>
  <c r="AC58" i="3"/>
  <c r="AB58" i="3"/>
  <c r="AA58" i="3"/>
  <c r="Z58" i="3"/>
  <c r="Y58" i="3"/>
  <c r="X58" i="3"/>
  <c r="W58" i="3"/>
  <c r="V58" i="3"/>
  <c r="U58" i="3"/>
  <c r="T58" i="3"/>
</calcChain>
</file>

<file path=xl/sharedStrings.xml><?xml version="1.0" encoding="utf-8"?>
<sst xmlns="http://schemas.openxmlformats.org/spreadsheetml/2006/main" count="188" uniqueCount="148">
  <si>
    <t>类型</t>
    <rPh sb="0" eb="1">
      <t>lei'xing</t>
    </rPh>
    <phoneticPr fontId="1" type="noConversion"/>
  </si>
  <si>
    <t>ep2</t>
    <phoneticPr fontId="1" type="noConversion"/>
  </si>
  <si>
    <t>ep1</t>
    <phoneticPr fontId="1" type="noConversion"/>
  </si>
  <si>
    <t>每日次数</t>
    <rPh sb="0" eb="1">
      <t>mei'ri</t>
    </rPh>
    <rPh sb="2" eb="3">
      <t>ci'shu</t>
    </rPh>
    <phoneticPr fontId="1" type="noConversion"/>
  </si>
  <si>
    <t>价值</t>
    <rPh sb="0" eb="1">
      <t>jia'zhi</t>
    </rPh>
    <phoneticPr fontId="1" type="noConversion"/>
  </si>
  <si>
    <t>高级觉醒胶囊</t>
    <rPh sb="0" eb="1">
      <t>gao'ji</t>
    </rPh>
    <rPh sb="2" eb="3">
      <t>jue'xing</t>
    </rPh>
    <rPh sb="4" eb="5">
      <t>jiao'nang</t>
    </rPh>
    <phoneticPr fontId="1" type="noConversion"/>
  </si>
  <si>
    <t>ep1</t>
    <phoneticPr fontId="1" type="noConversion"/>
  </si>
  <si>
    <t>ep2</t>
    <phoneticPr fontId="1" type="noConversion"/>
  </si>
  <si>
    <t>积分类型</t>
    <rPh sb="0" eb="1">
      <t>ji'fen</t>
    </rPh>
    <rPh sb="2" eb="3">
      <t>lei'xing</t>
    </rPh>
    <phoneticPr fontId="1" type="noConversion"/>
  </si>
  <si>
    <t>每日体力</t>
    <rPh sb="0" eb="1">
      <t>mei'ri</t>
    </rPh>
    <rPh sb="2" eb="3">
      <t>ti'li</t>
    </rPh>
    <phoneticPr fontId="1" type="noConversion"/>
  </si>
  <si>
    <t>中等攻击天赋书</t>
  </si>
  <si>
    <t>高等攻击天赋书</t>
  </si>
  <si>
    <t>低等生存天赋书</t>
  </si>
  <si>
    <t>高等生存天赋书</t>
  </si>
  <si>
    <t>数量</t>
    <rPh sb="0" eb="1">
      <t>shu'liang</t>
    </rPh>
    <phoneticPr fontId="1" type="noConversion"/>
  </si>
  <si>
    <t>ep1比例</t>
    <rPh sb="3" eb="4">
      <t>bi'li</t>
    </rPh>
    <phoneticPr fontId="1" type="noConversion"/>
  </si>
  <si>
    <t>ep2比例</t>
    <rPh sb="3" eb="4">
      <t>bi'li</t>
    </rPh>
    <phoneticPr fontId="1" type="noConversion"/>
  </si>
  <si>
    <t>总价值</t>
    <rPh sb="0" eb="1">
      <t>zong'jia'zhi</t>
    </rPh>
    <phoneticPr fontId="1" type="noConversion"/>
  </si>
  <si>
    <t>名称</t>
    <rPh sb="0" eb="1">
      <t>ming'cheng</t>
    </rPh>
    <phoneticPr fontId="1" type="noConversion"/>
  </si>
  <si>
    <t>ep1价值</t>
    <rPh sb="3" eb="4">
      <t>jia'zhi</t>
    </rPh>
    <phoneticPr fontId="1" type="noConversion"/>
  </si>
  <si>
    <t>ep2价值</t>
    <rPh sb="3" eb="4">
      <t>jia'zhi</t>
    </rPh>
    <phoneticPr fontId="1" type="noConversion"/>
  </si>
  <si>
    <t>ep1整理</t>
    <rPh sb="3" eb="4">
      <t>zheng'li</t>
    </rPh>
    <phoneticPr fontId="1" type="noConversion"/>
  </si>
  <si>
    <t>ep2整理</t>
    <rPh sb="3" eb="4">
      <t>zheng'li</t>
    </rPh>
    <phoneticPr fontId="1" type="noConversion"/>
  </si>
  <si>
    <t>高端玩家=2.5*低端玩家</t>
    <rPh sb="0" eb="1">
      <t>gao'duan</t>
    </rPh>
    <rPh sb="2" eb="3">
      <t>wna'jia</t>
    </rPh>
    <rPh sb="9" eb="10">
      <t>di'duan</t>
    </rPh>
    <rPh sb="11" eb="12">
      <t>wna'jia</t>
    </rPh>
    <phoneticPr fontId="1" type="noConversion"/>
  </si>
  <si>
    <t>prop,806</t>
    <phoneticPr fontId="1" type="noConversion"/>
  </si>
  <si>
    <t>prop,807</t>
    <phoneticPr fontId="1" type="noConversion"/>
  </si>
  <si>
    <t>自然</t>
    <rPh sb="0" eb="1">
      <t>zi'ran</t>
    </rPh>
    <phoneticPr fontId="1" type="noConversion"/>
  </si>
  <si>
    <t>额外</t>
    <rPh sb="0" eb="1">
      <t>e'wai</t>
    </rPh>
    <phoneticPr fontId="1" type="noConversion"/>
  </si>
  <si>
    <t>总次数</t>
    <rPh sb="0" eb="1">
      <t>zong</t>
    </rPh>
    <rPh sb="1" eb="2">
      <t>ci'shu</t>
    </rPh>
    <phoneticPr fontId="1" type="noConversion"/>
  </si>
  <si>
    <t>复活药剂</t>
    <rPh sb="0" eb="1">
      <t>fu'huo</t>
    </rPh>
    <rPh sb="2" eb="3">
      <t>yao'ji</t>
    </rPh>
    <phoneticPr fontId="1" type="noConversion"/>
  </si>
  <si>
    <t>副本价值计算</t>
    <phoneticPr fontId="1" type="noConversion"/>
  </si>
  <si>
    <t>体力</t>
    <phoneticPr fontId="1" type="noConversion"/>
  </si>
  <si>
    <t>副本</t>
    <phoneticPr fontId="1" type="noConversion"/>
  </si>
  <si>
    <t>价值参数</t>
    <phoneticPr fontId="1" type="noConversion"/>
  </si>
  <si>
    <t>类型</t>
    <phoneticPr fontId="1" type="noConversion"/>
  </si>
  <si>
    <t>每次次数</t>
    <phoneticPr fontId="1" type="noConversion"/>
  </si>
  <si>
    <t>额外价值/次</t>
    <phoneticPr fontId="1" type="noConversion"/>
  </si>
  <si>
    <t>两周次数</t>
    <phoneticPr fontId="1" type="noConversion"/>
  </si>
  <si>
    <t>积分每次</t>
    <phoneticPr fontId="1" type="noConversion"/>
  </si>
  <si>
    <t>三星额外</t>
    <phoneticPr fontId="1" type="noConversion"/>
  </si>
  <si>
    <t>积分总计</t>
    <phoneticPr fontId="1" type="noConversion"/>
  </si>
  <si>
    <t>三星总计</t>
    <phoneticPr fontId="1" type="noConversion"/>
  </si>
  <si>
    <t>12天积分</t>
    <phoneticPr fontId="1" type="noConversion"/>
  </si>
  <si>
    <t>琦玉一拳</t>
    <phoneticPr fontId="1" type="noConversion"/>
  </si>
  <si>
    <t>琦玉连续拳</t>
    <phoneticPr fontId="1" type="noConversion"/>
  </si>
  <si>
    <t>现金</t>
    <phoneticPr fontId="1" type="noConversion"/>
  </si>
  <si>
    <t>商品ID</t>
  </si>
  <si>
    <t>价格</t>
  </si>
  <si>
    <t>奖励预览</t>
  </si>
  <si>
    <t>限购次数</t>
  </si>
  <si>
    <t>排序字段</t>
  </si>
  <si>
    <t>商店类型</t>
    <phoneticPr fontId="1" type="noConversion"/>
  </si>
  <si>
    <t>最小等级</t>
    <phoneticPr fontId="1" type="noConversion"/>
  </si>
  <si>
    <t>最大等级</t>
    <phoneticPr fontId="1" type="noConversion"/>
  </si>
  <si>
    <t>最小关卡</t>
    <phoneticPr fontId="8" type="noConversion"/>
  </si>
  <si>
    <t>最大关卡</t>
    <phoneticPr fontId="8" type="noConversion"/>
  </si>
  <si>
    <t>总价值</t>
    <phoneticPr fontId="1" type="noConversion"/>
  </si>
  <si>
    <t>奖励</t>
    <phoneticPr fontId="1" type="noConversion"/>
  </si>
  <si>
    <t>预览</t>
    <phoneticPr fontId="1" type="noConversion"/>
  </si>
  <si>
    <t>随机3星饰品</t>
  </si>
  <si>
    <t>随机3星饰品</t>
    <phoneticPr fontId="1" type="noConversion"/>
  </si>
  <si>
    <t>随机4星饰品</t>
    <phoneticPr fontId="1" type="noConversion"/>
  </si>
  <si>
    <t>item,103</t>
    <phoneticPr fontId="1" type="noConversion"/>
  </si>
  <si>
    <t>item,104</t>
    <phoneticPr fontId="1" type="noConversion"/>
  </si>
  <si>
    <t>次数</t>
    <rPh sb="0" eb="1">
      <t>zong</t>
    </rPh>
    <rPh sb="1" eb="2">
      <t>dui'huanci'shu</t>
    </rPh>
    <phoneticPr fontId="1" type="noConversion"/>
  </si>
  <si>
    <t>序号</t>
    <phoneticPr fontId="1" type="noConversion"/>
  </si>
  <si>
    <t>coin,1</t>
    <phoneticPr fontId="1" type="noConversion"/>
  </si>
  <si>
    <t>ShopSupplyItem</t>
    <phoneticPr fontId="1" type="noConversion"/>
  </si>
  <si>
    <t>Stage</t>
    <phoneticPr fontId="1" type="noConversion"/>
  </si>
  <si>
    <t>通关预览</t>
    <phoneticPr fontId="1" type="noConversion"/>
  </si>
  <si>
    <t>通关奖励</t>
    <phoneticPr fontId="1" type="noConversion"/>
  </si>
  <si>
    <t>三星预览</t>
    <phoneticPr fontId="1" type="noConversion"/>
  </si>
  <si>
    <t>三星奖励</t>
    <phoneticPr fontId="1" type="noConversion"/>
  </si>
  <si>
    <t>价值</t>
    <phoneticPr fontId="1" type="noConversion"/>
  </si>
  <si>
    <t>数量</t>
    <phoneticPr fontId="1" type="noConversion"/>
  </si>
  <si>
    <t>技能碎片</t>
  </si>
  <si>
    <t>技能碎片</t>
    <phoneticPr fontId="1" type="noConversion"/>
  </si>
  <si>
    <t>经验寿喜锅</t>
    <phoneticPr fontId="1" type="noConversion"/>
  </si>
  <si>
    <t>中等攻击天赋书</t>
    <phoneticPr fontId="1" type="noConversion"/>
  </si>
  <si>
    <t>英雄招募令</t>
    <rPh sb="0" eb="1">
      <t>shen'mi</t>
    </rPh>
    <rPh sb="2" eb="3">
      <t>niu'dan'bi</t>
    </rPh>
    <phoneticPr fontId="1" type="noConversion"/>
  </si>
  <si>
    <t>怪人招募令</t>
    <phoneticPr fontId="1" type="noConversion"/>
  </si>
  <si>
    <t>高级招募令</t>
    <phoneticPr fontId="1" type="noConversion"/>
  </si>
  <si>
    <t>高等攻击天赋书</t>
    <phoneticPr fontId="1" type="noConversion"/>
  </si>
  <si>
    <t>中等生存天赋书</t>
    <phoneticPr fontId="1" type="noConversion"/>
  </si>
  <si>
    <t>高等生存天赋书</t>
    <phoneticPr fontId="1" type="noConversion"/>
  </si>
  <si>
    <t>体力消耗</t>
    <phoneticPr fontId="1" type="noConversion"/>
  </si>
  <si>
    <t>描述</t>
    <phoneticPr fontId="1" type="noConversion"/>
  </si>
  <si>
    <t>随机1星饰品</t>
    <phoneticPr fontId="1" type="noConversion"/>
  </si>
  <si>
    <t>随机2星饰品</t>
  </si>
  <si>
    <t>钻石</t>
    <phoneticPr fontId="1" type="noConversion"/>
  </si>
  <si>
    <t>经验蛋糕</t>
  </si>
  <si>
    <t>经验奶昔</t>
  </si>
  <si>
    <t>经验鸡块</t>
  </si>
  <si>
    <t>经验鱼籽丼</t>
  </si>
  <si>
    <t>单价</t>
    <phoneticPr fontId="1" type="noConversion"/>
  </si>
  <si>
    <t>总价</t>
    <phoneticPr fontId="1" type="noConversion"/>
  </si>
  <si>
    <t>绿1</t>
    <phoneticPr fontId="1" type="noConversion"/>
  </si>
  <si>
    <t>绿2</t>
  </si>
  <si>
    <t>绿3</t>
  </si>
  <si>
    <t>蓝1</t>
    <phoneticPr fontId="1" type="noConversion"/>
  </si>
  <si>
    <t>蓝2</t>
  </si>
  <si>
    <t>蓝3</t>
  </si>
  <si>
    <t>紫1</t>
    <phoneticPr fontId="1" type="noConversion"/>
  </si>
  <si>
    <t>紫2</t>
  </si>
  <si>
    <t>紫3</t>
  </si>
  <si>
    <t>藏宝图A碎片</t>
    <rPh sb="0" eb="1">
      <t>cang'bao'tu</t>
    </rPh>
    <rPh sb="4" eb="5">
      <t>sui'p</t>
    </rPh>
    <phoneticPr fontId="1" type="noConversion"/>
  </si>
  <si>
    <t>pack,701</t>
  </si>
  <si>
    <t>藏宝图B碎片</t>
    <rPh sb="0" eb="1">
      <t>cang'bao'tu</t>
    </rPh>
    <rPh sb="4" eb="5">
      <t>sui'p</t>
    </rPh>
    <phoneticPr fontId="1" type="noConversion"/>
  </si>
  <si>
    <t>pack,702</t>
  </si>
  <si>
    <t>藏宝图C碎片</t>
    <rPh sb="0" eb="1">
      <t>cang'bao'tu</t>
    </rPh>
    <rPh sb="4" eb="5">
      <t>sui'p</t>
    </rPh>
    <phoneticPr fontId="1" type="noConversion"/>
  </si>
  <si>
    <t>pack,703</t>
  </si>
  <si>
    <t>展示</t>
    <phoneticPr fontId="1" type="noConversion"/>
  </si>
  <si>
    <t>金1</t>
    <phoneticPr fontId="1" type="noConversion"/>
  </si>
  <si>
    <t>随机4星饰品</t>
  </si>
  <si>
    <t>cash,10|10;coin,500|10;prop,102,1|10;prop,103,1|5;pack,301|60;pack,302|10;pack,701|10;pack,702|5</t>
  </si>
  <si>
    <t>cash,10|10;coin,500|10;prop,102,1|10;prop,103,1|5;pack,301|40;pack,302|20;pack,701|10;pack,702|5</t>
  </si>
  <si>
    <t>cash,10|10;coin,500|10;prop,102,1|10;prop,103,1|5;pack,301|30;pack,302|30;pack,701|10;pack,702|5</t>
  </si>
  <si>
    <t>cash,10|10;cash,20|10;coin,500|10;coin,1000|5;prop,102,1|5;prop,103,1|10;prop,104,1|5;pack,301|50;pack,302|40;pack,303|5;pack,701|10;pack,702|20</t>
  </si>
  <si>
    <t>cash,10|10;cash,20|10;coin,500|10;coin,1000|5;prop,102,1|5;prop,103,1|10;prop,104,1|5;pack,301|30;pack,302|50;pack,303|5;pack,701|10;pack,702|20</t>
  </si>
  <si>
    <t>cash,10|5;cash,20|15;coin,500|10;coin,1000|5;prop,102,1|5;prop,103,1|10;prop,104,1|10;pack,301|30;pack,302|60;pack,303|25;pack,701|10;pack,702|25</t>
  </si>
  <si>
    <t>cash,10|5;cash,20|10;cash,50|10;coin,500|3;coin,1000|5;prop,103,1|10;prop,104,1|10;prop,105,1|5;pack,302|52;pack,303|35;pack,304|1;prop,403,1|10;pack,702|10;pack,703|10</t>
  </si>
  <si>
    <t>cash,10|5;cash,20|10;cash,50|10;coin,500|3;coin,1000|5;prop,103,1|10;prop,104,1|10;prop,105,1|6;pack,302|45;pack,303|45;pack,304|2;prop,403,1|10;pack,702|10;pack,703|10</t>
  </si>
  <si>
    <t>cash,10|5;cash,20|10;cash,50|10;coin,500|3;coin,1000|5;prop,103,1|10;prop,104,1|10;prop,105,1|5;pack,302|52;pack,303|35;pack,304|3;prop,403,1|10;pack,702|10;pack,703|10</t>
  </si>
  <si>
    <t>cash,50|60;prop,105,1|50;pack,303|150;pack,304|30;prop,403,1|50;pack,702|50;pack,703|30</t>
  </si>
  <si>
    <t>cash,50|60;prop,105,1|50;pack,303|120;pack,304|60;prop,403,1|50;pack,702|50;pack,703|30</t>
  </si>
  <si>
    <t>cash,50|60;prop,105,1|50;pack,303|100;pack,304|80;prop,403,1|50;pack,702|50;pack,703|30</t>
  </si>
  <si>
    <t>难度</t>
    <phoneticPr fontId="1" type="noConversion"/>
  </si>
  <si>
    <t>绿2</t>
    <phoneticPr fontId="1" type="noConversion"/>
  </si>
  <si>
    <t>绿3</t>
    <phoneticPr fontId="1" type="noConversion"/>
  </si>
  <si>
    <t>蓝2</t>
    <phoneticPr fontId="1" type="noConversion"/>
  </si>
  <si>
    <t>蓝3</t>
    <phoneticPr fontId="1" type="noConversion"/>
  </si>
  <si>
    <t>紫2</t>
    <phoneticPr fontId="1" type="noConversion"/>
  </si>
  <si>
    <t>紫3</t>
    <phoneticPr fontId="1" type="noConversion"/>
  </si>
  <si>
    <t>橙1</t>
    <phoneticPr fontId="1" type="noConversion"/>
  </si>
  <si>
    <t>橙2</t>
    <phoneticPr fontId="1" type="noConversion"/>
  </si>
  <si>
    <t>橙3</t>
    <phoneticPr fontId="1" type="noConversion"/>
  </si>
  <si>
    <t>ID</t>
    <phoneticPr fontId="1" type="noConversion"/>
  </si>
  <si>
    <t>参数</t>
    <phoneticPr fontId="1" type="noConversion"/>
  </si>
  <si>
    <t>玩家经验</t>
    <phoneticPr fontId="1" type="noConversion"/>
  </si>
  <si>
    <t>英雄经验</t>
    <phoneticPr fontId="1" type="noConversion"/>
  </si>
  <si>
    <t>Reward</t>
    <phoneticPr fontId="1" type="noConversion"/>
  </si>
  <si>
    <t>难度类型</t>
    <phoneticPr fontId="1" type="noConversion"/>
  </si>
  <si>
    <t>奖励参数</t>
    <phoneticPr fontId="1" type="noConversion"/>
  </si>
  <si>
    <t>甜心假面</t>
    <phoneticPr fontId="1" type="noConversion"/>
  </si>
  <si>
    <t>阿修罗独角仙</t>
    <phoneticPr fontId="1" type="noConversion"/>
  </si>
  <si>
    <t>音速索尼克</t>
    <phoneticPr fontId="1" type="noConversion"/>
  </si>
  <si>
    <t>基诺斯博士</t>
    <phoneticPr fontId="1" type="noConversion"/>
  </si>
  <si>
    <t>地狱的吹雪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</si>
</sst>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4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0"/>
      <color rgb="FF000000"/>
      <name val="Arial"/>
      <family val="2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0"/>
      <color theme="1"/>
      <name val="DengXian"/>
      <family val="2"/>
      <charset val="134"/>
      <scheme val="minor"/>
    </font>
    <font>
      <sz val="10"/>
      <color theme="1"/>
      <name val="DengXian"/>
      <charset val="134"/>
      <scheme val="minor"/>
    </font>
    <font>
      <sz val="10"/>
      <name val="DengXian"/>
      <family val="2"/>
      <charset val="134"/>
      <scheme val="minor"/>
    </font>
    <font>
      <sz val="9"/>
      <name val="DengXian"/>
      <family val="3"/>
      <charset val="134"/>
      <scheme val="minor"/>
    </font>
    <font>
      <sz val="10"/>
      <name val="DengXian"/>
      <charset val="134"/>
      <scheme val="minor"/>
    </font>
    <font>
      <b/>
      <sz val="10"/>
      <color theme="1"/>
      <name val="DengXian"/>
      <charset val="134"/>
      <scheme val="minor"/>
    </font>
    <font>
      <b/>
      <sz val="10"/>
      <name val="DengXian"/>
      <charset val="134"/>
      <scheme val="minor"/>
    </font>
    <font>
      <sz val="11"/>
      <color theme="1"/>
      <name val="DengXian"/>
      <family val="3"/>
      <charset val="134"/>
      <scheme val="minor"/>
    </font>
    <font>
      <sz val="11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9" fontId="5" fillId="0" borderId="0" xfId="0" applyNumberFormat="1" applyFont="1"/>
    <xf numFmtId="0" fontId="7" fillId="0" borderId="0" xfId="0" applyFont="1"/>
    <xf numFmtId="0" fontId="7" fillId="0" borderId="0" xfId="0" applyFont="1" applyAlignment="1">
      <alignment vertical="center"/>
    </xf>
    <xf numFmtId="0" fontId="5" fillId="2" borderId="0" xfId="0" applyFont="1" applyFill="1"/>
    <xf numFmtId="9" fontId="5" fillId="2" borderId="0" xfId="0" applyNumberFormat="1" applyFont="1" applyFill="1"/>
    <xf numFmtId="0" fontId="6" fillId="0" borderId="0" xfId="0" applyFont="1" applyFill="1"/>
    <xf numFmtId="0" fontId="9" fillId="0" borderId="0" xfId="0" applyFont="1" applyFill="1"/>
    <xf numFmtId="0" fontId="6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49" fontId="6" fillId="0" borderId="0" xfId="0" applyNumberFormat="1" applyFont="1" applyFill="1" applyAlignment="1">
      <alignment horizontal="left"/>
    </xf>
    <xf numFmtId="0" fontId="6" fillId="0" borderId="0" xfId="0" applyFont="1"/>
    <xf numFmtId="0" fontId="10" fillId="0" borderId="0" xfId="0" applyFont="1" applyFill="1"/>
    <xf numFmtId="0" fontId="11" fillId="0" borderId="0" xfId="0" applyFont="1" applyFill="1"/>
    <xf numFmtId="0" fontId="10" fillId="0" borderId="0" xfId="0" applyFont="1"/>
    <xf numFmtId="0" fontId="5" fillId="0" borderId="0" xfId="0" applyFont="1" applyAlignment="1">
      <alignment horizontal="left"/>
    </xf>
    <xf numFmtId="176" fontId="5" fillId="0" borderId="0" xfId="0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</cellXfs>
  <cellStyles count="4">
    <cellStyle name="常规" xfId="0" builtinId="0"/>
    <cellStyle name="常规 3 2" xfId="1" xr:uid="{00000000-0005-0000-0000-000001000000}"/>
    <cellStyle name="超链接" xfId="2" builtinId="8" hidden="1"/>
    <cellStyle name="已访问的超链接" xfId="3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15;&#20540;&#35774;&#234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物品定价"/>
      <sheetName val="卡牌价值"/>
      <sheetName val="引用表"/>
      <sheetName val="ItemPreview"/>
    </sheetNames>
    <sheetDataSet>
      <sheetData sheetId="0">
        <row r="1">
          <cell r="A1" t="str">
            <v>代币</v>
          </cell>
          <cell r="B1"/>
          <cell r="C1"/>
          <cell r="D1"/>
          <cell r="E1"/>
        </row>
        <row r="2">
          <cell r="A2"/>
          <cell r="B2" t="str">
            <v>经验</v>
          </cell>
          <cell r="D2" t="str">
            <v>hero_exp</v>
          </cell>
          <cell r="E2">
            <v>2E-3</v>
          </cell>
          <cell r="F2">
            <v>500</v>
          </cell>
          <cell r="G2">
            <v>6.0000000000000001E-3</v>
          </cell>
        </row>
        <row r="3">
          <cell r="A3"/>
          <cell r="B3" t="str">
            <v>现金</v>
          </cell>
          <cell r="D3" t="str">
            <v>coin</v>
          </cell>
          <cell r="E3">
            <v>6.6667000000000002E-3</v>
          </cell>
          <cell r="F3">
            <v>149.99925000374998</v>
          </cell>
          <cell r="G3">
            <v>0.02</v>
          </cell>
        </row>
        <row r="4">
          <cell r="A4"/>
          <cell r="B4" t="str">
            <v>体力</v>
          </cell>
          <cell r="D4" t="str">
            <v>stam</v>
          </cell>
          <cell r="E4">
            <v>3.125</v>
          </cell>
          <cell r="F4">
            <v>0.32</v>
          </cell>
        </row>
        <row r="5">
          <cell r="A5"/>
          <cell r="B5" t="str">
            <v>泽尼尔币</v>
          </cell>
          <cell r="D5" t="str">
            <v>honor</v>
          </cell>
          <cell r="E5">
            <v>3.2000000000000001E-2</v>
          </cell>
          <cell r="F5">
            <v>31.25</v>
          </cell>
        </row>
        <row r="6">
          <cell r="A6"/>
          <cell r="B6" t="str">
            <v>公会贡献</v>
          </cell>
          <cell r="D6" t="str">
            <v>guild_contribution</v>
          </cell>
          <cell r="E6">
            <v>0.32</v>
          </cell>
          <cell r="F6">
            <v>3.125</v>
          </cell>
        </row>
        <row r="7">
          <cell r="A7"/>
          <cell r="B7" t="str">
            <v>副本代币</v>
          </cell>
          <cell r="D7" t="str">
            <v>stage_token</v>
          </cell>
          <cell r="E7">
            <v>4.1666666666666664E-2</v>
          </cell>
          <cell r="F7">
            <v>24</v>
          </cell>
        </row>
        <row r="8">
          <cell r="A8"/>
          <cell r="B8" t="str">
            <v>强者之路货币</v>
          </cell>
          <cell r="D8" t="str">
            <v>lb_coin</v>
          </cell>
          <cell r="E8">
            <v>0.05</v>
          </cell>
          <cell r="F8">
            <v>20</v>
          </cell>
        </row>
        <row r="9">
          <cell r="A9"/>
          <cell r="B9" t="str">
            <v>钻石</v>
          </cell>
          <cell r="C9"/>
          <cell r="D9" t="str">
            <v>cash</v>
          </cell>
          <cell r="E9">
            <v>1</v>
          </cell>
          <cell r="G9">
            <v>1</v>
          </cell>
        </row>
        <row r="10">
          <cell r="A10"/>
          <cell r="B10" t="str">
            <v>色子</v>
          </cell>
          <cell r="C10"/>
          <cell r="D10" t="str">
            <v>dice</v>
          </cell>
          <cell r="E10">
            <v>2</v>
          </cell>
        </row>
        <row r="11">
          <cell r="A11"/>
          <cell r="B11"/>
          <cell r="C11"/>
          <cell r="D11"/>
          <cell r="E11"/>
        </row>
        <row r="12">
          <cell r="A12" t="str">
            <v>其他类型</v>
          </cell>
          <cell r="B12"/>
          <cell r="C12"/>
          <cell r="D12"/>
          <cell r="E12"/>
        </row>
        <row r="13">
          <cell r="A13"/>
          <cell r="B13" t="str">
            <v>随机1星饰品</v>
          </cell>
          <cell r="D13" t="str">
            <v>pack,301</v>
          </cell>
          <cell r="E13">
            <v>2</v>
          </cell>
          <cell r="F13" t="str">
            <v>item,101</v>
          </cell>
          <cell r="G13">
            <v>6</v>
          </cell>
        </row>
        <row r="14">
          <cell r="A14"/>
          <cell r="B14" t="str">
            <v>随机2星饰品</v>
          </cell>
          <cell r="D14" t="str">
            <v>pack,302</v>
          </cell>
          <cell r="E14">
            <v>5</v>
          </cell>
          <cell r="F14" t="str">
            <v>item,102</v>
          </cell>
          <cell r="G14">
            <v>15</v>
          </cell>
        </row>
        <row r="15">
          <cell r="A15"/>
          <cell r="B15" t="str">
            <v>随机3星饰品</v>
          </cell>
          <cell r="D15" t="str">
            <v>pack,303</v>
          </cell>
          <cell r="E15">
            <v>10</v>
          </cell>
          <cell r="F15" t="str">
            <v>item,103</v>
          </cell>
          <cell r="G15">
            <v>50</v>
          </cell>
        </row>
        <row r="16">
          <cell r="A16"/>
          <cell r="B16" t="str">
            <v>随机4星饰品</v>
          </cell>
          <cell r="D16" t="str">
            <v>pack,304</v>
          </cell>
          <cell r="E16">
            <v>200</v>
          </cell>
          <cell r="F16" t="str">
            <v>item,104</v>
          </cell>
          <cell r="G16">
            <v>600</v>
          </cell>
        </row>
        <row r="17">
          <cell r="A17"/>
          <cell r="B17" t="str">
            <v>随机5星饰品</v>
          </cell>
          <cell r="D17" t="str">
            <v>pack,305</v>
          </cell>
          <cell r="E17">
            <v>1600</v>
          </cell>
          <cell r="F17" t="str">
            <v>item,105</v>
          </cell>
          <cell r="G17">
            <v>4800</v>
          </cell>
        </row>
        <row r="18">
          <cell r="A18"/>
          <cell r="B18" t="str">
            <v>随机图A碎片</v>
          </cell>
          <cell r="D18" t="str">
            <v>pack,701</v>
          </cell>
          <cell r="E18">
            <v>15</v>
          </cell>
        </row>
        <row r="19">
          <cell r="A19"/>
          <cell r="B19" t="str">
            <v>随机图B碎片</v>
          </cell>
          <cell r="D19" t="str">
            <v>pack,702</v>
          </cell>
          <cell r="E19">
            <v>40</v>
          </cell>
        </row>
        <row r="20">
          <cell r="A20"/>
          <cell r="B20" t="str">
            <v>随机图C碎片</v>
          </cell>
          <cell r="D20" t="str">
            <v>pack,703</v>
          </cell>
          <cell r="E20">
            <v>200</v>
          </cell>
        </row>
        <row r="21">
          <cell r="A21"/>
          <cell r="B21"/>
          <cell r="C21"/>
          <cell r="D21"/>
          <cell r="E21"/>
        </row>
        <row r="22">
          <cell r="A22" t="str">
            <v>卡牌</v>
          </cell>
          <cell r="B22" t="str">
            <v>R</v>
          </cell>
          <cell r="C22"/>
          <cell r="D22"/>
          <cell r="E22">
            <v>300</v>
          </cell>
          <cell r="G22">
            <v>300</v>
          </cell>
        </row>
        <row r="23">
          <cell r="A23"/>
          <cell r="B23" t="str">
            <v>SR</v>
          </cell>
          <cell r="C23"/>
          <cell r="D23"/>
          <cell r="E23">
            <v>800</v>
          </cell>
          <cell r="G23">
            <v>800</v>
          </cell>
        </row>
        <row r="24">
          <cell r="A24"/>
          <cell r="B24" t="str">
            <v>SSR</v>
          </cell>
          <cell r="C24"/>
          <cell r="D24"/>
          <cell r="E24">
            <v>5000</v>
          </cell>
          <cell r="G24">
            <v>5000</v>
          </cell>
        </row>
        <row r="25">
          <cell r="A25"/>
          <cell r="B25" t="str">
            <v>R碎片</v>
          </cell>
          <cell r="C25"/>
          <cell r="D25"/>
          <cell r="E25">
            <v>10</v>
          </cell>
          <cell r="G25">
            <v>10</v>
          </cell>
        </row>
        <row r="26">
          <cell r="A26"/>
          <cell r="B26" t="str">
            <v>SR碎片</v>
          </cell>
          <cell r="C26"/>
          <cell r="D26"/>
          <cell r="E26">
            <v>20</v>
          </cell>
          <cell r="G26">
            <v>20</v>
          </cell>
        </row>
        <row r="27">
          <cell r="A27"/>
          <cell r="B27" t="str">
            <v>SSR碎片</v>
          </cell>
          <cell r="C27"/>
          <cell r="D27"/>
          <cell r="E27">
            <v>100</v>
          </cell>
          <cell r="G27">
            <v>100</v>
          </cell>
        </row>
        <row r="28">
          <cell r="A28"/>
          <cell r="B28" t="str">
            <v>技能碎片</v>
          </cell>
          <cell r="C28"/>
          <cell r="D28" t="str">
            <v>prop,403</v>
          </cell>
          <cell r="E28">
            <v>100</v>
          </cell>
          <cell r="G28">
            <v>100</v>
          </cell>
        </row>
        <row r="29">
          <cell r="A29"/>
          <cell r="B29"/>
          <cell r="C29"/>
          <cell r="D29"/>
          <cell r="E29"/>
        </row>
        <row r="30">
          <cell r="A30"/>
          <cell r="B30"/>
          <cell r="C30"/>
          <cell r="D30"/>
          <cell r="E30"/>
        </row>
        <row r="31">
          <cell r="A31" t="str">
            <v>道具表</v>
          </cell>
          <cell r="B31"/>
          <cell r="C31"/>
          <cell r="D31"/>
          <cell r="E31"/>
        </row>
        <row r="32">
          <cell r="A32" t="str">
            <v>ID</v>
          </cell>
          <cell r="B32" t="str">
            <v>名称</v>
          </cell>
          <cell r="C32" t="str">
            <v>描述</v>
          </cell>
          <cell r="D32" t="str">
            <v>代号</v>
          </cell>
          <cell r="E32" t="str">
            <v>定价</v>
          </cell>
        </row>
        <row r="33">
          <cell r="A33">
            <v>101</v>
          </cell>
          <cell r="B33" t="str">
            <v>经验团子</v>
          </cell>
          <cell r="C33">
            <v>200</v>
          </cell>
          <cell r="D33" t="str">
            <v>prop,101</v>
          </cell>
          <cell r="E33">
            <v>0.4</v>
          </cell>
          <cell r="G33">
            <v>1.2000000000000002</v>
          </cell>
        </row>
        <row r="34">
          <cell r="A34">
            <v>102</v>
          </cell>
          <cell r="B34" t="str">
            <v>经验蛋糕</v>
          </cell>
          <cell r="C34">
            <v>500</v>
          </cell>
          <cell r="D34" t="str">
            <v>prop,102</v>
          </cell>
          <cell r="E34">
            <v>1</v>
          </cell>
          <cell r="G34">
            <v>3</v>
          </cell>
        </row>
        <row r="35">
          <cell r="A35">
            <v>103</v>
          </cell>
          <cell r="B35" t="str">
            <v>经验奶昔</v>
          </cell>
          <cell r="C35">
            <v>1000</v>
          </cell>
          <cell r="D35" t="str">
            <v>prop,103</v>
          </cell>
          <cell r="E35">
            <v>2</v>
          </cell>
          <cell r="G35">
            <v>6</v>
          </cell>
        </row>
        <row r="36">
          <cell r="A36">
            <v>104</v>
          </cell>
          <cell r="B36" t="str">
            <v>经验鸡块</v>
          </cell>
          <cell r="C36">
            <v>3000</v>
          </cell>
          <cell r="D36" t="str">
            <v>prop,104</v>
          </cell>
          <cell r="E36">
            <v>6</v>
          </cell>
          <cell r="G36">
            <v>18</v>
          </cell>
        </row>
        <row r="37">
          <cell r="A37">
            <v>105</v>
          </cell>
          <cell r="B37" t="str">
            <v>经验鱼籽丼</v>
          </cell>
          <cell r="C37">
            <v>10000</v>
          </cell>
          <cell r="D37" t="str">
            <v>prop,105</v>
          </cell>
          <cell r="E37">
            <v>20</v>
          </cell>
          <cell r="G37">
            <v>60</v>
          </cell>
        </row>
        <row r="38">
          <cell r="A38">
            <v>106</v>
          </cell>
          <cell r="B38" t="str">
            <v>经验寿喜锅</v>
          </cell>
          <cell r="C38">
            <v>30000</v>
          </cell>
          <cell r="D38" t="str">
            <v>prop,106</v>
          </cell>
          <cell r="E38">
            <v>60</v>
          </cell>
          <cell r="G38">
            <v>180</v>
          </cell>
        </row>
        <row r="39">
          <cell r="A39">
            <v>201</v>
          </cell>
          <cell r="B39" t="str">
            <v>入门实力徽章</v>
          </cell>
          <cell r="C39" t="str">
            <v>实力的凭证，用于将角色提升到2星。</v>
          </cell>
          <cell r="D39" t="str">
            <v>prop,201</v>
          </cell>
          <cell r="E39"/>
        </row>
        <row r="40">
          <cell r="A40">
            <v>202</v>
          </cell>
          <cell r="B40" t="str">
            <v>初级实力徽章</v>
          </cell>
          <cell r="C40" t="str">
            <v>实力的凭证，用于将角色提升到2星和3星。</v>
          </cell>
          <cell r="D40" t="str">
            <v>prop,202</v>
          </cell>
          <cell r="E40">
            <v>2</v>
          </cell>
          <cell r="G40">
            <v>6</v>
          </cell>
        </row>
        <row r="41">
          <cell r="A41">
            <v>203</v>
          </cell>
          <cell r="B41" t="str">
            <v>中级实力徽章</v>
          </cell>
          <cell r="C41" t="str">
            <v>实力的凭证，用于将角色提升到3星和4星。</v>
          </cell>
          <cell r="D41" t="str">
            <v>prop,203</v>
          </cell>
          <cell r="E41">
            <v>3</v>
          </cell>
          <cell r="G41">
            <v>9</v>
          </cell>
        </row>
        <row r="42">
          <cell r="A42">
            <v>204</v>
          </cell>
          <cell r="B42" t="str">
            <v>高级实力徽章</v>
          </cell>
          <cell r="C42" t="str">
            <v>实力的凭证，用于将角色提升到4星和5星。</v>
          </cell>
          <cell r="D42" t="str">
            <v>prop,204</v>
          </cell>
          <cell r="E42">
            <v>5</v>
          </cell>
          <cell r="G42">
            <v>15</v>
          </cell>
        </row>
        <row r="43">
          <cell r="A43">
            <v>205</v>
          </cell>
          <cell r="B43" t="str">
            <v>特级实力徽章</v>
          </cell>
          <cell r="C43" t="str">
            <v>实力的凭证，用于将角色提升到5星和6星。</v>
          </cell>
          <cell r="D43" t="str">
            <v>prop,205</v>
          </cell>
          <cell r="E43">
            <v>10</v>
          </cell>
          <cell r="G43">
            <v>30</v>
          </cell>
        </row>
        <row r="44">
          <cell r="A44">
            <v>206</v>
          </cell>
          <cell r="B44" t="str">
            <v>超级实力徽章</v>
          </cell>
          <cell r="C44" t="str">
            <v>实力的凭证，用于将角色提升到6星。</v>
          </cell>
          <cell r="D44" t="str">
            <v>prop,206</v>
          </cell>
          <cell r="E44">
            <v>20</v>
          </cell>
          <cell r="G44">
            <v>60</v>
          </cell>
        </row>
        <row r="45">
          <cell r="A45">
            <v>207</v>
          </cell>
          <cell r="B45" t="str">
            <v>格斗力认证</v>
          </cell>
          <cell r="C45" t="str">
            <v>实力的凭证，用于将格斗类角色提升至2-4星。</v>
          </cell>
          <cell r="D45" t="str">
            <v>prop,207</v>
          </cell>
          <cell r="E45">
            <v>10</v>
          </cell>
          <cell r="G45">
            <v>30</v>
          </cell>
        </row>
        <row r="46">
          <cell r="A46">
            <v>208</v>
          </cell>
          <cell r="B46" t="str">
            <v>武装力认证</v>
          </cell>
          <cell r="C46" t="str">
            <v>实力的凭证，用于将持械类角色提升至2-4星。</v>
          </cell>
          <cell r="D46" t="str">
            <v>prop,208</v>
          </cell>
          <cell r="E46">
            <v>10</v>
          </cell>
          <cell r="G46">
            <v>30</v>
          </cell>
        </row>
        <row r="47">
          <cell r="A47">
            <v>209</v>
          </cell>
          <cell r="B47" t="str">
            <v>超能力认证</v>
          </cell>
          <cell r="C47" t="str">
            <v>实力的凭证，用于将超能类角色提升至2-4星。</v>
          </cell>
          <cell r="D47" t="str">
            <v>prop,209</v>
          </cell>
          <cell r="E47">
            <v>10</v>
          </cell>
          <cell r="G47">
            <v>30</v>
          </cell>
        </row>
        <row r="48">
          <cell r="A48">
            <v>210</v>
          </cell>
          <cell r="B48" t="str">
            <v>机械力认证</v>
          </cell>
          <cell r="C48" t="str">
            <v>实力的凭证，用于将机械类角色提升至2-4星。</v>
          </cell>
          <cell r="D48" t="str">
            <v>prop,210</v>
          </cell>
          <cell r="E48">
            <v>10</v>
          </cell>
          <cell r="G48">
            <v>30</v>
          </cell>
        </row>
        <row r="49">
          <cell r="A49">
            <v>211</v>
          </cell>
          <cell r="B49" t="str">
            <v>高等格斗力认证</v>
          </cell>
          <cell r="C49" t="str">
            <v>实力的凭证，用于将格斗类角色提升至5-6星。</v>
          </cell>
          <cell r="D49" t="str">
            <v>prop,211</v>
          </cell>
          <cell r="E49">
            <v>20</v>
          </cell>
          <cell r="G49">
            <v>60</v>
          </cell>
        </row>
        <row r="50">
          <cell r="A50">
            <v>212</v>
          </cell>
          <cell r="B50" t="str">
            <v>高等武装力认证</v>
          </cell>
          <cell r="C50" t="str">
            <v>实力的凭证，用于将持械类角色提升至5-6星。</v>
          </cell>
          <cell r="D50" t="str">
            <v>prop,212</v>
          </cell>
          <cell r="E50">
            <v>20</v>
          </cell>
          <cell r="G50">
            <v>60</v>
          </cell>
        </row>
        <row r="51">
          <cell r="A51">
            <v>213</v>
          </cell>
          <cell r="B51" t="str">
            <v>高等超能力认证</v>
          </cell>
          <cell r="C51" t="str">
            <v>实力的凭证，用于将超能类角色提升至5-6星。</v>
          </cell>
          <cell r="D51" t="str">
            <v>prop,213</v>
          </cell>
          <cell r="E51">
            <v>20</v>
          </cell>
          <cell r="G51">
            <v>60</v>
          </cell>
        </row>
        <row r="52">
          <cell r="A52">
            <v>214</v>
          </cell>
          <cell r="B52" t="str">
            <v>高等机械力认证</v>
          </cell>
          <cell r="C52" t="str">
            <v>实力的凭证，用于将机械类角色提升至5-6星。</v>
          </cell>
          <cell r="D52" t="str">
            <v>prop,214</v>
          </cell>
          <cell r="E52">
            <v>20</v>
          </cell>
          <cell r="G52">
            <v>60</v>
          </cell>
        </row>
        <row r="53">
          <cell r="A53">
            <v>301</v>
          </cell>
          <cell r="B53" t="str">
            <v>元气牛肉</v>
          </cell>
          <cell r="C53" t="str">
            <v>用于点亮格斗类角色的天赋。</v>
          </cell>
          <cell r="D53" t="str">
            <v>prop,301</v>
          </cell>
          <cell r="E53">
            <v>20</v>
          </cell>
          <cell r="G53">
            <v>60</v>
          </cell>
        </row>
        <row r="54">
          <cell r="A54">
            <v>302</v>
          </cell>
          <cell r="B54" t="str">
            <v>“Super-X”</v>
          </cell>
          <cell r="C54" t="str">
            <v>用于点亮格斗类角色的天赋。</v>
          </cell>
          <cell r="D54" t="str">
            <v>prop,302</v>
          </cell>
          <cell r="E54">
            <v>50</v>
          </cell>
          <cell r="G54">
            <v>150</v>
          </cell>
        </row>
        <row r="55">
          <cell r="A55">
            <v>303</v>
          </cell>
          <cell r="B55" t="str">
            <v>肌力药剂</v>
          </cell>
          <cell r="C55" t="str">
            <v>用于点亮格斗类角色的天赋。</v>
          </cell>
          <cell r="D55" t="str">
            <v>prop,303</v>
          </cell>
          <cell r="E55">
            <v>100</v>
          </cell>
          <cell r="G55">
            <v>450</v>
          </cell>
        </row>
        <row r="56">
          <cell r="A56">
            <v>304</v>
          </cell>
          <cell r="B56" t="str">
            <v>训练拳套</v>
          </cell>
          <cell r="C56" t="str">
            <v>用于点亮持械类角色的天赋。</v>
          </cell>
          <cell r="D56" t="str">
            <v>prop,304</v>
          </cell>
          <cell r="E56">
            <v>20</v>
          </cell>
          <cell r="G56">
            <v>60</v>
          </cell>
        </row>
        <row r="57">
          <cell r="A57">
            <v>305</v>
          </cell>
          <cell r="B57" t="str">
            <v>训练刀具</v>
          </cell>
          <cell r="C57" t="str">
            <v>用于点亮持械类角色的天赋。</v>
          </cell>
          <cell r="D57" t="str">
            <v>prop,305</v>
          </cell>
          <cell r="E57">
            <v>50</v>
          </cell>
          <cell r="G57">
            <v>150</v>
          </cell>
        </row>
        <row r="58">
          <cell r="A58">
            <v>306</v>
          </cell>
          <cell r="B58" t="str">
            <v>训练枪械</v>
          </cell>
          <cell r="C58" t="str">
            <v>用于点亮持械类角色的天赋。</v>
          </cell>
          <cell r="D58" t="str">
            <v>prop,306</v>
          </cell>
          <cell r="E58">
            <v>100</v>
          </cell>
          <cell r="G58">
            <v>450</v>
          </cell>
        </row>
        <row r="59">
          <cell r="A59">
            <v>307</v>
          </cell>
          <cell r="B59" t="str">
            <v>超能勺子</v>
          </cell>
          <cell r="C59" t="str">
            <v>用于点亮超能类角色的天赋。</v>
          </cell>
          <cell r="D59" t="str">
            <v>prop,307</v>
          </cell>
          <cell r="E59">
            <v>20</v>
          </cell>
          <cell r="G59">
            <v>60</v>
          </cell>
        </row>
        <row r="60">
          <cell r="A60">
            <v>308</v>
          </cell>
          <cell r="B60" t="str">
            <v>超能飞石</v>
          </cell>
          <cell r="C60" t="str">
            <v>用于点亮超能类角色的天赋。</v>
          </cell>
          <cell r="D60" t="str">
            <v>prop,308</v>
          </cell>
          <cell r="E60">
            <v>50</v>
          </cell>
          <cell r="G60">
            <v>150</v>
          </cell>
        </row>
        <row r="61">
          <cell r="A61">
            <v>309</v>
          </cell>
          <cell r="B61" t="str">
            <v>超能量球</v>
          </cell>
          <cell r="C61" t="str">
            <v>用于点亮超能类角色的天赋。</v>
          </cell>
          <cell r="D61" t="str">
            <v>prop,309</v>
          </cell>
          <cell r="E61">
            <v>100</v>
          </cell>
          <cell r="G61">
            <v>450</v>
          </cell>
        </row>
        <row r="62">
          <cell r="A62">
            <v>310</v>
          </cell>
          <cell r="B62" t="str">
            <v>机械配件</v>
          </cell>
          <cell r="C62" t="str">
            <v>用于点亮机械类角色的天赋。</v>
          </cell>
          <cell r="D62" t="str">
            <v>prop,310</v>
          </cell>
          <cell r="E62">
            <v>20</v>
          </cell>
          <cell r="G62">
            <v>60</v>
          </cell>
        </row>
        <row r="63">
          <cell r="A63">
            <v>311</v>
          </cell>
          <cell r="B63" t="str">
            <v>机械引擎</v>
          </cell>
          <cell r="C63" t="str">
            <v>用于点亮机械类角色的天赋。</v>
          </cell>
          <cell r="D63" t="str">
            <v>prop,311</v>
          </cell>
          <cell r="E63">
            <v>50</v>
          </cell>
          <cell r="G63">
            <v>150</v>
          </cell>
        </row>
        <row r="64">
          <cell r="A64">
            <v>312</v>
          </cell>
          <cell r="B64" t="str">
            <v>能量核心</v>
          </cell>
          <cell r="C64" t="str">
            <v>用于点亮机械类角色的天赋。</v>
          </cell>
          <cell r="D64" t="str">
            <v>prop,312</v>
          </cell>
          <cell r="E64">
            <v>100</v>
          </cell>
          <cell r="G64">
            <v>450</v>
          </cell>
        </row>
        <row r="65">
          <cell r="A65">
            <v>313</v>
          </cell>
          <cell r="B65" t="str">
            <v>低等攻击天赋书</v>
          </cell>
          <cell r="C65" t="str">
            <v>用于点亮角色的攻击类天赋。</v>
          </cell>
          <cell r="D65" t="str">
            <v>prop,313</v>
          </cell>
          <cell r="E65">
            <v>10</v>
          </cell>
          <cell r="G65">
            <v>30</v>
          </cell>
        </row>
        <row r="66">
          <cell r="A66">
            <v>314</v>
          </cell>
          <cell r="B66" t="str">
            <v>中等攻击天赋书</v>
          </cell>
          <cell r="C66" t="str">
            <v>用于点亮角色的攻击类天赋。</v>
          </cell>
          <cell r="D66" t="str">
            <v>prop,314</v>
          </cell>
          <cell r="E66">
            <v>30</v>
          </cell>
          <cell r="G66">
            <v>90</v>
          </cell>
        </row>
        <row r="67">
          <cell r="A67">
            <v>315</v>
          </cell>
          <cell r="B67" t="str">
            <v>高等攻击天赋书</v>
          </cell>
          <cell r="C67" t="str">
            <v>用于点亮角色的攻击类天赋。</v>
          </cell>
          <cell r="D67" t="str">
            <v>prop,315</v>
          </cell>
          <cell r="E67">
            <v>120</v>
          </cell>
          <cell r="G67">
            <v>360</v>
          </cell>
        </row>
        <row r="68">
          <cell r="A68">
            <v>316</v>
          </cell>
          <cell r="B68" t="str">
            <v>低等生存天赋书</v>
          </cell>
          <cell r="C68" t="str">
            <v>用于点亮角色的防御类天赋。</v>
          </cell>
          <cell r="D68" t="str">
            <v>prop,316</v>
          </cell>
          <cell r="E68">
            <v>10</v>
          </cell>
          <cell r="G68">
            <v>30</v>
          </cell>
        </row>
        <row r="69">
          <cell r="A69">
            <v>317</v>
          </cell>
          <cell r="B69" t="str">
            <v>中等生存天赋书</v>
          </cell>
          <cell r="C69" t="str">
            <v>用于点亮角色的防御类天赋。</v>
          </cell>
          <cell r="D69" t="str">
            <v>prop,317</v>
          </cell>
          <cell r="E69">
            <v>30</v>
          </cell>
          <cell r="G69">
            <v>90</v>
          </cell>
        </row>
        <row r="70">
          <cell r="A70">
            <v>318</v>
          </cell>
          <cell r="B70" t="str">
            <v>高等生存天赋书</v>
          </cell>
          <cell r="C70" t="str">
            <v>用于点亮角色的防御类天赋。</v>
          </cell>
          <cell r="D70" t="str">
            <v>prop,318</v>
          </cell>
          <cell r="E70">
            <v>120</v>
          </cell>
          <cell r="G70">
            <v>360</v>
          </cell>
        </row>
        <row r="71">
          <cell r="A71">
            <v>319</v>
          </cell>
          <cell r="B71" t="str">
            <v>低等其他天赋书</v>
          </cell>
          <cell r="C71" t="str">
            <v>用于点亮角色的功能类天赋。</v>
          </cell>
          <cell r="D71" t="str">
            <v>prop,319</v>
          </cell>
          <cell r="E71">
            <v>10</v>
          </cell>
        </row>
        <row r="72">
          <cell r="A72">
            <v>320</v>
          </cell>
          <cell r="B72" t="str">
            <v>中等其他天赋书</v>
          </cell>
          <cell r="C72" t="str">
            <v>用于点亮角色的功能类天赋。</v>
          </cell>
          <cell r="D72" t="str">
            <v>prop,320</v>
          </cell>
          <cell r="E72">
            <v>30</v>
          </cell>
        </row>
        <row r="73">
          <cell r="A73">
            <v>321</v>
          </cell>
          <cell r="B73" t="str">
            <v>高等其他天赋书</v>
          </cell>
          <cell r="C73" t="str">
            <v>用于点亮角色的功能类天赋。</v>
          </cell>
          <cell r="D73" t="str">
            <v>prop,321</v>
          </cell>
          <cell r="E73">
            <v>120</v>
          </cell>
        </row>
        <row r="74">
          <cell r="A74">
            <v>322</v>
          </cell>
          <cell r="B74" t="str">
            <v>觉醒胶囊</v>
          </cell>
          <cell r="C74" t="str">
            <v>用于激活角色的天赋技能。</v>
          </cell>
          <cell r="D74" t="str">
            <v>prop,322</v>
          </cell>
          <cell r="E74">
            <v>50</v>
          </cell>
          <cell r="G74">
            <v>150</v>
          </cell>
        </row>
        <row r="75">
          <cell r="A75">
            <v>323</v>
          </cell>
          <cell r="B75" t="str">
            <v>高级觉醒胶囊</v>
          </cell>
          <cell r="C75" t="str">
            <v>用于激活角色的天赋技能。</v>
          </cell>
          <cell r="D75" t="str">
            <v>prop,323</v>
          </cell>
          <cell r="E75">
            <v>100</v>
          </cell>
          <cell r="G75">
            <v>300</v>
          </cell>
        </row>
        <row r="76">
          <cell r="A76">
            <v>401</v>
          </cell>
          <cell r="B76" t="str">
            <v>1星万能碎片</v>
          </cell>
          <cell r="C76" t="str">
            <v>用于突破初始星级为1星的角色，可以替代角色碎片。</v>
          </cell>
          <cell r="D76" t="str">
            <v>prop,401</v>
          </cell>
          <cell r="E76">
            <v>10</v>
          </cell>
        </row>
        <row r="77">
          <cell r="A77">
            <v>402</v>
          </cell>
          <cell r="B77" t="str">
            <v>2星万能碎片</v>
          </cell>
          <cell r="C77" t="str">
            <v>用于突破初始星级为2星的角色，可以替代角色碎片。</v>
          </cell>
          <cell r="D77" t="str">
            <v>prop,402</v>
          </cell>
          <cell r="E77">
            <v>20</v>
          </cell>
        </row>
        <row r="78">
          <cell r="A78">
            <v>403</v>
          </cell>
          <cell r="B78" t="str">
            <v>技能碎片</v>
          </cell>
          <cell r="C78" t="str">
            <v>可替代任意角色碎片，用于角色技能升级。</v>
          </cell>
          <cell r="D78" t="str">
            <v>prop,403</v>
          </cell>
          <cell r="E78">
            <v>100</v>
          </cell>
          <cell r="G78">
            <v>100</v>
          </cell>
        </row>
        <row r="79">
          <cell r="A79">
            <v>502</v>
          </cell>
          <cell r="B79" t="str">
            <v>背心尊者的碎片</v>
          </cell>
          <cell r="C79" t="str">
            <v>收集40个碎片可以招募角色：背心尊者。同时也是其突破的必备材料。</v>
          </cell>
          <cell r="D79" t="str">
            <v>prop,502</v>
          </cell>
          <cell r="E79">
            <v>20</v>
          </cell>
        </row>
        <row r="80">
          <cell r="A80">
            <v>503</v>
          </cell>
          <cell r="B80" t="str">
            <v>背心黑洞的碎片</v>
          </cell>
          <cell r="C80" t="str">
            <v>收集30个碎片可以招募角色：背心黑洞。同时也是其突破的必备材料。</v>
          </cell>
          <cell r="D80" t="str">
            <v>prop,503</v>
          </cell>
          <cell r="E80">
            <v>10</v>
          </cell>
        </row>
        <row r="81">
          <cell r="A81">
            <v>504</v>
          </cell>
          <cell r="B81" t="str">
            <v>背心猛虎的碎片</v>
          </cell>
          <cell r="C81" t="str">
            <v>收集30个碎片可以招募角色：背心猛虎。同时也是其突破的必备材料。</v>
          </cell>
          <cell r="D81" t="str">
            <v>prop,504</v>
          </cell>
          <cell r="E81">
            <v>10</v>
          </cell>
        </row>
        <row r="82">
          <cell r="A82">
            <v>505</v>
          </cell>
          <cell r="B82" t="str">
            <v>钉锤头的碎片</v>
          </cell>
          <cell r="C82" t="str">
            <v>收集30个碎片可以招募角色：钉锤头。同时也是其突破的必备材料。</v>
          </cell>
          <cell r="D82" t="str">
            <v>prop,505</v>
          </cell>
          <cell r="E82">
            <v>10</v>
          </cell>
        </row>
        <row r="83">
          <cell r="A83">
            <v>508</v>
          </cell>
          <cell r="B83" t="str">
            <v>基诺斯博士的碎片</v>
          </cell>
          <cell r="C83" t="str">
            <v>收集40个碎片可以招募角色：基诺斯博士。同时也是其突破的必备材料。</v>
          </cell>
          <cell r="D83" t="str">
            <v>prop,508</v>
          </cell>
          <cell r="E83">
            <v>20</v>
          </cell>
        </row>
        <row r="84">
          <cell r="A84">
            <v>509</v>
          </cell>
          <cell r="B84" t="str">
            <v>土龙的碎片</v>
          </cell>
          <cell r="C84" t="str">
            <v>收集30个碎片可以招募角色：土龙。同时也是其突破的必备材料。</v>
          </cell>
          <cell r="D84" t="str">
            <v>prop,509</v>
          </cell>
          <cell r="E84">
            <v>10</v>
          </cell>
        </row>
        <row r="85">
          <cell r="A85">
            <v>510</v>
          </cell>
          <cell r="B85" t="str">
            <v>蚊女的碎片</v>
          </cell>
          <cell r="C85" t="str">
            <v>收集40个碎片可以招募角色：蚊女。同时也是其突破的必备材料。</v>
          </cell>
          <cell r="D85" t="str">
            <v>prop,510</v>
          </cell>
          <cell r="E85">
            <v>20</v>
          </cell>
        </row>
        <row r="86">
          <cell r="A86">
            <v>511</v>
          </cell>
          <cell r="B86" t="str">
            <v>兽王的碎片</v>
          </cell>
          <cell r="C86" t="str">
            <v>收集40个碎片可以招募角色：兽王。同时也是其突破的必备材料。</v>
          </cell>
          <cell r="D86" t="str">
            <v>prop,511</v>
          </cell>
          <cell r="E86">
            <v>20</v>
          </cell>
        </row>
        <row r="87">
          <cell r="A87">
            <v>512</v>
          </cell>
          <cell r="B87" t="str">
            <v>装甲猩猩的碎片</v>
          </cell>
          <cell r="C87" t="str">
            <v>收集40个碎片可以招募角色：装甲猩猩。同时也是其突破的必备材料。</v>
          </cell>
          <cell r="D87" t="str">
            <v>prop,512</v>
          </cell>
          <cell r="E87">
            <v>20</v>
          </cell>
        </row>
        <row r="88">
          <cell r="A88">
            <v>513</v>
          </cell>
          <cell r="B88" t="str">
            <v>阿修罗独角仙的碎片</v>
          </cell>
          <cell r="C88" t="str">
            <v>收集50个碎片可以招募角色：阿修罗独角仙。同时也是其突破的必备材料。</v>
          </cell>
          <cell r="D88" t="str">
            <v>prop,513</v>
          </cell>
          <cell r="E88">
            <v>100</v>
          </cell>
        </row>
        <row r="89">
          <cell r="A89">
            <v>514</v>
          </cell>
          <cell r="B89" t="str">
            <v>冲天好小子的碎片</v>
          </cell>
          <cell r="C89" t="str">
            <v>收集30个碎片可以招募角色：冲天好小子。同时也是其突破的必备材料。</v>
          </cell>
          <cell r="D89" t="str">
            <v>prop,514</v>
          </cell>
          <cell r="E89">
            <v>10</v>
          </cell>
        </row>
        <row r="90">
          <cell r="A90">
            <v>515</v>
          </cell>
          <cell r="B90" t="str">
            <v>快拳侠的碎片</v>
          </cell>
          <cell r="C90" t="str">
            <v>收集30个碎片可以招募角色：快拳侠。同时也是其突破的必备材料。</v>
          </cell>
          <cell r="D90" t="str">
            <v>prop,515</v>
          </cell>
          <cell r="E90">
            <v>10</v>
          </cell>
        </row>
        <row r="91">
          <cell r="A91">
            <v>516</v>
          </cell>
          <cell r="B91" t="str">
            <v>丧服吊带裤的碎片</v>
          </cell>
          <cell r="C91" t="str">
            <v>收集30个碎片可以招募角色：丧服吊带裤。同时也是其突破的必备材料。</v>
          </cell>
          <cell r="D91" t="str">
            <v>prop,516</v>
          </cell>
          <cell r="E91">
            <v>10</v>
          </cell>
        </row>
        <row r="92">
          <cell r="A92">
            <v>517</v>
          </cell>
          <cell r="B92" t="str">
            <v>十字键的碎片</v>
          </cell>
          <cell r="C92" t="str">
            <v>收集30个碎片可以招募角色：十字键。同时也是其突破的必备材料。</v>
          </cell>
          <cell r="D92" t="str">
            <v>prop,517</v>
          </cell>
          <cell r="E92">
            <v>10</v>
          </cell>
        </row>
        <row r="93">
          <cell r="A93">
            <v>518</v>
          </cell>
          <cell r="B93" t="str">
            <v>微笑超人的碎片</v>
          </cell>
          <cell r="C93" t="str">
            <v>收集40个碎片可以招募角色：微笑超人。同时也是其突破的必备材料。</v>
          </cell>
          <cell r="D93" t="str">
            <v>prop,518</v>
          </cell>
          <cell r="E93">
            <v>20</v>
          </cell>
        </row>
        <row r="94">
          <cell r="A94">
            <v>519</v>
          </cell>
          <cell r="B94" t="str">
            <v>闪电Max的碎片</v>
          </cell>
          <cell r="C94" t="str">
            <v>收集40个碎片可以招募角色：闪电Max。同时也是其突破的必备材料。</v>
          </cell>
          <cell r="D94" t="str">
            <v>prop,519</v>
          </cell>
          <cell r="E94">
            <v>20</v>
          </cell>
        </row>
        <row r="95">
          <cell r="A95">
            <v>520</v>
          </cell>
          <cell r="B95" t="str">
            <v>弹簧胡子的碎片</v>
          </cell>
          <cell r="C95" t="str">
            <v>收集40个碎片可以招募角色：弹簧胡子。同时也是其突破的必备材料。</v>
          </cell>
          <cell r="D95" t="str">
            <v>prop,520</v>
          </cell>
          <cell r="E95">
            <v>20</v>
          </cell>
        </row>
        <row r="96">
          <cell r="A96">
            <v>521</v>
          </cell>
          <cell r="B96" t="str">
            <v>黄金球的碎片</v>
          </cell>
          <cell r="C96" t="str">
            <v>收集40个碎片可以招募角色：黄金球。同时也是其突破的必备材料。</v>
          </cell>
          <cell r="D96" t="str">
            <v>prop,521</v>
          </cell>
          <cell r="E96">
            <v>20</v>
          </cell>
        </row>
        <row r="97">
          <cell r="A97">
            <v>522</v>
          </cell>
          <cell r="B97" t="str">
            <v>斯奈克的碎片</v>
          </cell>
          <cell r="C97" t="str">
            <v>收集40个碎片可以招募角色：斯奈克。同时也是其突破的必备材料。</v>
          </cell>
          <cell r="D97" t="str">
            <v>prop,522</v>
          </cell>
          <cell r="E97">
            <v>20</v>
          </cell>
        </row>
        <row r="98">
          <cell r="A98">
            <v>523</v>
          </cell>
          <cell r="B98" t="str">
            <v>毒刺的碎片</v>
          </cell>
          <cell r="C98" t="str">
            <v>收集40个碎片可以招募角色：毒刺。同时也是其突破的必备材料。</v>
          </cell>
          <cell r="D98" t="str">
            <v>prop,523</v>
          </cell>
          <cell r="E98">
            <v>20</v>
          </cell>
        </row>
        <row r="99">
          <cell r="A99">
            <v>524</v>
          </cell>
          <cell r="B99" t="str">
            <v>青焰的碎片</v>
          </cell>
          <cell r="C99" t="str">
            <v>收集40个碎片可以招募角色：青焰。同时也是其突破的必备材料。</v>
          </cell>
          <cell r="D99" t="str">
            <v>prop,524</v>
          </cell>
          <cell r="E99">
            <v>20</v>
          </cell>
        </row>
        <row r="100">
          <cell r="A100">
            <v>525</v>
          </cell>
          <cell r="B100" t="str">
            <v>甜心假面的碎片</v>
          </cell>
          <cell r="C100" t="str">
            <v>收集40个碎片可以招募角色：甜心假面。同时也是其突破的必备材料。</v>
          </cell>
          <cell r="D100" t="str">
            <v>prop,525</v>
          </cell>
          <cell r="E100">
            <v>20</v>
          </cell>
        </row>
        <row r="101">
          <cell r="A101">
            <v>526</v>
          </cell>
          <cell r="B101" t="str">
            <v>性感囚犯的碎片</v>
          </cell>
          <cell r="C101" t="str">
            <v>收集40个碎片可以招募角色：性感囚犯。同时也是其突破的必备材料。</v>
          </cell>
          <cell r="D101" t="str">
            <v>prop,526</v>
          </cell>
          <cell r="E101">
            <v>20</v>
          </cell>
        </row>
        <row r="102">
          <cell r="A102">
            <v>527</v>
          </cell>
          <cell r="B102" t="str">
            <v>银色獠牙邦古的碎片</v>
          </cell>
          <cell r="C102" t="str">
            <v>收集50个碎片可以招募角色：银色獠牙邦古。同时也是其突破的必备材料。</v>
          </cell>
          <cell r="D102" t="str">
            <v>prop,527</v>
          </cell>
          <cell r="E102">
            <v>100</v>
          </cell>
        </row>
        <row r="103">
          <cell r="A103">
            <v>529</v>
          </cell>
          <cell r="B103" t="str">
            <v>螃蟹怪的碎片</v>
          </cell>
          <cell r="C103" t="str">
            <v>收集30个碎片可以招募角色：螃蟹怪。同时也是其突破的必备材料。</v>
          </cell>
          <cell r="D103" t="str">
            <v>prop,529</v>
          </cell>
          <cell r="E103">
            <v>10</v>
          </cell>
        </row>
        <row r="104">
          <cell r="A104">
            <v>530</v>
          </cell>
          <cell r="B104" t="str">
            <v>汽车人的碎片</v>
          </cell>
          <cell r="C104" t="str">
            <v>收集30个碎片可以招募角色：汽车人。同时也是其突破的必备材料。</v>
          </cell>
          <cell r="D104" t="str">
            <v>prop,530</v>
          </cell>
          <cell r="E104">
            <v>10</v>
          </cell>
        </row>
        <row r="105">
          <cell r="A105">
            <v>531</v>
          </cell>
          <cell r="B105" t="str">
            <v>无限海带的碎片</v>
          </cell>
          <cell r="C105" t="str">
            <v>收集40个碎片可以招募角色：无限海带。同时也是其突破的必备材料。</v>
          </cell>
          <cell r="D105" t="str">
            <v>prop,531</v>
          </cell>
          <cell r="E105">
            <v>20</v>
          </cell>
        </row>
        <row r="106">
          <cell r="A106">
            <v>532</v>
          </cell>
          <cell r="B106" t="str">
            <v>地底王的碎片</v>
          </cell>
          <cell r="C106" t="str">
            <v>收集40个碎片可以招募角色：地底王。同时也是其突破的必备材料。</v>
          </cell>
          <cell r="D106" t="str">
            <v>prop,532</v>
          </cell>
          <cell r="E106">
            <v>20</v>
          </cell>
        </row>
        <row r="107">
          <cell r="A107">
            <v>533</v>
          </cell>
          <cell r="B107" t="str">
            <v>深海王的碎片</v>
          </cell>
          <cell r="C107" t="str">
            <v>收集40个碎片可以招募角色：深海王。同时也是其突破的必备材料。</v>
          </cell>
          <cell r="D107" t="str">
            <v>prop,533</v>
          </cell>
          <cell r="E107">
            <v>20</v>
          </cell>
        </row>
        <row r="108">
          <cell r="A108">
            <v>534</v>
          </cell>
          <cell r="B108" t="str">
            <v>天空王的碎片</v>
          </cell>
          <cell r="C108" t="str">
            <v>收集40个碎片可以招募角色：天空王。同时也是其突破的必备材料。</v>
          </cell>
          <cell r="D108" t="str">
            <v>prop,534</v>
          </cell>
          <cell r="E108">
            <v>20</v>
          </cell>
        </row>
        <row r="109">
          <cell r="A109">
            <v>535</v>
          </cell>
          <cell r="B109" t="str">
            <v>疫苗人的碎片</v>
          </cell>
          <cell r="C109" t="str">
            <v>收集40个碎片可以招募角色：疫苗人。同时也是其突破的必备材料。</v>
          </cell>
          <cell r="D109" t="str">
            <v>prop,535</v>
          </cell>
          <cell r="E109">
            <v>20</v>
          </cell>
        </row>
        <row r="110">
          <cell r="A110">
            <v>536</v>
          </cell>
          <cell r="B110" t="str">
            <v>戈留干修普的碎片</v>
          </cell>
          <cell r="C110" t="str">
            <v>收集40个碎片可以招募角色：戈留干修普。同时也是其突破的必备材料。</v>
          </cell>
          <cell r="D110" t="str">
            <v>prop,536</v>
          </cell>
          <cell r="E110">
            <v>20</v>
          </cell>
        </row>
        <row r="111">
          <cell r="A111">
            <v>537</v>
          </cell>
          <cell r="B111" t="str">
            <v>格洛里巴斯的碎片</v>
          </cell>
          <cell r="C111" t="str">
            <v>收集40个碎片可以招募角色：格洛里巴斯。同时也是其突破的必备材料。</v>
          </cell>
          <cell r="D111" t="str">
            <v>prop,537</v>
          </cell>
          <cell r="E111">
            <v>20</v>
          </cell>
        </row>
        <row r="112">
          <cell r="A112">
            <v>538</v>
          </cell>
          <cell r="B112" t="str">
            <v>战栗的龙卷的碎片</v>
          </cell>
          <cell r="C112" t="str">
            <v>收集50个碎片可以招募角色：战栗的龙卷。同时也是其突破的必备材料。</v>
          </cell>
          <cell r="D112" t="str">
            <v>prop,538</v>
          </cell>
          <cell r="E112">
            <v>100</v>
          </cell>
        </row>
        <row r="113">
          <cell r="A113">
            <v>539</v>
          </cell>
          <cell r="B113" t="str">
            <v>梅鲁扎嘎鲁多的碎片</v>
          </cell>
          <cell r="C113" t="str">
            <v>收集50个碎片可以招募角色：梅鲁扎嘎鲁多。同时也是其突破的必备材料。</v>
          </cell>
          <cell r="D113" t="str">
            <v>prop,539</v>
          </cell>
          <cell r="E113">
            <v>100</v>
          </cell>
        </row>
        <row r="114">
          <cell r="A114">
            <v>540</v>
          </cell>
          <cell r="B114" t="str">
            <v>原子武士的碎片</v>
          </cell>
          <cell r="C114" t="str">
            <v>收集50个碎片可以招募角色：原子武士。同时也是其突破的必备材料。</v>
          </cell>
          <cell r="D114" t="str">
            <v>prop,540</v>
          </cell>
          <cell r="E114">
            <v>100</v>
          </cell>
        </row>
        <row r="115">
          <cell r="A115">
            <v>541</v>
          </cell>
          <cell r="B115" t="str">
            <v>居合庵的碎片</v>
          </cell>
          <cell r="C115" t="str">
            <v>收集40个碎片可以招募角色：居合庵。同时也是其突破的必备材料。</v>
          </cell>
          <cell r="D115" t="str">
            <v>prop,541</v>
          </cell>
          <cell r="E115">
            <v>20</v>
          </cell>
        </row>
        <row r="116">
          <cell r="A116">
            <v>542</v>
          </cell>
          <cell r="B116" t="str">
            <v>僵尸男的碎片</v>
          </cell>
          <cell r="C116" t="str">
            <v>收集50个碎片可以招募角色：僵尸男。同时也是其突破的必备材料。</v>
          </cell>
          <cell r="D116" t="str">
            <v>prop,542</v>
          </cell>
          <cell r="E116">
            <v>100</v>
          </cell>
        </row>
        <row r="117">
          <cell r="A117">
            <v>543</v>
          </cell>
          <cell r="B117" t="str">
            <v>金属球棒的碎片</v>
          </cell>
          <cell r="C117" t="str">
            <v>收集50个碎片可以招募角色：金属球棒。同时也是其突破的必备材料。</v>
          </cell>
          <cell r="D117" t="str">
            <v>prop,543</v>
          </cell>
          <cell r="E117">
            <v>100</v>
          </cell>
        </row>
        <row r="118">
          <cell r="A118">
            <v>544</v>
          </cell>
          <cell r="B118" t="str">
            <v>童帝的碎片</v>
          </cell>
          <cell r="C118" t="str">
            <v>收集50个碎片可以招募角色：童帝。同时也是其突破的必备材料。</v>
          </cell>
          <cell r="D118" t="str">
            <v>prop,544</v>
          </cell>
          <cell r="E118">
            <v>100</v>
          </cell>
        </row>
        <row r="119">
          <cell r="A119">
            <v>545</v>
          </cell>
          <cell r="B119" t="str">
            <v>金属骑士的碎片</v>
          </cell>
          <cell r="C119" t="str">
            <v>收集50个碎片可以招募角色：金属骑士。同时也是其突破的必备材料。</v>
          </cell>
          <cell r="D119" t="str">
            <v>prop,545</v>
          </cell>
          <cell r="E119">
            <v>100</v>
          </cell>
        </row>
        <row r="120">
          <cell r="A120">
            <v>546</v>
          </cell>
          <cell r="B120" t="str">
            <v>音速索尼克的碎片</v>
          </cell>
          <cell r="C120" t="str">
            <v>收集40个碎片可以招募角色：音速索尼克。同时也是其突破的必备材料。</v>
          </cell>
          <cell r="D120" t="str">
            <v>prop,546</v>
          </cell>
          <cell r="E120">
            <v>20</v>
          </cell>
        </row>
        <row r="121">
          <cell r="A121">
            <v>547</v>
          </cell>
          <cell r="B121" t="str">
            <v>无证骑士的碎片</v>
          </cell>
          <cell r="C121" t="str">
            <v>收集30个碎片可以招募角色：无证骑士。同时也是其突破的必备材料。</v>
          </cell>
          <cell r="D121" t="str">
            <v>prop,547</v>
          </cell>
          <cell r="E121">
            <v>10</v>
          </cell>
        </row>
        <row r="122">
          <cell r="A122">
            <v>548</v>
          </cell>
          <cell r="B122" t="str">
            <v>大背头侠的碎片</v>
          </cell>
          <cell r="C122" t="str">
            <v>收集30个碎片可以招募角色：大背头侠。同时也是其突破的必备材料。</v>
          </cell>
          <cell r="D122" t="str">
            <v>prop,548</v>
          </cell>
          <cell r="E122">
            <v>10</v>
          </cell>
        </row>
        <row r="123">
          <cell r="A123">
            <v>549</v>
          </cell>
          <cell r="B123" t="str">
            <v>杰诺斯的碎片</v>
          </cell>
          <cell r="C123" t="str">
            <v>收集40个碎片可以招募角色：杰诺斯。同时也是其突破的必备材料。</v>
          </cell>
          <cell r="D123" t="str">
            <v>prop,549</v>
          </cell>
          <cell r="E123">
            <v>20</v>
          </cell>
        </row>
        <row r="124">
          <cell r="A124">
            <v>551</v>
          </cell>
          <cell r="B124" t="str">
            <v>地狱的吹雪的碎片</v>
          </cell>
          <cell r="C124" t="str">
            <v>收集40个碎片可以招募角色：地狱的吹雪。同时也是其突破的必备材料。</v>
          </cell>
          <cell r="D124" t="str">
            <v>prop,551</v>
          </cell>
          <cell r="E124">
            <v>20</v>
          </cell>
        </row>
        <row r="125">
          <cell r="A125">
            <v>552</v>
          </cell>
          <cell r="B125" t="str">
            <v>三节棍莉莉的碎片</v>
          </cell>
          <cell r="C125" t="str">
            <v>收集30个碎片可以招募角色：三节棍莉莉。同时也是其突破的必备材料。</v>
          </cell>
          <cell r="D125" t="str">
            <v>prop,552</v>
          </cell>
          <cell r="E125">
            <v>10</v>
          </cell>
        </row>
        <row r="126">
          <cell r="A126">
            <v>553</v>
          </cell>
          <cell r="B126" t="str">
            <v>睫毛的碎片</v>
          </cell>
          <cell r="C126" t="str">
            <v>收集30个碎片可以招募角色：睫毛。同时也是其突破的必备材料。</v>
          </cell>
          <cell r="D126" t="str">
            <v>prop,553</v>
          </cell>
          <cell r="E126">
            <v>10</v>
          </cell>
        </row>
        <row r="127">
          <cell r="A127">
            <v>554</v>
          </cell>
          <cell r="B127" t="str">
            <v>山猿的碎片</v>
          </cell>
          <cell r="C127" t="str">
            <v>收集30个碎片可以招募角色：山猿。同时也是其突破的必备材料。</v>
          </cell>
          <cell r="D127" t="str">
            <v>prop,554</v>
          </cell>
          <cell r="E127">
            <v>10</v>
          </cell>
        </row>
        <row r="128">
          <cell r="A128">
            <v>555</v>
          </cell>
          <cell r="B128" t="str">
            <v>螳螂男的碎片</v>
          </cell>
          <cell r="C128" t="str">
            <v>收集30个碎片可以招募角色：螳螂男。同时也是其突破的必备材料。</v>
          </cell>
          <cell r="D128" t="str">
            <v>prop,555</v>
          </cell>
          <cell r="E128">
            <v>10</v>
          </cell>
        </row>
        <row r="129">
          <cell r="A129">
            <v>556</v>
          </cell>
          <cell r="B129" t="str">
            <v>青蛙男的碎片</v>
          </cell>
          <cell r="C129" t="str">
            <v>收集30个碎片可以招募角色：青蛙男。同时也是其突破的必备材料。</v>
          </cell>
          <cell r="D129" t="str">
            <v>prop,556</v>
          </cell>
          <cell r="E129">
            <v>10</v>
          </cell>
        </row>
        <row r="130">
          <cell r="A130">
            <v>557</v>
          </cell>
          <cell r="B130" t="str">
            <v>蛞蝓男的碎片</v>
          </cell>
          <cell r="C130" t="str">
            <v>收集30个碎片可以招募角色：蛞蝓男。同时也是其突破的必备材料。</v>
          </cell>
          <cell r="D130" t="str">
            <v>prop,557</v>
          </cell>
          <cell r="E130">
            <v>10</v>
          </cell>
        </row>
        <row r="131">
          <cell r="A131">
            <v>558</v>
          </cell>
          <cell r="B131" t="str">
            <v>深海族的碎片</v>
          </cell>
          <cell r="C131" t="str">
            <v>收集30个碎片可以招募角色：深海族。同时也是其突破的必备材料。</v>
          </cell>
          <cell r="D131" t="str">
            <v>prop,558</v>
          </cell>
          <cell r="E131">
            <v>10</v>
          </cell>
        </row>
        <row r="132">
          <cell r="A132">
            <v>559</v>
          </cell>
          <cell r="B132" t="str">
            <v>暗黑海盗团炮击手的碎片</v>
          </cell>
          <cell r="C132" t="str">
            <v>收集30个碎片可以招募角色：暗黑海盗团炮击手。同时也是其突破的必备材料。</v>
          </cell>
          <cell r="D132" t="str">
            <v>prop,559</v>
          </cell>
          <cell r="E132">
            <v>10</v>
          </cell>
        </row>
        <row r="133">
          <cell r="A133">
            <v>609</v>
          </cell>
          <cell r="B133" t="str">
            <v>英雄宝箱</v>
          </cell>
          <cell r="C133" t="str">
            <v>3选1英雄</v>
          </cell>
          <cell r="D133" t="str">
            <v>prop,609</v>
          </cell>
          <cell r="E133">
            <v>800</v>
          </cell>
        </row>
        <row r="134">
          <cell r="A134">
            <v>610</v>
          </cell>
          <cell r="B134" t="str">
            <v>英雄碎片宝箱</v>
          </cell>
          <cell r="C134" t="str">
            <v>3选1碎片</v>
          </cell>
          <cell r="D134" t="str">
            <v>prop,610</v>
          </cell>
          <cell r="E134"/>
        </row>
        <row r="135">
          <cell r="A135">
            <v>611</v>
          </cell>
          <cell r="B135" t="str">
            <v>英雄碎片宝箱</v>
          </cell>
          <cell r="C135" t="str">
            <v>3选1碎片</v>
          </cell>
          <cell r="D135" t="str">
            <v>prop,611</v>
          </cell>
          <cell r="E135"/>
        </row>
        <row r="136">
          <cell r="A136">
            <v>612</v>
          </cell>
          <cell r="B136"/>
          <cell r="C136"/>
          <cell r="D136" t="str">
            <v>prop,612</v>
          </cell>
          <cell r="E136"/>
        </row>
        <row r="137">
          <cell r="A137">
            <v>613</v>
          </cell>
          <cell r="B137"/>
          <cell r="C137"/>
          <cell r="D137" t="str">
            <v>prop,613</v>
          </cell>
          <cell r="E137"/>
        </row>
        <row r="138">
          <cell r="A138">
            <v>614</v>
          </cell>
          <cell r="B138"/>
          <cell r="C138"/>
          <cell r="D138" t="str">
            <v>prop,614</v>
          </cell>
          <cell r="E138"/>
        </row>
        <row r="139">
          <cell r="A139">
            <v>615</v>
          </cell>
          <cell r="B139"/>
          <cell r="C139"/>
          <cell r="D139" t="str">
            <v>prop,615</v>
          </cell>
          <cell r="E139"/>
        </row>
        <row r="140">
          <cell r="A140">
            <v>616</v>
          </cell>
          <cell r="B140" t="str">
            <v>公会礼包</v>
          </cell>
          <cell r="C140"/>
          <cell r="D140" t="str">
            <v>prop,616</v>
          </cell>
          <cell r="E140"/>
        </row>
        <row r="141">
          <cell r="A141">
            <v>617</v>
          </cell>
          <cell r="B141" t="str">
            <v>低级认证包</v>
          </cell>
          <cell r="C141" t="str">
            <v>包含4种类型的低级认证材料*10。</v>
          </cell>
          <cell r="D141" t="str">
            <v>prop,617</v>
          </cell>
          <cell r="E141"/>
        </row>
        <row r="142">
          <cell r="A142">
            <v>618</v>
          </cell>
          <cell r="B142" t="str">
            <v>高级认证包</v>
          </cell>
          <cell r="C142" t="str">
            <v>包含4种类型的高等认证材料*10。</v>
          </cell>
          <cell r="D142" t="str">
            <v>prop,618</v>
          </cell>
          <cell r="E142"/>
        </row>
        <row r="143">
          <cell r="A143">
            <v>619</v>
          </cell>
          <cell r="B143" t="str">
            <v>初级天赋材料包</v>
          </cell>
          <cell r="C143" t="str">
            <v>包含4种类型的初级天赋材料*10。</v>
          </cell>
          <cell r="D143" t="str">
            <v>prop,619</v>
          </cell>
          <cell r="E143"/>
        </row>
        <row r="144">
          <cell r="A144">
            <v>620</v>
          </cell>
          <cell r="B144" t="str">
            <v>中级天赋材料包</v>
          </cell>
          <cell r="C144" t="str">
            <v>包含4种类型的中级天赋材料*10。</v>
          </cell>
          <cell r="D144" t="str">
            <v>prop,620</v>
          </cell>
          <cell r="E144"/>
        </row>
        <row r="145">
          <cell r="A145">
            <v>621</v>
          </cell>
          <cell r="B145" t="str">
            <v>高级天赋材料包</v>
          </cell>
          <cell r="C145" t="str">
            <v>包含4种类型的高级天赋材料*10。</v>
          </cell>
          <cell r="D145" t="str">
            <v>prop,621</v>
          </cell>
          <cell r="E145"/>
        </row>
        <row r="146">
          <cell r="A146">
            <v>622</v>
          </cell>
          <cell r="B146" t="str">
            <v>二星角色自选</v>
          </cell>
          <cell r="C146" t="str">
            <v>任选1个2星角色。</v>
          </cell>
          <cell r="D146" t="str">
            <v>prop,622</v>
          </cell>
          <cell r="E146"/>
        </row>
        <row r="147">
          <cell r="A147">
            <v>623</v>
          </cell>
          <cell r="B147" t="str">
            <v>三星角色自选</v>
          </cell>
          <cell r="C147" t="str">
            <v>任选1个3星角色</v>
          </cell>
          <cell r="D147" t="str">
            <v>prop,623</v>
          </cell>
          <cell r="E147"/>
        </row>
        <row r="148">
          <cell r="A148">
            <v>624</v>
          </cell>
          <cell r="B148" t="str">
            <v>S级英雄自选</v>
          </cell>
          <cell r="C148" t="str">
            <v>任选1个S级英雄</v>
          </cell>
          <cell r="D148" t="str">
            <v>prop,624</v>
          </cell>
          <cell r="E148"/>
        </row>
        <row r="149">
          <cell r="A149">
            <v>601</v>
          </cell>
          <cell r="B149" t="str">
            <v>or礼包</v>
          </cell>
          <cell r="C149" t="str">
            <v>or礼包的描述</v>
          </cell>
          <cell r="D149" t="str">
            <v>prop,601</v>
          </cell>
          <cell r="E149"/>
        </row>
        <row r="150">
          <cell r="A150">
            <v>602</v>
          </cell>
          <cell r="B150" t="str">
            <v>and礼包</v>
          </cell>
          <cell r="C150" t="str">
            <v>and礼包的描述</v>
          </cell>
          <cell r="D150" t="str">
            <v>prop,602</v>
          </cell>
          <cell r="E150"/>
        </row>
        <row r="151">
          <cell r="A151">
            <v>603</v>
          </cell>
          <cell r="B151" t="str">
            <v>30体力包</v>
          </cell>
          <cell r="C151" t="str">
            <v>30体力包</v>
          </cell>
          <cell r="D151" t="str">
            <v>prop,603</v>
          </cell>
          <cell r="E151"/>
        </row>
        <row r="152">
          <cell r="A152">
            <v>604</v>
          </cell>
          <cell r="B152" t="str">
            <v>60体力包</v>
          </cell>
          <cell r="C152" t="str">
            <v>60体力包</v>
          </cell>
          <cell r="D152" t="str">
            <v>prop,604</v>
          </cell>
          <cell r="E152"/>
        </row>
        <row r="153">
          <cell r="A153">
            <v>605</v>
          </cell>
          <cell r="B153" t="str">
            <v>120体力包</v>
          </cell>
          <cell r="C153" t="str">
            <v>120体力包</v>
          </cell>
          <cell r="D153" t="str">
            <v>prop,605</v>
          </cell>
          <cell r="E153"/>
        </row>
        <row r="154">
          <cell r="A154">
            <v>606</v>
          </cell>
          <cell r="B154" t="str">
            <v>1W现金包</v>
          </cell>
          <cell r="C154" t="str">
            <v>1W现金包</v>
          </cell>
          <cell r="D154" t="str">
            <v>prop,606</v>
          </cell>
          <cell r="E154"/>
        </row>
        <row r="155">
          <cell r="A155">
            <v>607</v>
          </cell>
          <cell r="B155" t="str">
            <v>5W现金包</v>
          </cell>
          <cell r="C155" t="str">
            <v>5W现金包</v>
          </cell>
          <cell r="D155" t="str">
            <v>prop,607</v>
          </cell>
          <cell r="E155"/>
        </row>
        <row r="156">
          <cell r="A156">
            <v>608</v>
          </cell>
          <cell r="B156" t="str">
            <v>10W现金包</v>
          </cell>
          <cell r="C156" t="str">
            <v>10W现金包</v>
          </cell>
          <cell r="D156" t="str">
            <v>prop,608</v>
          </cell>
          <cell r="E156"/>
        </row>
        <row r="157">
          <cell r="A157">
            <v>701</v>
          </cell>
          <cell r="B157" t="str">
            <v>普通招募令</v>
          </cell>
          <cell r="C157" t="str">
            <v>可以进行一次普通招募。普通招募有概率获得1-2星角色。</v>
          </cell>
          <cell r="D157" t="str">
            <v>prop,701</v>
          </cell>
          <cell r="E157">
            <v>50</v>
          </cell>
          <cell r="G157">
            <v>50</v>
          </cell>
        </row>
        <row r="158">
          <cell r="A158">
            <v>702</v>
          </cell>
          <cell r="B158" t="str">
            <v>高级招募令</v>
          </cell>
          <cell r="C158" t="str">
            <v>可以进行一次高级招募。高级招募有概率获得1-3星角色。</v>
          </cell>
          <cell r="D158" t="str">
            <v>prop,702</v>
          </cell>
          <cell r="E158">
            <v>250</v>
          </cell>
          <cell r="G158">
            <v>250</v>
          </cell>
        </row>
        <row r="159">
          <cell r="A159">
            <v>703</v>
          </cell>
          <cell r="B159" t="str">
            <v>私藏招募令</v>
          </cell>
          <cell r="C159" t="str">
            <v>可以进行一次私藏招募。私藏招募必出2-3星角色。</v>
          </cell>
          <cell r="D159" t="str">
            <v>prop,703</v>
          </cell>
          <cell r="E159">
            <v>1650</v>
          </cell>
          <cell r="G159">
            <v>2500</v>
          </cell>
        </row>
        <row r="160">
          <cell r="A160">
            <v>704</v>
          </cell>
          <cell r="B160" t="str">
            <v>高级招募令的碎片</v>
          </cell>
          <cell r="C160" t="str">
            <v>20个碎片可以合成1个高级招募令。</v>
          </cell>
          <cell r="D160" t="str">
            <v>prop,704</v>
          </cell>
          <cell r="E160">
            <v>12.5</v>
          </cell>
          <cell r="G160">
            <v>12.5</v>
          </cell>
        </row>
        <row r="161">
          <cell r="A161">
            <v>705</v>
          </cell>
          <cell r="B161" t="str">
            <v>英雄招募令</v>
          </cell>
          <cell r="C161" t="str">
            <v>可以进行一次英雄招募。英雄招募必出1-3星英雄。</v>
          </cell>
          <cell r="D161" t="str">
            <v>prop,705</v>
          </cell>
          <cell r="E161">
            <v>1000</v>
          </cell>
          <cell r="G161">
            <v>1500</v>
          </cell>
        </row>
        <row r="162">
          <cell r="A162">
            <v>706</v>
          </cell>
          <cell r="B162" t="str">
            <v>怪人招募令</v>
          </cell>
          <cell r="C162" t="str">
            <v>可以进行一次怪人招募。英雄招募必出1-3星怪人。</v>
          </cell>
          <cell r="D162" t="str">
            <v>prop,706</v>
          </cell>
          <cell r="E162">
            <v>1000</v>
          </cell>
          <cell r="G162">
            <v>1500</v>
          </cell>
        </row>
        <row r="163">
          <cell r="A163">
            <v>801</v>
          </cell>
          <cell r="B163" t="str">
            <v>琦玉一拳</v>
          </cell>
          <cell r="C163" t="str">
            <v>可以请求琦玉进行帮助，秒杀一只怪物</v>
          </cell>
          <cell r="D163" t="str">
            <v>prop,801</v>
          </cell>
          <cell r="E163">
            <v>10</v>
          </cell>
          <cell r="G163">
            <v>15</v>
          </cell>
        </row>
        <row r="164">
          <cell r="A164">
            <v>802</v>
          </cell>
          <cell r="B164" t="str">
            <v>琦玉连续拳</v>
          </cell>
          <cell r="C164" t="str">
            <v>可以请求琦玉进行帮助，秒杀全图怪物</v>
          </cell>
          <cell r="D164" t="str">
            <v>prop,802</v>
          </cell>
          <cell r="E164">
            <v>20</v>
          </cell>
          <cell r="G164">
            <v>50</v>
          </cell>
        </row>
        <row r="165">
          <cell r="A165">
            <v>803</v>
          </cell>
          <cell r="B165" t="str">
            <v>意念骰子</v>
          </cell>
          <cell r="C165" t="str">
            <v>可以控制点数</v>
          </cell>
          <cell r="D165" t="str">
            <v>prop,803</v>
          </cell>
          <cell r="E165">
            <v>15</v>
          </cell>
        </row>
        <row r="166">
          <cell r="A166">
            <v>804</v>
          </cell>
          <cell r="B166" t="str">
            <v>逆行骰子</v>
          </cell>
          <cell r="C166" t="str">
            <v>可以向反方向行走一次</v>
          </cell>
          <cell r="D166" t="str">
            <v>prop,804</v>
          </cell>
          <cell r="E166">
            <v>15</v>
          </cell>
        </row>
        <row r="167">
          <cell r="A167">
            <v>805</v>
          </cell>
          <cell r="B167" t="str">
            <v>复活药剂</v>
          </cell>
          <cell r="C167" t="str">
            <v>可以用于复活角色的道具</v>
          </cell>
          <cell r="D167" t="str">
            <v>prop,805</v>
          </cell>
          <cell r="E167">
            <v>50</v>
          </cell>
          <cell r="G167">
            <v>50</v>
          </cell>
        </row>
        <row r="168">
          <cell r="A168">
            <v>806</v>
          </cell>
          <cell r="B168" t="str">
            <v>活动积分1</v>
          </cell>
          <cell r="C168" t="str">
            <v>第一期活动积分1</v>
          </cell>
          <cell r="D168" t="str">
            <v>prop,806</v>
          </cell>
          <cell r="E168">
            <v>0</v>
          </cell>
        </row>
        <row r="169">
          <cell r="A169">
            <v>807</v>
          </cell>
          <cell r="B169" t="str">
            <v>活动积分2</v>
          </cell>
          <cell r="C169" t="str">
            <v>第一期活动积分2</v>
          </cell>
          <cell r="D169" t="str">
            <v>prop,807</v>
          </cell>
          <cell r="E169">
            <v>0</v>
          </cell>
        </row>
        <row r="170">
          <cell r="A170">
            <v>808</v>
          </cell>
          <cell r="B170" t="str">
            <v>世界Boss积分</v>
          </cell>
          <cell r="C170" t="str">
            <v>世界Boss积分</v>
          </cell>
          <cell r="D170" t="str">
            <v>prop,808</v>
          </cell>
          <cell r="E170">
            <v>0</v>
          </cell>
        </row>
        <row r="171">
          <cell r="A171">
            <v>809</v>
          </cell>
          <cell r="B171" t="str">
            <v>迷宫复活道具</v>
          </cell>
          <cell r="C171"/>
          <cell r="D171" t="str">
            <v>prop,809</v>
          </cell>
          <cell r="E171">
            <v>100</v>
          </cell>
          <cell r="G171">
            <v>300</v>
          </cell>
        </row>
        <row r="172">
          <cell r="A172">
            <v>901</v>
          </cell>
          <cell r="B172" t="str">
            <v>图A-1</v>
          </cell>
          <cell r="C172" t="str">
            <v>凑齐全部4个碎片，可以合成藏宝图A。</v>
          </cell>
          <cell r="D172" t="str">
            <v>prop,901</v>
          </cell>
          <cell r="E172">
            <v>15</v>
          </cell>
        </row>
        <row r="173">
          <cell r="A173">
            <v>902</v>
          </cell>
          <cell r="B173" t="str">
            <v>图A-2</v>
          </cell>
          <cell r="C173" t="str">
            <v>凑齐全部4个碎片，可以合成藏宝图A。</v>
          </cell>
          <cell r="D173" t="str">
            <v>prop,902</v>
          </cell>
          <cell r="E173">
            <v>15</v>
          </cell>
        </row>
        <row r="174">
          <cell r="A174">
            <v>903</v>
          </cell>
          <cell r="B174" t="str">
            <v>图A-3</v>
          </cell>
          <cell r="C174" t="str">
            <v>凑齐全部4个碎片，可以合成藏宝图A。</v>
          </cell>
          <cell r="D174" t="str">
            <v>prop,903</v>
          </cell>
          <cell r="E174">
            <v>15</v>
          </cell>
        </row>
        <row r="175">
          <cell r="A175">
            <v>904</v>
          </cell>
          <cell r="B175" t="str">
            <v>图A-4</v>
          </cell>
          <cell r="C175" t="str">
            <v>凑齐全部4个碎片，可以合成藏宝图A。</v>
          </cell>
          <cell r="D175" t="str">
            <v>prop,904</v>
          </cell>
          <cell r="E175">
            <v>15</v>
          </cell>
        </row>
        <row r="176">
          <cell r="A176">
            <v>905</v>
          </cell>
          <cell r="B176" t="str">
            <v>图B-1</v>
          </cell>
          <cell r="C176" t="str">
            <v>凑齐全部6个碎片，可以合成藏宝图B。</v>
          </cell>
          <cell r="D176" t="str">
            <v>prop,905</v>
          </cell>
          <cell r="E176">
            <v>40</v>
          </cell>
        </row>
        <row r="177">
          <cell r="A177">
            <v>906</v>
          </cell>
          <cell r="B177" t="str">
            <v>图B-2</v>
          </cell>
          <cell r="C177" t="str">
            <v>凑齐全部6个碎片，可以合成藏宝图B。</v>
          </cell>
          <cell r="D177" t="str">
            <v>prop,906</v>
          </cell>
          <cell r="E177">
            <v>40</v>
          </cell>
        </row>
        <row r="178">
          <cell r="A178">
            <v>907</v>
          </cell>
          <cell r="B178" t="str">
            <v>图B-3</v>
          </cell>
          <cell r="C178" t="str">
            <v>凑齐全部6个碎片，可以合成藏宝图B。</v>
          </cell>
          <cell r="D178" t="str">
            <v>prop,907</v>
          </cell>
          <cell r="E178">
            <v>40</v>
          </cell>
        </row>
        <row r="179">
          <cell r="A179">
            <v>908</v>
          </cell>
          <cell r="B179" t="str">
            <v>图B-4</v>
          </cell>
          <cell r="C179" t="str">
            <v>凑齐全部6个碎片，可以合成藏宝图B。</v>
          </cell>
          <cell r="D179" t="str">
            <v>prop,908</v>
          </cell>
          <cell r="E179">
            <v>40</v>
          </cell>
        </row>
        <row r="180">
          <cell r="A180">
            <v>909</v>
          </cell>
          <cell r="B180" t="str">
            <v>图B-5</v>
          </cell>
          <cell r="C180" t="str">
            <v>凑齐全部6个碎片，可以合成藏宝图B。</v>
          </cell>
          <cell r="D180" t="str">
            <v>prop,909</v>
          </cell>
          <cell r="E180">
            <v>40</v>
          </cell>
        </row>
        <row r="181">
          <cell r="A181">
            <v>910</v>
          </cell>
          <cell r="B181" t="str">
            <v>图B-6</v>
          </cell>
          <cell r="C181" t="str">
            <v>凑齐全部6个碎片，可以合成藏宝图B。</v>
          </cell>
          <cell r="D181" t="str">
            <v>prop,910</v>
          </cell>
          <cell r="E181">
            <v>40</v>
          </cell>
        </row>
        <row r="182">
          <cell r="A182">
            <v>911</v>
          </cell>
          <cell r="B182" t="str">
            <v>图C-1</v>
          </cell>
          <cell r="C182" t="str">
            <v>凑齐全部6个碎片，可以合成藏宝图C。</v>
          </cell>
          <cell r="D182" t="str">
            <v>prop,911</v>
          </cell>
          <cell r="E182">
            <v>200</v>
          </cell>
        </row>
        <row r="183">
          <cell r="A183">
            <v>912</v>
          </cell>
          <cell r="B183" t="str">
            <v>图C-2</v>
          </cell>
          <cell r="C183" t="str">
            <v>凑齐全部6个碎片，可以合成藏宝图C。</v>
          </cell>
          <cell r="D183" t="str">
            <v>prop,912</v>
          </cell>
          <cell r="E183">
            <v>200</v>
          </cell>
        </row>
        <row r="184">
          <cell r="A184">
            <v>913</v>
          </cell>
          <cell r="B184" t="str">
            <v>图C-3</v>
          </cell>
          <cell r="C184" t="str">
            <v>凑齐全部6个碎片，可以合成藏宝图C。</v>
          </cell>
          <cell r="D184" t="str">
            <v>prop,913</v>
          </cell>
          <cell r="E184">
            <v>200</v>
          </cell>
        </row>
        <row r="185">
          <cell r="A185">
            <v>914</v>
          </cell>
          <cell r="B185" t="str">
            <v>图C-4</v>
          </cell>
          <cell r="C185" t="str">
            <v>凑齐全部6个碎片，可以合成藏宝图C。</v>
          </cell>
          <cell r="D185" t="str">
            <v>prop,914</v>
          </cell>
          <cell r="E185">
            <v>200</v>
          </cell>
        </row>
        <row r="186">
          <cell r="A186">
            <v>915</v>
          </cell>
          <cell r="B186" t="str">
            <v>图C-5</v>
          </cell>
          <cell r="C186" t="str">
            <v>凑齐全部6个碎片，可以合成藏宝图C。</v>
          </cell>
          <cell r="D186" t="str">
            <v>prop,915</v>
          </cell>
          <cell r="E186">
            <v>200</v>
          </cell>
        </row>
        <row r="187">
          <cell r="A187">
            <v>916</v>
          </cell>
          <cell r="B187" t="str">
            <v>图C-6</v>
          </cell>
          <cell r="C187" t="str">
            <v>凑齐全部6个碎片，可以合成藏宝图C。</v>
          </cell>
          <cell r="D187" t="str">
            <v>prop,916</v>
          </cell>
          <cell r="E187">
            <v>200</v>
          </cell>
        </row>
        <row r="188">
          <cell r="A188"/>
          <cell r="B188"/>
          <cell r="C188"/>
          <cell r="D188"/>
          <cell r="E188"/>
        </row>
        <row r="189">
          <cell r="A189" t="str">
            <v>英雄</v>
          </cell>
          <cell r="B189"/>
          <cell r="C189"/>
          <cell r="D189"/>
          <cell r="E189"/>
        </row>
        <row r="190">
          <cell r="A190">
            <v>2</v>
          </cell>
          <cell r="B190" t="str">
            <v>背心尊者</v>
          </cell>
          <cell r="C190" t="str">
            <v>tanktopmaster</v>
          </cell>
          <cell r="D190" t="str">
            <v>hero,2</v>
          </cell>
          <cell r="E190">
            <v>800</v>
          </cell>
          <cell r="F190">
            <v>2</v>
          </cell>
        </row>
        <row r="191">
          <cell r="A191">
            <v>3</v>
          </cell>
          <cell r="B191" t="str">
            <v>背心黑洞</v>
          </cell>
          <cell r="C191" t="str">
            <v>tanktopblackhole</v>
          </cell>
          <cell r="D191" t="str">
            <v>hero,3</v>
          </cell>
          <cell r="E191">
            <v>300</v>
          </cell>
          <cell r="F191">
            <v>1</v>
          </cell>
        </row>
        <row r="192">
          <cell r="A192">
            <v>4</v>
          </cell>
          <cell r="B192" t="str">
            <v>背心猛虎</v>
          </cell>
          <cell r="C192" t="str">
            <v>tanktoptiger</v>
          </cell>
          <cell r="D192" t="str">
            <v>hero,4</v>
          </cell>
          <cell r="E192">
            <v>300</v>
          </cell>
          <cell r="F192">
            <v>1</v>
          </cell>
        </row>
        <row r="193">
          <cell r="A193">
            <v>5</v>
          </cell>
          <cell r="B193" t="str">
            <v>钉锤头</v>
          </cell>
          <cell r="C193" t="str">
            <v>hammerhead</v>
          </cell>
          <cell r="D193" t="str">
            <v>hero,5</v>
          </cell>
          <cell r="E193">
            <v>300</v>
          </cell>
          <cell r="F193">
            <v>1</v>
          </cell>
        </row>
        <row r="194">
          <cell r="A194">
            <v>8</v>
          </cell>
          <cell r="B194" t="str">
            <v>基诺斯博士</v>
          </cell>
          <cell r="C194" t="str">
            <v>doctorgenus</v>
          </cell>
          <cell r="D194" t="str">
            <v>hero,8</v>
          </cell>
          <cell r="E194">
            <v>800</v>
          </cell>
          <cell r="F194">
            <v>2</v>
          </cell>
        </row>
        <row r="195">
          <cell r="A195">
            <v>9</v>
          </cell>
          <cell r="B195" t="str">
            <v>土龙</v>
          </cell>
          <cell r="C195" t="str">
            <v>grounddragon</v>
          </cell>
          <cell r="D195" t="str">
            <v>hero,9</v>
          </cell>
          <cell r="E195">
            <v>300</v>
          </cell>
          <cell r="F195">
            <v>1</v>
          </cell>
        </row>
        <row r="196">
          <cell r="A196">
            <v>10</v>
          </cell>
          <cell r="B196" t="str">
            <v>蚊女</v>
          </cell>
          <cell r="C196" t="str">
            <v>mosquitogirl</v>
          </cell>
          <cell r="D196" t="str">
            <v>hero,10</v>
          </cell>
          <cell r="E196">
            <v>800</v>
          </cell>
          <cell r="F196">
            <v>2</v>
          </cell>
        </row>
        <row r="197">
          <cell r="A197">
            <v>11</v>
          </cell>
          <cell r="B197" t="str">
            <v>兽王</v>
          </cell>
          <cell r="C197" t="str">
            <v>beastking</v>
          </cell>
          <cell r="D197" t="str">
            <v>hero,11</v>
          </cell>
          <cell r="E197">
            <v>800</v>
          </cell>
          <cell r="F197">
            <v>2</v>
          </cell>
        </row>
        <row r="198">
          <cell r="A198">
            <v>12</v>
          </cell>
          <cell r="B198" t="str">
            <v>装甲猩猩</v>
          </cell>
          <cell r="C198" t="str">
            <v>armoredgorilla</v>
          </cell>
          <cell r="D198" t="str">
            <v>hero,12</v>
          </cell>
          <cell r="E198">
            <v>800</v>
          </cell>
          <cell r="F198">
            <v>2</v>
          </cell>
        </row>
        <row r="199">
          <cell r="A199">
            <v>13</v>
          </cell>
          <cell r="B199" t="str">
            <v>阿修罗独角仙</v>
          </cell>
          <cell r="C199" t="str">
            <v>carnagekabuto</v>
          </cell>
          <cell r="D199" t="str">
            <v>hero,13</v>
          </cell>
          <cell r="E199">
            <v>5000</v>
          </cell>
          <cell r="F199">
            <v>3</v>
          </cell>
        </row>
        <row r="200">
          <cell r="A200">
            <v>14</v>
          </cell>
          <cell r="B200" t="str">
            <v>冲天好小子</v>
          </cell>
          <cell r="C200" t="str">
            <v>jetniceguy</v>
          </cell>
          <cell r="D200" t="str">
            <v>hero,14</v>
          </cell>
          <cell r="E200">
            <v>300</v>
          </cell>
          <cell r="F200">
            <v>1</v>
          </cell>
        </row>
        <row r="201">
          <cell r="A201">
            <v>15</v>
          </cell>
          <cell r="B201" t="str">
            <v>快拳侠</v>
          </cell>
          <cell r="C201" t="str">
            <v>bunbunman</v>
          </cell>
          <cell r="D201" t="str">
            <v>hero,15</v>
          </cell>
          <cell r="E201">
            <v>300</v>
          </cell>
          <cell r="F201">
            <v>1</v>
          </cell>
        </row>
        <row r="202">
          <cell r="A202">
            <v>16</v>
          </cell>
          <cell r="B202" t="str">
            <v>丧服吊带裤</v>
          </cell>
          <cell r="C202" t="str">
            <v>funeralsuspenders</v>
          </cell>
          <cell r="D202" t="str">
            <v>hero,16</v>
          </cell>
          <cell r="E202">
            <v>300</v>
          </cell>
          <cell r="F202">
            <v>1</v>
          </cell>
        </row>
        <row r="203">
          <cell r="A203">
            <v>17</v>
          </cell>
          <cell r="B203" t="str">
            <v>十字键</v>
          </cell>
          <cell r="C203" t="str">
            <v>dpad</v>
          </cell>
          <cell r="D203" t="str">
            <v>hero,17</v>
          </cell>
          <cell r="E203">
            <v>300</v>
          </cell>
          <cell r="F203">
            <v>1</v>
          </cell>
        </row>
        <row r="204">
          <cell r="A204">
            <v>18</v>
          </cell>
          <cell r="B204" t="str">
            <v>微笑超人</v>
          </cell>
          <cell r="C204" t="str">
            <v>smileman</v>
          </cell>
          <cell r="D204" t="str">
            <v>hero,18</v>
          </cell>
          <cell r="E204">
            <v>800</v>
          </cell>
          <cell r="F204">
            <v>2</v>
          </cell>
        </row>
        <row r="205">
          <cell r="A205">
            <v>19</v>
          </cell>
          <cell r="B205" t="str">
            <v>闪电Max</v>
          </cell>
          <cell r="C205" t="str">
            <v>lightningmax</v>
          </cell>
          <cell r="D205" t="str">
            <v>hero,19</v>
          </cell>
          <cell r="E205">
            <v>800</v>
          </cell>
          <cell r="F205">
            <v>2</v>
          </cell>
        </row>
        <row r="206">
          <cell r="A206">
            <v>20</v>
          </cell>
          <cell r="B206" t="str">
            <v>弹簧胡子</v>
          </cell>
          <cell r="C206" t="str">
            <v>springmustachio</v>
          </cell>
          <cell r="D206" t="str">
            <v>hero,20</v>
          </cell>
          <cell r="E206">
            <v>800</v>
          </cell>
          <cell r="F206">
            <v>2</v>
          </cell>
        </row>
        <row r="207">
          <cell r="A207">
            <v>21</v>
          </cell>
          <cell r="B207" t="str">
            <v>黄金球</v>
          </cell>
          <cell r="C207" t="str">
            <v>goldenball</v>
          </cell>
          <cell r="D207" t="str">
            <v>hero,21</v>
          </cell>
          <cell r="E207">
            <v>800</v>
          </cell>
          <cell r="F207">
            <v>2</v>
          </cell>
        </row>
        <row r="208">
          <cell r="A208">
            <v>22</v>
          </cell>
          <cell r="B208" t="str">
            <v>斯奈克</v>
          </cell>
          <cell r="C208" t="str">
            <v>snek</v>
          </cell>
          <cell r="D208" t="str">
            <v>hero,22</v>
          </cell>
          <cell r="E208">
            <v>800</v>
          </cell>
          <cell r="F208">
            <v>2</v>
          </cell>
        </row>
        <row r="209">
          <cell r="A209">
            <v>23</v>
          </cell>
          <cell r="B209" t="str">
            <v>毒刺</v>
          </cell>
          <cell r="C209" t="str">
            <v>stinger</v>
          </cell>
          <cell r="D209" t="str">
            <v>hero,23</v>
          </cell>
          <cell r="E209">
            <v>800</v>
          </cell>
          <cell r="F209">
            <v>2</v>
          </cell>
        </row>
        <row r="210">
          <cell r="A210">
            <v>24</v>
          </cell>
          <cell r="B210" t="str">
            <v>青焰</v>
          </cell>
          <cell r="C210" t="str">
            <v>bluefire</v>
          </cell>
          <cell r="D210" t="str">
            <v>hero,24</v>
          </cell>
          <cell r="E210">
            <v>800</v>
          </cell>
          <cell r="F210">
            <v>2</v>
          </cell>
        </row>
        <row r="211">
          <cell r="A211">
            <v>25</v>
          </cell>
          <cell r="B211" t="str">
            <v>甜心假面</v>
          </cell>
          <cell r="C211" t="str">
            <v>sweetmask</v>
          </cell>
          <cell r="D211" t="str">
            <v>hero,25</v>
          </cell>
          <cell r="E211">
            <v>800</v>
          </cell>
          <cell r="F211">
            <v>2</v>
          </cell>
        </row>
        <row r="212">
          <cell r="A212">
            <v>26</v>
          </cell>
          <cell r="B212" t="str">
            <v>性感囚犯</v>
          </cell>
          <cell r="C212" t="str">
            <v>puripuriprisoner</v>
          </cell>
          <cell r="D212" t="str">
            <v>hero,26</v>
          </cell>
          <cell r="E212">
            <v>800</v>
          </cell>
          <cell r="F212">
            <v>2</v>
          </cell>
        </row>
        <row r="213">
          <cell r="A213">
            <v>27</v>
          </cell>
          <cell r="B213" t="str">
            <v>银色獠牙邦古</v>
          </cell>
          <cell r="C213" t="str">
            <v>silverfangbang</v>
          </cell>
          <cell r="D213" t="str">
            <v>hero,27</v>
          </cell>
          <cell r="E213">
            <v>5000</v>
          </cell>
          <cell r="F213">
            <v>3</v>
          </cell>
        </row>
        <row r="214">
          <cell r="A214">
            <v>29</v>
          </cell>
          <cell r="B214" t="str">
            <v>螃蟹怪</v>
          </cell>
          <cell r="C214" t="str">
            <v>crablante</v>
          </cell>
          <cell r="D214" t="str">
            <v>hero,29</v>
          </cell>
          <cell r="E214">
            <v>300</v>
          </cell>
          <cell r="F214">
            <v>1</v>
          </cell>
        </row>
        <row r="215">
          <cell r="A215">
            <v>30</v>
          </cell>
          <cell r="B215" t="str">
            <v>汽车人</v>
          </cell>
          <cell r="C215" t="str">
            <v>supercustom</v>
          </cell>
          <cell r="D215" t="str">
            <v>hero,30</v>
          </cell>
          <cell r="E215">
            <v>300</v>
          </cell>
          <cell r="F215">
            <v>1</v>
          </cell>
        </row>
        <row r="216">
          <cell r="A216">
            <v>31</v>
          </cell>
          <cell r="B216" t="str">
            <v>无限海带</v>
          </cell>
          <cell r="C216" t="str">
            <v>konbuinfinity</v>
          </cell>
          <cell r="D216" t="str">
            <v>hero,31</v>
          </cell>
          <cell r="E216">
            <v>800</v>
          </cell>
          <cell r="F216">
            <v>2</v>
          </cell>
        </row>
        <row r="217">
          <cell r="A217">
            <v>32</v>
          </cell>
          <cell r="B217" t="str">
            <v>地底王</v>
          </cell>
          <cell r="C217" t="str">
            <v>subterraneanking</v>
          </cell>
          <cell r="D217" t="str">
            <v>hero,32</v>
          </cell>
          <cell r="E217">
            <v>800</v>
          </cell>
          <cell r="F217">
            <v>2</v>
          </cell>
        </row>
        <row r="218">
          <cell r="A218">
            <v>33</v>
          </cell>
          <cell r="B218" t="str">
            <v>深海王</v>
          </cell>
          <cell r="C218" t="str">
            <v>deepseaking</v>
          </cell>
          <cell r="D218" t="str">
            <v>hero,33</v>
          </cell>
          <cell r="E218">
            <v>800</v>
          </cell>
          <cell r="F218">
            <v>2</v>
          </cell>
        </row>
        <row r="219">
          <cell r="A219">
            <v>34</v>
          </cell>
          <cell r="B219" t="str">
            <v>天空王</v>
          </cell>
          <cell r="C219" t="str">
            <v>skyking</v>
          </cell>
          <cell r="D219" t="str">
            <v>hero,34</v>
          </cell>
          <cell r="E219">
            <v>800</v>
          </cell>
          <cell r="F219">
            <v>2</v>
          </cell>
        </row>
        <row r="220">
          <cell r="A220">
            <v>35</v>
          </cell>
          <cell r="B220" t="str">
            <v>疫苗人</v>
          </cell>
          <cell r="C220" t="str">
            <v>vaccineman</v>
          </cell>
          <cell r="D220" t="str">
            <v>hero,35</v>
          </cell>
          <cell r="E220">
            <v>800</v>
          </cell>
          <cell r="F220">
            <v>2</v>
          </cell>
        </row>
        <row r="221">
          <cell r="A221">
            <v>36</v>
          </cell>
          <cell r="B221" t="str">
            <v>戈留干修普</v>
          </cell>
          <cell r="C221" t="str">
            <v>geryuganshoop</v>
          </cell>
          <cell r="D221" t="str">
            <v>hero,36</v>
          </cell>
          <cell r="E221">
            <v>800</v>
          </cell>
          <cell r="F221">
            <v>2</v>
          </cell>
        </row>
        <row r="222">
          <cell r="A222">
            <v>37</v>
          </cell>
          <cell r="B222" t="str">
            <v>格洛里巴斯</v>
          </cell>
          <cell r="C222" t="str">
            <v>groribas</v>
          </cell>
          <cell r="D222" t="str">
            <v>hero,37</v>
          </cell>
          <cell r="E222">
            <v>800</v>
          </cell>
          <cell r="F222">
            <v>2</v>
          </cell>
        </row>
        <row r="223">
          <cell r="A223">
            <v>38</v>
          </cell>
          <cell r="B223" t="str">
            <v>战栗的龙卷</v>
          </cell>
          <cell r="C223" t="str">
            <v>terribletornado</v>
          </cell>
          <cell r="D223" t="str">
            <v>hero,38</v>
          </cell>
          <cell r="E223">
            <v>5000</v>
          </cell>
          <cell r="F223">
            <v>3</v>
          </cell>
        </row>
        <row r="224">
          <cell r="A224">
            <v>39</v>
          </cell>
          <cell r="B224" t="str">
            <v>梅鲁扎嘎鲁多</v>
          </cell>
          <cell r="C224" t="str">
            <v>melzargard</v>
          </cell>
          <cell r="D224" t="str">
            <v>hero,39</v>
          </cell>
          <cell r="E224">
            <v>5000</v>
          </cell>
          <cell r="F224">
            <v>3</v>
          </cell>
        </row>
        <row r="225">
          <cell r="A225">
            <v>40</v>
          </cell>
          <cell r="B225" t="str">
            <v>原子武士</v>
          </cell>
          <cell r="C225" t="str">
            <v>atomicsamurai</v>
          </cell>
          <cell r="D225" t="str">
            <v>hero,40</v>
          </cell>
          <cell r="E225">
            <v>5000</v>
          </cell>
          <cell r="F225">
            <v>3</v>
          </cell>
        </row>
        <row r="226">
          <cell r="A226">
            <v>41</v>
          </cell>
          <cell r="B226" t="str">
            <v>居合庵</v>
          </cell>
          <cell r="C226" t="str">
            <v>iairon</v>
          </cell>
          <cell r="D226" t="str">
            <v>hero,41</v>
          </cell>
          <cell r="E226">
            <v>800</v>
          </cell>
          <cell r="F226">
            <v>2</v>
          </cell>
        </row>
        <row r="227">
          <cell r="A227">
            <v>42</v>
          </cell>
          <cell r="B227" t="str">
            <v>僵尸男</v>
          </cell>
          <cell r="C227" t="str">
            <v>zombieman</v>
          </cell>
          <cell r="D227" t="str">
            <v>hero,42</v>
          </cell>
          <cell r="E227">
            <v>5000</v>
          </cell>
          <cell r="F227">
            <v>3</v>
          </cell>
        </row>
        <row r="228">
          <cell r="A228">
            <v>43</v>
          </cell>
          <cell r="B228" t="str">
            <v>金属球棒</v>
          </cell>
          <cell r="C228" t="str">
            <v>metalbat</v>
          </cell>
          <cell r="D228" t="str">
            <v>hero,43</v>
          </cell>
          <cell r="E228">
            <v>5000</v>
          </cell>
          <cell r="F228">
            <v>3</v>
          </cell>
        </row>
        <row r="229">
          <cell r="A229">
            <v>44</v>
          </cell>
          <cell r="B229" t="str">
            <v>童帝</v>
          </cell>
          <cell r="C229" t="str">
            <v>childemperor</v>
          </cell>
          <cell r="D229" t="str">
            <v>hero,44</v>
          </cell>
          <cell r="E229">
            <v>5000</v>
          </cell>
          <cell r="F229">
            <v>3</v>
          </cell>
        </row>
        <row r="230">
          <cell r="A230">
            <v>45</v>
          </cell>
          <cell r="B230" t="str">
            <v>金属骑士</v>
          </cell>
          <cell r="C230" t="str">
            <v>metalknight</v>
          </cell>
          <cell r="D230" t="str">
            <v>hero,45</v>
          </cell>
          <cell r="E230">
            <v>5000</v>
          </cell>
          <cell r="F230">
            <v>3</v>
          </cell>
        </row>
        <row r="231">
          <cell r="A231">
            <v>46</v>
          </cell>
          <cell r="B231" t="str">
            <v>音速索尼克</v>
          </cell>
          <cell r="C231" t="str">
            <v>sonic</v>
          </cell>
          <cell r="D231" t="str">
            <v>hero,46</v>
          </cell>
          <cell r="E231">
            <v>800</v>
          </cell>
          <cell r="F231">
            <v>2</v>
          </cell>
        </row>
        <row r="232">
          <cell r="A232">
            <v>47</v>
          </cell>
          <cell r="B232" t="str">
            <v>无证骑士</v>
          </cell>
          <cell r="C232" t="str">
            <v>mumenrider</v>
          </cell>
          <cell r="D232" t="str">
            <v>hero,47</v>
          </cell>
          <cell r="E232">
            <v>300</v>
          </cell>
          <cell r="F232">
            <v>1</v>
          </cell>
        </row>
        <row r="233">
          <cell r="A233">
            <v>48</v>
          </cell>
          <cell r="B233" t="str">
            <v>大背头侠</v>
          </cell>
          <cell r="C233" t="str">
            <v>allbackman</v>
          </cell>
          <cell r="D233" t="str">
            <v>hero,48</v>
          </cell>
          <cell r="E233">
            <v>300</v>
          </cell>
          <cell r="F233">
            <v>1</v>
          </cell>
        </row>
        <row r="234">
          <cell r="A234">
            <v>49</v>
          </cell>
          <cell r="B234" t="str">
            <v>杰诺斯</v>
          </cell>
          <cell r="C234" t="str">
            <v>genos</v>
          </cell>
          <cell r="D234" t="str">
            <v>hero,49</v>
          </cell>
          <cell r="E234">
            <v>800</v>
          </cell>
          <cell r="F234">
            <v>2</v>
          </cell>
        </row>
        <row r="235">
          <cell r="A235">
            <v>51</v>
          </cell>
          <cell r="B235" t="str">
            <v>地狱的吹雪</v>
          </cell>
          <cell r="C235" t="str">
            <v>hellishblizzard</v>
          </cell>
          <cell r="D235" t="str">
            <v>hero,51</v>
          </cell>
          <cell r="E235">
            <v>800</v>
          </cell>
          <cell r="F235">
            <v>2</v>
          </cell>
        </row>
        <row r="236">
          <cell r="A236">
            <v>52</v>
          </cell>
          <cell r="B236" t="str">
            <v>三节棍莉莉</v>
          </cell>
          <cell r="C236" t="str">
            <v>triplestafflilly</v>
          </cell>
          <cell r="D236" t="str">
            <v>hero,52</v>
          </cell>
          <cell r="E236">
            <v>300</v>
          </cell>
          <cell r="F236">
            <v>1</v>
          </cell>
        </row>
        <row r="237">
          <cell r="A237">
            <v>53</v>
          </cell>
          <cell r="B237" t="str">
            <v>睫毛</v>
          </cell>
          <cell r="C237" t="str">
            <v>eyelashes</v>
          </cell>
          <cell r="D237" t="str">
            <v>hero,53</v>
          </cell>
          <cell r="E237">
            <v>300</v>
          </cell>
          <cell r="F237">
            <v>1</v>
          </cell>
        </row>
        <row r="238">
          <cell r="A238">
            <v>54</v>
          </cell>
          <cell r="B238" t="str">
            <v>山猿</v>
          </cell>
          <cell r="C238" t="str">
            <v>wildmonkey</v>
          </cell>
          <cell r="D238" t="str">
            <v>hero,54</v>
          </cell>
          <cell r="E238">
            <v>300</v>
          </cell>
          <cell r="F238">
            <v>1</v>
          </cell>
        </row>
        <row r="239">
          <cell r="A239">
            <v>55</v>
          </cell>
          <cell r="B239" t="str">
            <v>螳螂男</v>
          </cell>
          <cell r="C239" t="str">
            <v>kamakyuri</v>
          </cell>
          <cell r="D239" t="str">
            <v>hero,55</v>
          </cell>
          <cell r="E239">
            <v>300</v>
          </cell>
          <cell r="F239">
            <v>1</v>
          </cell>
        </row>
        <row r="240">
          <cell r="A240">
            <v>56</v>
          </cell>
          <cell r="B240" t="str">
            <v>青蛙男</v>
          </cell>
          <cell r="C240" t="str">
            <v>frogman</v>
          </cell>
          <cell r="D240" t="str">
            <v>hero,56</v>
          </cell>
          <cell r="E240">
            <v>300</v>
          </cell>
          <cell r="F240">
            <v>1</v>
          </cell>
        </row>
        <row r="241">
          <cell r="A241">
            <v>57</v>
          </cell>
          <cell r="B241" t="str">
            <v>蛞蝓男</v>
          </cell>
          <cell r="C241" t="str">
            <v>slugerous</v>
          </cell>
          <cell r="D241" t="str">
            <v>hero,57</v>
          </cell>
          <cell r="E241">
            <v>300</v>
          </cell>
          <cell r="F241">
            <v>1</v>
          </cell>
        </row>
        <row r="242">
          <cell r="A242">
            <v>58</v>
          </cell>
          <cell r="B242" t="str">
            <v>深海族</v>
          </cell>
          <cell r="C242" t="str">
            <v>seamessenger</v>
          </cell>
          <cell r="D242" t="str">
            <v>hero,58</v>
          </cell>
          <cell r="E242">
            <v>300</v>
          </cell>
          <cell r="F242">
            <v>1</v>
          </cell>
        </row>
        <row r="243">
          <cell r="A243">
            <v>59</v>
          </cell>
          <cell r="B243" t="str">
            <v>暗黑海盗团炮击手</v>
          </cell>
          <cell r="C243" t="str">
            <v>cannoneer</v>
          </cell>
          <cell r="D243" t="str">
            <v>hero,59</v>
          </cell>
          <cell r="E243">
            <v>300</v>
          </cell>
          <cell r="F243">
            <v>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4"/>
  <sheetViews>
    <sheetView workbookViewId="0">
      <selection activeCell="B3" sqref="B3"/>
    </sheetView>
  </sheetViews>
  <sheetFormatPr defaultColWidth="11" defaultRowHeight="12.75"/>
  <cols>
    <col min="1" max="1" width="9.75" style="1" customWidth="1"/>
    <col min="2" max="2" width="7.75" style="1" customWidth="1"/>
    <col min="3" max="3" width="8" style="1" bestFit="1" customWidth="1"/>
    <col min="4" max="4" width="7.375" style="1" customWidth="1"/>
    <col min="5" max="5" width="7.875" style="1" customWidth="1"/>
    <col min="6" max="6" width="5.5" style="1" bestFit="1" customWidth="1"/>
    <col min="7" max="7" width="7.625" style="1" bestFit="1" customWidth="1"/>
    <col min="8" max="8" width="9.75" style="1" bestFit="1" customWidth="1"/>
    <col min="9" max="11" width="9.75" style="4" customWidth="1"/>
    <col min="12" max="12" width="11" style="1"/>
    <col min="13" max="13" width="11" style="4"/>
    <col min="14" max="14" width="13.125" style="4" bestFit="1" customWidth="1"/>
    <col min="15" max="15" width="8.125" style="4" customWidth="1"/>
    <col min="16" max="16" width="7.5" style="4" customWidth="1"/>
    <col min="17" max="18" width="8.875" style="1" bestFit="1" customWidth="1"/>
    <col min="19" max="20" width="5.125" style="4" customWidth="1"/>
    <col min="21" max="21" width="8.875" style="4" customWidth="1"/>
    <col min="22" max="42" width="5.125" style="4" customWidth="1"/>
    <col min="43" max="16384" width="11" style="1"/>
  </cols>
  <sheetData>
    <row r="1" spans="1:23">
      <c r="A1" s="1" t="s">
        <v>32</v>
      </c>
      <c r="B1" s="1" t="s">
        <v>33</v>
      </c>
      <c r="C1" s="1" t="s">
        <v>34</v>
      </c>
      <c r="D1" s="1">
        <v>1</v>
      </c>
      <c r="E1" s="1">
        <v>2</v>
      </c>
      <c r="F1" s="1">
        <v>3</v>
      </c>
      <c r="G1" s="1" t="s">
        <v>0</v>
      </c>
      <c r="H1" s="2">
        <v>1</v>
      </c>
      <c r="I1" s="2">
        <v>2</v>
      </c>
      <c r="J1" s="2">
        <v>3</v>
      </c>
      <c r="K1" s="1"/>
      <c r="M1" s="4" t="s">
        <v>32</v>
      </c>
      <c r="N1" s="4" t="s">
        <v>72</v>
      </c>
      <c r="O1" s="4" t="s">
        <v>74</v>
      </c>
      <c r="P1" s="4" t="s">
        <v>73</v>
      </c>
      <c r="Q1" s="1" t="s">
        <v>86</v>
      </c>
    </row>
    <row r="2" spans="1:23">
      <c r="A2" s="1">
        <v>1</v>
      </c>
      <c r="B2" s="1">
        <v>0.75</v>
      </c>
      <c r="C2" s="1">
        <v>1</v>
      </c>
      <c r="D2" s="1">
        <f t="shared" ref="D2:F6" si="0">CEILING(VLOOKUP(D$1,$A$30:$B$32,2,0)*$B2*$B$18/VLOOKUP($C2,$A$26:$B$27,2,0),5)</f>
        <v>30</v>
      </c>
      <c r="E2" s="1">
        <f t="shared" si="0"/>
        <v>50</v>
      </c>
      <c r="F2" s="1">
        <f t="shared" si="0"/>
        <v>70</v>
      </c>
      <c r="G2" s="1" t="s">
        <v>24</v>
      </c>
      <c r="H2" s="4" t="str">
        <f t="shared" ref="H2:J6" si="1">$G2&amp;","&amp;D2</f>
        <v>prop,806,30</v>
      </c>
      <c r="I2" s="4" t="str">
        <f t="shared" si="1"/>
        <v>prop,806,50</v>
      </c>
      <c r="J2" s="4" t="str">
        <f t="shared" si="1"/>
        <v>prop,806,70</v>
      </c>
      <c r="K2" s="1"/>
      <c r="M2" s="4">
        <v>1001</v>
      </c>
      <c r="N2" s="4" t="s">
        <v>81</v>
      </c>
      <c r="O2" s="4">
        <v>1</v>
      </c>
      <c r="P2" s="4">
        <f>VLOOKUP(N2,价值设定!$B:$G,6,0)*O2</f>
        <v>250</v>
      </c>
      <c r="Q2" s="1" t="str">
        <f>VLOOKUP(N2,价值设定!$B:$G,3,0)&amp;","&amp;O2</f>
        <v>prop,702,1</v>
      </c>
      <c r="U2" s="1" t="s">
        <v>143</v>
      </c>
      <c r="V2" s="4">
        <v>25</v>
      </c>
      <c r="W2" s="4" t="str">
        <f>V2&amp;",1,0,0"</f>
        <v>25,1,0,0</v>
      </c>
    </row>
    <row r="3" spans="1:23">
      <c r="A3" s="1">
        <v>2</v>
      </c>
      <c r="B3" s="1">
        <v>0.5</v>
      </c>
      <c r="C3" s="1">
        <v>1</v>
      </c>
      <c r="D3" s="1">
        <f t="shared" si="0"/>
        <v>20</v>
      </c>
      <c r="E3" s="1">
        <f t="shared" si="0"/>
        <v>35</v>
      </c>
      <c r="F3" s="1">
        <f t="shared" si="0"/>
        <v>45</v>
      </c>
      <c r="G3" s="1" t="s">
        <v>24</v>
      </c>
      <c r="H3" s="4" t="str">
        <f t="shared" si="1"/>
        <v>prop,806,20</v>
      </c>
      <c r="I3" s="4" t="str">
        <f t="shared" si="1"/>
        <v>prop,806,35</v>
      </c>
      <c r="J3" s="4" t="str">
        <f t="shared" si="1"/>
        <v>prop,806,45</v>
      </c>
      <c r="K3" s="1"/>
      <c r="M3" s="4">
        <v>1002</v>
      </c>
      <c r="N3" s="4" t="s">
        <v>77</v>
      </c>
      <c r="O3" s="4">
        <v>1</v>
      </c>
      <c r="P3" s="4">
        <f>VLOOKUP(N3,价值设定!$B:$G,6,0)*O3</f>
        <v>180</v>
      </c>
      <c r="Q3" s="1" t="str">
        <f>VLOOKUP(N3,价值设定!$B:$G,3,0)&amp;","&amp;O3</f>
        <v>prop,106,1</v>
      </c>
      <c r="U3" s="1" t="s">
        <v>145</v>
      </c>
      <c r="V3" s="4">
        <v>46</v>
      </c>
      <c r="W3" s="4" t="str">
        <f t="shared" ref="W3:W6" si="2">V3&amp;",1,0,0"</f>
        <v>46,1,0,0</v>
      </c>
    </row>
    <row r="4" spans="1:23">
      <c r="A4" s="1">
        <v>3</v>
      </c>
      <c r="B4" s="1">
        <v>1</v>
      </c>
      <c r="C4" s="1">
        <v>1</v>
      </c>
      <c r="D4" s="1">
        <f t="shared" si="0"/>
        <v>40</v>
      </c>
      <c r="E4" s="1">
        <f t="shared" si="0"/>
        <v>65</v>
      </c>
      <c r="F4" s="1">
        <f t="shared" si="0"/>
        <v>90</v>
      </c>
      <c r="G4" s="1" t="s">
        <v>24</v>
      </c>
      <c r="H4" s="4" t="str">
        <f t="shared" si="1"/>
        <v>prop,806,40</v>
      </c>
      <c r="I4" s="4" t="str">
        <f t="shared" si="1"/>
        <v>prop,806,65</v>
      </c>
      <c r="J4" s="4" t="str">
        <f t="shared" si="1"/>
        <v>prop,806,90</v>
      </c>
      <c r="K4" s="1"/>
      <c r="M4" s="4">
        <v>1003</v>
      </c>
      <c r="N4" s="4" t="s">
        <v>76</v>
      </c>
      <c r="O4" s="4">
        <v>2</v>
      </c>
      <c r="P4" s="4">
        <f>VLOOKUP(N4,价值设定!$B:$G,6,0)*O4</f>
        <v>200</v>
      </c>
      <c r="Q4" s="1" t="str">
        <f>VLOOKUP(N4,价值设定!$B:$G,3,0)&amp;","&amp;O4</f>
        <v>prop,403,2</v>
      </c>
      <c r="U4" s="1" t="s">
        <v>144</v>
      </c>
      <c r="V4" s="4">
        <v>13</v>
      </c>
      <c r="W4" s="4" t="str">
        <f t="shared" si="2"/>
        <v>13,1,0,0</v>
      </c>
    </row>
    <row r="5" spans="1:23">
      <c r="A5" s="1">
        <v>4</v>
      </c>
      <c r="B5" s="1">
        <v>0.5</v>
      </c>
      <c r="C5" s="1">
        <v>2</v>
      </c>
      <c r="D5" s="1">
        <f t="shared" si="0"/>
        <v>15</v>
      </c>
      <c r="E5" s="1">
        <f t="shared" si="0"/>
        <v>30</v>
      </c>
      <c r="F5" s="1">
        <f t="shared" si="0"/>
        <v>40</v>
      </c>
      <c r="G5" s="1" t="s">
        <v>25</v>
      </c>
      <c r="H5" s="4" t="str">
        <f t="shared" si="1"/>
        <v>prop,807,15</v>
      </c>
      <c r="I5" s="4" t="str">
        <f t="shared" si="1"/>
        <v>prop,807,30</v>
      </c>
      <c r="J5" s="4" t="str">
        <f t="shared" si="1"/>
        <v>prop,807,40</v>
      </c>
      <c r="K5" s="1"/>
      <c r="M5" s="4">
        <v>1004</v>
      </c>
      <c r="N5" s="4" t="s">
        <v>83</v>
      </c>
      <c r="O5" s="4">
        <v>2</v>
      </c>
      <c r="P5" s="4">
        <f>VLOOKUP(N5,价值设定!$B:$G,6,0)*O5</f>
        <v>180</v>
      </c>
      <c r="Q5" s="1" t="str">
        <f>VLOOKUP(N5,价值设定!$B:$G,3,0)&amp;","&amp;O5</f>
        <v>prop,317,2</v>
      </c>
      <c r="U5" s="4" t="s">
        <v>146</v>
      </c>
      <c r="V5" s="4">
        <v>8</v>
      </c>
      <c r="W5" s="4" t="str">
        <f t="shared" si="2"/>
        <v>8,1,0,0</v>
      </c>
    </row>
    <row r="6" spans="1:23">
      <c r="A6" s="1">
        <v>5</v>
      </c>
      <c r="B6" s="1">
        <v>1</v>
      </c>
      <c r="C6" s="1">
        <v>2</v>
      </c>
      <c r="D6" s="1">
        <f t="shared" si="0"/>
        <v>30</v>
      </c>
      <c r="E6" s="1">
        <f t="shared" si="0"/>
        <v>55</v>
      </c>
      <c r="F6" s="1">
        <f t="shared" si="0"/>
        <v>75</v>
      </c>
      <c r="G6" s="1" t="s">
        <v>25</v>
      </c>
      <c r="H6" s="4" t="str">
        <f t="shared" si="1"/>
        <v>prop,807,30</v>
      </c>
      <c r="I6" s="4" t="str">
        <f t="shared" si="1"/>
        <v>prop,807,55</v>
      </c>
      <c r="J6" s="4" t="str">
        <f t="shared" si="1"/>
        <v>prop,807,75</v>
      </c>
      <c r="K6" s="1"/>
      <c r="M6" s="4">
        <v>1005</v>
      </c>
      <c r="N6" s="4" t="s">
        <v>78</v>
      </c>
      <c r="O6" s="4">
        <v>2</v>
      </c>
      <c r="P6" s="4">
        <f>VLOOKUP(N6,价值设定!$B:$G,6,0)*O6</f>
        <v>180</v>
      </c>
      <c r="Q6" s="1" t="str">
        <f>VLOOKUP(N6,价值设定!$B:$G,3,0)&amp;","&amp;O6</f>
        <v>prop,314,2</v>
      </c>
      <c r="U6" s="4" t="s">
        <v>147</v>
      </c>
      <c r="V6" s="4">
        <v>51</v>
      </c>
      <c r="W6" s="4" t="str">
        <f t="shared" si="2"/>
        <v>51,1,0,0</v>
      </c>
    </row>
    <row r="7" spans="1:23">
      <c r="M7" s="4">
        <f>M2+10</f>
        <v>1011</v>
      </c>
      <c r="N7" s="4" t="s">
        <v>81</v>
      </c>
      <c r="O7" s="4">
        <v>1</v>
      </c>
      <c r="P7" s="4">
        <f>VLOOKUP(N7,价值设定!$B:$G,6,0)*O7</f>
        <v>250</v>
      </c>
      <c r="Q7" s="1" t="str">
        <f>VLOOKUP(N7,价值设定!$B:$G,3,0)&amp;","&amp;O7</f>
        <v>prop,702,1</v>
      </c>
    </row>
    <row r="8" spans="1:23">
      <c r="A8" s="3" t="s">
        <v>23</v>
      </c>
      <c r="M8" s="4">
        <f t="shared" ref="M8:M16" si="3">M3+10</f>
        <v>1012</v>
      </c>
      <c r="N8" s="4" t="s">
        <v>77</v>
      </c>
      <c r="O8" s="4">
        <v>2</v>
      </c>
      <c r="P8" s="4">
        <f>VLOOKUP(N8,价值设定!$B:$G,6,0)*O8</f>
        <v>360</v>
      </c>
      <c r="Q8" s="1" t="str">
        <f>VLOOKUP(N8,价值设定!$B:$G,3,0)&amp;","&amp;O8</f>
        <v>prop,106,2</v>
      </c>
    </row>
    <row r="9" spans="1:23">
      <c r="M9" s="4">
        <f t="shared" si="3"/>
        <v>1013</v>
      </c>
      <c r="N9" s="4" t="s">
        <v>76</v>
      </c>
      <c r="O9" s="4">
        <v>3</v>
      </c>
      <c r="P9" s="4">
        <f>VLOOKUP(N9,价值设定!$B:$G,6,0)*O9</f>
        <v>300</v>
      </c>
      <c r="Q9" s="1" t="str">
        <f>VLOOKUP(N9,价值设定!$B:$G,3,0)&amp;","&amp;O9</f>
        <v>prop,403,3</v>
      </c>
    </row>
    <row r="10" spans="1:23">
      <c r="A10" s="1" t="s">
        <v>30</v>
      </c>
      <c r="F10" s="1" t="s">
        <v>26</v>
      </c>
      <c r="G10" s="1" t="s">
        <v>27</v>
      </c>
      <c r="M10" s="4">
        <f t="shared" si="3"/>
        <v>1014</v>
      </c>
      <c r="N10" s="4" t="s">
        <v>84</v>
      </c>
      <c r="O10" s="4">
        <v>1</v>
      </c>
      <c r="P10" s="4">
        <f>VLOOKUP(N10,价值设定!$B:$G,6,0)*O10</f>
        <v>360</v>
      </c>
      <c r="Q10" s="1" t="str">
        <f>VLOOKUP(N10,价值设定!$B:$G,3,0)&amp;","&amp;O10</f>
        <v>prop,318,1</v>
      </c>
    </row>
    <row r="11" spans="1:23">
      <c r="A11" s="4" t="s">
        <v>31</v>
      </c>
      <c r="B11" s="4"/>
      <c r="C11" s="4"/>
      <c r="D11" s="4"/>
      <c r="E11" s="1" t="s">
        <v>9</v>
      </c>
      <c r="F11" s="1">
        <v>120</v>
      </c>
      <c r="G11" s="1">
        <v>60</v>
      </c>
      <c r="M11" s="4">
        <f t="shared" si="3"/>
        <v>1015</v>
      </c>
      <c r="N11" s="4" t="s">
        <v>82</v>
      </c>
      <c r="O11" s="4">
        <v>1</v>
      </c>
      <c r="P11" s="4">
        <f>VLOOKUP(N11,价值设定!$B:$G,6,0)*O11</f>
        <v>360</v>
      </c>
      <c r="Q11" s="1" t="str">
        <f>VLOOKUP(N11,价值设定!$B:$G,3,0)&amp;","&amp;O11</f>
        <v>prop,315,1</v>
      </c>
    </row>
    <row r="12" spans="1:23">
      <c r="A12" s="4">
        <v>12</v>
      </c>
      <c r="B12" s="4">
        <v>240</v>
      </c>
      <c r="C12" s="4"/>
      <c r="D12" s="4"/>
      <c r="E12" s="1" t="s">
        <v>3</v>
      </c>
      <c r="F12" s="1">
        <f>F11/20</f>
        <v>6</v>
      </c>
      <c r="G12" s="1">
        <f>G11/20</f>
        <v>3</v>
      </c>
      <c r="M12" s="4">
        <f t="shared" si="3"/>
        <v>1021</v>
      </c>
      <c r="N12" s="4" t="s">
        <v>81</v>
      </c>
      <c r="O12" s="4">
        <v>1</v>
      </c>
      <c r="P12" s="4">
        <f>VLOOKUP(N12,价值设定!$B:$G,6,0)*O12</f>
        <v>250</v>
      </c>
      <c r="Q12" s="1" t="str">
        <f>VLOOKUP(N12,价值设定!$B:$G,3,0)&amp;","&amp;O12</f>
        <v>prop,702,1</v>
      </c>
    </row>
    <row r="13" spans="1:23">
      <c r="A13" s="4">
        <v>20</v>
      </c>
      <c r="B13" s="4">
        <f>B12/A12*A13</f>
        <v>400</v>
      </c>
      <c r="C13" s="4"/>
      <c r="D13" s="4"/>
      <c r="E13" s="1" t="s">
        <v>28</v>
      </c>
      <c r="F13" s="1">
        <f>F12+G12</f>
        <v>9</v>
      </c>
      <c r="M13" s="4">
        <f t="shared" si="3"/>
        <v>1022</v>
      </c>
      <c r="N13" s="4" t="s">
        <v>77</v>
      </c>
      <c r="O13" s="4">
        <v>2</v>
      </c>
      <c r="P13" s="4">
        <f>VLOOKUP(N13,价值设定!$B:$G,6,0)*O13</f>
        <v>360</v>
      </c>
      <c r="Q13" s="1" t="str">
        <f>VLOOKUP(N13,价值设定!$B:$G,3,0)&amp;","&amp;O13</f>
        <v>prop,106,2</v>
      </c>
    </row>
    <row r="14" spans="1:23">
      <c r="M14" s="4">
        <f t="shared" si="3"/>
        <v>1023</v>
      </c>
      <c r="N14" s="4" t="s">
        <v>76</v>
      </c>
      <c r="O14" s="4">
        <v>3</v>
      </c>
      <c r="P14" s="4">
        <f>VLOOKUP(N14,价值设定!$B:$G,6,0)*O14</f>
        <v>300</v>
      </c>
      <c r="Q14" s="1" t="str">
        <f>VLOOKUP(N14,价值设定!$B:$G,3,0)&amp;","&amp;O14</f>
        <v>prop,403,3</v>
      </c>
    </row>
    <row r="15" spans="1:23">
      <c r="A15" s="1" t="s">
        <v>36</v>
      </c>
      <c r="B15" s="1">
        <f>B13-(B12-50)</f>
        <v>210</v>
      </c>
      <c r="M15" s="4">
        <f>M10+10</f>
        <v>1024</v>
      </c>
      <c r="N15" s="4" t="s">
        <v>84</v>
      </c>
      <c r="O15" s="4">
        <v>1</v>
      </c>
      <c r="P15" s="4">
        <f>VLOOKUP(N15,价值设定!$B:$G,6,0)*O15</f>
        <v>360</v>
      </c>
      <c r="Q15" s="1" t="str">
        <f>VLOOKUP(N15,价值设定!$B:$G,3,0)&amp;","&amp;O15</f>
        <v>prop,318,1</v>
      </c>
    </row>
    <row r="16" spans="1:23">
      <c r="A16" s="1" t="s">
        <v>35</v>
      </c>
      <c r="B16" s="1">
        <f>F13</f>
        <v>9</v>
      </c>
      <c r="M16" s="4">
        <f t="shared" si="3"/>
        <v>1025</v>
      </c>
      <c r="N16" s="4" t="s">
        <v>82</v>
      </c>
      <c r="O16" s="4">
        <v>1</v>
      </c>
      <c r="P16" s="4">
        <f>VLOOKUP(N16,价值设定!$B:$G,6,0)*O16</f>
        <v>360</v>
      </c>
      <c r="Q16" s="1" t="str">
        <f>VLOOKUP(N16,价值设定!$B:$G,3,0)&amp;","&amp;O16</f>
        <v>prop,315,1</v>
      </c>
    </row>
    <row r="17" spans="1:30">
      <c r="A17" s="1" t="s">
        <v>37</v>
      </c>
      <c r="B17" s="1">
        <f>B16*14</f>
        <v>126</v>
      </c>
    </row>
    <row r="18" spans="1:30">
      <c r="A18" s="1" t="s">
        <v>38</v>
      </c>
      <c r="B18" s="1">
        <v>180</v>
      </c>
      <c r="P18" s="4">
        <f>SUM(P2:P16)</f>
        <v>4250</v>
      </c>
    </row>
    <row r="19" spans="1:30">
      <c r="A19" s="1" t="s">
        <v>39</v>
      </c>
      <c r="B19" s="1">
        <f>B15-B18</f>
        <v>30</v>
      </c>
      <c r="S19" s="20">
        <f>SUM(S50:S53)</f>
        <v>0.58333333333333337</v>
      </c>
      <c r="T19" s="20">
        <f t="shared" ref="T19:AD19" si="4">SUM(T50:T53)</f>
        <v>0.54545454545454541</v>
      </c>
      <c r="U19" s="20">
        <f t="shared" si="4"/>
        <v>0.54545454545454541</v>
      </c>
      <c r="V19" s="20">
        <f t="shared" si="4"/>
        <v>0.52777777777777779</v>
      </c>
      <c r="W19" s="20">
        <f t="shared" si="4"/>
        <v>0.5</v>
      </c>
      <c r="X19" s="20">
        <f t="shared" si="4"/>
        <v>0.54761904761904756</v>
      </c>
      <c r="Y19" s="20">
        <f t="shared" si="4"/>
        <v>0.5</v>
      </c>
      <c r="Z19" s="20">
        <f t="shared" si="4"/>
        <v>0.50828729281767959</v>
      </c>
      <c r="AA19" s="20">
        <f t="shared" si="4"/>
        <v>0.5056179775280899</v>
      </c>
      <c r="AB19" s="20">
        <f t="shared" si="4"/>
        <v>0.4285714285714286</v>
      </c>
      <c r="AC19" s="20">
        <f t="shared" si="4"/>
        <v>0.42857142857142855</v>
      </c>
      <c r="AD19" s="20">
        <f t="shared" si="4"/>
        <v>0.42857142857142855</v>
      </c>
    </row>
    <row r="20" spans="1:30">
      <c r="A20" s="1" t="s">
        <v>40</v>
      </c>
      <c r="B20" s="1">
        <f>B18*B17</f>
        <v>22680</v>
      </c>
      <c r="S20" s="4">
        <v>10</v>
      </c>
      <c r="V20" s="4">
        <v>20</v>
      </c>
      <c r="Y20" s="4">
        <v>40</v>
      </c>
      <c r="AB20" s="4">
        <v>150</v>
      </c>
    </row>
    <row r="21" spans="1:30">
      <c r="A21" s="1" t="s">
        <v>41</v>
      </c>
      <c r="B21" s="1">
        <f>B19*B17</f>
        <v>3780</v>
      </c>
      <c r="O21" s="4" t="s">
        <v>94</v>
      </c>
      <c r="P21" s="4" t="s">
        <v>74</v>
      </c>
      <c r="Q21" s="4" t="s">
        <v>95</v>
      </c>
      <c r="R21" s="1" t="s">
        <v>111</v>
      </c>
      <c r="S21" s="4" t="s">
        <v>96</v>
      </c>
      <c r="T21" s="4" t="s">
        <v>97</v>
      </c>
      <c r="U21" s="4" t="s">
        <v>98</v>
      </c>
      <c r="V21" s="4" t="s">
        <v>99</v>
      </c>
      <c r="W21" s="4" t="s">
        <v>100</v>
      </c>
      <c r="X21" s="4" t="s">
        <v>101</v>
      </c>
      <c r="Y21" s="4" t="s">
        <v>102</v>
      </c>
      <c r="Z21" s="4" t="s">
        <v>103</v>
      </c>
      <c r="AA21" s="4" t="s">
        <v>104</v>
      </c>
      <c r="AB21" s="4" t="s">
        <v>112</v>
      </c>
      <c r="AC21" s="4" t="s">
        <v>112</v>
      </c>
      <c r="AD21" s="4" t="s">
        <v>112</v>
      </c>
    </row>
    <row r="22" spans="1:30">
      <c r="A22" s="1" t="s">
        <v>42</v>
      </c>
      <c r="B22" s="1">
        <f>B18*12*B16</f>
        <v>19440</v>
      </c>
      <c r="N22" s="19" t="s">
        <v>89</v>
      </c>
      <c r="O22" s="4">
        <f>VLOOKUP(N22,价值设定!$B:$G,6,0)</f>
        <v>1</v>
      </c>
      <c r="P22" s="4">
        <v>10</v>
      </c>
      <c r="Q22" s="4">
        <f>P22*O22</f>
        <v>10</v>
      </c>
      <c r="R22" s="19" t="str">
        <f>VLOOKUP(N22,价值设定!$B:$G,3,0)&amp;","&amp;P22</f>
        <v>cash,10</v>
      </c>
      <c r="S22" s="4">
        <v>10</v>
      </c>
      <c r="T22" s="4">
        <v>10</v>
      </c>
      <c r="U22" s="4">
        <v>10</v>
      </c>
      <c r="V22" s="4">
        <v>10</v>
      </c>
      <c r="W22" s="4">
        <v>10</v>
      </c>
      <c r="X22" s="4">
        <v>5</v>
      </c>
      <c r="Y22" s="4">
        <v>5</v>
      </c>
      <c r="Z22" s="4">
        <v>5</v>
      </c>
      <c r="AA22" s="4">
        <v>5</v>
      </c>
      <c r="AB22" s="4">
        <v>0</v>
      </c>
      <c r="AC22" s="4">
        <v>0</v>
      </c>
      <c r="AD22" s="4">
        <v>0</v>
      </c>
    </row>
    <row r="23" spans="1:30">
      <c r="N23" s="19" t="s">
        <v>89</v>
      </c>
      <c r="O23" s="4">
        <f>VLOOKUP(N23,价值设定!$B:$G,6,0)</f>
        <v>1</v>
      </c>
      <c r="P23" s="4">
        <v>20</v>
      </c>
      <c r="Q23" s="4">
        <f t="shared" ref="Q23:Q34" si="5">P23*O23</f>
        <v>20</v>
      </c>
      <c r="R23" s="19" t="str">
        <f>VLOOKUP(N23,价值设定!$B:$G,3,0)&amp;","&amp;P23</f>
        <v>cash,20</v>
      </c>
      <c r="S23" s="4">
        <v>0</v>
      </c>
      <c r="T23" s="4">
        <v>0</v>
      </c>
      <c r="U23" s="4">
        <v>0</v>
      </c>
      <c r="V23" s="4">
        <v>10</v>
      </c>
      <c r="W23" s="4">
        <v>10</v>
      </c>
      <c r="X23" s="4">
        <v>15</v>
      </c>
      <c r="Y23" s="4">
        <v>10</v>
      </c>
      <c r="Z23" s="4">
        <v>10</v>
      </c>
      <c r="AA23" s="4">
        <v>10</v>
      </c>
      <c r="AB23" s="4">
        <v>0</v>
      </c>
      <c r="AC23" s="4">
        <v>0</v>
      </c>
      <c r="AD23" s="4">
        <v>0</v>
      </c>
    </row>
    <row r="24" spans="1:30">
      <c r="N24" s="19" t="s">
        <v>89</v>
      </c>
      <c r="O24" s="4">
        <f>VLOOKUP(N24,价值设定!$B:$G,6,0)</f>
        <v>1</v>
      </c>
      <c r="P24" s="4">
        <v>50</v>
      </c>
      <c r="Q24" s="4">
        <f t="shared" si="5"/>
        <v>50</v>
      </c>
      <c r="R24" s="19" t="str">
        <f>VLOOKUP(N24,价值设定!$B:$G,3,0)&amp;","&amp;P24</f>
        <v>cash,50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10</v>
      </c>
      <c r="Z24" s="4">
        <v>10</v>
      </c>
      <c r="AA24" s="4">
        <v>10</v>
      </c>
      <c r="AB24" s="4">
        <v>60</v>
      </c>
      <c r="AC24" s="4">
        <v>60</v>
      </c>
      <c r="AD24" s="4">
        <v>60</v>
      </c>
    </row>
    <row r="25" spans="1:30">
      <c r="A25" s="1" t="s">
        <v>8</v>
      </c>
      <c r="B25" s="1" t="s">
        <v>4</v>
      </c>
      <c r="N25" s="19" t="s">
        <v>45</v>
      </c>
      <c r="O25" s="4">
        <f>VLOOKUP(N25,价值设定!$B:$G,6,0)</f>
        <v>0.02</v>
      </c>
      <c r="P25" s="4">
        <v>500</v>
      </c>
      <c r="Q25" s="4">
        <f t="shared" si="5"/>
        <v>10</v>
      </c>
      <c r="R25" s="19" t="str">
        <f>VLOOKUP(N25,价值设定!$B:$G,3,0)&amp;","&amp;P25</f>
        <v>coin,500</v>
      </c>
      <c r="S25" s="4">
        <v>10</v>
      </c>
      <c r="T25" s="4">
        <v>10</v>
      </c>
      <c r="U25" s="4">
        <v>10</v>
      </c>
      <c r="V25" s="4">
        <v>10</v>
      </c>
      <c r="W25" s="4">
        <v>10</v>
      </c>
      <c r="X25" s="4">
        <v>10</v>
      </c>
      <c r="Y25" s="4">
        <v>3</v>
      </c>
      <c r="Z25" s="4">
        <v>3</v>
      </c>
      <c r="AA25" s="4">
        <v>3</v>
      </c>
      <c r="AB25" s="4">
        <v>0</v>
      </c>
      <c r="AC25" s="4">
        <v>0</v>
      </c>
      <c r="AD25" s="4">
        <v>0</v>
      </c>
    </row>
    <row r="26" spans="1:30">
      <c r="A26" s="1">
        <v>1</v>
      </c>
      <c r="B26" s="2">
        <v>2</v>
      </c>
      <c r="C26" s="2"/>
      <c r="D26" s="2"/>
      <c r="N26" s="19" t="s">
        <v>45</v>
      </c>
      <c r="O26" s="4">
        <f>VLOOKUP(N26,价值设定!$B:$G,6,0)</f>
        <v>0.02</v>
      </c>
      <c r="P26" s="4">
        <v>1000</v>
      </c>
      <c r="Q26" s="4">
        <f t="shared" si="5"/>
        <v>20</v>
      </c>
      <c r="R26" s="19" t="str">
        <f>VLOOKUP(N26,价值设定!$B:$G,3,0)&amp;","&amp;P26</f>
        <v>coin,1000</v>
      </c>
      <c r="S26" s="4">
        <v>0</v>
      </c>
      <c r="T26" s="4">
        <v>0</v>
      </c>
      <c r="U26" s="4">
        <v>0</v>
      </c>
      <c r="V26" s="4">
        <v>5</v>
      </c>
      <c r="W26" s="4">
        <v>5</v>
      </c>
      <c r="X26" s="4">
        <v>5</v>
      </c>
      <c r="Y26" s="4">
        <v>5</v>
      </c>
      <c r="Z26" s="4">
        <v>5</v>
      </c>
      <c r="AA26" s="4">
        <v>5</v>
      </c>
      <c r="AB26" s="4">
        <v>0</v>
      </c>
      <c r="AC26" s="4">
        <v>0</v>
      </c>
      <c r="AD26" s="4">
        <v>0</v>
      </c>
    </row>
    <row r="27" spans="1:30">
      <c r="A27" s="1">
        <v>2</v>
      </c>
      <c r="B27" s="2">
        <v>2.4</v>
      </c>
      <c r="C27" s="2"/>
      <c r="D27" s="2"/>
      <c r="N27" s="19" t="s">
        <v>90</v>
      </c>
      <c r="O27" s="4">
        <f>VLOOKUP(N27,价值设定!$B:$G,6,0)</f>
        <v>3</v>
      </c>
      <c r="P27" s="4">
        <v>1</v>
      </c>
      <c r="Q27" s="4">
        <f t="shared" si="5"/>
        <v>3</v>
      </c>
      <c r="R27" s="19" t="str">
        <f>VLOOKUP(N27,价值设定!$B:$G,3,0)&amp;","&amp;P27</f>
        <v>prop,102,1</v>
      </c>
      <c r="S27" s="4">
        <v>10</v>
      </c>
      <c r="T27" s="4">
        <v>10</v>
      </c>
      <c r="U27" s="4">
        <v>10</v>
      </c>
      <c r="V27" s="4">
        <v>5</v>
      </c>
      <c r="W27" s="4">
        <v>5</v>
      </c>
      <c r="X27" s="4">
        <v>5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</row>
    <row r="28" spans="1:30">
      <c r="N28" s="19" t="s">
        <v>91</v>
      </c>
      <c r="O28" s="4">
        <f>VLOOKUP(N28,价值设定!$B:$G,6,0)</f>
        <v>6</v>
      </c>
      <c r="P28" s="4">
        <v>1</v>
      </c>
      <c r="Q28" s="4">
        <f t="shared" si="5"/>
        <v>6</v>
      </c>
      <c r="R28" s="19" t="str">
        <f>VLOOKUP(N28,价值设定!$B:$G,3,0)&amp;","&amp;P28</f>
        <v>prop,103,1</v>
      </c>
      <c r="S28" s="4">
        <v>5</v>
      </c>
      <c r="T28" s="4">
        <v>5</v>
      </c>
      <c r="U28" s="4">
        <v>5</v>
      </c>
      <c r="V28" s="4">
        <v>10</v>
      </c>
      <c r="W28" s="4">
        <v>10</v>
      </c>
      <c r="X28" s="4">
        <v>10</v>
      </c>
      <c r="Y28" s="4">
        <v>10</v>
      </c>
      <c r="Z28" s="4">
        <v>10</v>
      </c>
      <c r="AA28" s="4">
        <v>10</v>
      </c>
      <c r="AB28" s="4">
        <v>0</v>
      </c>
      <c r="AC28" s="4">
        <v>0</v>
      </c>
      <c r="AD28" s="4">
        <v>0</v>
      </c>
    </row>
    <row r="29" spans="1:30">
      <c r="A29" s="1" t="s">
        <v>141</v>
      </c>
      <c r="B29" s="1" t="s">
        <v>142</v>
      </c>
      <c r="N29" s="19" t="s">
        <v>92</v>
      </c>
      <c r="O29" s="4">
        <f>VLOOKUP(N29,价值设定!$B:$G,6,0)</f>
        <v>18</v>
      </c>
      <c r="P29" s="4">
        <v>1</v>
      </c>
      <c r="Q29" s="4">
        <f t="shared" si="5"/>
        <v>18</v>
      </c>
      <c r="R29" s="19" t="str">
        <f>VLOOKUP(N29,价值设定!$B:$G,3,0)&amp;","&amp;P29</f>
        <v>prop,104,1</v>
      </c>
      <c r="S29" s="4">
        <v>0</v>
      </c>
      <c r="T29" s="4">
        <v>0</v>
      </c>
      <c r="U29" s="4">
        <v>0</v>
      </c>
      <c r="V29" s="4">
        <v>5</v>
      </c>
      <c r="W29" s="4">
        <v>5</v>
      </c>
      <c r="X29" s="4">
        <v>10</v>
      </c>
      <c r="Y29" s="4">
        <v>10</v>
      </c>
      <c r="Z29" s="4">
        <v>10</v>
      </c>
      <c r="AA29" s="4">
        <v>10</v>
      </c>
      <c r="AB29" s="4">
        <v>0</v>
      </c>
      <c r="AC29" s="4">
        <v>0</v>
      </c>
      <c r="AD29" s="4">
        <v>0</v>
      </c>
    </row>
    <row r="30" spans="1:30">
      <c r="A30" s="1">
        <v>1</v>
      </c>
      <c r="B30" s="1">
        <v>0.4</v>
      </c>
      <c r="C30" s="1">
        <v>8</v>
      </c>
      <c r="N30" s="19" t="s">
        <v>93</v>
      </c>
      <c r="O30" s="4">
        <f>VLOOKUP(N30,价值设定!$B:$G,6,0)</f>
        <v>60</v>
      </c>
      <c r="P30" s="4">
        <v>1</v>
      </c>
      <c r="Q30" s="4">
        <f t="shared" si="5"/>
        <v>60</v>
      </c>
      <c r="R30" s="19" t="str">
        <f>VLOOKUP(N30,价值设定!$B:$G,3,0)&amp;","&amp;P30</f>
        <v>prop,105,1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5</v>
      </c>
      <c r="Z30" s="4">
        <v>6</v>
      </c>
      <c r="AA30" s="4">
        <v>5</v>
      </c>
      <c r="AB30" s="4">
        <v>50</v>
      </c>
      <c r="AC30" s="4">
        <v>50</v>
      </c>
      <c r="AD30" s="4">
        <v>50</v>
      </c>
    </row>
    <row r="31" spans="1:30">
      <c r="A31" s="1">
        <v>2</v>
      </c>
      <c r="B31" s="1">
        <v>0.7</v>
      </c>
      <c r="C31" s="1">
        <v>14</v>
      </c>
      <c r="N31" s="19" t="s">
        <v>87</v>
      </c>
      <c r="O31" s="4">
        <f>VLOOKUP(N31,价值设定!$B:$G,6,0)</f>
        <v>6</v>
      </c>
      <c r="P31" s="4">
        <v>1</v>
      </c>
      <c r="Q31" s="4">
        <f t="shared" si="5"/>
        <v>6</v>
      </c>
      <c r="R31" s="19" t="str">
        <f>VLOOKUP(N31,价值设定!$B:$G,3,0)</f>
        <v>pack,301</v>
      </c>
      <c r="S31" s="4">
        <v>60</v>
      </c>
      <c r="T31" s="4">
        <v>40</v>
      </c>
      <c r="U31" s="4">
        <v>30</v>
      </c>
      <c r="V31" s="4">
        <v>50</v>
      </c>
      <c r="W31" s="4">
        <v>30</v>
      </c>
      <c r="X31" s="4">
        <v>30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</row>
    <row r="32" spans="1:30">
      <c r="A32" s="1">
        <v>3</v>
      </c>
      <c r="B32" s="1">
        <v>1</v>
      </c>
      <c r="C32" s="1">
        <v>20</v>
      </c>
      <c r="N32" s="19" t="s">
        <v>88</v>
      </c>
      <c r="O32" s="4">
        <f>VLOOKUP(N32,价值设定!$B:$G,6,0)</f>
        <v>15</v>
      </c>
      <c r="P32" s="4">
        <v>1</v>
      </c>
      <c r="Q32" s="4">
        <f t="shared" si="5"/>
        <v>15</v>
      </c>
      <c r="R32" s="19" t="str">
        <f>VLOOKUP(N32,价值设定!$B:$G,3,0)</f>
        <v>pack,302</v>
      </c>
      <c r="S32" s="4">
        <v>10</v>
      </c>
      <c r="T32" s="4">
        <v>20</v>
      </c>
      <c r="U32" s="4">
        <v>30</v>
      </c>
      <c r="V32" s="4">
        <v>40</v>
      </c>
      <c r="W32" s="4">
        <v>50</v>
      </c>
      <c r="X32" s="4">
        <v>60</v>
      </c>
      <c r="Y32" s="4">
        <v>52</v>
      </c>
      <c r="Z32" s="4">
        <v>45</v>
      </c>
      <c r="AA32" s="4">
        <v>52</v>
      </c>
      <c r="AB32" s="4">
        <v>0</v>
      </c>
      <c r="AC32" s="4">
        <v>0</v>
      </c>
      <c r="AD32" s="4">
        <v>0</v>
      </c>
    </row>
    <row r="33" spans="9:42">
      <c r="N33" s="19" t="s">
        <v>59</v>
      </c>
      <c r="O33" s="4">
        <f>VLOOKUP(N33,价值设定!$B:$G,6,0)</f>
        <v>50</v>
      </c>
      <c r="P33" s="4">
        <v>1</v>
      </c>
      <c r="Q33" s="4">
        <f t="shared" si="5"/>
        <v>50</v>
      </c>
      <c r="R33" s="19" t="str">
        <f>VLOOKUP(N33,价值设定!$B:$G,3,0)</f>
        <v>pack,303</v>
      </c>
      <c r="S33" s="4">
        <v>0</v>
      </c>
      <c r="T33" s="4">
        <v>0</v>
      </c>
      <c r="U33" s="4">
        <v>0</v>
      </c>
      <c r="V33" s="4">
        <v>5</v>
      </c>
      <c r="W33" s="4">
        <v>5</v>
      </c>
      <c r="X33" s="4">
        <v>25</v>
      </c>
      <c r="Y33" s="4">
        <v>35</v>
      </c>
      <c r="Z33" s="4">
        <v>45</v>
      </c>
      <c r="AA33" s="4">
        <v>35</v>
      </c>
      <c r="AB33" s="4">
        <v>150</v>
      </c>
      <c r="AC33" s="4">
        <v>120</v>
      </c>
      <c r="AD33" s="4">
        <v>100</v>
      </c>
    </row>
    <row r="34" spans="9:42">
      <c r="N34" s="19" t="s">
        <v>113</v>
      </c>
      <c r="O34" s="4">
        <f>VLOOKUP(N34,价值设定!$B:$G,6,0)</f>
        <v>600</v>
      </c>
      <c r="P34" s="4">
        <v>1</v>
      </c>
      <c r="Q34" s="4">
        <f t="shared" si="5"/>
        <v>600</v>
      </c>
      <c r="R34" s="19" t="str">
        <f>VLOOKUP(N34,价值设定!$B:$G,3,0)</f>
        <v>pack,304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1</v>
      </c>
      <c r="Z34" s="4">
        <v>2</v>
      </c>
      <c r="AA34" s="4">
        <v>3</v>
      </c>
      <c r="AB34" s="4">
        <v>30</v>
      </c>
      <c r="AC34" s="4">
        <v>60</v>
      </c>
      <c r="AD34" s="4">
        <v>80</v>
      </c>
    </row>
    <row r="35" spans="9:42">
      <c r="N35" s="19" t="s">
        <v>75</v>
      </c>
      <c r="O35" s="4">
        <f>VLOOKUP(N35,价值设定!$B:$G,6,0)</f>
        <v>100</v>
      </c>
      <c r="P35" s="4">
        <v>1</v>
      </c>
      <c r="Q35" s="4">
        <f>P35*O35</f>
        <v>100</v>
      </c>
      <c r="R35" s="19" t="str">
        <f>VLOOKUP(N35,价值设定!$B:$G,3,0)&amp;","&amp;P35</f>
        <v>prop,403,1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10</v>
      </c>
      <c r="Z35" s="4">
        <v>10</v>
      </c>
      <c r="AA35" s="4">
        <v>10</v>
      </c>
      <c r="AB35" s="4">
        <v>50</v>
      </c>
      <c r="AC35" s="4">
        <v>50</v>
      </c>
      <c r="AD35" s="4">
        <v>50</v>
      </c>
    </row>
    <row r="36" spans="9:42">
      <c r="N36" s="19" t="s">
        <v>105</v>
      </c>
      <c r="O36" s="4">
        <v>15</v>
      </c>
      <c r="P36" s="4">
        <v>1</v>
      </c>
      <c r="Q36" s="4">
        <f t="shared" ref="Q36:Q38" si="6">P36*O36</f>
        <v>15</v>
      </c>
      <c r="R36" s="19" t="s">
        <v>106</v>
      </c>
      <c r="S36" s="4">
        <v>10</v>
      </c>
      <c r="T36" s="4">
        <v>10</v>
      </c>
      <c r="U36" s="4">
        <v>10</v>
      </c>
      <c r="V36" s="4">
        <v>10</v>
      </c>
      <c r="W36" s="4">
        <v>10</v>
      </c>
      <c r="X36" s="4">
        <v>10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</row>
    <row r="37" spans="9:42">
      <c r="N37" s="19" t="s">
        <v>107</v>
      </c>
      <c r="O37" s="4">
        <v>40</v>
      </c>
      <c r="P37" s="4">
        <v>1</v>
      </c>
      <c r="Q37" s="4">
        <f t="shared" si="6"/>
        <v>40</v>
      </c>
      <c r="R37" s="19" t="s">
        <v>108</v>
      </c>
      <c r="S37" s="4">
        <v>5</v>
      </c>
      <c r="T37" s="4">
        <v>5</v>
      </c>
      <c r="U37" s="4">
        <v>5</v>
      </c>
      <c r="V37" s="4">
        <v>20</v>
      </c>
      <c r="W37" s="4">
        <v>20</v>
      </c>
      <c r="X37" s="4">
        <v>25</v>
      </c>
      <c r="Y37" s="4">
        <v>10</v>
      </c>
      <c r="Z37" s="4">
        <v>10</v>
      </c>
      <c r="AA37" s="4">
        <v>10</v>
      </c>
      <c r="AB37" s="4">
        <v>50</v>
      </c>
      <c r="AC37" s="4">
        <v>50</v>
      </c>
      <c r="AD37" s="4">
        <v>50</v>
      </c>
    </row>
    <row r="38" spans="9:42">
      <c r="N38" s="19" t="s">
        <v>109</v>
      </c>
      <c r="O38" s="4">
        <v>200</v>
      </c>
      <c r="P38" s="4">
        <v>1</v>
      </c>
      <c r="Q38" s="4">
        <f t="shared" si="6"/>
        <v>200</v>
      </c>
      <c r="R38" s="19" t="s">
        <v>110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10</v>
      </c>
      <c r="Z38" s="4">
        <v>10</v>
      </c>
      <c r="AA38" s="4">
        <v>10</v>
      </c>
      <c r="AB38" s="4">
        <v>30</v>
      </c>
      <c r="AC38" s="4">
        <v>30</v>
      </c>
      <c r="AD38" s="4">
        <v>30</v>
      </c>
    </row>
    <row r="39" spans="9:42">
      <c r="N39" s="19"/>
      <c r="Q39" s="4"/>
      <c r="S39" s="4">
        <f t="shared" ref="S39:AD39" si="7">SUM(S22:S38)</f>
        <v>120</v>
      </c>
      <c r="T39" s="4">
        <f t="shared" si="7"/>
        <v>110</v>
      </c>
      <c r="U39" s="4">
        <f t="shared" si="7"/>
        <v>110</v>
      </c>
      <c r="V39" s="4">
        <f t="shared" si="7"/>
        <v>180</v>
      </c>
      <c r="W39" s="4">
        <f t="shared" si="7"/>
        <v>170</v>
      </c>
      <c r="X39" s="4">
        <f t="shared" si="7"/>
        <v>210</v>
      </c>
      <c r="Y39" s="4">
        <f t="shared" si="7"/>
        <v>176</v>
      </c>
      <c r="Z39" s="4">
        <f t="shared" si="7"/>
        <v>181</v>
      </c>
      <c r="AA39" s="4">
        <f t="shared" si="7"/>
        <v>178</v>
      </c>
      <c r="AB39" s="4">
        <f t="shared" si="7"/>
        <v>420</v>
      </c>
      <c r="AC39" s="4">
        <f t="shared" si="7"/>
        <v>420</v>
      </c>
      <c r="AD39" s="4">
        <f t="shared" si="7"/>
        <v>420</v>
      </c>
    </row>
    <row r="40" spans="9:42">
      <c r="N40" s="19"/>
      <c r="Q40" s="4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</row>
    <row r="41" spans="9:42" ht="14.25">
      <c r="I41" s="21"/>
      <c r="L41" s="23">
        <v>306</v>
      </c>
      <c r="M41" s="4" t="s">
        <v>96</v>
      </c>
      <c r="N41" s="19" t="s">
        <v>114</v>
      </c>
      <c r="Q41" s="4">
        <f>Q22</f>
        <v>10</v>
      </c>
      <c r="S41" s="20">
        <f t="shared" ref="S41:AD41" si="8">S22/S$39</f>
        <v>8.3333333333333329E-2</v>
      </c>
      <c r="T41" s="20">
        <f t="shared" si="8"/>
        <v>9.0909090909090912E-2</v>
      </c>
      <c r="U41" s="20">
        <f t="shared" si="8"/>
        <v>9.0909090909090912E-2</v>
      </c>
      <c r="V41" s="20">
        <f t="shared" si="8"/>
        <v>5.5555555555555552E-2</v>
      </c>
      <c r="W41" s="20">
        <f t="shared" si="8"/>
        <v>5.8823529411764705E-2</v>
      </c>
      <c r="X41" s="20">
        <f t="shared" si="8"/>
        <v>2.3809523809523808E-2</v>
      </c>
      <c r="Y41" s="20">
        <f t="shared" si="8"/>
        <v>2.8409090909090908E-2</v>
      </c>
      <c r="Z41" s="20">
        <f t="shared" si="8"/>
        <v>2.7624309392265192E-2</v>
      </c>
      <c r="AA41" s="20">
        <f t="shared" si="8"/>
        <v>2.8089887640449437E-2</v>
      </c>
      <c r="AB41" s="20">
        <f t="shared" si="8"/>
        <v>0</v>
      </c>
      <c r="AC41" s="20">
        <f t="shared" si="8"/>
        <v>0</v>
      </c>
      <c r="AD41" s="20">
        <f t="shared" si="8"/>
        <v>0</v>
      </c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</row>
    <row r="42" spans="9:42" ht="14.25">
      <c r="I42" s="21"/>
      <c r="L42" s="23">
        <v>307</v>
      </c>
      <c r="M42" s="4" t="s">
        <v>127</v>
      </c>
      <c r="N42" s="19" t="s">
        <v>115</v>
      </c>
      <c r="Q42" s="4">
        <f t="shared" ref="Q42:Q57" si="9">Q23</f>
        <v>20</v>
      </c>
      <c r="S42" s="20">
        <f t="shared" ref="S42:AD42" si="10">S23/S$39</f>
        <v>0</v>
      </c>
      <c r="T42" s="20">
        <f t="shared" si="10"/>
        <v>0</v>
      </c>
      <c r="U42" s="20">
        <f t="shared" si="10"/>
        <v>0</v>
      </c>
      <c r="V42" s="20">
        <f t="shared" si="10"/>
        <v>5.5555555555555552E-2</v>
      </c>
      <c r="W42" s="20">
        <f t="shared" si="10"/>
        <v>5.8823529411764705E-2</v>
      </c>
      <c r="X42" s="20">
        <f t="shared" si="10"/>
        <v>7.1428571428571425E-2</v>
      </c>
      <c r="Y42" s="20">
        <f t="shared" si="10"/>
        <v>5.6818181818181816E-2</v>
      </c>
      <c r="Z42" s="20">
        <f t="shared" si="10"/>
        <v>5.5248618784530384E-2</v>
      </c>
      <c r="AA42" s="20">
        <f t="shared" si="10"/>
        <v>5.6179775280898875E-2</v>
      </c>
      <c r="AB42" s="20">
        <f t="shared" si="10"/>
        <v>0</v>
      </c>
      <c r="AC42" s="20">
        <f t="shared" si="10"/>
        <v>0</v>
      </c>
      <c r="AD42" s="20">
        <f t="shared" si="10"/>
        <v>0</v>
      </c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</row>
    <row r="43" spans="9:42" ht="14.25">
      <c r="I43" s="21"/>
      <c r="L43" s="23">
        <v>308</v>
      </c>
      <c r="M43" s="4" t="s">
        <v>128</v>
      </c>
      <c r="N43" s="1" t="s">
        <v>116</v>
      </c>
      <c r="Q43" s="4">
        <f t="shared" si="9"/>
        <v>50</v>
      </c>
      <c r="S43" s="20">
        <f t="shared" ref="S43:AD43" si="11">S24/S$39</f>
        <v>0</v>
      </c>
      <c r="T43" s="20">
        <f t="shared" si="11"/>
        <v>0</v>
      </c>
      <c r="U43" s="20">
        <f t="shared" si="11"/>
        <v>0</v>
      </c>
      <c r="V43" s="20">
        <f t="shared" si="11"/>
        <v>0</v>
      </c>
      <c r="W43" s="20">
        <f t="shared" si="11"/>
        <v>0</v>
      </c>
      <c r="X43" s="20">
        <f t="shared" si="11"/>
        <v>0</v>
      </c>
      <c r="Y43" s="20">
        <f t="shared" si="11"/>
        <v>5.6818181818181816E-2</v>
      </c>
      <c r="Z43" s="20">
        <f t="shared" si="11"/>
        <v>5.5248618784530384E-2</v>
      </c>
      <c r="AA43" s="20">
        <f t="shared" si="11"/>
        <v>5.6179775280898875E-2</v>
      </c>
      <c r="AB43" s="20">
        <f t="shared" si="11"/>
        <v>0.14285714285714285</v>
      </c>
      <c r="AC43" s="20">
        <f t="shared" si="11"/>
        <v>0.14285714285714285</v>
      </c>
      <c r="AD43" s="20">
        <f t="shared" si="11"/>
        <v>0.14285714285714285</v>
      </c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</row>
    <row r="44" spans="9:42" ht="14.25">
      <c r="I44" s="21"/>
      <c r="L44" s="23">
        <v>309</v>
      </c>
      <c r="M44" s="4" t="s">
        <v>99</v>
      </c>
      <c r="N44" s="1" t="s">
        <v>117</v>
      </c>
      <c r="Q44" s="4">
        <f t="shared" si="9"/>
        <v>10</v>
      </c>
      <c r="S44" s="20">
        <f t="shared" ref="S44:AD44" si="12">S25/S$39</f>
        <v>8.3333333333333329E-2</v>
      </c>
      <c r="T44" s="20">
        <f t="shared" si="12"/>
        <v>9.0909090909090912E-2</v>
      </c>
      <c r="U44" s="20">
        <f t="shared" si="12"/>
        <v>9.0909090909090912E-2</v>
      </c>
      <c r="V44" s="20">
        <f t="shared" si="12"/>
        <v>5.5555555555555552E-2</v>
      </c>
      <c r="W44" s="20">
        <f t="shared" si="12"/>
        <v>5.8823529411764705E-2</v>
      </c>
      <c r="X44" s="20">
        <f t="shared" si="12"/>
        <v>4.7619047619047616E-2</v>
      </c>
      <c r="Y44" s="20">
        <f t="shared" si="12"/>
        <v>1.7045454545454544E-2</v>
      </c>
      <c r="Z44" s="20">
        <f t="shared" si="12"/>
        <v>1.6574585635359115E-2</v>
      </c>
      <c r="AA44" s="20">
        <f t="shared" si="12"/>
        <v>1.6853932584269662E-2</v>
      </c>
      <c r="AB44" s="20">
        <f t="shared" si="12"/>
        <v>0</v>
      </c>
      <c r="AC44" s="20">
        <f t="shared" si="12"/>
        <v>0</v>
      </c>
      <c r="AD44" s="20">
        <f t="shared" si="12"/>
        <v>0</v>
      </c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</row>
    <row r="45" spans="9:42" ht="14.25">
      <c r="I45" s="21"/>
      <c r="L45" s="23">
        <v>310</v>
      </c>
      <c r="M45" s="4" t="s">
        <v>129</v>
      </c>
      <c r="N45" s="1" t="s">
        <v>118</v>
      </c>
      <c r="Q45" s="4">
        <f t="shared" si="9"/>
        <v>20</v>
      </c>
      <c r="S45" s="20">
        <f t="shared" ref="S45:AD45" si="13">S26/S$39</f>
        <v>0</v>
      </c>
      <c r="T45" s="20">
        <f t="shared" si="13"/>
        <v>0</v>
      </c>
      <c r="U45" s="20">
        <f t="shared" si="13"/>
        <v>0</v>
      </c>
      <c r="V45" s="20">
        <f t="shared" si="13"/>
        <v>2.7777777777777776E-2</v>
      </c>
      <c r="W45" s="20">
        <f t="shared" si="13"/>
        <v>2.9411764705882353E-2</v>
      </c>
      <c r="X45" s="20">
        <f t="shared" si="13"/>
        <v>2.3809523809523808E-2</v>
      </c>
      <c r="Y45" s="20">
        <f t="shared" si="13"/>
        <v>2.8409090909090908E-2</v>
      </c>
      <c r="Z45" s="20">
        <f t="shared" si="13"/>
        <v>2.7624309392265192E-2</v>
      </c>
      <c r="AA45" s="20">
        <f t="shared" si="13"/>
        <v>2.8089887640449437E-2</v>
      </c>
      <c r="AB45" s="20">
        <f t="shared" si="13"/>
        <v>0</v>
      </c>
      <c r="AC45" s="20">
        <f t="shared" si="13"/>
        <v>0</v>
      </c>
      <c r="AD45" s="20">
        <f t="shared" si="13"/>
        <v>0</v>
      </c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</row>
    <row r="46" spans="9:42" ht="14.25">
      <c r="I46" s="21"/>
      <c r="L46" s="23">
        <v>311</v>
      </c>
      <c r="M46" s="4" t="s">
        <v>130</v>
      </c>
      <c r="N46" s="1" t="s">
        <v>119</v>
      </c>
      <c r="Q46" s="4">
        <f t="shared" si="9"/>
        <v>3</v>
      </c>
      <c r="S46" s="20">
        <f t="shared" ref="S46:AD46" si="14">S27/S$39</f>
        <v>8.3333333333333329E-2</v>
      </c>
      <c r="T46" s="20">
        <f t="shared" si="14"/>
        <v>9.0909090909090912E-2</v>
      </c>
      <c r="U46" s="20">
        <f t="shared" si="14"/>
        <v>9.0909090909090912E-2</v>
      </c>
      <c r="V46" s="20">
        <f t="shared" si="14"/>
        <v>2.7777777777777776E-2</v>
      </c>
      <c r="W46" s="20">
        <f t="shared" si="14"/>
        <v>2.9411764705882353E-2</v>
      </c>
      <c r="X46" s="20">
        <f t="shared" si="14"/>
        <v>2.3809523809523808E-2</v>
      </c>
      <c r="Y46" s="20">
        <f t="shared" si="14"/>
        <v>0</v>
      </c>
      <c r="Z46" s="20">
        <f t="shared" si="14"/>
        <v>0</v>
      </c>
      <c r="AA46" s="20">
        <f t="shared" si="14"/>
        <v>0</v>
      </c>
      <c r="AB46" s="20">
        <f t="shared" si="14"/>
        <v>0</v>
      </c>
      <c r="AC46" s="20">
        <f t="shared" si="14"/>
        <v>0</v>
      </c>
      <c r="AD46" s="20">
        <f t="shared" si="14"/>
        <v>0</v>
      </c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</row>
    <row r="47" spans="9:42" ht="14.25">
      <c r="I47" s="21"/>
      <c r="L47" s="23">
        <v>312</v>
      </c>
      <c r="M47" s="4" t="s">
        <v>102</v>
      </c>
      <c r="N47" s="1" t="s">
        <v>120</v>
      </c>
      <c r="Q47" s="4">
        <f t="shared" si="9"/>
        <v>6</v>
      </c>
      <c r="S47" s="20">
        <f t="shared" ref="S47:AD47" si="15">S28/S$39</f>
        <v>4.1666666666666664E-2</v>
      </c>
      <c r="T47" s="20">
        <f t="shared" si="15"/>
        <v>4.5454545454545456E-2</v>
      </c>
      <c r="U47" s="20">
        <f t="shared" si="15"/>
        <v>4.5454545454545456E-2</v>
      </c>
      <c r="V47" s="20">
        <f t="shared" si="15"/>
        <v>5.5555555555555552E-2</v>
      </c>
      <c r="W47" s="20">
        <f t="shared" si="15"/>
        <v>5.8823529411764705E-2</v>
      </c>
      <c r="X47" s="20">
        <f t="shared" si="15"/>
        <v>4.7619047619047616E-2</v>
      </c>
      <c r="Y47" s="20">
        <f t="shared" si="15"/>
        <v>5.6818181818181816E-2</v>
      </c>
      <c r="Z47" s="20">
        <f t="shared" si="15"/>
        <v>5.5248618784530384E-2</v>
      </c>
      <c r="AA47" s="20">
        <f t="shared" si="15"/>
        <v>5.6179775280898875E-2</v>
      </c>
      <c r="AB47" s="20">
        <f t="shared" si="15"/>
        <v>0</v>
      </c>
      <c r="AC47" s="20">
        <f t="shared" si="15"/>
        <v>0</v>
      </c>
      <c r="AD47" s="20">
        <f t="shared" si="15"/>
        <v>0</v>
      </c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</row>
    <row r="48" spans="9:42" ht="14.25">
      <c r="I48" s="21"/>
      <c r="L48" s="23">
        <v>313</v>
      </c>
      <c r="M48" s="4" t="s">
        <v>131</v>
      </c>
      <c r="N48" s="1" t="s">
        <v>121</v>
      </c>
      <c r="Q48" s="4">
        <f t="shared" si="9"/>
        <v>18</v>
      </c>
      <c r="S48" s="20">
        <f t="shared" ref="S48:AD48" si="16">S29/S$39</f>
        <v>0</v>
      </c>
      <c r="T48" s="20">
        <f t="shared" si="16"/>
        <v>0</v>
      </c>
      <c r="U48" s="20">
        <f t="shared" si="16"/>
        <v>0</v>
      </c>
      <c r="V48" s="20">
        <f t="shared" si="16"/>
        <v>2.7777777777777776E-2</v>
      </c>
      <c r="W48" s="20">
        <f t="shared" si="16"/>
        <v>2.9411764705882353E-2</v>
      </c>
      <c r="X48" s="20">
        <f t="shared" si="16"/>
        <v>4.7619047619047616E-2</v>
      </c>
      <c r="Y48" s="20">
        <f t="shared" si="16"/>
        <v>5.6818181818181816E-2</v>
      </c>
      <c r="Z48" s="20">
        <f t="shared" si="16"/>
        <v>5.5248618784530384E-2</v>
      </c>
      <c r="AA48" s="20">
        <f t="shared" si="16"/>
        <v>5.6179775280898875E-2</v>
      </c>
      <c r="AB48" s="20">
        <f t="shared" si="16"/>
        <v>0</v>
      </c>
      <c r="AC48" s="20">
        <f t="shared" si="16"/>
        <v>0</v>
      </c>
      <c r="AD48" s="20">
        <f t="shared" si="16"/>
        <v>0</v>
      </c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</row>
    <row r="49" spans="9:42" ht="14.25">
      <c r="I49" s="21"/>
      <c r="L49" s="23">
        <v>314</v>
      </c>
      <c r="M49" s="4" t="s">
        <v>132</v>
      </c>
      <c r="N49" s="1" t="s">
        <v>122</v>
      </c>
      <c r="Q49" s="4">
        <f t="shared" si="9"/>
        <v>60</v>
      </c>
      <c r="S49" s="20">
        <f t="shared" ref="S49:AD49" si="17">S30/S$39</f>
        <v>0</v>
      </c>
      <c r="T49" s="20">
        <f t="shared" si="17"/>
        <v>0</v>
      </c>
      <c r="U49" s="20">
        <f t="shared" si="17"/>
        <v>0</v>
      </c>
      <c r="V49" s="20">
        <f t="shared" si="17"/>
        <v>0</v>
      </c>
      <c r="W49" s="20">
        <f t="shared" si="17"/>
        <v>0</v>
      </c>
      <c r="X49" s="20">
        <f t="shared" si="17"/>
        <v>0</v>
      </c>
      <c r="Y49" s="20">
        <f t="shared" si="17"/>
        <v>2.8409090909090908E-2</v>
      </c>
      <c r="Z49" s="20">
        <f t="shared" si="17"/>
        <v>3.3149171270718231E-2</v>
      </c>
      <c r="AA49" s="20">
        <f t="shared" si="17"/>
        <v>2.8089887640449437E-2</v>
      </c>
      <c r="AB49" s="20">
        <f t="shared" si="17"/>
        <v>0.11904761904761904</v>
      </c>
      <c r="AC49" s="20">
        <f t="shared" si="17"/>
        <v>0.11904761904761904</v>
      </c>
      <c r="AD49" s="20">
        <f t="shared" si="17"/>
        <v>0.11904761904761904</v>
      </c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</row>
    <row r="50" spans="9:42" ht="14.25">
      <c r="I50" s="21"/>
      <c r="L50" s="23">
        <v>315</v>
      </c>
      <c r="M50" s="4" t="s">
        <v>133</v>
      </c>
      <c r="N50" s="1" t="s">
        <v>123</v>
      </c>
      <c r="Q50" s="4">
        <f t="shared" si="9"/>
        <v>6</v>
      </c>
      <c r="S50" s="20">
        <f t="shared" ref="S50:AD50" si="18">S31/S$39</f>
        <v>0.5</v>
      </c>
      <c r="T50" s="20">
        <f t="shared" si="18"/>
        <v>0.36363636363636365</v>
      </c>
      <c r="U50" s="20">
        <f t="shared" si="18"/>
        <v>0.27272727272727271</v>
      </c>
      <c r="V50" s="20">
        <f t="shared" si="18"/>
        <v>0.27777777777777779</v>
      </c>
      <c r="W50" s="20">
        <f t="shared" si="18"/>
        <v>0.17647058823529413</v>
      </c>
      <c r="X50" s="20">
        <f t="shared" si="18"/>
        <v>0.14285714285714285</v>
      </c>
      <c r="Y50" s="20">
        <f t="shared" si="18"/>
        <v>0</v>
      </c>
      <c r="Z50" s="20">
        <f t="shared" si="18"/>
        <v>0</v>
      </c>
      <c r="AA50" s="20">
        <f t="shared" si="18"/>
        <v>0</v>
      </c>
      <c r="AB50" s="20">
        <f t="shared" si="18"/>
        <v>0</v>
      </c>
      <c r="AC50" s="20">
        <f t="shared" si="18"/>
        <v>0</v>
      </c>
      <c r="AD50" s="20">
        <f t="shared" si="18"/>
        <v>0</v>
      </c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</row>
    <row r="51" spans="9:42" ht="14.25">
      <c r="I51" s="21"/>
      <c r="L51" s="23">
        <v>316</v>
      </c>
      <c r="M51" s="4" t="s">
        <v>134</v>
      </c>
      <c r="N51" s="1" t="s">
        <v>124</v>
      </c>
      <c r="Q51" s="4">
        <f t="shared" si="9"/>
        <v>15</v>
      </c>
      <c r="S51" s="20">
        <f t="shared" ref="S51:AD51" si="19">S32/S$39</f>
        <v>8.3333333333333329E-2</v>
      </c>
      <c r="T51" s="20">
        <f t="shared" si="19"/>
        <v>0.18181818181818182</v>
      </c>
      <c r="U51" s="20">
        <f t="shared" si="19"/>
        <v>0.27272727272727271</v>
      </c>
      <c r="V51" s="20">
        <f t="shared" si="19"/>
        <v>0.22222222222222221</v>
      </c>
      <c r="W51" s="20">
        <f t="shared" si="19"/>
        <v>0.29411764705882354</v>
      </c>
      <c r="X51" s="20">
        <f t="shared" si="19"/>
        <v>0.2857142857142857</v>
      </c>
      <c r="Y51" s="20">
        <f t="shared" si="19"/>
        <v>0.29545454545454547</v>
      </c>
      <c r="Z51" s="20">
        <f t="shared" si="19"/>
        <v>0.24861878453038674</v>
      </c>
      <c r="AA51" s="20">
        <f t="shared" si="19"/>
        <v>0.29213483146067415</v>
      </c>
      <c r="AB51" s="20">
        <f t="shared" si="19"/>
        <v>0</v>
      </c>
      <c r="AC51" s="20">
        <f t="shared" si="19"/>
        <v>0</v>
      </c>
      <c r="AD51" s="20">
        <f t="shared" si="19"/>
        <v>0</v>
      </c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</row>
    <row r="52" spans="9:42" ht="14.25">
      <c r="I52" s="21"/>
      <c r="L52" s="23">
        <v>317</v>
      </c>
      <c r="M52" s="4" t="s">
        <v>135</v>
      </c>
      <c r="N52" s="1" t="s">
        <v>125</v>
      </c>
      <c r="Q52" s="4">
        <f t="shared" si="9"/>
        <v>50</v>
      </c>
      <c r="S52" s="20">
        <f t="shared" ref="S52:AD52" si="20">S33/S$39</f>
        <v>0</v>
      </c>
      <c r="T52" s="20">
        <f t="shared" si="20"/>
        <v>0</v>
      </c>
      <c r="U52" s="20">
        <f t="shared" si="20"/>
        <v>0</v>
      </c>
      <c r="V52" s="20">
        <f t="shared" si="20"/>
        <v>2.7777777777777776E-2</v>
      </c>
      <c r="W52" s="20">
        <f t="shared" si="20"/>
        <v>2.9411764705882353E-2</v>
      </c>
      <c r="X52" s="20">
        <f t="shared" si="20"/>
        <v>0.11904761904761904</v>
      </c>
      <c r="Y52" s="20">
        <f t="shared" si="20"/>
        <v>0.19886363636363635</v>
      </c>
      <c r="Z52" s="20">
        <f t="shared" si="20"/>
        <v>0.24861878453038674</v>
      </c>
      <c r="AA52" s="20">
        <f t="shared" si="20"/>
        <v>0.19662921348314608</v>
      </c>
      <c r="AB52" s="20">
        <f t="shared" si="20"/>
        <v>0.35714285714285715</v>
      </c>
      <c r="AC52" s="20">
        <f t="shared" si="20"/>
        <v>0.2857142857142857</v>
      </c>
      <c r="AD52" s="20">
        <f t="shared" si="20"/>
        <v>0.23809523809523808</v>
      </c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</row>
    <row r="53" spans="9:42" ht="14.25">
      <c r="I53" s="21"/>
      <c r="N53" s="1"/>
      <c r="Q53" s="4">
        <f t="shared" si="9"/>
        <v>600</v>
      </c>
      <c r="S53" s="20">
        <f t="shared" ref="S53:AD53" si="21">S34/S$39</f>
        <v>0</v>
      </c>
      <c r="T53" s="20">
        <f t="shared" si="21"/>
        <v>0</v>
      </c>
      <c r="U53" s="20">
        <f t="shared" si="21"/>
        <v>0</v>
      </c>
      <c r="V53" s="20">
        <f t="shared" si="21"/>
        <v>0</v>
      </c>
      <c r="W53" s="20">
        <f t="shared" si="21"/>
        <v>0</v>
      </c>
      <c r="X53" s="20">
        <f t="shared" si="21"/>
        <v>0</v>
      </c>
      <c r="Y53" s="20">
        <f t="shared" si="21"/>
        <v>5.681818181818182E-3</v>
      </c>
      <c r="Z53" s="20">
        <f t="shared" si="21"/>
        <v>1.1049723756906077E-2</v>
      </c>
      <c r="AA53" s="20">
        <f t="shared" si="21"/>
        <v>1.6853932584269662E-2</v>
      </c>
      <c r="AB53" s="20">
        <f t="shared" si="21"/>
        <v>7.1428571428571425E-2</v>
      </c>
      <c r="AC53" s="20">
        <f t="shared" si="21"/>
        <v>0.14285714285714285</v>
      </c>
      <c r="AD53" s="20">
        <f t="shared" si="21"/>
        <v>0.19047619047619047</v>
      </c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</row>
    <row r="54" spans="9:42" ht="14.25">
      <c r="I54" s="21"/>
      <c r="N54" s="1"/>
      <c r="Q54" s="4">
        <f t="shared" si="9"/>
        <v>100</v>
      </c>
      <c r="S54" s="20">
        <f t="shared" ref="S54:AD54" si="22">S35/S$39</f>
        <v>0</v>
      </c>
      <c r="T54" s="20">
        <f t="shared" si="22"/>
        <v>0</v>
      </c>
      <c r="U54" s="20">
        <f t="shared" si="22"/>
        <v>0</v>
      </c>
      <c r="V54" s="20">
        <f t="shared" si="22"/>
        <v>0</v>
      </c>
      <c r="W54" s="20">
        <f t="shared" si="22"/>
        <v>0</v>
      </c>
      <c r="X54" s="20">
        <f t="shared" si="22"/>
        <v>0</v>
      </c>
      <c r="Y54" s="20">
        <f t="shared" si="22"/>
        <v>5.6818181818181816E-2</v>
      </c>
      <c r="Z54" s="20">
        <f t="shared" si="22"/>
        <v>5.5248618784530384E-2</v>
      </c>
      <c r="AA54" s="20">
        <f t="shared" si="22"/>
        <v>5.6179775280898875E-2</v>
      </c>
      <c r="AB54" s="20">
        <f t="shared" si="22"/>
        <v>0.11904761904761904</v>
      </c>
      <c r="AC54" s="20">
        <f t="shared" si="22"/>
        <v>0.11904761904761904</v>
      </c>
      <c r="AD54" s="20">
        <f t="shared" si="22"/>
        <v>0.11904761904761904</v>
      </c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</row>
    <row r="55" spans="9:42" ht="14.25">
      <c r="I55" s="21"/>
      <c r="N55" s="1"/>
      <c r="Q55" s="4">
        <f t="shared" si="9"/>
        <v>15</v>
      </c>
      <c r="S55" s="20">
        <f t="shared" ref="S55:AD55" si="23">S36/S$39</f>
        <v>8.3333333333333329E-2</v>
      </c>
      <c r="T55" s="20">
        <f t="shared" si="23"/>
        <v>9.0909090909090912E-2</v>
      </c>
      <c r="U55" s="20">
        <f t="shared" si="23"/>
        <v>9.0909090909090912E-2</v>
      </c>
      <c r="V55" s="20">
        <f t="shared" si="23"/>
        <v>5.5555555555555552E-2</v>
      </c>
      <c r="W55" s="20">
        <f t="shared" si="23"/>
        <v>5.8823529411764705E-2</v>
      </c>
      <c r="X55" s="20">
        <f t="shared" si="23"/>
        <v>4.7619047619047616E-2</v>
      </c>
      <c r="Y55" s="20">
        <f t="shared" si="23"/>
        <v>0</v>
      </c>
      <c r="Z55" s="20">
        <f t="shared" si="23"/>
        <v>0</v>
      </c>
      <c r="AA55" s="20">
        <f t="shared" si="23"/>
        <v>0</v>
      </c>
      <c r="AB55" s="20">
        <f t="shared" si="23"/>
        <v>0</v>
      </c>
      <c r="AC55" s="20">
        <f t="shared" si="23"/>
        <v>0</v>
      </c>
      <c r="AD55" s="20">
        <f t="shared" si="23"/>
        <v>0</v>
      </c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</row>
    <row r="56" spans="9:42">
      <c r="N56" s="1"/>
      <c r="Q56" s="4">
        <f t="shared" si="9"/>
        <v>40</v>
      </c>
      <c r="S56" s="20">
        <f t="shared" ref="S56:AD56" si="24">S37/S$39</f>
        <v>4.1666666666666664E-2</v>
      </c>
      <c r="T56" s="20">
        <f t="shared" si="24"/>
        <v>4.5454545454545456E-2</v>
      </c>
      <c r="U56" s="20">
        <f t="shared" si="24"/>
        <v>4.5454545454545456E-2</v>
      </c>
      <c r="V56" s="20">
        <f t="shared" si="24"/>
        <v>0.1111111111111111</v>
      </c>
      <c r="W56" s="20">
        <f t="shared" si="24"/>
        <v>0.11764705882352941</v>
      </c>
      <c r="X56" s="20">
        <f t="shared" si="24"/>
        <v>0.11904761904761904</v>
      </c>
      <c r="Y56" s="20">
        <f t="shared" si="24"/>
        <v>5.6818181818181816E-2</v>
      </c>
      <c r="Z56" s="20">
        <f t="shared" si="24"/>
        <v>5.5248618784530384E-2</v>
      </c>
      <c r="AA56" s="20">
        <f t="shared" si="24"/>
        <v>5.6179775280898875E-2</v>
      </c>
      <c r="AB56" s="20">
        <f t="shared" si="24"/>
        <v>0.11904761904761904</v>
      </c>
      <c r="AC56" s="20">
        <f t="shared" si="24"/>
        <v>0.11904761904761904</v>
      </c>
      <c r="AD56" s="20">
        <f t="shared" si="24"/>
        <v>0.11904761904761904</v>
      </c>
    </row>
    <row r="57" spans="9:42">
      <c r="N57" s="1"/>
      <c r="Q57" s="4">
        <f t="shared" si="9"/>
        <v>200</v>
      </c>
      <c r="S57" s="20">
        <f t="shared" ref="S57:AD57" si="25">S38/S$39</f>
        <v>0</v>
      </c>
      <c r="T57" s="20">
        <f t="shared" si="25"/>
        <v>0</v>
      </c>
      <c r="U57" s="20">
        <f t="shared" si="25"/>
        <v>0</v>
      </c>
      <c r="V57" s="20">
        <f t="shared" si="25"/>
        <v>0</v>
      </c>
      <c r="W57" s="20">
        <f t="shared" si="25"/>
        <v>0</v>
      </c>
      <c r="X57" s="20">
        <f t="shared" si="25"/>
        <v>0</v>
      </c>
      <c r="Y57" s="20">
        <f t="shared" si="25"/>
        <v>5.6818181818181816E-2</v>
      </c>
      <c r="Z57" s="20">
        <f t="shared" si="25"/>
        <v>5.5248618784530384E-2</v>
      </c>
      <c r="AA57" s="20">
        <f t="shared" si="25"/>
        <v>5.6179775280898875E-2</v>
      </c>
      <c r="AB57" s="20">
        <f t="shared" si="25"/>
        <v>7.1428571428571425E-2</v>
      </c>
      <c r="AC57" s="20">
        <f t="shared" si="25"/>
        <v>7.1428571428571425E-2</v>
      </c>
      <c r="AD57" s="20">
        <f t="shared" si="25"/>
        <v>7.1428571428571425E-2</v>
      </c>
    </row>
    <row r="58" spans="9:42">
      <c r="N58" s="1"/>
      <c r="Q58" s="4"/>
      <c r="S58" s="4">
        <f t="shared" ref="S58:AD58" si="26">SUMPRODUCT($Q$41:$Q$56,S41:S56)</f>
        <v>9.3333333333333321</v>
      </c>
      <c r="T58" s="4">
        <f t="shared" si="26"/>
        <v>10.454545454545455</v>
      </c>
      <c r="U58" s="4">
        <f t="shared" si="26"/>
        <v>11.272727272727272</v>
      </c>
      <c r="V58" s="4">
        <f t="shared" si="26"/>
        <v>15.361111111111112</v>
      </c>
      <c r="W58" s="4">
        <f t="shared" si="26"/>
        <v>16.441176470588236</v>
      </c>
      <c r="X58" s="4">
        <f t="shared" si="26"/>
        <v>20.404761904761902</v>
      </c>
      <c r="Y58" s="4">
        <f t="shared" si="26"/>
        <v>33.806818181818187</v>
      </c>
      <c r="Z58" s="4">
        <f t="shared" si="26"/>
        <v>38.701657458563531</v>
      </c>
      <c r="AA58" s="4">
        <f t="shared" si="26"/>
        <v>40.168539325842701</v>
      </c>
      <c r="AB58" s="4">
        <f t="shared" si="26"/>
        <v>91.666666666666657</v>
      </c>
      <c r="AC58" s="4">
        <f t="shared" si="26"/>
        <v>130.95238095238093</v>
      </c>
      <c r="AD58" s="4">
        <f t="shared" si="26"/>
        <v>157.14285714285714</v>
      </c>
    </row>
    <row r="59" spans="9:42">
      <c r="N59" s="1"/>
      <c r="Q59" s="4"/>
    </row>
    <row r="60" spans="9:42">
      <c r="N60" s="1"/>
      <c r="Q60" s="4"/>
    </row>
    <row r="61" spans="9:42">
      <c r="N61" s="1"/>
      <c r="Q61" s="4"/>
    </row>
    <row r="62" spans="9:42">
      <c r="N62" s="1"/>
      <c r="Q62" s="4"/>
    </row>
    <row r="63" spans="9:42">
      <c r="N63" s="1"/>
      <c r="Q63" s="4"/>
    </row>
    <row r="64" spans="9:42">
      <c r="N64" s="1"/>
      <c r="Q64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0"/>
  <sheetViews>
    <sheetView workbookViewId="0">
      <selection activeCell="B6" sqref="B6"/>
    </sheetView>
  </sheetViews>
  <sheetFormatPr defaultColWidth="11" defaultRowHeight="12.75"/>
  <cols>
    <col min="1" max="1" width="13.125" style="1" bestFit="1" customWidth="1"/>
    <col min="2" max="2" width="4.75" style="1" bestFit="1" customWidth="1"/>
    <col min="3" max="4" width="11" style="1"/>
    <col min="5" max="5" width="4.75" style="1" bestFit="1" customWidth="1"/>
    <col min="6" max="6" width="6.375" style="1" bestFit="1" customWidth="1"/>
    <col min="7" max="10" width="7.375" style="1" bestFit="1" customWidth="1"/>
    <col min="11" max="12" width="4.125" style="1" bestFit="1" customWidth="1"/>
    <col min="13" max="14" width="7.375" style="1" bestFit="1" customWidth="1"/>
    <col min="15" max="15" width="5.875" style="1" bestFit="1" customWidth="1"/>
    <col min="16" max="16" width="7.75" style="1" customWidth="1"/>
    <col min="17" max="17" width="11" style="1"/>
    <col min="18" max="18" width="10.625" style="1" bestFit="1" customWidth="1"/>
    <col min="19" max="19" width="20.25" style="1" bestFit="1" customWidth="1"/>
    <col min="20" max="16384" width="11" style="1"/>
  </cols>
  <sheetData>
    <row r="1" spans="1:19">
      <c r="B1" s="1" t="s">
        <v>4</v>
      </c>
    </row>
    <row r="2" spans="1:19">
      <c r="A2" s="1" t="s">
        <v>2</v>
      </c>
      <c r="B2" s="4">
        <f>副本产出!B26</f>
        <v>2</v>
      </c>
    </row>
    <row r="3" spans="1:19">
      <c r="A3" s="1" t="s">
        <v>1</v>
      </c>
      <c r="B3" s="4">
        <f>副本产出!B27</f>
        <v>2.4</v>
      </c>
    </row>
    <row r="5" spans="1:19">
      <c r="A5" s="1" t="s">
        <v>18</v>
      </c>
      <c r="B5" s="1" t="s">
        <v>4</v>
      </c>
      <c r="C5" s="1" t="s">
        <v>57</v>
      </c>
      <c r="D5" s="1" t="s">
        <v>58</v>
      </c>
      <c r="E5" s="1" t="s">
        <v>14</v>
      </c>
      <c r="F5" s="1" t="s">
        <v>17</v>
      </c>
      <c r="G5" s="1" t="s">
        <v>15</v>
      </c>
      <c r="H5" s="1" t="s">
        <v>16</v>
      </c>
      <c r="I5" s="1" t="s">
        <v>19</v>
      </c>
      <c r="J5" s="1" t="s">
        <v>20</v>
      </c>
      <c r="K5" s="1" t="s">
        <v>6</v>
      </c>
      <c r="L5" s="1" t="s">
        <v>7</v>
      </c>
      <c r="M5" s="1" t="s">
        <v>21</v>
      </c>
      <c r="N5" s="1" t="s">
        <v>22</v>
      </c>
      <c r="O5" s="1" t="s">
        <v>64</v>
      </c>
      <c r="P5" s="1" t="s">
        <v>65</v>
      </c>
    </row>
    <row r="6" spans="1:19">
      <c r="A6" s="1" t="s">
        <v>29</v>
      </c>
      <c r="B6" s="1">
        <f>VLOOKUP(A6,价值设定!$B:$G,6,0)</f>
        <v>50</v>
      </c>
      <c r="C6" s="1" t="str">
        <f>VLOOKUP(A6,价值设定!$B:$G,3,0)&amp;","&amp;E6</f>
        <v>prop,805,5</v>
      </c>
      <c r="D6" s="1" t="str">
        <f>C6</f>
        <v>prop,805,5</v>
      </c>
      <c r="E6" s="1">
        <v>5</v>
      </c>
      <c r="F6" s="1">
        <f>E6*B6</f>
        <v>250</v>
      </c>
      <c r="G6" s="5">
        <v>0.5</v>
      </c>
      <c r="H6" s="5">
        <f>1-G6</f>
        <v>0.5</v>
      </c>
      <c r="I6" s="1">
        <f>F6*G6</f>
        <v>125</v>
      </c>
      <c r="J6" s="1">
        <f>F6*H6</f>
        <v>125</v>
      </c>
      <c r="K6" s="1">
        <f>INT(I6/$B$2)</f>
        <v>62</v>
      </c>
      <c r="L6" s="1">
        <f>INT(J6/$B$3)</f>
        <v>52</v>
      </c>
      <c r="M6" s="1">
        <f>CEILING(K6,5)</f>
        <v>65</v>
      </c>
      <c r="N6" s="1">
        <f>(F6-M6*$B$2)/$B$3</f>
        <v>50</v>
      </c>
      <c r="O6" s="1">
        <v>3</v>
      </c>
      <c r="P6" s="1">
        <v>10</v>
      </c>
      <c r="Q6" s="1" t="str">
        <f>"prop,806,"&amp;M6</f>
        <v>prop,806,65</v>
      </c>
      <c r="R6" s="1" t="str">
        <f>"prop,807,"&amp;N6</f>
        <v>prop,807,50</v>
      </c>
      <c r="S6" s="1" t="str">
        <f>Q6&amp;";"&amp;R6</f>
        <v>prop,806,65;prop,807,50</v>
      </c>
    </row>
    <row r="7" spans="1:19">
      <c r="A7" s="1" t="s">
        <v>79</v>
      </c>
      <c r="B7" s="1">
        <f>VLOOKUP(A7,价值设定!$B:$G,6,0)</f>
        <v>1500</v>
      </c>
      <c r="C7" s="1" t="str">
        <f>VLOOKUP(A7,价值设定!$B:$G,3,0)&amp;","&amp;E7</f>
        <v>prop,705,1</v>
      </c>
      <c r="D7" s="1" t="str">
        <f t="shared" ref="D7:D19" si="0">C7</f>
        <v>prop,705,1</v>
      </c>
      <c r="E7" s="1">
        <v>1</v>
      </c>
      <c r="F7" s="1">
        <f>E7*B7</f>
        <v>1500</v>
      </c>
      <c r="G7" s="5">
        <v>0.5</v>
      </c>
      <c r="H7" s="5">
        <f>1-G7</f>
        <v>0.5</v>
      </c>
      <c r="I7" s="1">
        <f>F7*G7</f>
        <v>750</v>
      </c>
      <c r="J7" s="1">
        <f>F7*H7</f>
        <v>750</v>
      </c>
      <c r="K7" s="1">
        <f>INT(I7/$B$2)</f>
        <v>375</v>
      </c>
      <c r="L7" s="1">
        <f>INT(J7/$B$3)</f>
        <v>312</v>
      </c>
      <c r="M7" s="1">
        <f t="shared" ref="M7:M17" si="1">CEILING(K7,5)</f>
        <v>375</v>
      </c>
      <c r="N7" s="1">
        <v>320</v>
      </c>
      <c r="O7" s="1">
        <v>1</v>
      </c>
      <c r="P7" s="1">
        <v>2</v>
      </c>
      <c r="Q7" s="1" t="str">
        <f>"prop,806,"&amp;M7</f>
        <v>prop,806,375</v>
      </c>
      <c r="R7" s="1" t="str">
        <f>"prop,807,"&amp;N7</f>
        <v>prop,807,320</v>
      </c>
      <c r="S7" s="1" t="str">
        <f t="shared" ref="S7:S17" si="2">Q7&amp;";"&amp;R7</f>
        <v>prop,806,375;prop,807,320</v>
      </c>
    </row>
    <row r="8" spans="1:19">
      <c r="A8" s="1" t="s">
        <v>80</v>
      </c>
      <c r="B8" s="1">
        <f>VLOOKUP(A8,价值设定!$B:$G,6,0)</f>
        <v>1500</v>
      </c>
      <c r="C8" s="1" t="str">
        <f>VLOOKUP(A8,价值设定!$B:$G,3,0)&amp;","&amp;E8</f>
        <v>prop,706,1</v>
      </c>
      <c r="D8" s="1" t="str">
        <f t="shared" si="0"/>
        <v>prop,706,1</v>
      </c>
      <c r="E8" s="1">
        <v>1</v>
      </c>
      <c r="F8" s="1">
        <f>E8*B8</f>
        <v>1500</v>
      </c>
      <c r="G8" s="5">
        <v>0.5</v>
      </c>
      <c r="H8" s="5">
        <v>0.5</v>
      </c>
      <c r="I8" s="1">
        <f>F8*G8</f>
        <v>750</v>
      </c>
      <c r="J8" s="1">
        <f>F8*H8</f>
        <v>750</v>
      </c>
      <c r="K8" s="1">
        <f>INT(I8/$B$2)</f>
        <v>375</v>
      </c>
      <c r="L8" s="1">
        <f>INT(J8/$B$3)</f>
        <v>312</v>
      </c>
      <c r="M8" s="1">
        <f t="shared" ref="M8" si="3">CEILING(K8,5)</f>
        <v>375</v>
      </c>
      <c r="N8" s="1">
        <v>320</v>
      </c>
      <c r="O8" s="1">
        <v>1</v>
      </c>
      <c r="P8" s="1">
        <v>1</v>
      </c>
      <c r="Q8" s="1" t="str">
        <f>"prop,806,"&amp;M8</f>
        <v>prop,806,375</v>
      </c>
      <c r="R8" s="1" t="str">
        <f>"prop,807,"&amp;N8</f>
        <v>prop,807,320</v>
      </c>
      <c r="S8" s="1" t="str">
        <f t="shared" ref="S8" si="4">Q8&amp;";"&amp;R8</f>
        <v>prop,806,375;prop,807,320</v>
      </c>
    </row>
    <row r="9" spans="1:19">
      <c r="A9" s="1" t="s">
        <v>60</v>
      </c>
      <c r="B9" s="1">
        <f>VLOOKUP(A9,价值设定!$B:$G,6,0)</f>
        <v>50</v>
      </c>
      <c r="C9" s="1" t="str">
        <f>VLOOKUP(A9,价值设定!$B:$G,3,0)</f>
        <v>pack,303</v>
      </c>
      <c r="D9" s="1" t="s">
        <v>62</v>
      </c>
      <c r="E9" s="1">
        <v>1</v>
      </c>
      <c r="F9" s="1">
        <f t="shared" ref="F9:F10" si="5">E9*B9</f>
        <v>50</v>
      </c>
      <c r="G9" s="5">
        <v>0.5</v>
      </c>
      <c r="H9" s="5">
        <v>0.5</v>
      </c>
      <c r="I9" s="1">
        <f t="shared" ref="I9:I10" si="6">F9*G9</f>
        <v>25</v>
      </c>
      <c r="J9" s="1">
        <f t="shared" ref="J9:J10" si="7">F9*H9</f>
        <v>25</v>
      </c>
      <c r="K9" s="1">
        <f t="shared" ref="K9:K10" si="8">INT(I9/$B$2)</f>
        <v>12</v>
      </c>
      <c r="L9" s="1">
        <f t="shared" ref="L9:L10" si="9">INT(J9/$B$3)</f>
        <v>10</v>
      </c>
      <c r="M9" s="1">
        <f t="shared" ref="M9:M10" si="10">CEILING(K9,5)</f>
        <v>15</v>
      </c>
      <c r="N9" s="1">
        <v>10</v>
      </c>
      <c r="O9" s="1">
        <v>10</v>
      </c>
      <c r="P9" s="1">
        <v>4</v>
      </c>
      <c r="Q9" s="1" t="str">
        <f t="shared" ref="Q9:Q10" si="11">"prop,806,"&amp;M9</f>
        <v>prop,806,15</v>
      </c>
      <c r="R9" s="1" t="str">
        <f t="shared" ref="R9:R10" si="12">"prop,807,"&amp;N9</f>
        <v>prop,807,10</v>
      </c>
      <c r="S9" s="1" t="str">
        <f t="shared" si="2"/>
        <v>prop,806,15;prop,807,10</v>
      </c>
    </row>
    <row r="10" spans="1:19">
      <c r="A10" s="1" t="s">
        <v>61</v>
      </c>
      <c r="B10" s="1">
        <f>VLOOKUP(A10,价值设定!$B:$G,6,0)</f>
        <v>600</v>
      </c>
      <c r="C10" s="1" t="str">
        <f>VLOOKUP(A10,价值设定!$B:$G,3,0)</f>
        <v>pack,304</v>
      </c>
      <c r="D10" s="1" t="s">
        <v>63</v>
      </c>
      <c r="E10" s="1">
        <v>1</v>
      </c>
      <c r="F10" s="1">
        <f t="shared" si="5"/>
        <v>600</v>
      </c>
      <c r="G10" s="5">
        <v>0.5</v>
      </c>
      <c r="H10" s="5">
        <v>0.5</v>
      </c>
      <c r="I10" s="1">
        <f t="shared" si="6"/>
        <v>300</v>
      </c>
      <c r="J10" s="1">
        <f t="shared" si="7"/>
        <v>300</v>
      </c>
      <c r="K10" s="1">
        <f t="shared" si="8"/>
        <v>150</v>
      </c>
      <c r="L10" s="1">
        <f t="shared" si="9"/>
        <v>125</v>
      </c>
      <c r="M10" s="1">
        <f t="shared" si="10"/>
        <v>150</v>
      </c>
      <c r="N10" s="1">
        <f t="shared" ref="N10" si="13">(F10-M10*$B$2)/$B$3</f>
        <v>125</v>
      </c>
      <c r="O10" s="1">
        <v>5</v>
      </c>
      <c r="P10" s="1">
        <v>3</v>
      </c>
      <c r="Q10" s="1" t="str">
        <f t="shared" si="11"/>
        <v>prop,806,150</v>
      </c>
      <c r="R10" s="1" t="str">
        <f t="shared" si="12"/>
        <v>prop,807,125</v>
      </c>
      <c r="S10" s="1" t="str">
        <f t="shared" si="2"/>
        <v>prop,806,150;prop,807,125</v>
      </c>
    </row>
    <row r="11" spans="1:19">
      <c r="A11" s="6" t="s">
        <v>5</v>
      </c>
      <c r="B11" s="1">
        <f>VLOOKUP(A11,价值设定!$B:$G,6,0)</f>
        <v>300</v>
      </c>
      <c r="C11" s="1" t="str">
        <f>VLOOKUP(A11,价值设定!$B:$G,3,0)&amp;","&amp;E11</f>
        <v>prop,323,1</v>
      </c>
      <c r="D11" s="1" t="str">
        <f t="shared" si="0"/>
        <v>prop,323,1</v>
      </c>
      <c r="E11" s="1">
        <v>1</v>
      </c>
      <c r="F11" s="1">
        <f t="shared" ref="F11:F19" si="14">E11*B11</f>
        <v>300</v>
      </c>
      <c r="G11" s="5">
        <v>0.5</v>
      </c>
      <c r="H11" s="5">
        <f t="shared" ref="H11:H19" si="15">1-G11</f>
        <v>0.5</v>
      </c>
      <c r="I11" s="1">
        <f t="shared" ref="I11:I19" si="16">F11*G11</f>
        <v>150</v>
      </c>
      <c r="J11" s="1">
        <f t="shared" ref="J11:J19" si="17">F11*H11</f>
        <v>150</v>
      </c>
      <c r="K11" s="1">
        <f t="shared" ref="K11:K19" si="18">INT(I11/$B$2)</f>
        <v>75</v>
      </c>
      <c r="L11" s="1">
        <f t="shared" ref="L11:L19" si="19">INT(J11/$B$3)</f>
        <v>62</v>
      </c>
      <c r="M11" s="1">
        <f t="shared" si="1"/>
        <v>75</v>
      </c>
      <c r="N11" s="1">
        <v>60</v>
      </c>
      <c r="O11" s="1">
        <v>10</v>
      </c>
      <c r="P11" s="1">
        <v>5</v>
      </c>
      <c r="Q11" s="1" t="str">
        <f t="shared" ref="Q11:Q19" si="20">"prop,806,"&amp;M11</f>
        <v>prop,806,75</v>
      </c>
      <c r="R11" s="1" t="str">
        <f t="shared" ref="R11:R19" si="21">"prop,807,"&amp;N11</f>
        <v>prop,807,60</v>
      </c>
      <c r="S11" s="1" t="str">
        <f t="shared" si="2"/>
        <v>prop,806,75;prop,807,60</v>
      </c>
    </row>
    <row r="12" spans="1:19">
      <c r="A12" s="7" t="s">
        <v>10</v>
      </c>
      <c r="B12" s="1">
        <f>VLOOKUP(A12,价值设定!$B:$G,6,0)</f>
        <v>90</v>
      </c>
      <c r="C12" s="1" t="str">
        <f>VLOOKUP(A12,价值设定!$B:$G,3,0)&amp;","&amp;E12</f>
        <v>prop,314,1</v>
      </c>
      <c r="D12" s="1" t="str">
        <f t="shared" si="0"/>
        <v>prop,314,1</v>
      </c>
      <c r="E12" s="1">
        <v>1</v>
      </c>
      <c r="F12" s="1">
        <f t="shared" si="14"/>
        <v>90</v>
      </c>
      <c r="G12" s="5">
        <v>0.75</v>
      </c>
      <c r="H12" s="5">
        <f t="shared" si="15"/>
        <v>0.25</v>
      </c>
      <c r="I12" s="1">
        <f t="shared" si="16"/>
        <v>67.5</v>
      </c>
      <c r="J12" s="1">
        <f t="shared" si="17"/>
        <v>22.5</v>
      </c>
      <c r="K12" s="1">
        <f t="shared" si="18"/>
        <v>33</v>
      </c>
      <c r="L12" s="1">
        <f t="shared" si="19"/>
        <v>9</v>
      </c>
      <c r="M12" s="1">
        <f t="shared" si="1"/>
        <v>35</v>
      </c>
      <c r="N12" s="1">
        <v>20</v>
      </c>
      <c r="O12" s="1">
        <v>10</v>
      </c>
      <c r="P12" s="1">
        <v>6</v>
      </c>
      <c r="Q12" s="1" t="str">
        <f t="shared" si="20"/>
        <v>prop,806,35</v>
      </c>
      <c r="R12" s="1" t="str">
        <f t="shared" si="21"/>
        <v>prop,807,20</v>
      </c>
      <c r="S12" s="1" t="str">
        <f t="shared" si="2"/>
        <v>prop,806,35;prop,807,20</v>
      </c>
    </row>
    <row r="13" spans="1:19">
      <c r="A13" s="7" t="s">
        <v>11</v>
      </c>
      <c r="B13" s="1">
        <f>VLOOKUP(A13,价值设定!$B:$G,6,0)</f>
        <v>360</v>
      </c>
      <c r="C13" s="1" t="str">
        <f>VLOOKUP(A13,价值设定!$B:$G,3,0)&amp;","&amp;E13</f>
        <v>prop,315,1</v>
      </c>
      <c r="D13" s="1" t="str">
        <f t="shared" si="0"/>
        <v>prop,315,1</v>
      </c>
      <c r="E13" s="1">
        <v>1</v>
      </c>
      <c r="F13" s="1">
        <f t="shared" si="14"/>
        <v>360</v>
      </c>
      <c r="G13" s="5">
        <v>0.75</v>
      </c>
      <c r="H13" s="5">
        <f t="shared" si="15"/>
        <v>0.25</v>
      </c>
      <c r="I13" s="1">
        <f t="shared" si="16"/>
        <v>270</v>
      </c>
      <c r="J13" s="1">
        <f t="shared" si="17"/>
        <v>90</v>
      </c>
      <c r="K13" s="1">
        <f t="shared" si="18"/>
        <v>135</v>
      </c>
      <c r="L13" s="1">
        <f t="shared" si="19"/>
        <v>37</v>
      </c>
      <c r="M13" s="1">
        <f t="shared" si="1"/>
        <v>135</v>
      </c>
      <c r="N13" s="1">
        <v>40</v>
      </c>
      <c r="O13" s="1">
        <v>10</v>
      </c>
      <c r="P13" s="1">
        <v>7</v>
      </c>
      <c r="Q13" s="1" t="str">
        <f t="shared" si="20"/>
        <v>prop,806,135</v>
      </c>
      <c r="R13" s="1" t="str">
        <f t="shared" si="21"/>
        <v>prop,807,40</v>
      </c>
      <c r="S13" s="1" t="str">
        <f t="shared" si="2"/>
        <v>prop,806,135;prop,807,40</v>
      </c>
    </row>
    <row r="14" spans="1:19">
      <c r="A14" s="7" t="s">
        <v>12</v>
      </c>
      <c r="B14" s="1">
        <f>VLOOKUP(A14,价值设定!$B:$G,6,0)</f>
        <v>30</v>
      </c>
      <c r="C14" s="1" t="str">
        <f>VLOOKUP(A14,价值设定!$B:$G,3,0)&amp;","&amp;E14</f>
        <v>prop,316,1</v>
      </c>
      <c r="D14" s="1" t="str">
        <f t="shared" si="0"/>
        <v>prop,316,1</v>
      </c>
      <c r="E14" s="1">
        <v>1</v>
      </c>
      <c r="F14" s="1">
        <f t="shared" si="14"/>
        <v>30</v>
      </c>
      <c r="G14" s="5">
        <v>0.25</v>
      </c>
      <c r="H14" s="5">
        <f t="shared" si="15"/>
        <v>0.75</v>
      </c>
      <c r="I14" s="1">
        <f t="shared" si="16"/>
        <v>7.5</v>
      </c>
      <c r="J14" s="1">
        <f t="shared" si="17"/>
        <v>22.5</v>
      </c>
      <c r="K14" s="1">
        <f t="shared" si="18"/>
        <v>3</v>
      </c>
      <c r="L14" s="1">
        <f t="shared" si="19"/>
        <v>9</v>
      </c>
      <c r="M14" s="1">
        <f t="shared" si="1"/>
        <v>5</v>
      </c>
      <c r="N14" s="1">
        <v>45</v>
      </c>
      <c r="O14" s="1">
        <v>10</v>
      </c>
      <c r="P14" s="1">
        <v>8</v>
      </c>
      <c r="Q14" s="1" t="str">
        <f t="shared" si="20"/>
        <v>prop,806,5</v>
      </c>
      <c r="R14" s="1" t="str">
        <f t="shared" si="21"/>
        <v>prop,807,45</v>
      </c>
      <c r="S14" s="1" t="str">
        <f t="shared" si="2"/>
        <v>prop,806,5;prop,807,45</v>
      </c>
    </row>
    <row r="15" spans="1:19">
      <c r="A15" s="7" t="s">
        <v>13</v>
      </c>
      <c r="B15" s="1">
        <f>VLOOKUP(A15,价值设定!$B:$G,6,0)</f>
        <v>360</v>
      </c>
      <c r="C15" s="1" t="str">
        <f>VLOOKUP(A15,价值设定!$B:$G,3,0)&amp;","&amp;E15</f>
        <v>prop,318,1</v>
      </c>
      <c r="D15" s="1" t="str">
        <f t="shared" si="0"/>
        <v>prop,318,1</v>
      </c>
      <c r="E15" s="1">
        <v>1</v>
      </c>
      <c r="F15" s="1">
        <f t="shared" si="14"/>
        <v>360</v>
      </c>
      <c r="G15" s="5">
        <v>0.25</v>
      </c>
      <c r="H15" s="5">
        <f t="shared" si="15"/>
        <v>0.75</v>
      </c>
      <c r="I15" s="1">
        <f t="shared" si="16"/>
        <v>90</v>
      </c>
      <c r="J15" s="1">
        <f t="shared" si="17"/>
        <v>270</v>
      </c>
      <c r="K15" s="1">
        <f t="shared" si="18"/>
        <v>45</v>
      </c>
      <c r="L15" s="1">
        <f t="shared" si="19"/>
        <v>112</v>
      </c>
      <c r="M15" s="1">
        <f t="shared" si="1"/>
        <v>45</v>
      </c>
      <c r="N15" s="1">
        <v>110</v>
      </c>
      <c r="O15" s="1">
        <v>10</v>
      </c>
      <c r="P15" s="1">
        <v>9</v>
      </c>
      <c r="Q15" s="1" t="str">
        <f t="shared" si="20"/>
        <v>prop,806,45</v>
      </c>
      <c r="R15" s="1" t="str">
        <f t="shared" si="21"/>
        <v>prop,807,110</v>
      </c>
      <c r="S15" s="1" t="str">
        <f t="shared" si="2"/>
        <v>prop,806,45;prop,807,110</v>
      </c>
    </row>
    <row r="16" spans="1:19">
      <c r="A16" s="7" t="s">
        <v>43</v>
      </c>
      <c r="B16" s="1">
        <f>VLOOKUP(A16,价值设定!$B:$G,6,0)</f>
        <v>15</v>
      </c>
      <c r="C16" s="1" t="str">
        <f>VLOOKUP(A16,价值设定!$B:$G,3,0)&amp;","&amp;E16</f>
        <v>prop,801,5</v>
      </c>
      <c r="D16" s="1" t="str">
        <f t="shared" si="0"/>
        <v>prop,801,5</v>
      </c>
      <c r="E16" s="1">
        <v>5</v>
      </c>
      <c r="F16" s="1">
        <f t="shared" si="14"/>
        <v>75</v>
      </c>
      <c r="G16" s="5">
        <v>0.25</v>
      </c>
      <c r="H16" s="5">
        <f t="shared" si="15"/>
        <v>0.75</v>
      </c>
      <c r="I16" s="1">
        <f t="shared" si="16"/>
        <v>18.75</v>
      </c>
      <c r="J16" s="1">
        <f t="shared" si="17"/>
        <v>56.25</v>
      </c>
      <c r="K16" s="1">
        <f t="shared" si="18"/>
        <v>9</v>
      </c>
      <c r="L16" s="1">
        <f t="shared" si="19"/>
        <v>23</v>
      </c>
      <c r="M16" s="1">
        <f t="shared" si="1"/>
        <v>10</v>
      </c>
      <c r="N16" s="1">
        <v>25</v>
      </c>
      <c r="O16" s="1">
        <v>10</v>
      </c>
      <c r="P16" s="1">
        <v>11</v>
      </c>
      <c r="Q16" s="1" t="str">
        <f t="shared" si="20"/>
        <v>prop,806,10</v>
      </c>
      <c r="R16" s="1" t="str">
        <f t="shared" si="21"/>
        <v>prop,807,25</v>
      </c>
      <c r="S16" s="1" t="str">
        <f t="shared" si="2"/>
        <v>prop,806,10;prop,807,25</v>
      </c>
    </row>
    <row r="17" spans="1:19">
      <c r="A17" s="7" t="s">
        <v>44</v>
      </c>
      <c r="B17" s="1">
        <f>VLOOKUP(A17,价值设定!$B:$G,6,0)</f>
        <v>50</v>
      </c>
      <c r="C17" s="1" t="str">
        <f>VLOOKUP(A17,价值设定!$B:$G,3,0)&amp;","&amp;E17</f>
        <v>prop,802,1</v>
      </c>
      <c r="D17" s="1" t="str">
        <f t="shared" si="0"/>
        <v>prop,802,1</v>
      </c>
      <c r="E17" s="1">
        <v>1</v>
      </c>
      <c r="F17" s="1">
        <f t="shared" si="14"/>
        <v>50</v>
      </c>
      <c r="G17" s="5">
        <v>0.75</v>
      </c>
      <c r="H17" s="1">
        <f t="shared" si="15"/>
        <v>0.25</v>
      </c>
      <c r="I17" s="1">
        <f t="shared" si="16"/>
        <v>37.5</v>
      </c>
      <c r="J17" s="1">
        <f t="shared" si="17"/>
        <v>12.5</v>
      </c>
      <c r="K17" s="1">
        <f t="shared" si="18"/>
        <v>18</v>
      </c>
      <c r="L17" s="1">
        <f t="shared" si="19"/>
        <v>5</v>
      </c>
      <c r="M17" s="1">
        <f t="shared" si="1"/>
        <v>20</v>
      </c>
      <c r="N17" s="1">
        <v>5</v>
      </c>
      <c r="O17" s="1">
        <v>10</v>
      </c>
      <c r="P17" s="1">
        <v>12</v>
      </c>
      <c r="Q17" s="1" t="str">
        <f t="shared" si="20"/>
        <v>prop,806,20</v>
      </c>
      <c r="R17" s="1" t="str">
        <f t="shared" si="21"/>
        <v>prop,807,5</v>
      </c>
      <c r="S17" s="1" t="str">
        <f t="shared" si="2"/>
        <v>prop,806,20;prop,807,5</v>
      </c>
    </row>
    <row r="18" spans="1:19">
      <c r="A18" s="8" t="s">
        <v>45</v>
      </c>
      <c r="B18" s="8">
        <f>VLOOKUP(A18,价值设定!$B:$G,6,0)</f>
        <v>0.02</v>
      </c>
      <c r="C18" s="8" t="str">
        <f>VLOOKUP(A18,价值设定!$B:$G,3,0)&amp;","&amp;E18</f>
        <v>coin,100</v>
      </c>
      <c r="D18" s="1" t="str">
        <f t="shared" si="0"/>
        <v>coin,100</v>
      </c>
      <c r="E18" s="8">
        <f>B2/B18</f>
        <v>100</v>
      </c>
      <c r="F18" s="8">
        <f t="shared" si="14"/>
        <v>2</v>
      </c>
      <c r="G18" s="9">
        <v>1</v>
      </c>
      <c r="H18" s="8">
        <f t="shared" si="15"/>
        <v>0</v>
      </c>
      <c r="I18" s="8">
        <f t="shared" si="16"/>
        <v>2</v>
      </c>
      <c r="J18" s="8">
        <f t="shared" si="17"/>
        <v>0</v>
      </c>
      <c r="K18" s="8">
        <f t="shared" si="18"/>
        <v>1</v>
      </c>
      <c r="L18" s="8">
        <f t="shared" si="19"/>
        <v>0</v>
      </c>
      <c r="M18" s="8">
        <f>K18</f>
        <v>1</v>
      </c>
      <c r="N18" s="8">
        <f>L18</f>
        <v>0</v>
      </c>
      <c r="O18" s="8">
        <v>-1</v>
      </c>
      <c r="P18" s="8">
        <v>13</v>
      </c>
      <c r="Q18" s="8" t="str">
        <f t="shared" si="20"/>
        <v>prop,806,1</v>
      </c>
      <c r="R18" s="8" t="str">
        <f t="shared" si="21"/>
        <v>prop,807,0</v>
      </c>
      <c r="S18" s="8" t="str">
        <f>Q18</f>
        <v>prop,806,1</v>
      </c>
    </row>
    <row r="19" spans="1:19">
      <c r="A19" s="8" t="s">
        <v>45</v>
      </c>
      <c r="B19" s="8">
        <f>VLOOKUP(A19,价值设定!$B:$G,6,0)</f>
        <v>0.02</v>
      </c>
      <c r="C19" s="8" t="str">
        <f>VLOOKUP(A19,价值设定!$B:$G,3,0)&amp;","&amp;E19</f>
        <v>coin,120</v>
      </c>
      <c r="D19" s="1" t="str">
        <f t="shared" si="0"/>
        <v>coin,120</v>
      </c>
      <c r="E19" s="8">
        <f>B3/B19</f>
        <v>120</v>
      </c>
      <c r="F19" s="8">
        <f t="shared" si="14"/>
        <v>2.4</v>
      </c>
      <c r="G19" s="9">
        <v>0</v>
      </c>
      <c r="H19" s="8">
        <f t="shared" si="15"/>
        <v>1</v>
      </c>
      <c r="I19" s="8">
        <f t="shared" si="16"/>
        <v>0</v>
      </c>
      <c r="J19" s="8">
        <f t="shared" si="17"/>
        <v>2.4</v>
      </c>
      <c r="K19" s="8">
        <f t="shared" si="18"/>
        <v>0</v>
      </c>
      <c r="L19" s="8">
        <f t="shared" si="19"/>
        <v>1</v>
      </c>
      <c r="M19" s="8">
        <f>K19</f>
        <v>0</v>
      </c>
      <c r="N19" s="8">
        <f>L19</f>
        <v>1</v>
      </c>
      <c r="O19" s="8">
        <v>-1</v>
      </c>
      <c r="P19" s="8">
        <v>14</v>
      </c>
      <c r="Q19" s="8" t="str">
        <f t="shared" si="20"/>
        <v>prop,806,0</v>
      </c>
      <c r="R19" s="8" t="str">
        <f t="shared" si="21"/>
        <v>prop,807,1</v>
      </c>
      <c r="S19" s="8" t="str">
        <f>R19</f>
        <v>prop,807,1</v>
      </c>
    </row>
    <row r="20" spans="1:19">
      <c r="N20" s="1" t="s">
        <v>56</v>
      </c>
      <c r="O20" s="1">
        <f>SUMPRODUCT(F6:F17,O6:O17)</f>
        <v>19900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C2D7-4F4D-40F0-BF16-963B05FFC3E4}">
  <dimension ref="A1:AJ402"/>
  <sheetViews>
    <sheetView tabSelected="1" workbookViewId="0">
      <selection activeCell="M3" sqref="M3:N17"/>
    </sheetView>
  </sheetViews>
  <sheetFormatPr defaultRowHeight="12.75"/>
  <cols>
    <col min="1" max="1" width="7.375" style="15" bestFit="1" customWidth="1"/>
    <col min="2" max="2" width="8" style="15" bestFit="1" customWidth="1"/>
    <col min="3" max="4" width="8" style="11" bestFit="1" customWidth="1"/>
    <col min="5" max="5" width="21.25" style="15" bestFit="1" customWidth="1"/>
    <col min="6" max="7" width="8.875" style="15" bestFit="1" customWidth="1"/>
    <col min="8" max="11" width="8" style="15" bestFit="1" customWidth="1"/>
    <col min="12" max="26" width="9" style="15"/>
    <col min="27" max="28" width="9" style="2"/>
    <col min="29" max="29" width="9" style="15"/>
    <col min="30" max="33" width="9" style="2"/>
    <col min="34" max="16384" width="9" style="15"/>
  </cols>
  <sheetData>
    <row r="1" spans="1:36">
      <c r="A1" s="16" t="s">
        <v>67</v>
      </c>
      <c r="B1" s="16"/>
      <c r="C1" s="17"/>
      <c r="D1" s="17"/>
      <c r="E1" s="16"/>
      <c r="F1" s="16"/>
      <c r="G1" s="16"/>
      <c r="H1" s="16"/>
      <c r="I1" s="16"/>
      <c r="J1" s="16"/>
      <c r="K1" s="16"/>
      <c r="L1" s="18"/>
      <c r="M1" s="18" t="s">
        <v>68</v>
      </c>
      <c r="N1" s="18"/>
      <c r="O1" s="18"/>
      <c r="P1" s="18" t="s">
        <v>68</v>
      </c>
      <c r="S1" s="18" t="s">
        <v>68</v>
      </c>
      <c r="V1" s="15" t="s">
        <v>140</v>
      </c>
    </row>
    <row r="2" spans="1:36">
      <c r="A2" s="12" t="s">
        <v>46</v>
      </c>
      <c r="B2" s="12" t="s">
        <v>51</v>
      </c>
      <c r="C2" s="13" t="s">
        <v>52</v>
      </c>
      <c r="D2" s="13" t="s">
        <v>53</v>
      </c>
      <c r="E2" s="12" t="s">
        <v>47</v>
      </c>
      <c r="F2" s="12" t="s">
        <v>48</v>
      </c>
      <c r="G2" s="12" t="s">
        <v>57</v>
      </c>
      <c r="H2" s="12" t="s">
        <v>49</v>
      </c>
      <c r="I2" s="12" t="s">
        <v>50</v>
      </c>
      <c r="J2" s="14" t="s">
        <v>54</v>
      </c>
      <c r="K2" s="14" t="s">
        <v>55</v>
      </c>
      <c r="M2" s="15" t="s">
        <v>69</v>
      </c>
      <c r="N2" s="15" t="s">
        <v>70</v>
      </c>
      <c r="P2" s="15" t="s">
        <v>71</v>
      </c>
      <c r="Q2" s="15" t="s">
        <v>72</v>
      </c>
      <c r="S2" s="15" t="s">
        <v>85</v>
      </c>
      <c r="V2" s="15" t="s">
        <v>136</v>
      </c>
      <c r="W2" s="15" t="s">
        <v>34</v>
      </c>
      <c r="X2" s="15" t="s">
        <v>57</v>
      </c>
      <c r="Z2" s="15" t="s">
        <v>136</v>
      </c>
      <c r="AA2" s="2" t="s">
        <v>126</v>
      </c>
      <c r="AB2" s="2" t="s">
        <v>137</v>
      </c>
      <c r="AC2" s="15" t="s">
        <v>58</v>
      </c>
      <c r="AD2" s="2" t="s">
        <v>138</v>
      </c>
      <c r="AE2" s="2" t="s">
        <v>139</v>
      </c>
      <c r="AF2" s="2" t="s">
        <v>45</v>
      </c>
      <c r="AG2" s="2" t="s">
        <v>57</v>
      </c>
      <c r="AI2" s="15">
        <v>1</v>
      </c>
      <c r="AJ2" s="15">
        <v>4040</v>
      </c>
    </row>
    <row r="3" spans="1:36">
      <c r="A3" s="12">
        <v>10001</v>
      </c>
      <c r="B3" s="10">
        <v>10</v>
      </c>
      <c r="C3" s="11">
        <v>1</v>
      </c>
      <c r="D3" s="11">
        <v>999</v>
      </c>
      <c r="E3" s="10" t="str">
        <f>商店兑换!S6</f>
        <v>prop,806,65;prop,807,50</v>
      </c>
      <c r="F3" s="10" t="str">
        <f>商店兑换!C6</f>
        <v>prop,805,5</v>
      </c>
      <c r="G3" s="10" t="str">
        <f>F3</f>
        <v>prop,805,5</v>
      </c>
      <c r="H3" s="10">
        <f>商店兑换!O6</f>
        <v>3</v>
      </c>
      <c r="I3" s="10">
        <f>商店兑换!P6</f>
        <v>10</v>
      </c>
      <c r="J3" s="10">
        <v>0</v>
      </c>
      <c r="K3" s="10">
        <v>0</v>
      </c>
      <c r="M3" s="15" t="str">
        <f>副本产出!H2</f>
        <v>prop,806,30</v>
      </c>
      <c r="N3" s="15" t="str">
        <f>M3</f>
        <v>prop,806,30</v>
      </c>
      <c r="P3" s="15" t="str">
        <f>副本产出!Q2</f>
        <v>prop,702,1</v>
      </c>
      <c r="Q3" s="15" t="str">
        <f>P3</f>
        <v>prop,702,1</v>
      </c>
      <c r="S3" s="2">
        <v>12</v>
      </c>
      <c r="U3" s="15">
        <v>11</v>
      </c>
      <c r="V3" s="15">
        <f>副本产出!L41</f>
        <v>306</v>
      </c>
      <c r="W3" s="15">
        <v>1</v>
      </c>
      <c r="X3" s="15" t="str">
        <f>副本产出!N41</f>
        <v>cash,10|10;coin,500|10;prop,102,1|10;prop,103,1|5;pack,301|60;pack,302|10;pack,701|10;pack,702|5</v>
      </c>
      <c r="Z3" s="15">
        <f>100000+AA3*10+AB3</f>
        <v>140011</v>
      </c>
      <c r="AA3" s="2">
        <v>4001</v>
      </c>
      <c r="AB3" s="22">
        <v>1</v>
      </c>
      <c r="AD3" s="2">
        <v>0</v>
      </c>
      <c r="AE3" s="2">
        <v>0</v>
      </c>
      <c r="AF3" s="2">
        <v>0</v>
      </c>
      <c r="AG3" s="2" t="str">
        <f>"pack,"&amp;VLOOKUP(IF(AA3&lt;$AJ$2,10,IF(AA3&lt;$AJ$3,20,30))+AB3,$U$3:$V$14,2,0)</f>
        <v>pack,306</v>
      </c>
      <c r="AI3" s="15">
        <v>2</v>
      </c>
      <c r="AJ3" s="15">
        <v>4070</v>
      </c>
    </row>
    <row r="4" spans="1:36">
      <c r="A4" s="12">
        <v>10002</v>
      </c>
      <c r="B4" s="10">
        <v>10</v>
      </c>
      <c r="C4" s="11">
        <v>1</v>
      </c>
      <c r="D4" s="11">
        <v>999</v>
      </c>
      <c r="E4" s="10" t="str">
        <f>商店兑换!S7</f>
        <v>prop,806,375;prop,807,320</v>
      </c>
      <c r="F4" s="10" t="str">
        <f>商店兑换!C7</f>
        <v>prop,705,1</v>
      </c>
      <c r="G4" s="10" t="str">
        <f t="shared" ref="G4:G16" si="0">F4</f>
        <v>prop,705,1</v>
      </c>
      <c r="H4" s="10">
        <f>商店兑换!O7</f>
        <v>1</v>
      </c>
      <c r="I4" s="10">
        <f>商店兑换!P7</f>
        <v>2</v>
      </c>
      <c r="J4" s="10">
        <v>0</v>
      </c>
      <c r="K4" s="10">
        <v>0</v>
      </c>
      <c r="M4" s="15" t="str">
        <f>副本产出!H3</f>
        <v>prop,806,20</v>
      </c>
      <c r="N4" s="15" t="str">
        <f t="shared" ref="N4:N17" si="1">M4</f>
        <v>prop,806,20</v>
      </c>
      <c r="P4" s="15" t="str">
        <f>副本产出!Q3</f>
        <v>prop,106,1</v>
      </c>
      <c r="Q4" s="15" t="str">
        <f t="shared" ref="Q4:Q17" si="2">P4</f>
        <v>prop,106,1</v>
      </c>
      <c r="S4" s="2">
        <v>12</v>
      </c>
      <c r="U4" s="15">
        <v>21</v>
      </c>
      <c r="V4" s="15">
        <f>副本产出!L42</f>
        <v>307</v>
      </c>
      <c r="W4" s="15">
        <v>1</v>
      </c>
      <c r="X4" s="15" t="str">
        <f>副本产出!N42</f>
        <v>cash,10|10;coin,500|10;prop,102,1|10;prop,103,1|5;pack,301|40;pack,302|20;pack,701|10;pack,702|5</v>
      </c>
      <c r="Z4" s="15">
        <f t="shared" ref="Z4:Z67" si="3">100000+AA4*10+AB4</f>
        <v>140021</v>
      </c>
      <c r="AA4" s="2">
        <v>4002</v>
      </c>
      <c r="AB4" s="22">
        <v>1</v>
      </c>
      <c r="AD4" s="2">
        <v>0</v>
      </c>
      <c r="AE4" s="2">
        <v>0</v>
      </c>
      <c r="AF4" s="2">
        <v>0</v>
      </c>
      <c r="AG4" s="2" t="str">
        <f t="shared" ref="AG4:AG67" si="4">"pack,"&amp;VLOOKUP(IF(AA4&lt;$AJ$2,10,IF(AA4&lt;$AJ$3,20,30))+AB4,$U$3:$V$14,2,0)</f>
        <v>pack,306</v>
      </c>
      <c r="AI4" s="15">
        <v>3</v>
      </c>
    </row>
    <row r="5" spans="1:36">
      <c r="A5" s="12">
        <v>10003</v>
      </c>
      <c r="B5" s="10">
        <v>10</v>
      </c>
      <c r="C5" s="11">
        <v>1</v>
      </c>
      <c r="D5" s="11">
        <v>999</v>
      </c>
      <c r="E5" s="10" t="str">
        <f>商店兑换!S8</f>
        <v>prop,806,375;prop,807,320</v>
      </c>
      <c r="F5" s="10" t="str">
        <f>商店兑换!C8</f>
        <v>prop,706,1</v>
      </c>
      <c r="G5" s="10" t="str">
        <f t="shared" si="0"/>
        <v>prop,706,1</v>
      </c>
      <c r="H5" s="10">
        <f>商店兑换!O8</f>
        <v>1</v>
      </c>
      <c r="I5" s="10">
        <f>商店兑换!P8</f>
        <v>1</v>
      </c>
      <c r="J5" s="10">
        <v>0</v>
      </c>
      <c r="K5" s="10">
        <v>0</v>
      </c>
      <c r="M5" s="15" t="str">
        <f>副本产出!H4</f>
        <v>prop,806,40</v>
      </c>
      <c r="N5" s="15" t="str">
        <f t="shared" si="1"/>
        <v>prop,806,40</v>
      </c>
      <c r="P5" s="15" t="str">
        <f>副本产出!Q4</f>
        <v>prop,403,2</v>
      </c>
      <c r="Q5" s="15" t="str">
        <f t="shared" si="2"/>
        <v>prop,403,2</v>
      </c>
      <c r="S5" s="2">
        <v>12</v>
      </c>
      <c r="U5" s="15">
        <v>31</v>
      </c>
      <c r="V5" s="15">
        <f>副本产出!L43</f>
        <v>308</v>
      </c>
      <c r="W5" s="15">
        <v>1</v>
      </c>
      <c r="X5" s="15" t="str">
        <f>副本产出!N43</f>
        <v>cash,10|10;coin,500|10;prop,102,1|10;prop,103,1|5;pack,301|30;pack,302|30;pack,701|10;pack,702|5</v>
      </c>
      <c r="Z5" s="15">
        <f t="shared" si="3"/>
        <v>140031</v>
      </c>
      <c r="AA5" s="2">
        <v>4003</v>
      </c>
      <c r="AB5" s="22">
        <v>1</v>
      </c>
      <c r="AD5" s="2">
        <v>0</v>
      </c>
      <c r="AE5" s="2">
        <v>0</v>
      </c>
      <c r="AF5" s="2">
        <v>0</v>
      </c>
      <c r="AG5" s="2" t="str">
        <f t="shared" si="4"/>
        <v>pack,306</v>
      </c>
    </row>
    <row r="6" spans="1:36">
      <c r="A6" s="12">
        <v>10004</v>
      </c>
      <c r="B6" s="10">
        <v>10</v>
      </c>
      <c r="C6" s="11">
        <v>1</v>
      </c>
      <c r="D6" s="11">
        <v>999</v>
      </c>
      <c r="E6" s="10" t="str">
        <f>商店兑换!S9</f>
        <v>prop,806,15;prop,807,10</v>
      </c>
      <c r="F6" s="10" t="str">
        <f>商店兑换!C9</f>
        <v>pack,303</v>
      </c>
      <c r="G6" s="10" t="str">
        <f t="shared" si="0"/>
        <v>pack,303</v>
      </c>
      <c r="H6" s="10">
        <f>商店兑换!O9</f>
        <v>10</v>
      </c>
      <c r="I6" s="10">
        <f>商店兑换!P9</f>
        <v>4</v>
      </c>
      <c r="J6" s="10">
        <v>0</v>
      </c>
      <c r="K6" s="10">
        <v>0</v>
      </c>
      <c r="M6" s="15" t="str">
        <f>副本产出!H5</f>
        <v>prop,807,15</v>
      </c>
      <c r="N6" s="15" t="str">
        <f t="shared" si="1"/>
        <v>prop,807,15</v>
      </c>
      <c r="P6" s="15" t="str">
        <f>副本产出!Q5</f>
        <v>prop,317,2</v>
      </c>
      <c r="Q6" s="15" t="str">
        <f t="shared" si="2"/>
        <v>prop,317,2</v>
      </c>
      <c r="S6" s="2">
        <v>12</v>
      </c>
      <c r="U6" s="15">
        <v>12</v>
      </c>
      <c r="V6" s="15">
        <f>副本产出!L44</f>
        <v>309</v>
      </c>
      <c r="W6" s="15">
        <v>1</v>
      </c>
      <c r="X6" s="15" t="str">
        <f>副本产出!N44</f>
        <v>cash,10|10;cash,20|10;coin,500|10;coin,1000|5;prop,102,1|5;prop,103,1|10;prop,104,1|5;pack,301|50;pack,302|40;pack,303|5;pack,701|10;pack,702|20</v>
      </c>
      <c r="Z6" s="15">
        <f t="shared" si="3"/>
        <v>140041</v>
      </c>
      <c r="AA6" s="2">
        <v>4004</v>
      </c>
      <c r="AB6" s="22">
        <v>1</v>
      </c>
      <c r="AD6" s="2">
        <v>0</v>
      </c>
      <c r="AE6" s="2">
        <v>0</v>
      </c>
      <c r="AF6" s="2">
        <v>0</v>
      </c>
      <c r="AG6" s="2" t="str">
        <f t="shared" si="4"/>
        <v>pack,306</v>
      </c>
    </row>
    <row r="7" spans="1:36">
      <c r="A7" s="12">
        <v>10005</v>
      </c>
      <c r="B7" s="10">
        <v>10</v>
      </c>
      <c r="C7" s="11">
        <v>1</v>
      </c>
      <c r="D7" s="11">
        <v>999</v>
      </c>
      <c r="E7" s="10" t="str">
        <f>商店兑换!S10</f>
        <v>prop,806,150;prop,807,125</v>
      </c>
      <c r="F7" s="10" t="str">
        <f>商店兑换!C10</f>
        <v>pack,304</v>
      </c>
      <c r="G7" s="10" t="str">
        <f t="shared" si="0"/>
        <v>pack,304</v>
      </c>
      <c r="H7" s="10">
        <f>商店兑换!O10</f>
        <v>5</v>
      </c>
      <c r="I7" s="10">
        <f>商店兑换!P10</f>
        <v>3</v>
      </c>
      <c r="J7" s="10">
        <v>0</v>
      </c>
      <c r="K7" s="10">
        <v>0</v>
      </c>
      <c r="M7" s="15" t="str">
        <f>副本产出!H6</f>
        <v>prop,807,30</v>
      </c>
      <c r="N7" s="15" t="str">
        <f t="shared" si="1"/>
        <v>prop,807,30</v>
      </c>
      <c r="P7" s="15" t="str">
        <f>副本产出!Q6</f>
        <v>prop,314,2</v>
      </c>
      <c r="Q7" s="15" t="str">
        <f t="shared" si="2"/>
        <v>prop,314,2</v>
      </c>
      <c r="S7" s="2">
        <v>12</v>
      </c>
      <c r="U7" s="15">
        <v>22</v>
      </c>
      <c r="V7" s="15">
        <f>副本产出!L45</f>
        <v>310</v>
      </c>
      <c r="W7" s="15">
        <v>1</v>
      </c>
      <c r="X7" s="15" t="str">
        <f>副本产出!N45</f>
        <v>cash,10|10;cash,20|10;coin,500|10;coin,1000|5;prop,102,1|5;prop,103,1|10;prop,104,1|5;pack,301|30;pack,302|50;pack,303|5;pack,701|10;pack,702|20</v>
      </c>
      <c r="Z7" s="15">
        <f t="shared" si="3"/>
        <v>140051</v>
      </c>
      <c r="AA7" s="2">
        <v>4005</v>
      </c>
      <c r="AB7" s="22">
        <v>1</v>
      </c>
      <c r="AD7" s="2">
        <v>0</v>
      </c>
      <c r="AE7" s="2">
        <v>0</v>
      </c>
      <c r="AF7" s="2">
        <v>0</v>
      </c>
      <c r="AG7" s="2" t="str">
        <f t="shared" si="4"/>
        <v>pack,306</v>
      </c>
    </row>
    <row r="8" spans="1:36">
      <c r="A8" s="12">
        <v>10006</v>
      </c>
      <c r="B8" s="10">
        <v>10</v>
      </c>
      <c r="C8" s="11">
        <v>1</v>
      </c>
      <c r="D8" s="11">
        <v>999</v>
      </c>
      <c r="E8" s="10" t="str">
        <f>商店兑换!S11</f>
        <v>prop,806,75;prop,807,60</v>
      </c>
      <c r="F8" s="10" t="str">
        <f>商店兑换!C11</f>
        <v>prop,323,1</v>
      </c>
      <c r="G8" s="10" t="str">
        <f t="shared" si="0"/>
        <v>prop,323,1</v>
      </c>
      <c r="H8" s="10">
        <f>商店兑换!O11</f>
        <v>10</v>
      </c>
      <c r="I8" s="10">
        <f>商店兑换!P11</f>
        <v>5</v>
      </c>
      <c r="J8" s="10">
        <v>0</v>
      </c>
      <c r="K8" s="10">
        <v>0</v>
      </c>
      <c r="M8" s="15" t="str">
        <f>副本产出!I2</f>
        <v>prop,806,50</v>
      </c>
      <c r="N8" s="15" t="str">
        <f t="shared" si="1"/>
        <v>prop,806,50</v>
      </c>
      <c r="P8" s="15" t="str">
        <f>副本产出!Q7</f>
        <v>prop,702,1</v>
      </c>
      <c r="Q8" s="15" t="str">
        <f t="shared" si="2"/>
        <v>prop,702,1</v>
      </c>
      <c r="S8" s="2">
        <v>16</v>
      </c>
      <c r="U8" s="15">
        <v>32</v>
      </c>
      <c r="V8" s="15">
        <f>副本产出!L46</f>
        <v>311</v>
      </c>
      <c r="W8" s="15">
        <v>1</v>
      </c>
      <c r="X8" s="15" t="str">
        <f>副本产出!N46</f>
        <v>cash,10|5;cash,20|15;coin,500|10;coin,1000|5;prop,102,1|5;prop,103,1|10;prop,104,1|10;pack,301|30;pack,302|60;pack,303|25;pack,701|10;pack,702|25</v>
      </c>
      <c r="Z8" s="15">
        <f t="shared" si="3"/>
        <v>140061</v>
      </c>
      <c r="AA8" s="2">
        <v>4006</v>
      </c>
      <c r="AB8" s="22">
        <v>1</v>
      </c>
      <c r="AD8" s="2">
        <v>0</v>
      </c>
      <c r="AE8" s="2">
        <v>0</v>
      </c>
      <c r="AF8" s="2">
        <v>0</v>
      </c>
      <c r="AG8" s="2" t="str">
        <f t="shared" si="4"/>
        <v>pack,306</v>
      </c>
    </row>
    <row r="9" spans="1:36">
      <c r="A9" s="12">
        <v>10007</v>
      </c>
      <c r="B9" s="10">
        <v>10</v>
      </c>
      <c r="C9" s="11">
        <v>1</v>
      </c>
      <c r="D9" s="11">
        <v>999</v>
      </c>
      <c r="E9" s="10" t="str">
        <f>商店兑换!S12</f>
        <v>prop,806,35;prop,807,20</v>
      </c>
      <c r="F9" s="10" t="str">
        <f>商店兑换!C12</f>
        <v>prop,314,1</v>
      </c>
      <c r="G9" s="10" t="str">
        <f t="shared" si="0"/>
        <v>prop,314,1</v>
      </c>
      <c r="H9" s="10">
        <f>商店兑换!O12</f>
        <v>10</v>
      </c>
      <c r="I9" s="10">
        <f>商店兑换!P12</f>
        <v>6</v>
      </c>
      <c r="J9" s="10">
        <v>0</v>
      </c>
      <c r="K9" s="10">
        <v>0</v>
      </c>
      <c r="M9" s="15" t="str">
        <f>副本产出!I3</f>
        <v>prop,806,35</v>
      </c>
      <c r="N9" s="15" t="str">
        <f t="shared" si="1"/>
        <v>prop,806,35</v>
      </c>
      <c r="P9" s="15" t="str">
        <f>副本产出!Q8</f>
        <v>prop,106,2</v>
      </c>
      <c r="Q9" s="15" t="str">
        <f t="shared" si="2"/>
        <v>prop,106,2</v>
      </c>
      <c r="S9" s="2">
        <v>16</v>
      </c>
      <c r="U9" s="15">
        <v>13</v>
      </c>
      <c r="V9" s="15">
        <f>副本产出!L47</f>
        <v>312</v>
      </c>
      <c r="W9" s="15">
        <v>1</v>
      </c>
      <c r="X9" s="15" t="str">
        <f>副本产出!N47</f>
        <v>cash,10|5;cash,20|10;cash,50|10;coin,500|3;coin,1000|5;prop,103,1|10;prop,104,1|10;prop,105,1|5;pack,302|52;pack,303|35;pack,304|1;prop,403,1|10;pack,702|10;pack,703|10</v>
      </c>
      <c r="Z9" s="15">
        <f t="shared" si="3"/>
        <v>140071</v>
      </c>
      <c r="AA9" s="2">
        <v>4007</v>
      </c>
      <c r="AB9" s="22">
        <v>1</v>
      </c>
      <c r="AD9" s="2">
        <v>0</v>
      </c>
      <c r="AE9" s="2">
        <v>0</v>
      </c>
      <c r="AF9" s="2">
        <v>0</v>
      </c>
      <c r="AG9" s="2" t="str">
        <f t="shared" si="4"/>
        <v>pack,306</v>
      </c>
    </row>
    <row r="10" spans="1:36">
      <c r="A10" s="12">
        <v>10008</v>
      </c>
      <c r="B10" s="10">
        <v>10</v>
      </c>
      <c r="C10" s="11">
        <v>1</v>
      </c>
      <c r="D10" s="11">
        <v>999</v>
      </c>
      <c r="E10" s="10" t="str">
        <f>商店兑换!S13</f>
        <v>prop,806,135;prop,807,40</v>
      </c>
      <c r="F10" s="10" t="str">
        <f>商店兑换!C13</f>
        <v>prop,315,1</v>
      </c>
      <c r="G10" s="10" t="str">
        <f t="shared" si="0"/>
        <v>prop,315,1</v>
      </c>
      <c r="H10" s="10">
        <f>商店兑换!O13</f>
        <v>10</v>
      </c>
      <c r="I10" s="10">
        <f>商店兑换!P13</f>
        <v>7</v>
      </c>
      <c r="J10" s="10">
        <v>0</v>
      </c>
      <c r="K10" s="10">
        <v>0</v>
      </c>
      <c r="M10" s="15" t="str">
        <f>副本产出!I4</f>
        <v>prop,806,65</v>
      </c>
      <c r="N10" s="15" t="str">
        <f t="shared" si="1"/>
        <v>prop,806,65</v>
      </c>
      <c r="P10" s="15" t="str">
        <f>副本产出!Q9</f>
        <v>prop,403,3</v>
      </c>
      <c r="Q10" s="15" t="str">
        <f t="shared" si="2"/>
        <v>prop,403,3</v>
      </c>
      <c r="S10" s="2">
        <v>16</v>
      </c>
      <c r="U10" s="15">
        <v>23</v>
      </c>
      <c r="V10" s="15">
        <f>副本产出!L48</f>
        <v>313</v>
      </c>
      <c r="W10" s="15">
        <v>1</v>
      </c>
      <c r="X10" s="15" t="str">
        <f>副本产出!N48</f>
        <v>cash,10|5;cash,20|10;cash,50|10;coin,500|3;coin,1000|5;prop,103,1|10;prop,104,1|10;prop,105,1|6;pack,302|45;pack,303|45;pack,304|2;prop,403,1|10;pack,702|10;pack,703|10</v>
      </c>
      <c r="Z10" s="15">
        <f t="shared" si="3"/>
        <v>140081</v>
      </c>
      <c r="AA10" s="2">
        <v>4008</v>
      </c>
      <c r="AB10" s="22">
        <v>1</v>
      </c>
      <c r="AD10" s="2">
        <v>0</v>
      </c>
      <c r="AE10" s="2">
        <v>0</v>
      </c>
      <c r="AF10" s="2">
        <v>0</v>
      </c>
      <c r="AG10" s="2" t="str">
        <f t="shared" si="4"/>
        <v>pack,306</v>
      </c>
    </row>
    <row r="11" spans="1:36">
      <c r="A11" s="12">
        <v>10009</v>
      </c>
      <c r="B11" s="10">
        <v>10</v>
      </c>
      <c r="C11" s="11">
        <v>1</v>
      </c>
      <c r="D11" s="11">
        <v>999</v>
      </c>
      <c r="E11" s="10" t="str">
        <f>商店兑换!S14</f>
        <v>prop,806,5;prop,807,45</v>
      </c>
      <c r="F11" s="10" t="str">
        <f>商店兑换!C14</f>
        <v>prop,316,1</v>
      </c>
      <c r="G11" s="10" t="str">
        <f t="shared" si="0"/>
        <v>prop,316,1</v>
      </c>
      <c r="H11" s="10">
        <f>商店兑换!O14</f>
        <v>10</v>
      </c>
      <c r="I11" s="10">
        <f>商店兑换!P14</f>
        <v>8</v>
      </c>
      <c r="J11" s="10">
        <v>0</v>
      </c>
      <c r="K11" s="10">
        <v>0</v>
      </c>
      <c r="M11" s="15" t="str">
        <f>副本产出!I5</f>
        <v>prop,807,30</v>
      </c>
      <c r="N11" s="15" t="str">
        <f t="shared" si="1"/>
        <v>prop,807,30</v>
      </c>
      <c r="P11" s="15" t="str">
        <f>副本产出!Q10</f>
        <v>prop,318,1</v>
      </c>
      <c r="Q11" s="15" t="str">
        <f t="shared" si="2"/>
        <v>prop,318,1</v>
      </c>
      <c r="S11" s="2">
        <v>16</v>
      </c>
      <c r="U11" s="15">
        <v>33</v>
      </c>
      <c r="V11" s="15">
        <f>副本产出!L49</f>
        <v>314</v>
      </c>
      <c r="W11" s="15">
        <v>1</v>
      </c>
      <c r="X11" s="15" t="str">
        <f>副本产出!N49</f>
        <v>cash,10|5;cash,20|10;cash,50|10;coin,500|3;coin,1000|5;prop,103,1|10;prop,104,1|10;prop,105,1|5;pack,302|52;pack,303|35;pack,304|3;prop,403,1|10;pack,702|10;pack,703|10</v>
      </c>
      <c r="Z11" s="15">
        <f t="shared" si="3"/>
        <v>140091</v>
      </c>
      <c r="AA11" s="2">
        <v>4009</v>
      </c>
      <c r="AB11" s="22">
        <v>1</v>
      </c>
      <c r="AD11" s="2">
        <v>0</v>
      </c>
      <c r="AE11" s="2">
        <v>0</v>
      </c>
      <c r="AF11" s="2">
        <v>0</v>
      </c>
      <c r="AG11" s="2" t="str">
        <f t="shared" si="4"/>
        <v>pack,306</v>
      </c>
    </row>
    <row r="12" spans="1:36">
      <c r="A12" s="12">
        <v>10010</v>
      </c>
      <c r="B12" s="10">
        <v>10</v>
      </c>
      <c r="C12" s="11">
        <v>1</v>
      </c>
      <c r="D12" s="11">
        <v>999</v>
      </c>
      <c r="E12" s="10" t="str">
        <f>商店兑换!S15</f>
        <v>prop,806,45;prop,807,110</v>
      </c>
      <c r="F12" s="10" t="str">
        <f>商店兑换!C15</f>
        <v>prop,318,1</v>
      </c>
      <c r="G12" s="10" t="str">
        <f t="shared" si="0"/>
        <v>prop,318,1</v>
      </c>
      <c r="H12" s="10">
        <f>商店兑换!O15</f>
        <v>10</v>
      </c>
      <c r="I12" s="10">
        <f>商店兑换!P15</f>
        <v>9</v>
      </c>
      <c r="J12" s="10">
        <v>0</v>
      </c>
      <c r="K12" s="10">
        <v>0</v>
      </c>
      <c r="M12" s="15" t="str">
        <f>副本产出!I6</f>
        <v>prop,807,55</v>
      </c>
      <c r="N12" s="15" t="str">
        <f t="shared" si="1"/>
        <v>prop,807,55</v>
      </c>
      <c r="P12" s="15" t="str">
        <f>副本产出!Q11</f>
        <v>prop,315,1</v>
      </c>
      <c r="Q12" s="15" t="str">
        <f t="shared" si="2"/>
        <v>prop,315,1</v>
      </c>
      <c r="S12" s="2">
        <v>16</v>
      </c>
      <c r="U12" s="15">
        <v>14</v>
      </c>
      <c r="V12" s="15">
        <f>副本产出!L50</f>
        <v>315</v>
      </c>
      <c r="W12" s="15">
        <v>1</v>
      </c>
      <c r="X12" s="15" t="str">
        <f>副本产出!N50</f>
        <v>cash,50|60;prop,105,1|50;pack,303|150;pack,304|30;prop,403,1|50;pack,702|50;pack,703|30</v>
      </c>
      <c r="Z12" s="15">
        <f t="shared" si="3"/>
        <v>140101</v>
      </c>
      <c r="AA12" s="2">
        <v>4010</v>
      </c>
      <c r="AB12" s="22">
        <v>1</v>
      </c>
      <c r="AD12" s="2">
        <v>0</v>
      </c>
      <c r="AE12" s="2">
        <v>0</v>
      </c>
      <c r="AF12" s="2">
        <v>0</v>
      </c>
      <c r="AG12" s="2" t="str">
        <f t="shared" si="4"/>
        <v>pack,306</v>
      </c>
    </row>
    <row r="13" spans="1:36">
      <c r="A13" s="12">
        <v>10011</v>
      </c>
      <c r="B13" s="10">
        <v>10</v>
      </c>
      <c r="C13" s="11">
        <v>1</v>
      </c>
      <c r="D13" s="11">
        <v>999</v>
      </c>
      <c r="E13" s="10" t="str">
        <f>商店兑换!S16</f>
        <v>prop,806,10;prop,807,25</v>
      </c>
      <c r="F13" s="10" t="str">
        <f>商店兑换!C16</f>
        <v>prop,801,5</v>
      </c>
      <c r="G13" s="10" t="str">
        <f t="shared" si="0"/>
        <v>prop,801,5</v>
      </c>
      <c r="H13" s="10">
        <f>商店兑换!O16</f>
        <v>10</v>
      </c>
      <c r="I13" s="10">
        <f>商店兑换!P16</f>
        <v>11</v>
      </c>
      <c r="J13" s="10">
        <v>0</v>
      </c>
      <c r="K13" s="10">
        <v>0</v>
      </c>
      <c r="M13" s="15" t="str">
        <f>副本产出!J2</f>
        <v>prop,806,70</v>
      </c>
      <c r="N13" s="15" t="str">
        <f t="shared" si="1"/>
        <v>prop,806,70</v>
      </c>
      <c r="P13" s="15" t="str">
        <f>副本产出!Q12</f>
        <v>prop,702,1</v>
      </c>
      <c r="Q13" s="15" t="str">
        <f t="shared" si="2"/>
        <v>prop,702,1</v>
      </c>
      <c r="S13" s="2">
        <v>20</v>
      </c>
      <c r="U13" s="15">
        <v>24</v>
      </c>
      <c r="V13" s="15">
        <f>副本产出!L51</f>
        <v>316</v>
      </c>
      <c r="W13" s="15">
        <v>1</v>
      </c>
      <c r="X13" s="15" t="str">
        <f>副本产出!N51</f>
        <v>cash,50|60;prop,105,1|50;pack,303|120;pack,304|60;prop,403,1|50;pack,702|50;pack,703|30</v>
      </c>
      <c r="Z13" s="15">
        <f t="shared" si="3"/>
        <v>140111</v>
      </c>
      <c r="AA13" s="2">
        <v>4011</v>
      </c>
      <c r="AB13" s="22">
        <v>1</v>
      </c>
      <c r="AD13" s="2">
        <v>0</v>
      </c>
      <c r="AE13" s="2">
        <v>0</v>
      </c>
      <c r="AF13" s="2">
        <v>0</v>
      </c>
      <c r="AG13" s="2" t="str">
        <f t="shared" si="4"/>
        <v>pack,306</v>
      </c>
    </row>
    <row r="14" spans="1:36">
      <c r="A14" s="12">
        <v>10012</v>
      </c>
      <c r="B14" s="10">
        <v>10</v>
      </c>
      <c r="C14" s="11">
        <v>1</v>
      </c>
      <c r="D14" s="11">
        <v>999</v>
      </c>
      <c r="E14" s="10" t="str">
        <f>商店兑换!S17</f>
        <v>prop,806,20;prop,807,5</v>
      </c>
      <c r="F14" s="10" t="str">
        <f>商店兑换!C17</f>
        <v>prop,802,1</v>
      </c>
      <c r="G14" s="10" t="str">
        <f t="shared" si="0"/>
        <v>prop,802,1</v>
      </c>
      <c r="H14" s="10">
        <f>商店兑换!O17</f>
        <v>10</v>
      </c>
      <c r="I14" s="10">
        <f>商店兑换!P17</f>
        <v>12</v>
      </c>
      <c r="J14" s="10">
        <v>0</v>
      </c>
      <c r="K14" s="10">
        <v>0</v>
      </c>
      <c r="M14" s="15" t="str">
        <f>副本产出!J3</f>
        <v>prop,806,45</v>
      </c>
      <c r="N14" s="15" t="str">
        <f t="shared" si="1"/>
        <v>prop,806,45</v>
      </c>
      <c r="P14" s="15" t="str">
        <f>副本产出!Q13</f>
        <v>prop,106,2</v>
      </c>
      <c r="Q14" s="15" t="str">
        <f t="shared" si="2"/>
        <v>prop,106,2</v>
      </c>
      <c r="S14" s="2">
        <v>20</v>
      </c>
      <c r="U14" s="15">
        <v>34</v>
      </c>
      <c r="V14" s="15">
        <f>副本产出!L52</f>
        <v>317</v>
      </c>
      <c r="W14" s="15">
        <v>1</v>
      </c>
      <c r="X14" s="15" t="str">
        <f>副本产出!N52</f>
        <v>cash,50|60;prop,105,1|50;pack,303|100;pack,304|80;prop,403,1|50;pack,702|50;pack,703|30</v>
      </c>
      <c r="Z14" s="15">
        <f t="shared" si="3"/>
        <v>140121</v>
      </c>
      <c r="AA14" s="2">
        <v>4012</v>
      </c>
      <c r="AB14" s="22">
        <v>1</v>
      </c>
      <c r="AD14" s="2">
        <v>0</v>
      </c>
      <c r="AE14" s="2">
        <v>0</v>
      </c>
      <c r="AF14" s="2">
        <v>0</v>
      </c>
      <c r="AG14" s="2" t="str">
        <f t="shared" si="4"/>
        <v>pack,306</v>
      </c>
    </row>
    <row r="15" spans="1:36">
      <c r="A15" s="12">
        <v>10013</v>
      </c>
      <c r="B15" s="10">
        <v>10</v>
      </c>
      <c r="C15" s="11">
        <v>1</v>
      </c>
      <c r="D15" s="11">
        <v>999</v>
      </c>
      <c r="E15" s="10" t="str">
        <f>商店兑换!S18</f>
        <v>prop,806,1</v>
      </c>
      <c r="F15" s="10" t="str">
        <f>商店兑换!C18</f>
        <v>coin,100</v>
      </c>
      <c r="G15" s="10" t="str">
        <f t="shared" si="0"/>
        <v>coin,100</v>
      </c>
      <c r="H15" s="10">
        <f>商店兑换!O18</f>
        <v>-1</v>
      </c>
      <c r="I15" s="10">
        <f>商店兑换!P18</f>
        <v>13</v>
      </c>
      <c r="J15" s="10">
        <v>0</v>
      </c>
      <c r="K15" s="10">
        <v>0</v>
      </c>
      <c r="M15" s="15" t="str">
        <f>副本产出!J4</f>
        <v>prop,806,90</v>
      </c>
      <c r="N15" s="15" t="str">
        <f t="shared" si="1"/>
        <v>prop,806,90</v>
      </c>
      <c r="P15" s="15" t="str">
        <f>副本产出!Q14</f>
        <v>prop,403,3</v>
      </c>
      <c r="Q15" s="15" t="str">
        <f t="shared" si="2"/>
        <v>prop,403,3</v>
      </c>
      <c r="S15" s="2">
        <v>20</v>
      </c>
      <c r="Z15" s="15">
        <f t="shared" si="3"/>
        <v>140131</v>
      </c>
      <c r="AA15" s="2">
        <v>4013</v>
      </c>
      <c r="AB15" s="22">
        <v>1</v>
      </c>
      <c r="AD15" s="2">
        <v>0</v>
      </c>
      <c r="AE15" s="2">
        <v>0</v>
      </c>
      <c r="AF15" s="2">
        <v>0</v>
      </c>
      <c r="AG15" s="2" t="str">
        <f t="shared" si="4"/>
        <v>pack,306</v>
      </c>
    </row>
    <row r="16" spans="1:36">
      <c r="A16" s="12">
        <v>10014</v>
      </c>
      <c r="B16" s="10">
        <v>10</v>
      </c>
      <c r="C16" s="11">
        <v>1</v>
      </c>
      <c r="D16" s="11">
        <v>999</v>
      </c>
      <c r="E16" s="10" t="str">
        <f>商店兑换!S19</f>
        <v>prop,807,1</v>
      </c>
      <c r="F16" s="10" t="str">
        <f>商店兑换!C19</f>
        <v>coin,120</v>
      </c>
      <c r="G16" s="10" t="str">
        <f t="shared" si="0"/>
        <v>coin,120</v>
      </c>
      <c r="H16" s="10">
        <f>商店兑换!O19</f>
        <v>-1</v>
      </c>
      <c r="I16" s="10">
        <f>商店兑换!P19</f>
        <v>14</v>
      </c>
      <c r="J16" s="10">
        <v>0</v>
      </c>
      <c r="K16" s="10">
        <v>0</v>
      </c>
      <c r="M16" s="15" t="str">
        <f>副本产出!J5</f>
        <v>prop,807,40</v>
      </c>
      <c r="N16" s="15" t="str">
        <f t="shared" si="1"/>
        <v>prop,807,40</v>
      </c>
      <c r="P16" s="15" t="str">
        <f>副本产出!Q15</f>
        <v>prop,318,1</v>
      </c>
      <c r="Q16" s="15" t="str">
        <f t="shared" si="2"/>
        <v>prop,318,1</v>
      </c>
      <c r="S16" s="2">
        <v>20</v>
      </c>
      <c r="Z16" s="15">
        <f t="shared" si="3"/>
        <v>140141</v>
      </c>
      <c r="AA16" s="2">
        <v>4014</v>
      </c>
      <c r="AB16" s="22">
        <v>1</v>
      </c>
      <c r="AD16" s="2">
        <v>0</v>
      </c>
      <c r="AE16" s="2">
        <v>0</v>
      </c>
      <c r="AF16" s="2">
        <v>0</v>
      </c>
      <c r="AG16" s="2" t="str">
        <f t="shared" si="4"/>
        <v>pack,306</v>
      </c>
    </row>
    <row r="17" spans="1:33">
      <c r="A17" s="12">
        <v>10015</v>
      </c>
      <c r="B17" s="10">
        <v>999</v>
      </c>
      <c r="C17" s="11">
        <v>1</v>
      </c>
      <c r="D17" s="11">
        <v>999</v>
      </c>
      <c r="E17" s="10" t="s">
        <v>66</v>
      </c>
      <c r="F17" s="10" t="s">
        <v>66</v>
      </c>
      <c r="G17" s="10" t="s">
        <v>66</v>
      </c>
      <c r="H17" s="10">
        <v>-1</v>
      </c>
      <c r="I17" s="10">
        <f>商店兑换!P21</f>
        <v>0</v>
      </c>
      <c r="J17" s="10">
        <v>0</v>
      </c>
      <c r="K17" s="10">
        <v>0</v>
      </c>
      <c r="M17" s="15" t="str">
        <f>副本产出!J6</f>
        <v>prop,807,75</v>
      </c>
      <c r="N17" s="15" t="str">
        <f t="shared" si="1"/>
        <v>prop,807,75</v>
      </c>
      <c r="P17" s="15" t="str">
        <f>副本产出!Q16</f>
        <v>prop,315,1</v>
      </c>
      <c r="Q17" s="15" t="str">
        <f t="shared" si="2"/>
        <v>prop,315,1</v>
      </c>
      <c r="S17" s="2">
        <v>20</v>
      </c>
      <c r="Z17" s="15">
        <f t="shared" si="3"/>
        <v>140151</v>
      </c>
      <c r="AA17" s="2">
        <v>4015</v>
      </c>
      <c r="AB17" s="22">
        <v>1</v>
      </c>
      <c r="AD17" s="2">
        <v>0</v>
      </c>
      <c r="AE17" s="2">
        <v>0</v>
      </c>
      <c r="AF17" s="2">
        <v>0</v>
      </c>
      <c r="AG17" s="2" t="str">
        <f t="shared" si="4"/>
        <v>pack,306</v>
      </c>
    </row>
    <row r="18" spans="1:33">
      <c r="A18" s="12">
        <v>10016</v>
      </c>
      <c r="B18" s="10">
        <v>999</v>
      </c>
      <c r="C18" s="11">
        <v>1</v>
      </c>
      <c r="D18" s="11">
        <v>999</v>
      </c>
      <c r="E18" s="10" t="s">
        <v>66</v>
      </c>
      <c r="F18" s="10" t="s">
        <v>66</v>
      </c>
      <c r="G18" s="10" t="s">
        <v>66</v>
      </c>
      <c r="H18" s="10">
        <v>-1</v>
      </c>
      <c r="I18" s="10">
        <f>商店兑换!P22</f>
        <v>0</v>
      </c>
      <c r="J18" s="10">
        <v>0</v>
      </c>
      <c r="K18" s="10">
        <v>0</v>
      </c>
      <c r="Z18" s="15">
        <f t="shared" si="3"/>
        <v>140161</v>
      </c>
      <c r="AA18" s="2">
        <v>4016</v>
      </c>
      <c r="AB18" s="22">
        <v>1</v>
      </c>
      <c r="AD18" s="2">
        <v>0</v>
      </c>
      <c r="AE18" s="2">
        <v>0</v>
      </c>
      <c r="AF18" s="2">
        <v>0</v>
      </c>
      <c r="AG18" s="2" t="str">
        <f t="shared" si="4"/>
        <v>pack,306</v>
      </c>
    </row>
    <row r="19" spans="1:33">
      <c r="Z19" s="15">
        <f t="shared" si="3"/>
        <v>140171</v>
      </c>
      <c r="AA19" s="2">
        <v>4017</v>
      </c>
      <c r="AB19" s="22">
        <v>1</v>
      </c>
      <c r="AD19" s="2">
        <v>0</v>
      </c>
      <c r="AE19" s="2">
        <v>0</v>
      </c>
      <c r="AF19" s="2">
        <v>0</v>
      </c>
      <c r="AG19" s="2" t="str">
        <f t="shared" si="4"/>
        <v>pack,306</v>
      </c>
    </row>
    <row r="20" spans="1:33">
      <c r="Z20" s="15">
        <f t="shared" si="3"/>
        <v>140181</v>
      </c>
      <c r="AA20" s="2">
        <v>4018</v>
      </c>
      <c r="AB20" s="22">
        <v>1</v>
      </c>
      <c r="AD20" s="2">
        <v>0</v>
      </c>
      <c r="AE20" s="2">
        <v>0</v>
      </c>
      <c r="AF20" s="2">
        <v>0</v>
      </c>
      <c r="AG20" s="2" t="str">
        <f t="shared" si="4"/>
        <v>pack,306</v>
      </c>
    </row>
    <row r="21" spans="1:33">
      <c r="Z21" s="15">
        <f t="shared" si="3"/>
        <v>140191</v>
      </c>
      <c r="AA21" s="2">
        <v>4019</v>
      </c>
      <c r="AB21" s="22">
        <v>1</v>
      </c>
      <c r="AD21" s="2">
        <v>0</v>
      </c>
      <c r="AE21" s="2">
        <v>0</v>
      </c>
      <c r="AF21" s="2">
        <v>0</v>
      </c>
      <c r="AG21" s="2" t="str">
        <f t="shared" si="4"/>
        <v>pack,306</v>
      </c>
    </row>
    <row r="22" spans="1:33">
      <c r="Z22" s="15">
        <f t="shared" si="3"/>
        <v>140201</v>
      </c>
      <c r="AA22" s="2">
        <v>4020</v>
      </c>
      <c r="AB22" s="22">
        <v>1</v>
      </c>
      <c r="AD22" s="2">
        <v>0</v>
      </c>
      <c r="AE22" s="2">
        <v>0</v>
      </c>
      <c r="AF22" s="2">
        <v>0</v>
      </c>
      <c r="AG22" s="2" t="str">
        <f t="shared" si="4"/>
        <v>pack,306</v>
      </c>
    </row>
    <row r="23" spans="1:33">
      <c r="Z23" s="15">
        <f t="shared" si="3"/>
        <v>140211</v>
      </c>
      <c r="AA23" s="2">
        <v>4021</v>
      </c>
      <c r="AB23" s="22">
        <v>1</v>
      </c>
      <c r="AD23" s="2">
        <v>0</v>
      </c>
      <c r="AE23" s="2">
        <v>0</v>
      </c>
      <c r="AF23" s="2">
        <v>0</v>
      </c>
      <c r="AG23" s="2" t="str">
        <f t="shared" si="4"/>
        <v>pack,306</v>
      </c>
    </row>
    <row r="24" spans="1:33">
      <c r="Z24" s="15">
        <f t="shared" si="3"/>
        <v>140221</v>
      </c>
      <c r="AA24" s="2">
        <v>4022</v>
      </c>
      <c r="AB24" s="22">
        <v>1</v>
      </c>
      <c r="AD24" s="2">
        <v>0</v>
      </c>
      <c r="AE24" s="2">
        <v>0</v>
      </c>
      <c r="AF24" s="2">
        <v>0</v>
      </c>
      <c r="AG24" s="2" t="str">
        <f t="shared" si="4"/>
        <v>pack,306</v>
      </c>
    </row>
    <row r="25" spans="1:33">
      <c r="Z25" s="15">
        <f t="shared" si="3"/>
        <v>140231</v>
      </c>
      <c r="AA25" s="2">
        <v>4023</v>
      </c>
      <c r="AB25" s="22">
        <v>1</v>
      </c>
      <c r="AD25" s="2">
        <v>0</v>
      </c>
      <c r="AE25" s="2">
        <v>0</v>
      </c>
      <c r="AF25" s="2">
        <v>0</v>
      </c>
      <c r="AG25" s="2" t="str">
        <f t="shared" si="4"/>
        <v>pack,306</v>
      </c>
    </row>
    <row r="26" spans="1:33">
      <c r="Z26" s="15">
        <f t="shared" si="3"/>
        <v>140241</v>
      </c>
      <c r="AA26" s="2">
        <v>4024</v>
      </c>
      <c r="AB26" s="22">
        <v>1</v>
      </c>
      <c r="AD26" s="2">
        <v>0</v>
      </c>
      <c r="AE26" s="2">
        <v>0</v>
      </c>
      <c r="AF26" s="2">
        <v>0</v>
      </c>
      <c r="AG26" s="2" t="str">
        <f t="shared" si="4"/>
        <v>pack,306</v>
      </c>
    </row>
    <row r="27" spans="1:33">
      <c r="Z27" s="15">
        <f t="shared" si="3"/>
        <v>140251</v>
      </c>
      <c r="AA27" s="2">
        <v>4025</v>
      </c>
      <c r="AB27" s="22">
        <v>1</v>
      </c>
      <c r="AD27" s="2">
        <v>0</v>
      </c>
      <c r="AE27" s="2">
        <v>0</v>
      </c>
      <c r="AF27" s="2">
        <v>0</v>
      </c>
      <c r="AG27" s="2" t="str">
        <f t="shared" si="4"/>
        <v>pack,306</v>
      </c>
    </row>
    <row r="28" spans="1:33">
      <c r="Z28" s="15">
        <f t="shared" si="3"/>
        <v>140261</v>
      </c>
      <c r="AA28" s="2">
        <v>4026</v>
      </c>
      <c r="AB28" s="22">
        <v>1</v>
      </c>
      <c r="AD28" s="2">
        <v>0</v>
      </c>
      <c r="AE28" s="2">
        <v>0</v>
      </c>
      <c r="AF28" s="2">
        <v>0</v>
      </c>
      <c r="AG28" s="2" t="str">
        <f t="shared" si="4"/>
        <v>pack,306</v>
      </c>
    </row>
    <row r="29" spans="1:33">
      <c r="Z29" s="15">
        <f t="shared" si="3"/>
        <v>140271</v>
      </c>
      <c r="AA29" s="2">
        <v>4027</v>
      </c>
      <c r="AB29" s="22">
        <v>1</v>
      </c>
      <c r="AD29" s="2">
        <v>0</v>
      </c>
      <c r="AE29" s="2">
        <v>0</v>
      </c>
      <c r="AF29" s="2">
        <v>0</v>
      </c>
      <c r="AG29" s="2" t="str">
        <f t="shared" si="4"/>
        <v>pack,306</v>
      </c>
    </row>
    <row r="30" spans="1:33">
      <c r="Z30" s="15">
        <f t="shared" si="3"/>
        <v>140281</v>
      </c>
      <c r="AA30" s="2">
        <v>4028</v>
      </c>
      <c r="AB30" s="22">
        <v>1</v>
      </c>
      <c r="AD30" s="2">
        <v>0</v>
      </c>
      <c r="AE30" s="2">
        <v>0</v>
      </c>
      <c r="AF30" s="2">
        <v>0</v>
      </c>
      <c r="AG30" s="2" t="str">
        <f t="shared" si="4"/>
        <v>pack,306</v>
      </c>
    </row>
    <row r="31" spans="1:33">
      <c r="Z31" s="15">
        <f t="shared" si="3"/>
        <v>140291</v>
      </c>
      <c r="AA31" s="2">
        <v>4029</v>
      </c>
      <c r="AB31" s="22">
        <v>1</v>
      </c>
      <c r="AD31" s="2">
        <v>0</v>
      </c>
      <c r="AE31" s="2">
        <v>0</v>
      </c>
      <c r="AF31" s="2">
        <v>0</v>
      </c>
      <c r="AG31" s="2" t="str">
        <f t="shared" si="4"/>
        <v>pack,306</v>
      </c>
    </row>
    <row r="32" spans="1:33">
      <c r="Z32" s="15">
        <f t="shared" si="3"/>
        <v>140301</v>
      </c>
      <c r="AA32" s="2">
        <v>4030</v>
      </c>
      <c r="AB32" s="22">
        <v>1</v>
      </c>
      <c r="AD32" s="2">
        <v>0</v>
      </c>
      <c r="AE32" s="2">
        <v>0</v>
      </c>
      <c r="AF32" s="2">
        <v>0</v>
      </c>
      <c r="AG32" s="2" t="str">
        <f t="shared" si="4"/>
        <v>pack,306</v>
      </c>
    </row>
    <row r="33" spans="26:33">
      <c r="Z33" s="15">
        <f t="shared" si="3"/>
        <v>140311</v>
      </c>
      <c r="AA33" s="2">
        <v>4031</v>
      </c>
      <c r="AB33" s="22">
        <v>1</v>
      </c>
      <c r="AD33" s="2">
        <v>0</v>
      </c>
      <c r="AE33" s="2">
        <v>0</v>
      </c>
      <c r="AF33" s="2">
        <v>0</v>
      </c>
      <c r="AG33" s="2" t="str">
        <f t="shared" si="4"/>
        <v>pack,306</v>
      </c>
    </row>
    <row r="34" spans="26:33">
      <c r="Z34" s="15">
        <f t="shared" si="3"/>
        <v>140321</v>
      </c>
      <c r="AA34" s="2">
        <v>4032</v>
      </c>
      <c r="AB34" s="22">
        <v>1</v>
      </c>
      <c r="AD34" s="2">
        <v>0</v>
      </c>
      <c r="AE34" s="2">
        <v>0</v>
      </c>
      <c r="AF34" s="2">
        <v>0</v>
      </c>
      <c r="AG34" s="2" t="str">
        <f t="shared" si="4"/>
        <v>pack,306</v>
      </c>
    </row>
    <row r="35" spans="26:33">
      <c r="Z35" s="15">
        <f t="shared" si="3"/>
        <v>140331</v>
      </c>
      <c r="AA35" s="2">
        <v>4033</v>
      </c>
      <c r="AB35" s="22">
        <v>1</v>
      </c>
      <c r="AD35" s="2">
        <v>0</v>
      </c>
      <c r="AE35" s="2">
        <v>0</v>
      </c>
      <c r="AF35" s="2">
        <v>0</v>
      </c>
      <c r="AG35" s="2" t="str">
        <f t="shared" si="4"/>
        <v>pack,306</v>
      </c>
    </row>
    <row r="36" spans="26:33">
      <c r="Z36" s="15">
        <f t="shared" si="3"/>
        <v>140341</v>
      </c>
      <c r="AA36" s="2">
        <v>4034</v>
      </c>
      <c r="AB36" s="22">
        <v>1</v>
      </c>
      <c r="AD36" s="2">
        <v>0</v>
      </c>
      <c r="AE36" s="2">
        <v>0</v>
      </c>
      <c r="AF36" s="2">
        <v>0</v>
      </c>
      <c r="AG36" s="2" t="str">
        <f t="shared" si="4"/>
        <v>pack,306</v>
      </c>
    </row>
    <row r="37" spans="26:33">
      <c r="Z37" s="15">
        <f t="shared" si="3"/>
        <v>140351</v>
      </c>
      <c r="AA37" s="2">
        <v>4035</v>
      </c>
      <c r="AB37" s="22">
        <v>1</v>
      </c>
      <c r="AD37" s="2">
        <v>0</v>
      </c>
      <c r="AE37" s="2">
        <v>0</v>
      </c>
      <c r="AF37" s="2">
        <v>0</v>
      </c>
      <c r="AG37" s="2" t="str">
        <f t="shared" si="4"/>
        <v>pack,306</v>
      </c>
    </row>
    <row r="38" spans="26:33">
      <c r="Z38" s="15">
        <f t="shared" si="3"/>
        <v>140361</v>
      </c>
      <c r="AA38" s="2">
        <v>4036</v>
      </c>
      <c r="AB38" s="22">
        <v>1</v>
      </c>
      <c r="AD38" s="2">
        <v>0</v>
      </c>
      <c r="AE38" s="2">
        <v>0</v>
      </c>
      <c r="AF38" s="2">
        <v>0</v>
      </c>
      <c r="AG38" s="2" t="str">
        <f t="shared" si="4"/>
        <v>pack,306</v>
      </c>
    </row>
    <row r="39" spans="26:33">
      <c r="Z39" s="15">
        <f t="shared" si="3"/>
        <v>140371</v>
      </c>
      <c r="AA39" s="2">
        <v>4037</v>
      </c>
      <c r="AB39" s="22">
        <v>1</v>
      </c>
      <c r="AD39" s="2">
        <v>0</v>
      </c>
      <c r="AE39" s="2">
        <v>0</v>
      </c>
      <c r="AF39" s="2">
        <v>0</v>
      </c>
      <c r="AG39" s="2" t="str">
        <f t="shared" si="4"/>
        <v>pack,306</v>
      </c>
    </row>
    <row r="40" spans="26:33">
      <c r="Z40" s="15">
        <f t="shared" si="3"/>
        <v>140381</v>
      </c>
      <c r="AA40" s="2">
        <v>4038</v>
      </c>
      <c r="AB40" s="22">
        <v>1</v>
      </c>
      <c r="AD40" s="2">
        <v>0</v>
      </c>
      <c r="AE40" s="2">
        <v>0</v>
      </c>
      <c r="AF40" s="2">
        <v>0</v>
      </c>
      <c r="AG40" s="2" t="str">
        <f t="shared" si="4"/>
        <v>pack,306</v>
      </c>
    </row>
    <row r="41" spans="26:33">
      <c r="Z41" s="15">
        <f t="shared" si="3"/>
        <v>140391</v>
      </c>
      <c r="AA41" s="2">
        <v>4039</v>
      </c>
      <c r="AB41" s="22">
        <v>1</v>
      </c>
      <c r="AD41" s="2">
        <v>0</v>
      </c>
      <c r="AE41" s="2">
        <v>0</v>
      </c>
      <c r="AF41" s="2">
        <v>0</v>
      </c>
      <c r="AG41" s="2" t="str">
        <f t="shared" si="4"/>
        <v>pack,306</v>
      </c>
    </row>
    <row r="42" spans="26:33">
      <c r="Z42" s="15">
        <f t="shared" si="3"/>
        <v>140401</v>
      </c>
      <c r="AA42" s="2">
        <v>4040</v>
      </c>
      <c r="AB42" s="22">
        <v>1</v>
      </c>
      <c r="AD42" s="2">
        <v>0</v>
      </c>
      <c r="AE42" s="2">
        <v>0</v>
      </c>
      <c r="AF42" s="2">
        <v>0</v>
      </c>
      <c r="AG42" s="2" t="str">
        <f t="shared" si="4"/>
        <v>pack,307</v>
      </c>
    </row>
    <row r="43" spans="26:33">
      <c r="Z43" s="15">
        <f t="shared" si="3"/>
        <v>140411</v>
      </c>
      <c r="AA43" s="2">
        <v>4041</v>
      </c>
      <c r="AB43" s="22">
        <v>1</v>
      </c>
      <c r="AD43" s="2">
        <v>0</v>
      </c>
      <c r="AE43" s="2">
        <v>0</v>
      </c>
      <c r="AF43" s="2">
        <v>0</v>
      </c>
      <c r="AG43" s="2" t="str">
        <f t="shared" si="4"/>
        <v>pack,307</v>
      </c>
    </row>
    <row r="44" spans="26:33">
      <c r="Z44" s="15">
        <f t="shared" si="3"/>
        <v>140421</v>
      </c>
      <c r="AA44" s="2">
        <v>4042</v>
      </c>
      <c r="AB44" s="22">
        <v>1</v>
      </c>
      <c r="AD44" s="2">
        <v>0</v>
      </c>
      <c r="AE44" s="2">
        <v>0</v>
      </c>
      <c r="AF44" s="2">
        <v>0</v>
      </c>
      <c r="AG44" s="2" t="str">
        <f t="shared" si="4"/>
        <v>pack,307</v>
      </c>
    </row>
    <row r="45" spans="26:33">
      <c r="Z45" s="15">
        <f t="shared" si="3"/>
        <v>140431</v>
      </c>
      <c r="AA45" s="2">
        <v>4043</v>
      </c>
      <c r="AB45" s="22">
        <v>1</v>
      </c>
      <c r="AD45" s="2">
        <v>0</v>
      </c>
      <c r="AE45" s="2">
        <v>0</v>
      </c>
      <c r="AF45" s="2">
        <v>0</v>
      </c>
      <c r="AG45" s="2" t="str">
        <f t="shared" si="4"/>
        <v>pack,307</v>
      </c>
    </row>
    <row r="46" spans="26:33">
      <c r="Z46" s="15">
        <f t="shared" si="3"/>
        <v>140441</v>
      </c>
      <c r="AA46" s="2">
        <v>4044</v>
      </c>
      <c r="AB46" s="22">
        <v>1</v>
      </c>
      <c r="AD46" s="2">
        <v>0</v>
      </c>
      <c r="AE46" s="2">
        <v>0</v>
      </c>
      <c r="AF46" s="2">
        <v>0</v>
      </c>
      <c r="AG46" s="2" t="str">
        <f t="shared" si="4"/>
        <v>pack,307</v>
      </c>
    </row>
    <row r="47" spans="26:33">
      <c r="Z47" s="15">
        <f t="shared" si="3"/>
        <v>140451</v>
      </c>
      <c r="AA47" s="2">
        <v>4045</v>
      </c>
      <c r="AB47" s="22">
        <v>1</v>
      </c>
      <c r="AD47" s="2">
        <v>0</v>
      </c>
      <c r="AE47" s="2">
        <v>0</v>
      </c>
      <c r="AF47" s="2">
        <v>0</v>
      </c>
      <c r="AG47" s="2" t="str">
        <f t="shared" si="4"/>
        <v>pack,307</v>
      </c>
    </row>
    <row r="48" spans="26:33">
      <c r="Z48" s="15">
        <f t="shared" si="3"/>
        <v>140461</v>
      </c>
      <c r="AA48" s="2">
        <v>4046</v>
      </c>
      <c r="AB48" s="22">
        <v>1</v>
      </c>
      <c r="AD48" s="2">
        <v>0</v>
      </c>
      <c r="AE48" s="2">
        <v>0</v>
      </c>
      <c r="AF48" s="2">
        <v>0</v>
      </c>
      <c r="AG48" s="2" t="str">
        <f t="shared" si="4"/>
        <v>pack,307</v>
      </c>
    </row>
    <row r="49" spans="26:33">
      <c r="Z49" s="15">
        <f t="shared" si="3"/>
        <v>140471</v>
      </c>
      <c r="AA49" s="2">
        <v>4047</v>
      </c>
      <c r="AB49" s="22">
        <v>1</v>
      </c>
      <c r="AD49" s="2">
        <v>0</v>
      </c>
      <c r="AE49" s="2">
        <v>0</v>
      </c>
      <c r="AF49" s="2">
        <v>0</v>
      </c>
      <c r="AG49" s="2" t="str">
        <f t="shared" si="4"/>
        <v>pack,307</v>
      </c>
    </row>
    <row r="50" spans="26:33">
      <c r="Z50" s="15">
        <f t="shared" si="3"/>
        <v>140481</v>
      </c>
      <c r="AA50" s="2">
        <v>4048</v>
      </c>
      <c r="AB50" s="22">
        <v>1</v>
      </c>
      <c r="AD50" s="2">
        <v>0</v>
      </c>
      <c r="AE50" s="2">
        <v>0</v>
      </c>
      <c r="AF50" s="2">
        <v>0</v>
      </c>
      <c r="AG50" s="2" t="str">
        <f t="shared" si="4"/>
        <v>pack,307</v>
      </c>
    </row>
    <row r="51" spans="26:33">
      <c r="Z51" s="15">
        <f t="shared" si="3"/>
        <v>140491</v>
      </c>
      <c r="AA51" s="2">
        <v>4049</v>
      </c>
      <c r="AB51" s="22">
        <v>1</v>
      </c>
      <c r="AD51" s="2">
        <v>0</v>
      </c>
      <c r="AE51" s="2">
        <v>0</v>
      </c>
      <c r="AF51" s="2">
        <v>0</v>
      </c>
      <c r="AG51" s="2" t="str">
        <f t="shared" si="4"/>
        <v>pack,307</v>
      </c>
    </row>
    <row r="52" spans="26:33">
      <c r="Z52" s="15">
        <f t="shared" si="3"/>
        <v>140501</v>
      </c>
      <c r="AA52" s="2">
        <v>4050</v>
      </c>
      <c r="AB52" s="22">
        <v>1</v>
      </c>
      <c r="AD52" s="2">
        <v>0</v>
      </c>
      <c r="AE52" s="2">
        <v>0</v>
      </c>
      <c r="AF52" s="2">
        <v>0</v>
      </c>
      <c r="AG52" s="2" t="str">
        <f t="shared" si="4"/>
        <v>pack,307</v>
      </c>
    </row>
    <row r="53" spans="26:33">
      <c r="Z53" s="15">
        <f t="shared" si="3"/>
        <v>140511</v>
      </c>
      <c r="AA53" s="2">
        <v>4051</v>
      </c>
      <c r="AB53" s="22">
        <v>1</v>
      </c>
      <c r="AD53" s="2">
        <v>0</v>
      </c>
      <c r="AE53" s="2">
        <v>0</v>
      </c>
      <c r="AF53" s="2">
        <v>0</v>
      </c>
      <c r="AG53" s="2" t="str">
        <f t="shared" si="4"/>
        <v>pack,307</v>
      </c>
    </row>
    <row r="54" spans="26:33">
      <c r="Z54" s="15">
        <f t="shared" si="3"/>
        <v>140521</v>
      </c>
      <c r="AA54" s="2">
        <v>4052</v>
      </c>
      <c r="AB54" s="22">
        <v>1</v>
      </c>
      <c r="AD54" s="2">
        <v>0</v>
      </c>
      <c r="AE54" s="2">
        <v>0</v>
      </c>
      <c r="AF54" s="2">
        <v>0</v>
      </c>
      <c r="AG54" s="2" t="str">
        <f t="shared" si="4"/>
        <v>pack,307</v>
      </c>
    </row>
    <row r="55" spans="26:33">
      <c r="Z55" s="15">
        <f t="shared" si="3"/>
        <v>140531</v>
      </c>
      <c r="AA55" s="2">
        <v>4053</v>
      </c>
      <c r="AB55" s="22">
        <v>1</v>
      </c>
      <c r="AD55" s="2">
        <v>0</v>
      </c>
      <c r="AE55" s="2">
        <v>0</v>
      </c>
      <c r="AF55" s="2">
        <v>0</v>
      </c>
      <c r="AG55" s="2" t="str">
        <f t="shared" si="4"/>
        <v>pack,307</v>
      </c>
    </row>
    <row r="56" spans="26:33">
      <c r="Z56" s="15">
        <f t="shared" si="3"/>
        <v>140541</v>
      </c>
      <c r="AA56" s="2">
        <v>4054</v>
      </c>
      <c r="AB56" s="22">
        <v>1</v>
      </c>
      <c r="AD56" s="2">
        <v>0</v>
      </c>
      <c r="AE56" s="2">
        <v>0</v>
      </c>
      <c r="AF56" s="2">
        <v>0</v>
      </c>
      <c r="AG56" s="2" t="str">
        <f t="shared" si="4"/>
        <v>pack,307</v>
      </c>
    </row>
    <row r="57" spans="26:33">
      <c r="Z57" s="15">
        <f t="shared" si="3"/>
        <v>140551</v>
      </c>
      <c r="AA57" s="2">
        <v>4055</v>
      </c>
      <c r="AB57" s="22">
        <v>1</v>
      </c>
      <c r="AD57" s="2">
        <v>0</v>
      </c>
      <c r="AE57" s="2">
        <v>0</v>
      </c>
      <c r="AF57" s="2">
        <v>0</v>
      </c>
      <c r="AG57" s="2" t="str">
        <f t="shared" si="4"/>
        <v>pack,307</v>
      </c>
    </row>
    <row r="58" spans="26:33">
      <c r="Z58" s="15">
        <f t="shared" si="3"/>
        <v>140561</v>
      </c>
      <c r="AA58" s="2">
        <v>4056</v>
      </c>
      <c r="AB58" s="22">
        <v>1</v>
      </c>
      <c r="AD58" s="2">
        <v>0</v>
      </c>
      <c r="AE58" s="2">
        <v>0</v>
      </c>
      <c r="AF58" s="2">
        <v>0</v>
      </c>
      <c r="AG58" s="2" t="str">
        <f t="shared" si="4"/>
        <v>pack,307</v>
      </c>
    </row>
    <row r="59" spans="26:33">
      <c r="Z59" s="15">
        <f t="shared" si="3"/>
        <v>140571</v>
      </c>
      <c r="AA59" s="2">
        <v>4057</v>
      </c>
      <c r="AB59" s="22">
        <v>1</v>
      </c>
      <c r="AD59" s="2">
        <v>0</v>
      </c>
      <c r="AE59" s="2">
        <v>0</v>
      </c>
      <c r="AF59" s="2">
        <v>0</v>
      </c>
      <c r="AG59" s="2" t="str">
        <f t="shared" si="4"/>
        <v>pack,307</v>
      </c>
    </row>
    <row r="60" spans="26:33">
      <c r="Z60" s="15">
        <f t="shared" si="3"/>
        <v>140581</v>
      </c>
      <c r="AA60" s="2">
        <v>4058</v>
      </c>
      <c r="AB60" s="22">
        <v>1</v>
      </c>
      <c r="AD60" s="2">
        <v>0</v>
      </c>
      <c r="AE60" s="2">
        <v>0</v>
      </c>
      <c r="AF60" s="2">
        <v>0</v>
      </c>
      <c r="AG60" s="2" t="str">
        <f t="shared" si="4"/>
        <v>pack,307</v>
      </c>
    </row>
    <row r="61" spans="26:33">
      <c r="Z61" s="15">
        <f t="shared" si="3"/>
        <v>140591</v>
      </c>
      <c r="AA61" s="2">
        <v>4059</v>
      </c>
      <c r="AB61" s="22">
        <v>1</v>
      </c>
      <c r="AD61" s="2">
        <v>0</v>
      </c>
      <c r="AE61" s="2">
        <v>0</v>
      </c>
      <c r="AF61" s="2">
        <v>0</v>
      </c>
      <c r="AG61" s="2" t="str">
        <f t="shared" si="4"/>
        <v>pack,307</v>
      </c>
    </row>
    <row r="62" spans="26:33">
      <c r="Z62" s="15">
        <f t="shared" si="3"/>
        <v>140601</v>
      </c>
      <c r="AA62" s="2">
        <v>4060</v>
      </c>
      <c r="AB62" s="22">
        <v>1</v>
      </c>
      <c r="AD62" s="2">
        <v>0</v>
      </c>
      <c r="AE62" s="2">
        <v>0</v>
      </c>
      <c r="AF62" s="2">
        <v>0</v>
      </c>
      <c r="AG62" s="2" t="str">
        <f t="shared" si="4"/>
        <v>pack,307</v>
      </c>
    </row>
    <row r="63" spans="26:33">
      <c r="Z63" s="15">
        <f t="shared" si="3"/>
        <v>140611</v>
      </c>
      <c r="AA63" s="2">
        <v>4061</v>
      </c>
      <c r="AB63" s="22">
        <v>1</v>
      </c>
      <c r="AD63" s="2">
        <v>0</v>
      </c>
      <c r="AE63" s="2">
        <v>0</v>
      </c>
      <c r="AF63" s="2">
        <v>0</v>
      </c>
      <c r="AG63" s="2" t="str">
        <f t="shared" si="4"/>
        <v>pack,307</v>
      </c>
    </row>
    <row r="64" spans="26:33">
      <c r="Z64" s="15">
        <f t="shared" si="3"/>
        <v>140621</v>
      </c>
      <c r="AA64" s="2">
        <v>4062</v>
      </c>
      <c r="AB64" s="22">
        <v>1</v>
      </c>
      <c r="AD64" s="2">
        <v>0</v>
      </c>
      <c r="AE64" s="2">
        <v>0</v>
      </c>
      <c r="AF64" s="2">
        <v>0</v>
      </c>
      <c r="AG64" s="2" t="str">
        <f t="shared" si="4"/>
        <v>pack,307</v>
      </c>
    </row>
    <row r="65" spans="26:33">
      <c r="Z65" s="15">
        <f t="shared" si="3"/>
        <v>140631</v>
      </c>
      <c r="AA65" s="2">
        <v>4063</v>
      </c>
      <c r="AB65" s="22">
        <v>1</v>
      </c>
      <c r="AD65" s="2">
        <v>0</v>
      </c>
      <c r="AE65" s="2">
        <v>0</v>
      </c>
      <c r="AF65" s="2">
        <v>0</v>
      </c>
      <c r="AG65" s="2" t="str">
        <f t="shared" si="4"/>
        <v>pack,307</v>
      </c>
    </row>
    <row r="66" spans="26:33">
      <c r="Z66" s="15">
        <f t="shared" si="3"/>
        <v>140641</v>
      </c>
      <c r="AA66" s="2">
        <v>4064</v>
      </c>
      <c r="AB66" s="22">
        <v>1</v>
      </c>
      <c r="AD66" s="2">
        <v>0</v>
      </c>
      <c r="AE66" s="2">
        <v>0</v>
      </c>
      <c r="AF66" s="2">
        <v>0</v>
      </c>
      <c r="AG66" s="2" t="str">
        <f t="shared" si="4"/>
        <v>pack,307</v>
      </c>
    </row>
    <row r="67" spans="26:33">
      <c r="Z67" s="15">
        <f t="shared" si="3"/>
        <v>140651</v>
      </c>
      <c r="AA67" s="2">
        <v>4065</v>
      </c>
      <c r="AB67" s="22">
        <v>1</v>
      </c>
      <c r="AD67" s="2">
        <v>0</v>
      </c>
      <c r="AE67" s="2">
        <v>0</v>
      </c>
      <c r="AF67" s="2">
        <v>0</v>
      </c>
      <c r="AG67" s="2" t="str">
        <f t="shared" si="4"/>
        <v>pack,307</v>
      </c>
    </row>
    <row r="68" spans="26:33">
      <c r="Z68" s="15">
        <f t="shared" ref="Z68:Z131" si="5">100000+AA68*10+AB68</f>
        <v>140661</v>
      </c>
      <c r="AA68" s="2">
        <v>4066</v>
      </c>
      <c r="AB68" s="22">
        <v>1</v>
      </c>
      <c r="AD68" s="2">
        <v>0</v>
      </c>
      <c r="AE68" s="2">
        <v>0</v>
      </c>
      <c r="AF68" s="2">
        <v>0</v>
      </c>
      <c r="AG68" s="2" t="str">
        <f t="shared" ref="AG68:AG131" si="6">"pack,"&amp;VLOOKUP(IF(AA68&lt;$AJ$2,10,IF(AA68&lt;$AJ$3,20,30))+AB68,$U$3:$V$14,2,0)</f>
        <v>pack,307</v>
      </c>
    </row>
    <row r="69" spans="26:33">
      <c r="Z69" s="15">
        <f t="shared" si="5"/>
        <v>140671</v>
      </c>
      <c r="AA69" s="2">
        <v>4067</v>
      </c>
      <c r="AB69" s="22">
        <v>1</v>
      </c>
      <c r="AD69" s="2">
        <v>0</v>
      </c>
      <c r="AE69" s="2">
        <v>0</v>
      </c>
      <c r="AF69" s="2">
        <v>0</v>
      </c>
      <c r="AG69" s="2" t="str">
        <f t="shared" si="6"/>
        <v>pack,307</v>
      </c>
    </row>
    <row r="70" spans="26:33">
      <c r="Z70" s="15">
        <f t="shared" si="5"/>
        <v>140681</v>
      </c>
      <c r="AA70" s="2">
        <v>4068</v>
      </c>
      <c r="AB70" s="22">
        <v>1</v>
      </c>
      <c r="AD70" s="2">
        <v>0</v>
      </c>
      <c r="AE70" s="2">
        <v>0</v>
      </c>
      <c r="AF70" s="2">
        <v>0</v>
      </c>
      <c r="AG70" s="2" t="str">
        <f t="shared" si="6"/>
        <v>pack,307</v>
      </c>
    </row>
    <row r="71" spans="26:33">
      <c r="Z71" s="15">
        <f t="shared" si="5"/>
        <v>140691</v>
      </c>
      <c r="AA71" s="2">
        <v>4069</v>
      </c>
      <c r="AB71" s="22">
        <v>1</v>
      </c>
      <c r="AD71" s="2">
        <v>0</v>
      </c>
      <c r="AE71" s="2">
        <v>0</v>
      </c>
      <c r="AF71" s="2">
        <v>0</v>
      </c>
      <c r="AG71" s="2" t="str">
        <f t="shared" si="6"/>
        <v>pack,307</v>
      </c>
    </row>
    <row r="72" spans="26:33">
      <c r="Z72" s="15">
        <f t="shared" si="5"/>
        <v>140701</v>
      </c>
      <c r="AA72" s="2">
        <v>4070</v>
      </c>
      <c r="AB72" s="22">
        <v>1</v>
      </c>
      <c r="AD72" s="2">
        <v>0</v>
      </c>
      <c r="AE72" s="2">
        <v>0</v>
      </c>
      <c r="AF72" s="2">
        <v>0</v>
      </c>
      <c r="AG72" s="2" t="str">
        <f t="shared" si="6"/>
        <v>pack,308</v>
      </c>
    </row>
    <row r="73" spans="26:33">
      <c r="Z73" s="15">
        <f t="shared" si="5"/>
        <v>140711</v>
      </c>
      <c r="AA73" s="2">
        <v>4071</v>
      </c>
      <c r="AB73" s="22">
        <v>1</v>
      </c>
      <c r="AD73" s="2">
        <v>0</v>
      </c>
      <c r="AE73" s="2">
        <v>0</v>
      </c>
      <c r="AF73" s="2">
        <v>0</v>
      </c>
      <c r="AG73" s="2" t="str">
        <f t="shared" si="6"/>
        <v>pack,308</v>
      </c>
    </row>
    <row r="74" spans="26:33">
      <c r="Z74" s="15">
        <f t="shared" si="5"/>
        <v>140721</v>
      </c>
      <c r="AA74" s="2">
        <v>4072</v>
      </c>
      <c r="AB74" s="22">
        <v>1</v>
      </c>
      <c r="AD74" s="2">
        <v>0</v>
      </c>
      <c r="AE74" s="2">
        <v>0</v>
      </c>
      <c r="AF74" s="2">
        <v>0</v>
      </c>
      <c r="AG74" s="2" t="str">
        <f t="shared" si="6"/>
        <v>pack,308</v>
      </c>
    </row>
    <row r="75" spans="26:33">
      <c r="Z75" s="15">
        <f t="shared" si="5"/>
        <v>140731</v>
      </c>
      <c r="AA75" s="2">
        <v>4073</v>
      </c>
      <c r="AB75" s="22">
        <v>1</v>
      </c>
      <c r="AD75" s="2">
        <v>0</v>
      </c>
      <c r="AE75" s="2">
        <v>0</v>
      </c>
      <c r="AF75" s="2">
        <v>0</v>
      </c>
      <c r="AG75" s="2" t="str">
        <f t="shared" si="6"/>
        <v>pack,308</v>
      </c>
    </row>
    <row r="76" spans="26:33">
      <c r="Z76" s="15">
        <f t="shared" si="5"/>
        <v>140741</v>
      </c>
      <c r="AA76" s="2">
        <v>4074</v>
      </c>
      <c r="AB76" s="22">
        <v>1</v>
      </c>
      <c r="AD76" s="2">
        <v>0</v>
      </c>
      <c r="AE76" s="2">
        <v>0</v>
      </c>
      <c r="AF76" s="2">
        <v>0</v>
      </c>
      <c r="AG76" s="2" t="str">
        <f t="shared" si="6"/>
        <v>pack,308</v>
      </c>
    </row>
    <row r="77" spans="26:33">
      <c r="Z77" s="15">
        <f t="shared" si="5"/>
        <v>140751</v>
      </c>
      <c r="AA77" s="2">
        <v>4075</v>
      </c>
      <c r="AB77" s="22">
        <v>1</v>
      </c>
      <c r="AD77" s="2">
        <v>0</v>
      </c>
      <c r="AE77" s="2">
        <v>0</v>
      </c>
      <c r="AF77" s="2">
        <v>0</v>
      </c>
      <c r="AG77" s="2" t="str">
        <f t="shared" si="6"/>
        <v>pack,308</v>
      </c>
    </row>
    <row r="78" spans="26:33">
      <c r="Z78" s="15">
        <f t="shared" si="5"/>
        <v>140761</v>
      </c>
      <c r="AA78" s="2">
        <v>4076</v>
      </c>
      <c r="AB78" s="22">
        <v>1</v>
      </c>
      <c r="AD78" s="2">
        <v>0</v>
      </c>
      <c r="AE78" s="2">
        <v>0</v>
      </c>
      <c r="AF78" s="2">
        <v>0</v>
      </c>
      <c r="AG78" s="2" t="str">
        <f t="shared" si="6"/>
        <v>pack,308</v>
      </c>
    </row>
    <row r="79" spans="26:33">
      <c r="Z79" s="15">
        <f t="shared" si="5"/>
        <v>140771</v>
      </c>
      <c r="AA79" s="2">
        <v>4077</v>
      </c>
      <c r="AB79" s="22">
        <v>1</v>
      </c>
      <c r="AD79" s="2">
        <v>0</v>
      </c>
      <c r="AE79" s="2">
        <v>0</v>
      </c>
      <c r="AF79" s="2">
        <v>0</v>
      </c>
      <c r="AG79" s="2" t="str">
        <f t="shared" si="6"/>
        <v>pack,308</v>
      </c>
    </row>
    <row r="80" spans="26:33">
      <c r="Z80" s="15">
        <f t="shared" si="5"/>
        <v>140781</v>
      </c>
      <c r="AA80" s="2">
        <v>4078</v>
      </c>
      <c r="AB80" s="22">
        <v>1</v>
      </c>
      <c r="AD80" s="2">
        <v>0</v>
      </c>
      <c r="AE80" s="2">
        <v>0</v>
      </c>
      <c r="AF80" s="2">
        <v>0</v>
      </c>
      <c r="AG80" s="2" t="str">
        <f t="shared" si="6"/>
        <v>pack,308</v>
      </c>
    </row>
    <row r="81" spans="26:33">
      <c r="Z81" s="15">
        <f t="shared" si="5"/>
        <v>140791</v>
      </c>
      <c r="AA81" s="2">
        <v>4079</v>
      </c>
      <c r="AB81" s="22">
        <v>1</v>
      </c>
      <c r="AD81" s="2">
        <v>0</v>
      </c>
      <c r="AE81" s="2">
        <v>0</v>
      </c>
      <c r="AF81" s="2">
        <v>0</v>
      </c>
      <c r="AG81" s="2" t="str">
        <f t="shared" si="6"/>
        <v>pack,308</v>
      </c>
    </row>
    <row r="82" spans="26:33">
      <c r="Z82" s="15">
        <f t="shared" si="5"/>
        <v>140801</v>
      </c>
      <c r="AA82" s="2">
        <v>4080</v>
      </c>
      <c r="AB82" s="22">
        <v>1</v>
      </c>
      <c r="AD82" s="2">
        <v>0</v>
      </c>
      <c r="AE82" s="2">
        <v>0</v>
      </c>
      <c r="AF82" s="2">
        <v>0</v>
      </c>
      <c r="AG82" s="2" t="str">
        <f t="shared" si="6"/>
        <v>pack,308</v>
      </c>
    </row>
    <row r="83" spans="26:33">
      <c r="Z83" s="15">
        <f t="shared" si="5"/>
        <v>140811</v>
      </c>
      <c r="AA83" s="2">
        <v>4081</v>
      </c>
      <c r="AB83" s="22">
        <v>1</v>
      </c>
      <c r="AD83" s="2">
        <v>0</v>
      </c>
      <c r="AE83" s="2">
        <v>0</v>
      </c>
      <c r="AF83" s="2">
        <v>0</v>
      </c>
      <c r="AG83" s="2" t="str">
        <f t="shared" si="6"/>
        <v>pack,308</v>
      </c>
    </row>
    <row r="84" spans="26:33">
      <c r="Z84" s="15">
        <f t="shared" si="5"/>
        <v>140821</v>
      </c>
      <c r="AA84" s="2">
        <v>4082</v>
      </c>
      <c r="AB84" s="22">
        <v>1</v>
      </c>
      <c r="AD84" s="2">
        <v>0</v>
      </c>
      <c r="AE84" s="2">
        <v>0</v>
      </c>
      <c r="AF84" s="2">
        <v>0</v>
      </c>
      <c r="AG84" s="2" t="str">
        <f t="shared" si="6"/>
        <v>pack,308</v>
      </c>
    </row>
    <row r="85" spans="26:33">
      <c r="Z85" s="15">
        <f t="shared" si="5"/>
        <v>140831</v>
      </c>
      <c r="AA85" s="2">
        <v>4083</v>
      </c>
      <c r="AB85" s="22">
        <v>1</v>
      </c>
      <c r="AD85" s="2">
        <v>0</v>
      </c>
      <c r="AE85" s="2">
        <v>0</v>
      </c>
      <c r="AF85" s="2">
        <v>0</v>
      </c>
      <c r="AG85" s="2" t="str">
        <f t="shared" si="6"/>
        <v>pack,308</v>
      </c>
    </row>
    <row r="86" spans="26:33">
      <c r="Z86" s="15">
        <f t="shared" si="5"/>
        <v>140841</v>
      </c>
      <c r="AA86" s="2">
        <v>4084</v>
      </c>
      <c r="AB86" s="22">
        <v>1</v>
      </c>
      <c r="AD86" s="2">
        <v>0</v>
      </c>
      <c r="AE86" s="2">
        <v>0</v>
      </c>
      <c r="AF86" s="2">
        <v>0</v>
      </c>
      <c r="AG86" s="2" t="str">
        <f t="shared" si="6"/>
        <v>pack,308</v>
      </c>
    </row>
    <row r="87" spans="26:33">
      <c r="Z87" s="15">
        <f t="shared" si="5"/>
        <v>140851</v>
      </c>
      <c r="AA87" s="2">
        <v>4085</v>
      </c>
      <c r="AB87" s="22">
        <v>1</v>
      </c>
      <c r="AD87" s="2">
        <v>0</v>
      </c>
      <c r="AE87" s="2">
        <v>0</v>
      </c>
      <c r="AF87" s="2">
        <v>0</v>
      </c>
      <c r="AG87" s="2" t="str">
        <f t="shared" si="6"/>
        <v>pack,308</v>
      </c>
    </row>
    <row r="88" spans="26:33">
      <c r="Z88" s="15">
        <f t="shared" si="5"/>
        <v>140861</v>
      </c>
      <c r="AA88" s="2">
        <v>4086</v>
      </c>
      <c r="AB88" s="22">
        <v>1</v>
      </c>
      <c r="AD88" s="2">
        <v>0</v>
      </c>
      <c r="AE88" s="2">
        <v>0</v>
      </c>
      <c r="AF88" s="2">
        <v>0</v>
      </c>
      <c r="AG88" s="2" t="str">
        <f t="shared" si="6"/>
        <v>pack,308</v>
      </c>
    </row>
    <row r="89" spans="26:33">
      <c r="Z89" s="15">
        <f t="shared" si="5"/>
        <v>140871</v>
      </c>
      <c r="AA89" s="2">
        <v>4087</v>
      </c>
      <c r="AB89" s="22">
        <v>1</v>
      </c>
      <c r="AD89" s="2">
        <v>0</v>
      </c>
      <c r="AE89" s="2">
        <v>0</v>
      </c>
      <c r="AF89" s="2">
        <v>0</v>
      </c>
      <c r="AG89" s="2" t="str">
        <f t="shared" si="6"/>
        <v>pack,308</v>
      </c>
    </row>
    <row r="90" spans="26:33">
      <c r="Z90" s="15">
        <f t="shared" si="5"/>
        <v>140881</v>
      </c>
      <c r="AA90" s="2">
        <v>4088</v>
      </c>
      <c r="AB90" s="22">
        <v>1</v>
      </c>
      <c r="AD90" s="2">
        <v>0</v>
      </c>
      <c r="AE90" s="2">
        <v>0</v>
      </c>
      <c r="AF90" s="2">
        <v>0</v>
      </c>
      <c r="AG90" s="2" t="str">
        <f t="shared" si="6"/>
        <v>pack,308</v>
      </c>
    </row>
    <row r="91" spans="26:33">
      <c r="Z91" s="15">
        <f t="shared" si="5"/>
        <v>140891</v>
      </c>
      <c r="AA91" s="2">
        <v>4089</v>
      </c>
      <c r="AB91" s="22">
        <v>1</v>
      </c>
      <c r="AD91" s="2">
        <v>0</v>
      </c>
      <c r="AE91" s="2">
        <v>0</v>
      </c>
      <c r="AF91" s="2">
        <v>0</v>
      </c>
      <c r="AG91" s="2" t="str">
        <f t="shared" si="6"/>
        <v>pack,308</v>
      </c>
    </row>
    <row r="92" spans="26:33">
      <c r="Z92" s="15">
        <f t="shared" si="5"/>
        <v>140901</v>
      </c>
      <c r="AA92" s="2">
        <v>4090</v>
      </c>
      <c r="AB92" s="22">
        <v>1</v>
      </c>
      <c r="AD92" s="2">
        <v>0</v>
      </c>
      <c r="AE92" s="2">
        <v>0</v>
      </c>
      <c r="AF92" s="2">
        <v>0</v>
      </c>
      <c r="AG92" s="2" t="str">
        <f t="shared" si="6"/>
        <v>pack,308</v>
      </c>
    </row>
    <row r="93" spans="26:33">
      <c r="Z93" s="15">
        <f t="shared" si="5"/>
        <v>140911</v>
      </c>
      <c r="AA93" s="2">
        <v>4091</v>
      </c>
      <c r="AB93" s="22">
        <v>1</v>
      </c>
      <c r="AD93" s="2">
        <v>0</v>
      </c>
      <c r="AE93" s="2">
        <v>0</v>
      </c>
      <c r="AF93" s="2">
        <v>0</v>
      </c>
      <c r="AG93" s="2" t="str">
        <f t="shared" si="6"/>
        <v>pack,308</v>
      </c>
    </row>
    <row r="94" spans="26:33">
      <c r="Z94" s="15">
        <f t="shared" si="5"/>
        <v>140921</v>
      </c>
      <c r="AA94" s="2">
        <v>4092</v>
      </c>
      <c r="AB94" s="22">
        <v>1</v>
      </c>
      <c r="AD94" s="2">
        <v>0</v>
      </c>
      <c r="AE94" s="2">
        <v>0</v>
      </c>
      <c r="AF94" s="2">
        <v>0</v>
      </c>
      <c r="AG94" s="2" t="str">
        <f t="shared" si="6"/>
        <v>pack,308</v>
      </c>
    </row>
    <row r="95" spans="26:33">
      <c r="Z95" s="15">
        <f t="shared" si="5"/>
        <v>140931</v>
      </c>
      <c r="AA95" s="2">
        <v>4093</v>
      </c>
      <c r="AB95" s="22">
        <v>1</v>
      </c>
      <c r="AD95" s="2">
        <v>0</v>
      </c>
      <c r="AE95" s="2">
        <v>0</v>
      </c>
      <c r="AF95" s="2">
        <v>0</v>
      </c>
      <c r="AG95" s="2" t="str">
        <f t="shared" si="6"/>
        <v>pack,308</v>
      </c>
    </row>
    <row r="96" spans="26:33">
      <c r="Z96" s="15">
        <f t="shared" si="5"/>
        <v>140941</v>
      </c>
      <c r="AA96" s="2">
        <v>4094</v>
      </c>
      <c r="AB96" s="22">
        <v>1</v>
      </c>
      <c r="AD96" s="2">
        <v>0</v>
      </c>
      <c r="AE96" s="2">
        <v>0</v>
      </c>
      <c r="AF96" s="2">
        <v>0</v>
      </c>
      <c r="AG96" s="2" t="str">
        <f t="shared" si="6"/>
        <v>pack,308</v>
      </c>
    </row>
    <row r="97" spans="26:33">
      <c r="Z97" s="15">
        <f t="shared" si="5"/>
        <v>140951</v>
      </c>
      <c r="AA97" s="2">
        <v>4095</v>
      </c>
      <c r="AB97" s="22">
        <v>1</v>
      </c>
      <c r="AD97" s="2">
        <v>0</v>
      </c>
      <c r="AE97" s="2">
        <v>0</v>
      </c>
      <c r="AF97" s="2">
        <v>0</v>
      </c>
      <c r="AG97" s="2" t="str">
        <f t="shared" si="6"/>
        <v>pack,308</v>
      </c>
    </row>
    <row r="98" spans="26:33">
      <c r="Z98" s="15">
        <f t="shared" si="5"/>
        <v>140961</v>
      </c>
      <c r="AA98" s="2">
        <v>4096</v>
      </c>
      <c r="AB98" s="22">
        <v>1</v>
      </c>
      <c r="AD98" s="2">
        <v>0</v>
      </c>
      <c r="AE98" s="2">
        <v>0</v>
      </c>
      <c r="AF98" s="2">
        <v>0</v>
      </c>
      <c r="AG98" s="2" t="str">
        <f t="shared" si="6"/>
        <v>pack,308</v>
      </c>
    </row>
    <row r="99" spans="26:33">
      <c r="Z99" s="15">
        <f t="shared" si="5"/>
        <v>140971</v>
      </c>
      <c r="AA99" s="2">
        <v>4097</v>
      </c>
      <c r="AB99" s="22">
        <v>1</v>
      </c>
      <c r="AD99" s="2">
        <v>0</v>
      </c>
      <c r="AE99" s="2">
        <v>0</v>
      </c>
      <c r="AF99" s="2">
        <v>0</v>
      </c>
      <c r="AG99" s="2" t="str">
        <f t="shared" si="6"/>
        <v>pack,308</v>
      </c>
    </row>
    <row r="100" spans="26:33">
      <c r="Z100" s="15">
        <f t="shared" si="5"/>
        <v>140981</v>
      </c>
      <c r="AA100" s="2">
        <v>4098</v>
      </c>
      <c r="AB100" s="22">
        <v>1</v>
      </c>
      <c r="AD100" s="2">
        <v>0</v>
      </c>
      <c r="AE100" s="2">
        <v>0</v>
      </c>
      <c r="AF100" s="2">
        <v>0</v>
      </c>
      <c r="AG100" s="2" t="str">
        <f t="shared" si="6"/>
        <v>pack,308</v>
      </c>
    </row>
    <row r="101" spans="26:33">
      <c r="Z101" s="15">
        <f t="shared" si="5"/>
        <v>140991</v>
      </c>
      <c r="AA101" s="2">
        <v>4099</v>
      </c>
      <c r="AB101" s="22">
        <v>1</v>
      </c>
      <c r="AD101" s="2">
        <v>0</v>
      </c>
      <c r="AE101" s="2">
        <v>0</v>
      </c>
      <c r="AF101" s="2">
        <v>0</v>
      </c>
      <c r="AG101" s="2" t="str">
        <f t="shared" si="6"/>
        <v>pack,308</v>
      </c>
    </row>
    <row r="102" spans="26:33">
      <c r="Z102" s="15">
        <f t="shared" si="5"/>
        <v>141001</v>
      </c>
      <c r="AA102" s="2">
        <v>4100</v>
      </c>
      <c r="AB102" s="22">
        <v>1</v>
      </c>
      <c r="AD102" s="2">
        <v>0</v>
      </c>
      <c r="AE102" s="2">
        <v>0</v>
      </c>
      <c r="AF102" s="2">
        <v>0</v>
      </c>
      <c r="AG102" s="2" t="str">
        <f t="shared" si="6"/>
        <v>pack,308</v>
      </c>
    </row>
    <row r="103" spans="26:33">
      <c r="Z103" s="15">
        <f t="shared" si="5"/>
        <v>140012</v>
      </c>
      <c r="AA103" s="2">
        <f>AA3</f>
        <v>4001</v>
      </c>
      <c r="AB103" s="22">
        <f>AB3+1</f>
        <v>2</v>
      </c>
      <c r="AD103" s="2">
        <v>0</v>
      </c>
      <c r="AE103" s="2">
        <v>0</v>
      </c>
      <c r="AF103" s="2">
        <v>0</v>
      </c>
      <c r="AG103" s="2" t="str">
        <f t="shared" si="6"/>
        <v>pack,309</v>
      </c>
    </row>
    <row r="104" spans="26:33">
      <c r="Z104" s="15">
        <f t="shared" si="5"/>
        <v>140022</v>
      </c>
      <c r="AA104" s="2">
        <f t="shared" ref="AA104:AA167" si="7">AA4</f>
        <v>4002</v>
      </c>
      <c r="AB104" s="22">
        <f t="shared" ref="AB104:AB167" si="8">AB4+1</f>
        <v>2</v>
      </c>
      <c r="AD104" s="2">
        <v>0</v>
      </c>
      <c r="AE104" s="2">
        <v>0</v>
      </c>
      <c r="AF104" s="2">
        <v>0</v>
      </c>
      <c r="AG104" s="2" t="str">
        <f t="shared" si="6"/>
        <v>pack,309</v>
      </c>
    </row>
    <row r="105" spans="26:33">
      <c r="Z105" s="15">
        <f t="shared" si="5"/>
        <v>140032</v>
      </c>
      <c r="AA105" s="2">
        <f t="shared" si="7"/>
        <v>4003</v>
      </c>
      <c r="AB105" s="22">
        <f t="shared" si="8"/>
        <v>2</v>
      </c>
      <c r="AD105" s="2">
        <v>0</v>
      </c>
      <c r="AE105" s="2">
        <v>0</v>
      </c>
      <c r="AF105" s="2">
        <v>0</v>
      </c>
      <c r="AG105" s="2" t="str">
        <f t="shared" si="6"/>
        <v>pack,309</v>
      </c>
    </row>
    <row r="106" spans="26:33">
      <c r="Z106" s="15">
        <f t="shared" si="5"/>
        <v>140042</v>
      </c>
      <c r="AA106" s="2">
        <f t="shared" si="7"/>
        <v>4004</v>
      </c>
      <c r="AB106" s="22">
        <f t="shared" si="8"/>
        <v>2</v>
      </c>
      <c r="AD106" s="2">
        <v>0</v>
      </c>
      <c r="AE106" s="2">
        <v>0</v>
      </c>
      <c r="AF106" s="2">
        <v>0</v>
      </c>
      <c r="AG106" s="2" t="str">
        <f t="shared" si="6"/>
        <v>pack,309</v>
      </c>
    </row>
    <row r="107" spans="26:33">
      <c r="Z107" s="15">
        <f t="shared" si="5"/>
        <v>140052</v>
      </c>
      <c r="AA107" s="2">
        <f t="shared" si="7"/>
        <v>4005</v>
      </c>
      <c r="AB107" s="22">
        <f t="shared" si="8"/>
        <v>2</v>
      </c>
      <c r="AD107" s="2">
        <v>0</v>
      </c>
      <c r="AE107" s="2">
        <v>0</v>
      </c>
      <c r="AF107" s="2">
        <v>0</v>
      </c>
      <c r="AG107" s="2" t="str">
        <f t="shared" si="6"/>
        <v>pack,309</v>
      </c>
    </row>
    <row r="108" spans="26:33">
      <c r="Z108" s="15">
        <f t="shared" si="5"/>
        <v>140062</v>
      </c>
      <c r="AA108" s="2">
        <f t="shared" si="7"/>
        <v>4006</v>
      </c>
      <c r="AB108" s="22">
        <f t="shared" si="8"/>
        <v>2</v>
      </c>
      <c r="AD108" s="2">
        <v>0</v>
      </c>
      <c r="AE108" s="2">
        <v>0</v>
      </c>
      <c r="AF108" s="2">
        <v>0</v>
      </c>
      <c r="AG108" s="2" t="str">
        <f t="shared" si="6"/>
        <v>pack,309</v>
      </c>
    </row>
    <row r="109" spans="26:33">
      <c r="Z109" s="15">
        <f t="shared" si="5"/>
        <v>140072</v>
      </c>
      <c r="AA109" s="2">
        <f t="shared" si="7"/>
        <v>4007</v>
      </c>
      <c r="AB109" s="22">
        <f t="shared" si="8"/>
        <v>2</v>
      </c>
      <c r="AD109" s="2">
        <v>0</v>
      </c>
      <c r="AE109" s="2">
        <v>0</v>
      </c>
      <c r="AF109" s="2">
        <v>0</v>
      </c>
      <c r="AG109" s="2" t="str">
        <f t="shared" si="6"/>
        <v>pack,309</v>
      </c>
    </row>
    <row r="110" spans="26:33">
      <c r="Z110" s="15">
        <f t="shared" si="5"/>
        <v>140082</v>
      </c>
      <c r="AA110" s="2">
        <f t="shared" si="7"/>
        <v>4008</v>
      </c>
      <c r="AB110" s="22">
        <f t="shared" si="8"/>
        <v>2</v>
      </c>
      <c r="AD110" s="2">
        <v>0</v>
      </c>
      <c r="AE110" s="2">
        <v>0</v>
      </c>
      <c r="AF110" s="2">
        <v>0</v>
      </c>
      <c r="AG110" s="2" t="str">
        <f t="shared" si="6"/>
        <v>pack,309</v>
      </c>
    </row>
    <row r="111" spans="26:33">
      <c r="Z111" s="15">
        <f t="shared" si="5"/>
        <v>140092</v>
      </c>
      <c r="AA111" s="2">
        <f t="shared" si="7"/>
        <v>4009</v>
      </c>
      <c r="AB111" s="22">
        <f t="shared" si="8"/>
        <v>2</v>
      </c>
      <c r="AD111" s="2">
        <v>0</v>
      </c>
      <c r="AE111" s="2">
        <v>0</v>
      </c>
      <c r="AF111" s="2">
        <v>0</v>
      </c>
      <c r="AG111" s="2" t="str">
        <f t="shared" si="6"/>
        <v>pack,309</v>
      </c>
    </row>
    <row r="112" spans="26:33">
      <c r="Z112" s="15">
        <f t="shared" si="5"/>
        <v>140102</v>
      </c>
      <c r="AA112" s="2">
        <f t="shared" si="7"/>
        <v>4010</v>
      </c>
      <c r="AB112" s="22">
        <f t="shared" si="8"/>
        <v>2</v>
      </c>
      <c r="AD112" s="2">
        <v>0</v>
      </c>
      <c r="AE112" s="2">
        <v>0</v>
      </c>
      <c r="AF112" s="2">
        <v>0</v>
      </c>
      <c r="AG112" s="2" t="str">
        <f t="shared" si="6"/>
        <v>pack,309</v>
      </c>
    </row>
    <row r="113" spans="26:33">
      <c r="Z113" s="15">
        <f t="shared" si="5"/>
        <v>140112</v>
      </c>
      <c r="AA113" s="2">
        <f t="shared" si="7"/>
        <v>4011</v>
      </c>
      <c r="AB113" s="22">
        <f t="shared" si="8"/>
        <v>2</v>
      </c>
      <c r="AD113" s="2">
        <v>0</v>
      </c>
      <c r="AE113" s="2">
        <v>0</v>
      </c>
      <c r="AF113" s="2">
        <v>0</v>
      </c>
      <c r="AG113" s="2" t="str">
        <f t="shared" si="6"/>
        <v>pack,309</v>
      </c>
    </row>
    <row r="114" spans="26:33">
      <c r="Z114" s="15">
        <f t="shared" si="5"/>
        <v>140122</v>
      </c>
      <c r="AA114" s="2">
        <f t="shared" si="7"/>
        <v>4012</v>
      </c>
      <c r="AB114" s="22">
        <f t="shared" si="8"/>
        <v>2</v>
      </c>
      <c r="AD114" s="2">
        <v>0</v>
      </c>
      <c r="AE114" s="2">
        <v>0</v>
      </c>
      <c r="AF114" s="2">
        <v>0</v>
      </c>
      <c r="AG114" s="2" t="str">
        <f t="shared" si="6"/>
        <v>pack,309</v>
      </c>
    </row>
    <row r="115" spans="26:33">
      <c r="Z115" s="15">
        <f t="shared" si="5"/>
        <v>140132</v>
      </c>
      <c r="AA115" s="2">
        <f t="shared" si="7"/>
        <v>4013</v>
      </c>
      <c r="AB115" s="22">
        <f t="shared" si="8"/>
        <v>2</v>
      </c>
      <c r="AD115" s="2">
        <v>0</v>
      </c>
      <c r="AE115" s="2">
        <v>0</v>
      </c>
      <c r="AF115" s="2">
        <v>0</v>
      </c>
      <c r="AG115" s="2" t="str">
        <f t="shared" si="6"/>
        <v>pack,309</v>
      </c>
    </row>
    <row r="116" spans="26:33">
      <c r="Z116" s="15">
        <f t="shared" si="5"/>
        <v>140142</v>
      </c>
      <c r="AA116" s="2">
        <f t="shared" si="7"/>
        <v>4014</v>
      </c>
      <c r="AB116" s="22">
        <f t="shared" si="8"/>
        <v>2</v>
      </c>
      <c r="AD116" s="2">
        <v>0</v>
      </c>
      <c r="AE116" s="2">
        <v>0</v>
      </c>
      <c r="AF116" s="2">
        <v>0</v>
      </c>
      <c r="AG116" s="2" t="str">
        <f t="shared" si="6"/>
        <v>pack,309</v>
      </c>
    </row>
    <row r="117" spans="26:33">
      <c r="Z117" s="15">
        <f t="shared" si="5"/>
        <v>140152</v>
      </c>
      <c r="AA117" s="2">
        <f t="shared" si="7"/>
        <v>4015</v>
      </c>
      <c r="AB117" s="22">
        <f t="shared" si="8"/>
        <v>2</v>
      </c>
      <c r="AD117" s="2">
        <v>0</v>
      </c>
      <c r="AE117" s="2">
        <v>0</v>
      </c>
      <c r="AF117" s="2">
        <v>0</v>
      </c>
      <c r="AG117" s="2" t="str">
        <f t="shared" si="6"/>
        <v>pack,309</v>
      </c>
    </row>
    <row r="118" spans="26:33">
      <c r="Z118" s="15">
        <f t="shared" si="5"/>
        <v>140162</v>
      </c>
      <c r="AA118" s="2">
        <f t="shared" si="7"/>
        <v>4016</v>
      </c>
      <c r="AB118" s="22">
        <f t="shared" si="8"/>
        <v>2</v>
      </c>
      <c r="AD118" s="2">
        <v>0</v>
      </c>
      <c r="AE118" s="2">
        <v>0</v>
      </c>
      <c r="AF118" s="2">
        <v>0</v>
      </c>
      <c r="AG118" s="2" t="str">
        <f t="shared" si="6"/>
        <v>pack,309</v>
      </c>
    </row>
    <row r="119" spans="26:33">
      <c r="Z119" s="15">
        <f t="shared" si="5"/>
        <v>140172</v>
      </c>
      <c r="AA119" s="2">
        <f t="shared" si="7"/>
        <v>4017</v>
      </c>
      <c r="AB119" s="22">
        <f t="shared" si="8"/>
        <v>2</v>
      </c>
      <c r="AD119" s="2">
        <v>0</v>
      </c>
      <c r="AE119" s="2">
        <v>0</v>
      </c>
      <c r="AF119" s="2">
        <v>0</v>
      </c>
      <c r="AG119" s="2" t="str">
        <f t="shared" si="6"/>
        <v>pack,309</v>
      </c>
    </row>
    <row r="120" spans="26:33">
      <c r="Z120" s="15">
        <f t="shared" si="5"/>
        <v>140182</v>
      </c>
      <c r="AA120" s="2">
        <f t="shared" si="7"/>
        <v>4018</v>
      </c>
      <c r="AB120" s="22">
        <f t="shared" si="8"/>
        <v>2</v>
      </c>
      <c r="AD120" s="2">
        <v>0</v>
      </c>
      <c r="AE120" s="2">
        <v>0</v>
      </c>
      <c r="AF120" s="2">
        <v>0</v>
      </c>
      <c r="AG120" s="2" t="str">
        <f t="shared" si="6"/>
        <v>pack,309</v>
      </c>
    </row>
    <row r="121" spans="26:33">
      <c r="Z121" s="15">
        <f t="shared" si="5"/>
        <v>140192</v>
      </c>
      <c r="AA121" s="2">
        <f t="shared" si="7"/>
        <v>4019</v>
      </c>
      <c r="AB121" s="22">
        <f t="shared" si="8"/>
        <v>2</v>
      </c>
      <c r="AD121" s="2">
        <v>0</v>
      </c>
      <c r="AE121" s="2">
        <v>0</v>
      </c>
      <c r="AF121" s="2">
        <v>0</v>
      </c>
      <c r="AG121" s="2" t="str">
        <f t="shared" si="6"/>
        <v>pack,309</v>
      </c>
    </row>
    <row r="122" spans="26:33">
      <c r="Z122" s="15">
        <f t="shared" si="5"/>
        <v>140202</v>
      </c>
      <c r="AA122" s="2">
        <f t="shared" si="7"/>
        <v>4020</v>
      </c>
      <c r="AB122" s="22">
        <f t="shared" si="8"/>
        <v>2</v>
      </c>
      <c r="AD122" s="2">
        <v>0</v>
      </c>
      <c r="AE122" s="2">
        <v>0</v>
      </c>
      <c r="AF122" s="2">
        <v>0</v>
      </c>
      <c r="AG122" s="2" t="str">
        <f t="shared" si="6"/>
        <v>pack,309</v>
      </c>
    </row>
    <row r="123" spans="26:33">
      <c r="Z123" s="15">
        <f t="shared" si="5"/>
        <v>140212</v>
      </c>
      <c r="AA123" s="2">
        <f t="shared" si="7"/>
        <v>4021</v>
      </c>
      <c r="AB123" s="22">
        <f t="shared" si="8"/>
        <v>2</v>
      </c>
      <c r="AD123" s="2">
        <v>0</v>
      </c>
      <c r="AE123" s="2">
        <v>0</v>
      </c>
      <c r="AF123" s="2">
        <v>0</v>
      </c>
      <c r="AG123" s="2" t="str">
        <f t="shared" si="6"/>
        <v>pack,309</v>
      </c>
    </row>
    <row r="124" spans="26:33">
      <c r="Z124" s="15">
        <f t="shared" si="5"/>
        <v>140222</v>
      </c>
      <c r="AA124" s="2">
        <f t="shared" si="7"/>
        <v>4022</v>
      </c>
      <c r="AB124" s="22">
        <f t="shared" si="8"/>
        <v>2</v>
      </c>
      <c r="AD124" s="2">
        <v>0</v>
      </c>
      <c r="AE124" s="2">
        <v>0</v>
      </c>
      <c r="AF124" s="2">
        <v>0</v>
      </c>
      <c r="AG124" s="2" t="str">
        <f t="shared" si="6"/>
        <v>pack,309</v>
      </c>
    </row>
    <row r="125" spans="26:33">
      <c r="Z125" s="15">
        <f t="shared" si="5"/>
        <v>140232</v>
      </c>
      <c r="AA125" s="2">
        <f t="shared" si="7"/>
        <v>4023</v>
      </c>
      <c r="AB125" s="22">
        <f t="shared" si="8"/>
        <v>2</v>
      </c>
      <c r="AD125" s="2">
        <v>0</v>
      </c>
      <c r="AE125" s="2">
        <v>0</v>
      </c>
      <c r="AF125" s="2">
        <v>0</v>
      </c>
      <c r="AG125" s="2" t="str">
        <f t="shared" si="6"/>
        <v>pack,309</v>
      </c>
    </row>
    <row r="126" spans="26:33">
      <c r="Z126" s="15">
        <f t="shared" si="5"/>
        <v>140242</v>
      </c>
      <c r="AA126" s="2">
        <f t="shared" si="7"/>
        <v>4024</v>
      </c>
      <c r="AB126" s="22">
        <f t="shared" si="8"/>
        <v>2</v>
      </c>
      <c r="AD126" s="2">
        <v>0</v>
      </c>
      <c r="AE126" s="2">
        <v>0</v>
      </c>
      <c r="AF126" s="2">
        <v>0</v>
      </c>
      <c r="AG126" s="2" t="str">
        <f t="shared" si="6"/>
        <v>pack,309</v>
      </c>
    </row>
    <row r="127" spans="26:33">
      <c r="Z127" s="15">
        <f t="shared" si="5"/>
        <v>140252</v>
      </c>
      <c r="AA127" s="2">
        <f t="shared" si="7"/>
        <v>4025</v>
      </c>
      <c r="AB127" s="22">
        <f t="shared" si="8"/>
        <v>2</v>
      </c>
      <c r="AD127" s="2">
        <v>0</v>
      </c>
      <c r="AE127" s="2">
        <v>0</v>
      </c>
      <c r="AF127" s="2">
        <v>0</v>
      </c>
      <c r="AG127" s="2" t="str">
        <f t="shared" si="6"/>
        <v>pack,309</v>
      </c>
    </row>
    <row r="128" spans="26:33">
      <c r="Z128" s="15">
        <f t="shared" si="5"/>
        <v>140262</v>
      </c>
      <c r="AA128" s="2">
        <f t="shared" si="7"/>
        <v>4026</v>
      </c>
      <c r="AB128" s="22">
        <f t="shared" si="8"/>
        <v>2</v>
      </c>
      <c r="AD128" s="2">
        <v>0</v>
      </c>
      <c r="AE128" s="2">
        <v>0</v>
      </c>
      <c r="AF128" s="2">
        <v>0</v>
      </c>
      <c r="AG128" s="2" t="str">
        <f t="shared" si="6"/>
        <v>pack,309</v>
      </c>
    </row>
    <row r="129" spans="26:33">
      <c r="Z129" s="15">
        <f t="shared" si="5"/>
        <v>140272</v>
      </c>
      <c r="AA129" s="2">
        <f t="shared" si="7"/>
        <v>4027</v>
      </c>
      <c r="AB129" s="22">
        <f t="shared" si="8"/>
        <v>2</v>
      </c>
      <c r="AD129" s="2">
        <v>0</v>
      </c>
      <c r="AE129" s="2">
        <v>0</v>
      </c>
      <c r="AF129" s="2">
        <v>0</v>
      </c>
      <c r="AG129" s="2" t="str">
        <f t="shared" si="6"/>
        <v>pack,309</v>
      </c>
    </row>
    <row r="130" spans="26:33">
      <c r="Z130" s="15">
        <f t="shared" si="5"/>
        <v>140282</v>
      </c>
      <c r="AA130" s="2">
        <f t="shared" si="7"/>
        <v>4028</v>
      </c>
      <c r="AB130" s="22">
        <f t="shared" si="8"/>
        <v>2</v>
      </c>
      <c r="AD130" s="2">
        <v>0</v>
      </c>
      <c r="AE130" s="2">
        <v>0</v>
      </c>
      <c r="AF130" s="2">
        <v>0</v>
      </c>
      <c r="AG130" s="2" t="str">
        <f t="shared" si="6"/>
        <v>pack,309</v>
      </c>
    </row>
    <row r="131" spans="26:33">
      <c r="Z131" s="15">
        <f t="shared" si="5"/>
        <v>140292</v>
      </c>
      <c r="AA131" s="2">
        <f t="shared" si="7"/>
        <v>4029</v>
      </c>
      <c r="AB131" s="22">
        <f t="shared" si="8"/>
        <v>2</v>
      </c>
      <c r="AD131" s="2">
        <v>0</v>
      </c>
      <c r="AE131" s="2">
        <v>0</v>
      </c>
      <c r="AF131" s="2">
        <v>0</v>
      </c>
      <c r="AG131" s="2" t="str">
        <f t="shared" si="6"/>
        <v>pack,309</v>
      </c>
    </row>
    <row r="132" spans="26:33">
      <c r="Z132" s="15">
        <f t="shared" ref="Z132:Z195" si="9">100000+AA132*10+AB132</f>
        <v>140302</v>
      </c>
      <c r="AA132" s="2">
        <f t="shared" si="7"/>
        <v>4030</v>
      </c>
      <c r="AB132" s="22">
        <f t="shared" si="8"/>
        <v>2</v>
      </c>
      <c r="AD132" s="2">
        <v>0</v>
      </c>
      <c r="AE132" s="2">
        <v>0</v>
      </c>
      <c r="AF132" s="2">
        <v>0</v>
      </c>
      <c r="AG132" s="2" t="str">
        <f t="shared" ref="AG132:AG195" si="10">"pack,"&amp;VLOOKUP(IF(AA132&lt;$AJ$2,10,IF(AA132&lt;$AJ$3,20,30))+AB132,$U$3:$V$14,2,0)</f>
        <v>pack,309</v>
      </c>
    </row>
    <row r="133" spans="26:33">
      <c r="Z133" s="15">
        <f t="shared" si="9"/>
        <v>140312</v>
      </c>
      <c r="AA133" s="2">
        <f t="shared" si="7"/>
        <v>4031</v>
      </c>
      <c r="AB133" s="22">
        <f t="shared" si="8"/>
        <v>2</v>
      </c>
      <c r="AD133" s="2">
        <v>0</v>
      </c>
      <c r="AE133" s="2">
        <v>0</v>
      </c>
      <c r="AF133" s="2">
        <v>0</v>
      </c>
      <c r="AG133" s="2" t="str">
        <f t="shared" si="10"/>
        <v>pack,309</v>
      </c>
    </row>
    <row r="134" spans="26:33">
      <c r="Z134" s="15">
        <f t="shared" si="9"/>
        <v>140322</v>
      </c>
      <c r="AA134" s="2">
        <f t="shared" si="7"/>
        <v>4032</v>
      </c>
      <c r="AB134" s="22">
        <f t="shared" si="8"/>
        <v>2</v>
      </c>
      <c r="AD134" s="2">
        <v>0</v>
      </c>
      <c r="AE134" s="2">
        <v>0</v>
      </c>
      <c r="AF134" s="2">
        <v>0</v>
      </c>
      <c r="AG134" s="2" t="str">
        <f t="shared" si="10"/>
        <v>pack,309</v>
      </c>
    </row>
    <row r="135" spans="26:33">
      <c r="Z135" s="15">
        <f t="shared" si="9"/>
        <v>140332</v>
      </c>
      <c r="AA135" s="2">
        <f t="shared" si="7"/>
        <v>4033</v>
      </c>
      <c r="AB135" s="22">
        <f t="shared" si="8"/>
        <v>2</v>
      </c>
      <c r="AD135" s="2">
        <v>0</v>
      </c>
      <c r="AE135" s="2">
        <v>0</v>
      </c>
      <c r="AF135" s="2">
        <v>0</v>
      </c>
      <c r="AG135" s="2" t="str">
        <f t="shared" si="10"/>
        <v>pack,309</v>
      </c>
    </row>
    <row r="136" spans="26:33">
      <c r="Z136" s="15">
        <f t="shared" si="9"/>
        <v>140342</v>
      </c>
      <c r="AA136" s="2">
        <f t="shared" si="7"/>
        <v>4034</v>
      </c>
      <c r="AB136" s="22">
        <f t="shared" si="8"/>
        <v>2</v>
      </c>
      <c r="AD136" s="2">
        <v>0</v>
      </c>
      <c r="AE136" s="2">
        <v>0</v>
      </c>
      <c r="AF136" s="2">
        <v>0</v>
      </c>
      <c r="AG136" s="2" t="str">
        <f t="shared" si="10"/>
        <v>pack,309</v>
      </c>
    </row>
    <row r="137" spans="26:33">
      <c r="Z137" s="15">
        <f t="shared" si="9"/>
        <v>140352</v>
      </c>
      <c r="AA137" s="2">
        <f t="shared" si="7"/>
        <v>4035</v>
      </c>
      <c r="AB137" s="22">
        <f t="shared" si="8"/>
        <v>2</v>
      </c>
      <c r="AD137" s="2">
        <v>0</v>
      </c>
      <c r="AE137" s="2">
        <v>0</v>
      </c>
      <c r="AF137" s="2">
        <v>0</v>
      </c>
      <c r="AG137" s="2" t="str">
        <f t="shared" si="10"/>
        <v>pack,309</v>
      </c>
    </row>
    <row r="138" spans="26:33">
      <c r="Z138" s="15">
        <f t="shared" si="9"/>
        <v>140362</v>
      </c>
      <c r="AA138" s="2">
        <f t="shared" si="7"/>
        <v>4036</v>
      </c>
      <c r="AB138" s="22">
        <f t="shared" si="8"/>
        <v>2</v>
      </c>
      <c r="AD138" s="2">
        <v>0</v>
      </c>
      <c r="AE138" s="2">
        <v>0</v>
      </c>
      <c r="AF138" s="2">
        <v>0</v>
      </c>
      <c r="AG138" s="2" t="str">
        <f t="shared" si="10"/>
        <v>pack,309</v>
      </c>
    </row>
    <row r="139" spans="26:33">
      <c r="Z139" s="15">
        <f t="shared" si="9"/>
        <v>140372</v>
      </c>
      <c r="AA139" s="2">
        <f t="shared" si="7"/>
        <v>4037</v>
      </c>
      <c r="AB139" s="22">
        <f t="shared" si="8"/>
        <v>2</v>
      </c>
      <c r="AD139" s="2">
        <v>0</v>
      </c>
      <c r="AE139" s="2">
        <v>0</v>
      </c>
      <c r="AF139" s="2">
        <v>0</v>
      </c>
      <c r="AG139" s="2" t="str">
        <f t="shared" si="10"/>
        <v>pack,309</v>
      </c>
    </row>
    <row r="140" spans="26:33">
      <c r="Z140" s="15">
        <f t="shared" si="9"/>
        <v>140382</v>
      </c>
      <c r="AA140" s="2">
        <f t="shared" si="7"/>
        <v>4038</v>
      </c>
      <c r="AB140" s="22">
        <f t="shared" si="8"/>
        <v>2</v>
      </c>
      <c r="AD140" s="2">
        <v>0</v>
      </c>
      <c r="AE140" s="2">
        <v>0</v>
      </c>
      <c r="AF140" s="2">
        <v>0</v>
      </c>
      <c r="AG140" s="2" t="str">
        <f t="shared" si="10"/>
        <v>pack,309</v>
      </c>
    </row>
    <row r="141" spans="26:33">
      <c r="Z141" s="15">
        <f t="shared" si="9"/>
        <v>140392</v>
      </c>
      <c r="AA141" s="2">
        <f t="shared" si="7"/>
        <v>4039</v>
      </c>
      <c r="AB141" s="22">
        <f t="shared" si="8"/>
        <v>2</v>
      </c>
      <c r="AD141" s="2">
        <v>0</v>
      </c>
      <c r="AE141" s="2">
        <v>0</v>
      </c>
      <c r="AF141" s="2">
        <v>0</v>
      </c>
      <c r="AG141" s="2" t="str">
        <f t="shared" si="10"/>
        <v>pack,309</v>
      </c>
    </row>
    <row r="142" spans="26:33">
      <c r="Z142" s="15">
        <f t="shared" si="9"/>
        <v>140402</v>
      </c>
      <c r="AA142" s="2">
        <f t="shared" si="7"/>
        <v>4040</v>
      </c>
      <c r="AB142" s="22">
        <f t="shared" si="8"/>
        <v>2</v>
      </c>
      <c r="AD142" s="2">
        <v>0</v>
      </c>
      <c r="AE142" s="2">
        <v>0</v>
      </c>
      <c r="AF142" s="2">
        <v>0</v>
      </c>
      <c r="AG142" s="2" t="str">
        <f t="shared" si="10"/>
        <v>pack,310</v>
      </c>
    </row>
    <row r="143" spans="26:33">
      <c r="Z143" s="15">
        <f t="shared" si="9"/>
        <v>140412</v>
      </c>
      <c r="AA143" s="2">
        <f t="shared" si="7"/>
        <v>4041</v>
      </c>
      <c r="AB143" s="22">
        <f t="shared" si="8"/>
        <v>2</v>
      </c>
      <c r="AD143" s="2">
        <v>0</v>
      </c>
      <c r="AE143" s="2">
        <v>0</v>
      </c>
      <c r="AF143" s="2">
        <v>0</v>
      </c>
      <c r="AG143" s="2" t="str">
        <f t="shared" si="10"/>
        <v>pack,310</v>
      </c>
    </row>
    <row r="144" spans="26:33">
      <c r="Z144" s="15">
        <f t="shared" si="9"/>
        <v>140422</v>
      </c>
      <c r="AA144" s="2">
        <f t="shared" si="7"/>
        <v>4042</v>
      </c>
      <c r="AB144" s="22">
        <f t="shared" si="8"/>
        <v>2</v>
      </c>
      <c r="AD144" s="2">
        <v>0</v>
      </c>
      <c r="AE144" s="2">
        <v>0</v>
      </c>
      <c r="AF144" s="2">
        <v>0</v>
      </c>
      <c r="AG144" s="2" t="str">
        <f t="shared" si="10"/>
        <v>pack,310</v>
      </c>
    </row>
    <row r="145" spans="26:33">
      <c r="Z145" s="15">
        <f t="shared" si="9"/>
        <v>140432</v>
      </c>
      <c r="AA145" s="2">
        <f t="shared" si="7"/>
        <v>4043</v>
      </c>
      <c r="AB145" s="22">
        <f t="shared" si="8"/>
        <v>2</v>
      </c>
      <c r="AD145" s="2">
        <v>0</v>
      </c>
      <c r="AE145" s="2">
        <v>0</v>
      </c>
      <c r="AF145" s="2">
        <v>0</v>
      </c>
      <c r="AG145" s="2" t="str">
        <f t="shared" si="10"/>
        <v>pack,310</v>
      </c>
    </row>
    <row r="146" spans="26:33">
      <c r="Z146" s="15">
        <f t="shared" si="9"/>
        <v>140442</v>
      </c>
      <c r="AA146" s="2">
        <f t="shared" si="7"/>
        <v>4044</v>
      </c>
      <c r="AB146" s="22">
        <f t="shared" si="8"/>
        <v>2</v>
      </c>
      <c r="AD146" s="2">
        <v>0</v>
      </c>
      <c r="AE146" s="2">
        <v>0</v>
      </c>
      <c r="AF146" s="2">
        <v>0</v>
      </c>
      <c r="AG146" s="2" t="str">
        <f t="shared" si="10"/>
        <v>pack,310</v>
      </c>
    </row>
    <row r="147" spans="26:33">
      <c r="Z147" s="15">
        <f t="shared" si="9"/>
        <v>140452</v>
      </c>
      <c r="AA147" s="2">
        <f t="shared" si="7"/>
        <v>4045</v>
      </c>
      <c r="AB147" s="22">
        <f t="shared" si="8"/>
        <v>2</v>
      </c>
      <c r="AD147" s="2">
        <v>0</v>
      </c>
      <c r="AE147" s="2">
        <v>0</v>
      </c>
      <c r="AF147" s="2">
        <v>0</v>
      </c>
      <c r="AG147" s="2" t="str">
        <f t="shared" si="10"/>
        <v>pack,310</v>
      </c>
    </row>
    <row r="148" spans="26:33">
      <c r="Z148" s="15">
        <f t="shared" si="9"/>
        <v>140462</v>
      </c>
      <c r="AA148" s="2">
        <f t="shared" si="7"/>
        <v>4046</v>
      </c>
      <c r="AB148" s="22">
        <f t="shared" si="8"/>
        <v>2</v>
      </c>
      <c r="AD148" s="2">
        <v>0</v>
      </c>
      <c r="AE148" s="2">
        <v>0</v>
      </c>
      <c r="AF148" s="2">
        <v>0</v>
      </c>
      <c r="AG148" s="2" t="str">
        <f t="shared" si="10"/>
        <v>pack,310</v>
      </c>
    </row>
    <row r="149" spans="26:33">
      <c r="Z149" s="15">
        <f t="shared" si="9"/>
        <v>140472</v>
      </c>
      <c r="AA149" s="2">
        <f t="shared" si="7"/>
        <v>4047</v>
      </c>
      <c r="AB149" s="22">
        <f t="shared" si="8"/>
        <v>2</v>
      </c>
      <c r="AD149" s="2">
        <v>0</v>
      </c>
      <c r="AE149" s="2">
        <v>0</v>
      </c>
      <c r="AF149" s="2">
        <v>0</v>
      </c>
      <c r="AG149" s="2" t="str">
        <f t="shared" si="10"/>
        <v>pack,310</v>
      </c>
    </row>
    <row r="150" spans="26:33">
      <c r="Z150" s="15">
        <f t="shared" si="9"/>
        <v>140482</v>
      </c>
      <c r="AA150" s="2">
        <f t="shared" si="7"/>
        <v>4048</v>
      </c>
      <c r="AB150" s="22">
        <f t="shared" si="8"/>
        <v>2</v>
      </c>
      <c r="AD150" s="2">
        <v>0</v>
      </c>
      <c r="AE150" s="2">
        <v>0</v>
      </c>
      <c r="AF150" s="2">
        <v>0</v>
      </c>
      <c r="AG150" s="2" t="str">
        <f t="shared" si="10"/>
        <v>pack,310</v>
      </c>
    </row>
    <row r="151" spans="26:33">
      <c r="Z151" s="15">
        <f t="shared" si="9"/>
        <v>140492</v>
      </c>
      <c r="AA151" s="2">
        <f t="shared" si="7"/>
        <v>4049</v>
      </c>
      <c r="AB151" s="22">
        <f t="shared" si="8"/>
        <v>2</v>
      </c>
      <c r="AD151" s="2">
        <v>0</v>
      </c>
      <c r="AE151" s="2">
        <v>0</v>
      </c>
      <c r="AF151" s="2">
        <v>0</v>
      </c>
      <c r="AG151" s="2" t="str">
        <f t="shared" si="10"/>
        <v>pack,310</v>
      </c>
    </row>
    <row r="152" spans="26:33">
      <c r="Z152" s="15">
        <f t="shared" si="9"/>
        <v>140502</v>
      </c>
      <c r="AA152" s="2">
        <f t="shared" si="7"/>
        <v>4050</v>
      </c>
      <c r="AB152" s="22">
        <f t="shared" si="8"/>
        <v>2</v>
      </c>
      <c r="AD152" s="2">
        <v>0</v>
      </c>
      <c r="AE152" s="2">
        <v>0</v>
      </c>
      <c r="AF152" s="2">
        <v>0</v>
      </c>
      <c r="AG152" s="2" t="str">
        <f t="shared" si="10"/>
        <v>pack,310</v>
      </c>
    </row>
    <row r="153" spans="26:33">
      <c r="Z153" s="15">
        <f t="shared" si="9"/>
        <v>140512</v>
      </c>
      <c r="AA153" s="2">
        <f t="shared" si="7"/>
        <v>4051</v>
      </c>
      <c r="AB153" s="22">
        <f t="shared" si="8"/>
        <v>2</v>
      </c>
      <c r="AD153" s="2">
        <v>0</v>
      </c>
      <c r="AE153" s="2">
        <v>0</v>
      </c>
      <c r="AF153" s="2">
        <v>0</v>
      </c>
      <c r="AG153" s="2" t="str">
        <f t="shared" si="10"/>
        <v>pack,310</v>
      </c>
    </row>
    <row r="154" spans="26:33">
      <c r="Z154" s="15">
        <f t="shared" si="9"/>
        <v>140522</v>
      </c>
      <c r="AA154" s="2">
        <f t="shared" si="7"/>
        <v>4052</v>
      </c>
      <c r="AB154" s="22">
        <f t="shared" si="8"/>
        <v>2</v>
      </c>
      <c r="AD154" s="2">
        <v>0</v>
      </c>
      <c r="AE154" s="2">
        <v>0</v>
      </c>
      <c r="AF154" s="2">
        <v>0</v>
      </c>
      <c r="AG154" s="2" t="str">
        <f t="shared" si="10"/>
        <v>pack,310</v>
      </c>
    </row>
    <row r="155" spans="26:33">
      <c r="Z155" s="15">
        <f t="shared" si="9"/>
        <v>140532</v>
      </c>
      <c r="AA155" s="2">
        <f t="shared" si="7"/>
        <v>4053</v>
      </c>
      <c r="AB155" s="22">
        <f t="shared" si="8"/>
        <v>2</v>
      </c>
      <c r="AD155" s="2">
        <v>0</v>
      </c>
      <c r="AE155" s="2">
        <v>0</v>
      </c>
      <c r="AF155" s="2">
        <v>0</v>
      </c>
      <c r="AG155" s="2" t="str">
        <f t="shared" si="10"/>
        <v>pack,310</v>
      </c>
    </row>
    <row r="156" spans="26:33">
      <c r="Z156" s="15">
        <f t="shared" si="9"/>
        <v>140542</v>
      </c>
      <c r="AA156" s="2">
        <f t="shared" si="7"/>
        <v>4054</v>
      </c>
      <c r="AB156" s="22">
        <f t="shared" si="8"/>
        <v>2</v>
      </c>
      <c r="AD156" s="2">
        <v>0</v>
      </c>
      <c r="AE156" s="2">
        <v>0</v>
      </c>
      <c r="AF156" s="2">
        <v>0</v>
      </c>
      <c r="AG156" s="2" t="str">
        <f t="shared" si="10"/>
        <v>pack,310</v>
      </c>
    </row>
    <row r="157" spans="26:33">
      <c r="Z157" s="15">
        <f t="shared" si="9"/>
        <v>140552</v>
      </c>
      <c r="AA157" s="2">
        <f t="shared" si="7"/>
        <v>4055</v>
      </c>
      <c r="AB157" s="22">
        <f t="shared" si="8"/>
        <v>2</v>
      </c>
      <c r="AD157" s="2">
        <v>0</v>
      </c>
      <c r="AE157" s="2">
        <v>0</v>
      </c>
      <c r="AF157" s="2">
        <v>0</v>
      </c>
      <c r="AG157" s="2" t="str">
        <f t="shared" si="10"/>
        <v>pack,310</v>
      </c>
    </row>
    <row r="158" spans="26:33">
      <c r="Z158" s="15">
        <f t="shared" si="9"/>
        <v>140562</v>
      </c>
      <c r="AA158" s="2">
        <f t="shared" si="7"/>
        <v>4056</v>
      </c>
      <c r="AB158" s="22">
        <f t="shared" si="8"/>
        <v>2</v>
      </c>
      <c r="AD158" s="2">
        <v>0</v>
      </c>
      <c r="AE158" s="2">
        <v>0</v>
      </c>
      <c r="AF158" s="2">
        <v>0</v>
      </c>
      <c r="AG158" s="2" t="str">
        <f t="shared" si="10"/>
        <v>pack,310</v>
      </c>
    </row>
    <row r="159" spans="26:33">
      <c r="Z159" s="15">
        <f t="shared" si="9"/>
        <v>140572</v>
      </c>
      <c r="AA159" s="2">
        <f t="shared" si="7"/>
        <v>4057</v>
      </c>
      <c r="AB159" s="22">
        <f t="shared" si="8"/>
        <v>2</v>
      </c>
      <c r="AD159" s="2">
        <v>0</v>
      </c>
      <c r="AE159" s="2">
        <v>0</v>
      </c>
      <c r="AF159" s="2">
        <v>0</v>
      </c>
      <c r="AG159" s="2" t="str">
        <f t="shared" si="10"/>
        <v>pack,310</v>
      </c>
    </row>
    <row r="160" spans="26:33">
      <c r="Z160" s="15">
        <f t="shared" si="9"/>
        <v>140582</v>
      </c>
      <c r="AA160" s="2">
        <f t="shared" si="7"/>
        <v>4058</v>
      </c>
      <c r="AB160" s="22">
        <f t="shared" si="8"/>
        <v>2</v>
      </c>
      <c r="AD160" s="2">
        <v>0</v>
      </c>
      <c r="AE160" s="2">
        <v>0</v>
      </c>
      <c r="AF160" s="2">
        <v>0</v>
      </c>
      <c r="AG160" s="2" t="str">
        <f t="shared" si="10"/>
        <v>pack,310</v>
      </c>
    </row>
    <row r="161" spans="26:33">
      <c r="Z161" s="15">
        <f t="shared" si="9"/>
        <v>140592</v>
      </c>
      <c r="AA161" s="2">
        <f t="shared" si="7"/>
        <v>4059</v>
      </c>
      <c r="AB161" s="22">
        <f t="shared" si="8"/>
        <v>2</v>
      </c>
      <c r="AD161" s="2">
        <v>0</v>
      </c>
      <c r="AE161" s="2">
        <v>0</v>
      </c>
      <c r="AF161" s="2">
        <v>0</v>
      </c>
      <c r="AG161" s="2" t="str">
        <f t="shared" si="10"/>
        <v>pack,310</v>
      </c>
    </row>
    <row r="162" spans="26:33">
      <c r="Z162" s="15">
        <f t="shared" si="9"/>
        <v>140602</v>
      </c>
      <c r="AA162" s="2">
        <f t="shared" si="7"/>
        <v>4060</v>
      </c>
      <c r="AB162" s="22">
        <f t="shared" si="8"/>
        <v>2</v>
      </c>
      <c r="AD162" s="2">
        <v>0</v>
      </c>
      <c r="AE162" s="2">
        <v>0</v>
      </c>
      <c r="AF162" s="2">
        <v>0</v>
      </c>
      <c r="AG162" s="2" t="str">
        <f t="shared" si="10"/>
        <v>pack,310</v>
      </c>
    </row>
    <row r="163" spans="26:33">
      <c r="Z163" s="15">
        <f t="shared" si="9"/>
        <v>140612</v>
      </c>
      <c r="AA163" s="2">
        <f t="shared" si="7"/>
        <v>4061</v>
      </c>
      <c r="AB163" s="22">
        <f t="shared" si="8"/>
        <v>2</v>
      </c>
      <c r="AD163" s="2">
        <v>0</v>
      </c>
      <c r="AE163" s="2">
        <v>0</v>
      </c>
      <c r="AF163" s="2">
        <v>0</v>
      </c>
      <c r="AG163" s="2" t="str">
        <f t="shared" si="10"/>
        <v>pack,310</v>
      </c>
    </row>
    <row r="164" spans="26:33">
      <c r="Z164" s="15">
        <f t="shared" si="9"/>
        <v>140622</v>
      </c>
      <c r="AA164" s="2">
        <f t="shared" si="7"/>
        <v>4062</v>
      </c>
      <c r="AB164" s="22">
        <f t="shared" si="8"/>
        <v>2</v>
      </c>
      <c r="AD164" s="2">
        <v>0</v>
      </c>
      <c r="AE164" s="2">
        <v>0</v>
      </c>
      <c r="AF164" s="2">
        <v>0</v>
      </c>
      <c r="AG164" s="2" t="str">
        <f t="shared" si="10"/>
        <v>pack,310</v>
      </c>
    </row>
    <row r="165" spans="26:33">
      <c r="Z165" s="15">
        <f t="shared" si="9"/>
        <v>140632</v>
      </c>
      <c r="AA165" s="2">
        <f t="shared" si="7"/>
        <v>4063</v>
      </c>
      <c r="AB165" s="22">
        <f t="shared" si="8"/>
        <v>2</v>
      </c>
      <c r="AD165" s="2">
        <v>0</v>
      </c>
      <c r="AE165" s="2">
        <v>0</v>
      </c>
      <c r="AF165" s="2">
        <v>0</v>
      </c>
      <c r="AG165" s="2" t="str">
        <f t="shared" si="10"/>
        <v>pack,310</v>
      </c>
    </row>
    <row r="166" spans="26:33">
      <c r="Z166" s="15">
        <f t="shared" si="9"/>
        <v>140642</v>
      </c>
      <c r="AA166" s="2">
        <f t="shared" si="7"/>
        <v>4064</v>
      </c>
      <c r="AB166" s="22">
        <f t="shared" si="8"/>
        <v>2</v>
      </c>
      <c r="AD166" s="2">
        <v>0</v>
      </c>
      <c r="AE166" s="2">
        <v>0</v>
      </c>
      <c r="AF166" s="2">
        <v>0</v>
      </c>
      <c r="AG166" s="2" t="str">
        <f t="shared" si="10"/>
        <v>pack,310</v>
      </c>
    </row>
    <row r="167" spans="26:33">
      <c r="Z167" s="15">
        <f t="shared" si="9"/>
        <v>140652</v>
      </c>
      <c r="AA167" s="2">
        <f t="shared" si="7"/>
        <v>4065</v>
      </c>
      <c r="AB167" s="22">
        <f t="shared" si="8"/>
        <v>2</v>
      </c>
      <c r="AD167" s="2">
        <v>0</v>
      </c>
      <c r="AE167" s="2">
        <v>0</v>
      </c>
      <c r="AF167" s="2">
        <v>0</v>
      </c>
      <c r="AG167" s="2" t="str">
        <f t="shared" si="10"/>
        <v>pack,310</v>
      </c>
    </row>
    <row r="168" spans="26:33">
      <c r="Z168" s="15">
        <f t="shared" si="9"/>
        <v>140662</v>
      </c>
      <c r="AA168" s="2">
        <f t="shared" ref="AA168:AA231" si="11">AA68</f>
        <v>4066</v>
      </c>
      <c r="AB168" s="22">
        <f t="shared" ref="AB168:AB231" si="12">AB68+1</f>
        <v>2</v>
      </c>
      <c r="AD168" s="2">
        <v>0</v>
      </c>
      <c r="AE168" s="2">
        <v>0</v>
      </c>
      <c r="AF168" s="2">
        <v>0</v>
      </c>
      <c r="AG168" s="2" t="str">
        <f t="shared" si="10"/>
        <v>pack,310</v>
      </c>
    </row>
    <row r="169" spans="26:33">
      <c r="Z169" s="15">
        <f t="shared" si="9"/>
        <v>140672</v>
      </c>
      <c r="AA169" s="2">
        <f t="shared" si="11"/>
        <v>4067</v>
      </c>
      <c r="AB169" s="22">
        <f t="shared" si="12"/>
        <v>2</v>
      </c>
      <c r="AD169" s="2">
        <v>0</v>
      </c>
      <c r="AE169" s="2">
        <v>0</v>
      </c>
      <c r="AF169" s="2">
        <v>0</v>
      </c>
      <c r="AG169" s="2" t="str">
        <f t="shared" si="10"/>
        <v>pack,310</v>
      </c>
    </row>
    <row r="170" spans="26:33">
      <c r="Z170" s="15">
        <f t="shared" si="9"/>
        <v>140682</v>
      </c>
      <c r="AA170" s="2">
        <f t="shared" si="11"/>
        <v>4068</v>
      </c>
      <c r="AB170" s="22">
        <f t="shared" si="12"/>
        <v>2</v>
      </c>
      <c r="AD170" s="2">
        <v>0</v>
      </c>
      <c r="AE170" s="2">
        <v>0</v>
      </c>
      <c r="AF170" s="2">
        <v>0</v>
      </c>
      <c r="AG170" s="2" t="str">
        <f t="shared" si="10"/>
        <v>pack,310</v>
      </c>
    </row>
    <row r="171" spans="26:33">
      <c r="Z171" s="15">
        <f t="shared" si="9"/>
        <v>140692</v>
      </c>
      <c r="AA171" s="2">
        <f t="shared" si="11"/>
        <v>4069</v>
      </c>
      <c r="AB171" s="22">
        <f t="shared" si="12"/>
        <v>2</v>
      </c>
      <c r="AD171" s="2">
        <v>0</v>
      </c>
      <c r="AE171" s="2">
        <v>0</v>
      </c>
      <c r="AF171" s="2">
        <v>0</v>
      </c>
      <c r="AG171" s="2" t="str">
        <f t="shared" si="10"/>
        <v>pack,310</v>
      </c>
    </row>
    <row r="172" spans="26:33">
      <c r="Z172" s="15">
        <f t="shared" si="9"/>
        <v>140702</v>
      </c>
      <c r="AA172" s="2">
        <f t="shared" si="11"/>
        <v>4070</v>
      </c>
      <c r="AB172" s="22">
        <f t="shared" si="12"/>
        <v>2</v>
      </c>
      <c r="AD172" s="2">
        <v>0</v>
      </c>
      <c r="AE172" s="2">
        <v>0</v>
      </c>
      <c r="AF172" s="2">
        <v>0</v>
      </c>
      <c r="AG172" s="2" t="str">
        <f t="shared" si="10"/>
        <v>pack,311</v>
      </c>
    </row>
    <row r="173" spans="26:33">
      <c r="Z173" s="15">
        <f t="shared" si="9"/>
        <v>140712</v>
      </c>
      <c r="AA173" s="2">
        <f t="shared" si="11"/>
        <v>4071</v>
      </c>
      <c r="AB173" s="22">
        <f t="shared" si="12"/>
        <v>2</v>
      </c>
      <c r="AD173" s="2">
        <v>0</v>
      </c>
      <c r="AE173" s="2">
        <v>0</v>
      </c>
      <c r="AF173" s="2">
        <v>0</v>
      </c>
      <c r="AG173" s="2" t="str">
        <f t="shared" si="10"/>
        <v>pack,311</v>
      </c>
    </row>
    <row r="174" spans="26:33">
      <c r="Z174" s="15">
        <f t="shared" si="9"/>
        <v>140722</v>
      </c>
      <c r="AA174" s="2">
        <f t="shared" si="11"/>
        <v>4072</v>
      </c>
      <c r="AB174" s="22">
        <f t="shared" si="12"/>
        <v>2</v>
      </c>
      <c r="AD174" s="2">
        <v>0</v>
      </c>
      <c r="AE174" s="2">
        <v>0</v>
      </c>
      <c r="AF174" s="2">
        <v>0</v>
      </c>
      <c r="AG174" s="2" t="str">
        <f t="shared" si="10"/>
        <v>pack,311</v>
      </c>
    </row>
    <row r="175" spans="26:33">
      <c r="Z175" s="15">
        <f t="shared" si="9"/>
        <v>140732</v>
      </c>
      <c r="AA175" s="2">
        <f t="shared" si="11"/>
        <v>4073</v>
      </c>
      <c r="AB175" s="22">
        <f t="shared" si="12"/>
        <v>2</v>
      </c>
      <c r="AD175" s="2">
        <v>0</v>
      </c>
      <c r="AE175" s="2">
        <v>0</v>
      </c>
      <c r="AF175" s="2">
        <v>0</v>
      </c>
      <c r="AG175" s="2" t="str">
        <f t="shared" si="10"/>
        <v>pack,311</v>
      </c>
    </row>
    <row r="176" spans="26:33">
      <c r="Z176" s="15">
        <f t="shared" si="9"/>
        <v>140742</v>
      </c>
      <c r="AA176" s="2">
        <f t="shared" si="11"/>
        <v>4074</v>
      </c>
      <c r="AB176" s="22">
        <f t="shared" si="12"/>
        <v>2</v>
      </c>
      <c r="AD176" s="2">
        <v>0</v>
      </c>
      <c r="AE176" s="2">
        <v>0</v>
      </c>
      <c r="AF176" s="2">
        <v>0</v>
      </c>
      <c r="AG176" s="2" t="str">
        <f t="shared" si="10"/>
        <v>pack,311</v>
      </c>
    </row>
    <row r="177" spans="26:33">
      <c r="Z177" s="15">
        <f t="shared" si="9"/>
        <v>140752</v>
      </c>
      <c r="AA177" s="2">
        <f t="shared" si="11"/>
        <v>4075</v>
      </c>
      <c r="AB177" s="22">
        <f t="shared" si="12"/>
        <v>2</v>
      </c>
      <c r="AD177" s="2">
        <v>0</v>
      </c>
      <c r="AE177" s="2">
        <v>0</v>
      </c>
      <c r="AF177" s="2">
        <v>0</v>
      </c>
      <c r="AG177" s="2" t="str">
        <f t="shared" si="10"/>
        <v>pack,311</v>
      </c>
    </row>
    <row r="178" spans="26:33">
      <c r="Z178" s="15">
        <f t="shared" si="9"/>
        <v>140762</v>
      </c>
      <c r="AA178" s="2">
        <f t="shared" si="11"/>
        <v>4076</v>
      </c>
      <c r="AB178" s="22">
        <f t="shared" si="12"/>
        <v>2</v>
      </c>
      <c r="AD178" s="2">
        <v>0</v>
      </c>
      <c r="AE178" s="2">
        <v>0</v>
      </c>
      <c r="AF178" s="2">
        <v>0</v>
      </c>
      <c r="AG178" s="2" t="str">
        <f t="shared" si="10"/>
        <v>pack,311</v>
      </c>
    </row>
    <row r="179" spans="26:33">
      <c r="Z179" s="15">
        <f t="shared" si="9"/>
        <v>140772</v>
      </c>
      <c r="AA179" s="2">
        <f t="shared" si="11"/>
        <v>4077</v>
      </c>
      <c r="AB179" s="22">
        <f t="shared" si="12"/>
        <v>2</v>
      </c>
      <c r="AD179" s="2">
        <v>0</v>
      </c>
      <c r="AE179" s="2">
        <v>0</v>
      </c>
      <c r="AF179" s="2">
        <v>0</v>
      </c>
      <c r="AG179" s="2" t="str">
        <f t="shared" si="10"/>
        <v>pack,311</v>
      </c>
    </row>
    <row r="180" spans="26:33">
      <c r="Z180" s="15">
        <f t="shared" si="9"/>
        <v>140782</v>
      </c>
      <c r="AA180" s="2">
        <f t="shared" si="11"/>
        <v>4078</v>
      </c>
      <c r="AB180" s="22">
        <f t="shared" si="12"/>
        <v>2</v>
      </c>
      <c r="AD180" s="2">
        <v>0</v>
      </c>
      <c r="AE180" s="2">
        <v>0</v>
      </c>
      <c r="AF180" s="2">
        <v>0</v>
      </c>
      <c r="AG180" s="2" t="str">
        <f t="shared" si="10"/>
        <v>pack,311</v>
      </c>
    </row>
    <row r="181" spans="26:33">
      <c r="Z181" s="15">
        <f t="shared" si="9"/>
        <v>140792</v>
      </c>
      <c r="AA181" s="2">
        <f t="shared" si="11"/>
        <v>4079</v>
      </c>
      <c r="AB181" s="22">
        <f t="shared" si="12"/>
        <v>2</v>
      </c>
      <c r="AD181" s="2">
        <v>0</v>
      </c>
      <c r="AE181" s="2">
        <v>0</v>
      </c>
      <c r="AF181" s="2">
        <v>0</v>
      </c>
      <c r="AG181" s="2" t="str">
        <f t="shared" si="10"/>
        <v>pack,311</v>
      </c>
    </row>
    <row r="182" spans="26:33">
      <c r="Z182" s="15">
        <f t="shared" si="9"/>
        <v>140802</v>
      </c>
      <c r="AA182" s="2">
        <f t="shared" si="11"/>
        <v>4080</v>
      </c>
      <c r="AB182" s="22">
        <f t="shared" si="12"/>
        <v>2</v>
      </c>
      <c r="AD182" s="2">
        <v>0</v>
      </c>
      <c r="AE182" s="2">
        <v>0</v>
      </c>
      <c r="AF182" s="2">
        <v>0</v>
      </c>
      <c r="AG182" s="2" t="str">
        <f t="shared" si="10"/>
        <v>pack,311</v>
      </c>
    </row>
    <row r="183" spans="26:33">
      <c r="Z183" s="15">
        <f t="shared" si="9"/>
        <v>140812</v>
      </c>
      <c r="AA183" s="2">
        <f t="shared" si="11"/>
        <v>4081</v>
      </c>
      <c r="AB183" s="22">
        <f t="shared" si="12"/>
        <v>2</v>
      </c>
      <c r="AD183" s="2">
        <v>0</v>
      </c>
      <c r="AE183" s="2">
        <v>0</v>
      </c>
      <c r="AF183" s="2">
        <v>0</v>
      </c>
      <c r="AG183" s="2" t="str">
        <f t="shared" si="10"/>
        <v>pack,311</v>
      </c>
    </row>
    <row r="184" spans="26:33">
      <c r="Z184" s="15">
        <f t="shared" si="9"/>
        <v>140822</v>
      </c>
      <c r="AA184" s="2">
        <f t="shared" si="11"/>
        <v>4082</v>
      </c>
      <c r="AB184" s="22">
        <f t="shared" si="12"/>
        <v>2</v>
      </c>
      <c r="AD184" s="2">
        <v>0</v>
      </c>
      <c r="AE184" s="2">
        <v>0</v>
      </c>
      <c r="AF184" s="2">
        <v>0</v>
      </c>
      <c r="AG184" s="2" t="str">
        <f t="shared" si="10"/>
        <v>pack,311</v>
      </c>
    </row>
    <row r="185" spans="26:33">
      <c r="Z185" s="15">
        <f t="shared" si="9"/>
        <v>140832</v>
      </c>
      <c r="AA185" s="2">
        <f t="shared" si="11"/>
        <v>4083</v>
      </c>
      <c r="AB185" s="22">
        <f t="shared" si="12"/>
        <v>2</v>
      </c>
      <c r="AD185" s="2">
        <v>0</v>
      </c>
      <c r="AE185" s="2">
        <v>0</v>
      </c>
      <c r="AF185" s="2">
        <v>0</v>
      </c>
      <c r="AG185" s="2" t="str">
        <f t="shared" si="10"/>
        <v>pack,311</v>
      </c>
    </row>
    <row r="186" spans="26:33">
      <c r="Z186" s="15">
        <f t="shared" si="9"/>
        <v>140842</v>
      </c>
      <c r="AA186" s="2">
        <f t="shared" si="11"/>
        <v>4084</v>
      </c>
      <c r="AB186" s="22">
        <f t="shared" si="12"/>
        <v>2</v>
      </c>
      <c r="AD186" s="2">
        <v>0</v>
      </c>
      <c r="AE186" s="2">
        <v>0</v>
      </c>
      <c r="AF186" s="2">
        <v>0</v>
      </c>
      <c r="AG186" s="2" t="str">
        <f t="shared" si="10"/>
        <v>pack,311</v>
      </c>
    </row>
    <row r="187" spans="26:33">
      <c r="Z187" s="15">
        <f t="shared" si="9"/>
        <v>140852</v>
      </c>
      <c r="AA187" s="2">
        <f t="shared" si="11"/>
        <v>4085</v>
      </c>
      <c r="AB187" s="22">
        <f t="shared" si="12"/>
        <v>2</v>
      </c>
      <c r="AD187" s="2">
        <v>0</v>
      </c>
      <c r="AE187" s="2">
        <v>0</v>
      </c>
      <c r="AF187" s="2">
        <v>0</v>
      </c>
      <c r="AG187" s="2" t="str">
        <f t="shared" si="10"/>
        <v>pack,311</v>
      </c>
    </row>
    <row r="188" spans="26:33">
      <c r="Z188" s="15">
        <f t="shared" si="9"/>
        <v>140862</v>
      </c>
      <c r="AA188" s="2">
        <f t="shared" si="11"/>
        <v>4086</v>
      </c>
      <c r="AB188" s="22">
        <f t="shared" si="12"/>
        <v>2</v>
      </c>
      <c r="AD188" s="2">
        <v>0</v>
      </c>
      <c r="AE188" s="2">
        <v>0</v>
      </c>
      <c r="AF188" s="2">
        <v>0</v>
      </c>
      <c r="AG188" s="2" t="str">
        <f t="shared" si="10"/>
        <v>pack,311</v>
      </c>
    </row>
    <row r="189" spans="26:33">
      <c r="Z189" s="15">
        <f t="shared" si="9"/>
        <v>140872</v>
      </c>
      <c r="AA189" s="2">
        <f t="shared" si="11"/>
        <v>4087</v>
      </c>
      <c r="AB189" s="22">
        <f t="shared" si="12"/>
        <v>2</v>
      </c>
      <c r="AD189" s="2">
        <v>0</v>
      </c>
      <c r="AE189" s="2">
        <v>0</v>
      </c>
      <c r="AF189" s="2">
        <v>0</v>
      </c>
      <c r="AG189" s="2" t="str">
        <f t="shared" si="10"/>
        <v>pack,311</v>
      </c>
    </row>
    <row r="190" spans="26:33">
      <c r="Z190" s="15">
        <f t="shared" si="9"/>
        <v>140882</v>
      </c>
      <c r="AA190" s="2">
        <f t="shared" si="11"/>
        <v>4088</v>
      </c>
      <c r="AB190" s="22">
        <f t="shared" si="12"/>
        <v>2</v>
      </c>
      <c r="AD190" s="2">
        <v>0</v>
      </c>
      <c r="AE190" s="2">
        <v>0</v>
      </c>
      <c r="AF190" s="2">
        <v>0</v>
      </c>
      <c r="AG190" s="2" t="str">
        <f t="shared" si="10"/>
        <v>pack,311</v>
      </c>
    </row>
    <row r="191" spans="26:33">
      <c r="Z191" s="15">
        <f t="shared" si="9"/>
        <v>140892</v>
      </c>
      <c r="AA191" s="2">
        <f t="shared" si="11"/>
        <v>4089</v>
      </c>
      <c r="AB191" s="22">
        <f t="shared" si="12"/>
        <v>2</v>
      </c>
      <c r="AD191" s="2">
        <v>0</v>
      </c>
      <c r="AE191" s="2">
        <v>0</v>
      </c>
      <c r="AF191" s="2">
        <v>0</v>
      </c>
      <c r="AG191" s="2" t="str">
        <f t="shared" si="10"/>
        <v>pack,311</v>
      </c>
    </row>
    <row r="192" spans="26:33">
      <c r="Z192" s="15">
        <f t="shared" si="9"/>
        <v>140902</v>
      </c>
      <c r="AA192" s="2">
        <f t="shared" si="11"/>
        <v>4090</v>
      </c>
      <c r="AB192" s="22">
        <f t="shared" si="12"/>
        <v>2</v>
      </c>
      <c r="AD192" s="2">
        <v>0</v>
      </c>
      <c r="AE192" s="2">
        <v>0</v>
      </c>
      <c r="AF192" s="2">
        <v>0</v>
      </c>
      <c r="AG192" s="2" t="str">
        <f t="shared" si="10"/>
        <v>pack,311</v>
      </c>
    </row>
    <row r="193" spans="26:33">
      <c r="Z193" s="15">
        <f t="shared" si="9"/>
        <v>140912</v>
      </c>
      <c r="AA193" s="2">
        <f t="shared" si="11"/>
        <v>4091</v>
      </c>
      <c r="AB193" s="22">
        <f t="shared" si="12"/>
        <v>2</v>
      </c>
      <c r="AD193" s="2">
        <v>0</v>
      </c>
      <c r="AE193" s="2">
        <v>0</v>
      </c>
      <c r="AF193" s="2">
        <v>0</v>
      </c>
      <c r="AG193" s="2" t="str">
        <f t="shared" si="10"/>
        <v>pack,311</v>
      </c>
    </row>
    <row r="194" spans="26:33">
      <c r="Z194" s="15">
        <f t="shared" si="9"/>
        <v>140922</v>
      </c>
      <c r="AA194" s="2">
        <f t="shared" si="11"/>
        <v>4092</v>
      </c>
      <c r="AB194" s="22">
        <f t="shared" si="12"/>
        <v>2</v>
      </c>
      <c r="AD194" s="2">
        <v>0</v>
      </c>
      <c r="AE194" s="2">
        <v>0</v>
      </c>
      <c r="AF194" s="2">
        <v>0</v>
      </c>
      <c r="AG194" s="2" t="str">
        <f t="shared" si="10"/>
        <v>pack,311</v>
      </c>
    </row>
    <row r="195" spans="26:33">
      <c r="Z195" s="15">
        <f t="shared" si="9"/>
        <v>140932</v>
      </c>
      <c r="AA195" s="2">
        <f t="shared" si="11"/>
        <v>4093</v>
      </c>
      <c r="AB195" s="22">
        <f t="shared" si="12"/>
        <v>2</v>
      </c>
      <c r="AD195" s="2">
        <v>0</v>
      </c>
      <c r="AE195" s="2">
        <v>0</v>
      </c>
      <c r="AF195" s="2">
        <v>0</v>
      </c>
      <c r="AG195" s="2" t="str">
        <f t="shared" si="10"/>
        <v>pack,311</v>
      </c>
    </row>
    <row r="196" spans="26:33">
      <c r="Z196" s="15">
        <f t="shared" ref="Z196:Z259" si="13">100000+AA196*10+AB196</f>
        <v>140942</v>
      </c>
      <c r="AA196" s="2">
        <f t="shared" si="11"/>
        <v>4094</v>
      </c>
      <c r="AB196" s="22">
        <f t="shared" si="12"/>
        <v>2</v>
      </c>
      <c r="AD196" s="2">
        <v>0</v>
      </c>
      <c r="AE196" s="2">
        <v>0</v>
      </c>
      <c r="AF196" s="2">
        <v>0</v>
      </c>
      <c r="AG196" s="2" t="str">
        <f t="shared" ref="AG196:AG259" si="14">"pack,"&amp;VLOOKUP(IF(AA196&lt;$AJ$2,10,IF(AA196&lt;$AJ$3,20,30))+AB196,$U$3:$V$14,2,0)</f>
        <v>pack,311</v>
      </c>
    </row>
    <row r="197" spans="26:33">
      <c r="Z197" s="15">
        <f t="shared" si="13"/>
        <v>140952</v>
      </c>
      <c r="AA197" s="2">
        <f t="shared" si="11"/>
        <v>4095</v>
      </c>
      <c r="AB197" s="22">
        <f t="shared" si="12"/>
        <v>2</v>
      </c>
      <c r="AD197" s="2">
        <v>0</v>
      </c>
      <c r="AE197" s="2">
        <v>0</v>
      </c>
      <c r="AF197" s="2">
        <v>0</v>
      </c>
      <c r="AG197" s="2" t="str">
        <f t="shared" si="14"/>
        <v>pack,311</v>
      </c>
    </row>
    <row r="198" spans="26:33">
      <c r="Z198" s="15">
        <f t="shared" si="13"/>
        <v>140962</v>
      </c>
      <c r="AA198" s="2">
        <f t="shared" si="11"/>
        <v>4096</v>
      </c>
      <c r="AB198" s="22">
        <f t="shared" si="12"/>
        <v>2</v>
      </c>
      <c r="AD198" s="2">
        <v>0</v>
      </c>
      <c r="AE198" s="2">
        <v>0</v>
      </c>
      <c r="AF198" s="2">
        <v>0</v>
      </c>
      <c r="AG198" s="2" t="str">
        <f t="shared" si="14"/>
        <v>pack,311</v>
      </c>
    </row>
    <row r="199" spans="26:33">
      <c r="Z199" s="15">
        <f t="shared" si="13"/>
        <v>140972</v>
      </c>
      <c r="AA199" s="2">
        <f t="shared" si="11"/>
        <v>4097</v>
      </c>
      <c r="AB199" s="22">
        <f t="shared" si="12"/>
        <v>2</v>
      </c>
      <c r="AD199" s="2">
        <v>0</v>
      </c>
      <c r="AE199" s="2">
        <v>0</v>
      </c>
      <c r="AF199" s="2">
        <v>0</v>
      </c>
      <c r="AG199" s="2" t="str">
        <f t="shared" si="14"/>
        <v>pack,311</v>
      </c>
    </row>
    <row r="200" spans="26:33">
      <c r="Z200" s="15">
        <f t="shared" si="13"/>
        <v>140982</v>
      </c>
      <c r="AA200" s="2">
        <f t="shared" si="11"/>
        <v>4098</v>
      </c>
      <c r="AB200" s="22">
        <f t="shared" si="12"/>
        <v>2</v>
      </c>
      <c r="AD200" s="2">
        <v>0</v>
      </c>
      <c r="AE200" s="2">
        <v>0</v>
      </c>
      <c r="AF200" s="2">
        <v>0</v>
      </c>
      <c r="AG200" s="2" t="str">
        <f t="shared" si="14"/>
        <v>pack,311</v>
      </c>
    </row>
    <row r="201" spans="26:33">
      <c r="Z201" s="15">
        <f t="shared" si="13"/>
        <v>140992</v>
      </c>
      <c r="AA201" s="2">
        <f t="shared" si="11"/>
        <v>4099</v>
      </c>
      <c r="AB201" s="22">
        <f t="shared" si="12"/>
        <v>2</v>
      </c>
      <c r="AD201" s="2">
        <v>0</v>
      </c>
      <c r="AE201" s="2">
        <v>0</v>
      </c>
      <c r="AF201" s="2">
        <v>0</v>
      </c>
      <c r="AG201" s="2" t="str">
        <f t="shared" si="14"/>
        <v>pack,311</v>
      </c>
    </row>
    <row r="202" spans="26:33">
      <c r="Z202" s="15">
        <f t="shared" si="13"/>
        <v>141002</v>
      </c>
      <c r="AA202" s="2">
        <f t="shared" si="11"/>
        <v>4100</v>
      </c>
      <c r="AB202" s="22">
        <f t="shared" si="12"/>
        <v>2</v>
      </c>
      <c r="AD202" s="2">
        <v>0</v>
      </c>
      <c r="AE202" s="2">
        <v>0</v>
      </c>
      <c r="AF202" s="2">
        <v>0</v>
      </c>
      <c r="AG202" s="2" t="str">
        <f t="shared" si="14"/>
        <v>pack,311</v>
      </c>
    </row>
    <row r="203" spans="26:33">
      <c r="Z203" s="15">
        <f t="shared" si="13"/>
        <v>140013</v>
      </c>
      <c r="AA203" s="2">
        <f t="shared" si="11"/>
        <v>4001</v>
      </c>
      <c r="AB203" s="22">
        <f t="shared" si="12"/>
        <v>3</v>
      </c>
      <c r="AD203" s="2">
        <v>0</v>
      </c>
      <c r="AE203" s="2">
        <v>0</v>
      </c>
      <c r="AF203" s="2">
        <v>0</v>
      </c>
      <c r="AG203" s="2" t="str">
        <f t="shared" si="14"/>
        <v>pack,312</v>
      </c>
    </row>
    <row r="204" spans="26:33">
      <c r="Z204" s="15">
        <f t="shared" si="13"/>
        <v>140023</v>
      </c>
      <c r="AA204" s="2">
        <f t="shared" si="11"/>
        <v>4002</v>
      </c>
      <c r="AB204" s="22">
        <f t="shared" si="12"/>
        <v>3</v>
      </c>
      <c r="AD204" s="2">
        <v>0</v>
      </c>
      <c r="AE204" s="2">
        <v>0</v>
      </c>
      <c r="AF204" s="2">
        <v>0</v>
      </c>
      <c r="AG204" s="2" t="str">
        <f t="shared" si="14"/>
        <v>pack,312</v>
      </c>
    </row>
    <row r="205" spans="26:33">
      <c r="Z205" s="15">
        <f t="shared" si="13"/>
        <v>140033</v>
      </c>
      <c r="AA205" s="2">
        <f t="shared" si="11"/>
        <v>4003</v>
      </c>
      <c r="AB205" s="22">
        <f t="shared" si="12"/>
        <v>3</v>
      </c>
      <c r="AD205" s="2">
        <v>0</v>
      </c>
      <c r="AE205" s="2">
        <v>0</v>
      </c>
      <c r="AF205" s="2">
        <v>0</v>
      </c>
      <c r="AG205" s="2" t="str">
        <f t="shared" si="14"/>
        <v>pack,312</v>
      </c>
    </row>
    <row r="206" spans="26:33">
      <c r="Z206" s="15">
        <f t="shared" si="13"/>
        <v>140043</v>
      </c>
      <c r="AA206" s="2">
        <f t="shared" si="11"/>
        <v>4004</v>
      </c>
      <c r="AB206" s="22">
        <f t="shared" si="12"/>
        <v>3</v>
      </c>
      <c r="AD206" s="2">
        <v>0</v>
      </c>
      <c r="AE206" s="2">
        <v>0</v>
      </c>
      <c r="AF206" s="2">
        <v>0</v>
      </c>
      <c r="AG206" s="2" t="str">
        <f t="shared" si="14"/>
        <v>pack,312</v>
      </c>
    </row>
    <row r="207" spans="26:33">
      <c r="Z207" s="15">
        <f t="shared" si="13"/>
        <v>140053</v>
      </c>
      <c r="AA207" s="2">
        <f t="shared" si="11"/>
        <v>4005</v>
      </c>
      <c r="AB207" s="22">
        <f t="shared" si="12"/>
        <v>3</v>
      </c>
      <c r="AD207" s="2">
        <v>0</v>
      </c>
      <c r="AE207" s="2">
        <v>0</v>
      </c>
      <c r="AF207" s="2">
        <v>0</v>
      </c>
      <c r="AG207" s="2" t="str">
        <f t="shared" si="14"/>
        <v>pack,312</v>
      </c>
    </row>
    <row r="208" spans="26:33">
      <c r="Z208" s="15">
        <f t="shared" si="13"/>
        <v>140063</v>
      </c>
      <c r="AA208" s="2">
        <f t="shared" si="11"/>
        <v>4006</v>
      </c>
      <c r="AB208" s="22">
        <f t="shared" si="12"/>
        <v>3</v>
      </c>
      <c r="AD208" s="2">
        <v>0</v>
      </c>
      <c r="AE208" s="2">
        <v>0</v>
      </c>
      <c r="AF208" s="2">
        <v>0</v>
      </c>
      <c r="AG208" s="2" t="str">
        <f t="shared" si="14"/>
        <v>pack,312</v>
      </c>
    </row>
    <row r="209" spans="26:33">
      <c r="Z209" s="15">
        <f t="shared" si="13"/>
        <v>140073</v>
      </c>
      <c r="AA209" s="2">
        <f t="shared" si="11"/>
        <v>4007</v>
      </c>
      <c r="AB209" s="22">
        <f t="shared" si="12"/>
        <v>3</v>
      </c>
      <c r="AD209" s="2">
        <v>0</v>
      </c>
      <c r="AE209" s="2">
        <v>0</v>
      </c>
      <c r="AF209" s="2">
        <v>0</v>
      </c>
      <c r="AG209" s="2" t="str">
        <f t="shared" si="14"/>
        <v>pack,312</v>
      </c>
    </row>
    <row r="210" spans="26:33">
      <c r="Z210" s="15">
        <f t="shared" si="13"/>
        <v>140083</v>
      </c>
      <c r="AA210" s="2">
        <f t="shared" si="11"/>
        <v>4008</v>
      </c>
      <c r="AB210" s="22">
        <f t="shared" si="12"/>
        <v>3</v>
      </c>
      <c r="AD210" s="2">
        <v>0</v>
      </c>
      <c r="AE210" s="2">
        <v>0</v>
      </c>
      <c r="AF210" s="2">
        <v>0</v>
      </c>
      <c r="AG210" s="2" t="str">
        <f t="shared" si="14"/>
        <v>pack,312</v>
      </c>
    </row>
    <row r="211" spans="26:33">
      <c r="Z211" s="15">
        <f t="shared" si="13"/>
        <v>140093</v>
      </c>
      <c r="AA211" s="2">
        <f t="shared" si="11"/>
        <v>4009</v>
      </c>
      <c r="AB211" s="22">
        <f t="shared" si="12"/>
        <v>3</v>
      </c>
      <c r="AD211" s="2">
        <v>0</v>
      </c>
      <c r="AE211" s="2">
        <v>0</v>
      </c>
      <c r="AF211" s="2">
        <v>0</v>
      </c>
      <c r="AG211" s="2" t="str">
        <f t="shared" si="14"/>
        <v>pack,312</v>
      </c>
    </row>
    <row r="212" spans="26:33">
      <c r="Z212" s="15">
        <f t="shared" si="13"/>
        <v>140103</v>
      </c>
      <c r="AA212" s="2">
        <f t="shared" si="11"/>
        <v>4010</v>
      </c>
      <c r="AB212" s="22">
        <f t="shared" si="12"/>
        <v>3</v>
      </c>
      <c r="AD212" s="2">
        <v>0</v>
      </c>
      <c r="AE212" s="2">
        <v>0</v>
      </c>
      <c r="AF212" s="2">
        <v>0</v>
      </c>
      <c r="AG212" s="2" t="str">
        <f t="shared" si="14"/>
        <v>pack,312</v>
      </c>
    </row>
    <row r="213" spans="26:33">
      <c r="Z213" s="15">
        <f t="shared" si="13"/>
        <v>140113</v>
      </c>
      <c r="AA213" s="2">
        <f t="shared" si="11"/>
        <v>4011</v>
      </c>
      <c r="AB213" s="22">
        <f t="shared" si="12"/>
        <v>3</v>
      </c>
      <c r="AD213" s="2">
        <v>0</v>
      </c>
      <c r="AE213" s="2">
        <v>0</v>
      </c>
      <c r="AF213" s="2">
        <v>0</v>
      </c>
      <c r="AG213" s="2" t="str">
        <f t="shared" si="14"/>
        <v>pack,312</v>
      </c>
    </row>
    <row r="214" spans="26:33">
      <c r="Z214" s="15">
        <f t="shared" si="13"/>
        <v>140123</v>
      </c>
      <c r="AA214" s="2">
        <f t="shared" si="11"/>
        <v>4012</v>
      </c>
      <c r="AB214" s="22">
        <f t="shared" si="12"/>
        <v>3</v>
      </c>
      <c r="AD214" s="2">
        <v>0</v>
      </c>
      <c r="AE214" s="2">
        <v>0</v>
      </c>
      <c r="AF214" s="2">
        <v>0</v>
      </c>
      <c r="AG214" s="2" t="str">
        <f t="shared" si="14"/>
        <v>pack,312</v>
      </c>
    </row>
    <row r="215" spans="26:33">
      <c r="Z215" s="15">
        <f t="shared" si="13"/>
        <v>140133</v>
      </c>
      <c r="AA215" s="2">
        <f t="shared" si="11"/>
        <v>4013</v>
      </c>
      <c r="AB215" s="22">
        <f t="shared" si="12"/>
        <v>3</v>
      </c>
      <c r="AD215" s="2">
        <v>0</v>
      </c>
      <c r="AE215" s="2">
        <v>0</v>
      </c>
      <c r="AF215" s="2">
        <v>0</v>
      </c>
      <c r="AG215" s="2" t="str">
        <f t="shared" si="14"/>
        <v>pack,312</v>
      </c>
    </row>
    <row r="216" spans="26:33">
      <c r="Z216" s="15">
        <f t="shared" si="13"/>
        <v>140143</v>
      </c>
      <c r="AA216" s="2">
        <f t="shared" si="11"/>
        <v>4014</v>
      </c>
      <c r="AB216" s="22">
        <f t="shared" si="12"/>
        <v>3</v>
      </c>
      <c r="AD216" s="2">
        <v>0</v>
      </c>
      <c r="AE216" s="2">
        <v>0</v>
      </c>
      <c r="AF216" s="2">
        <v>0</v>
      </c>
      <c r="AG216" s="2" t="str">
        <f t="shared" si="14"/>
        <v>pack,312</v>
      </c>
    </row>
    <row r="217" spans="26:33">
      <c r="Z217" s="15">
        <f t="shared" si="13"/>
        <v>140153</v>
      </c>
      <c r="AA217" s="2">
        <f t="shared" si="11"/>
        <v>4015</v>
      </c>
      <c r="AB217" s="22">
        <f t="shared" si="12"/>
        <v>3</v>
      </c>
      <c r="AD217" s="2">
        <v>0</v>
      </c>
      <c r="AE217" s="2">
        <v>0</v>
      </c>
      <c r="AF217" s="2">
        <v>0</v>
      </c>
      <c r="AG217" s="2" t="str">
        <f t="shared" si="14"/>
        <v>pack,312</v>
      </c>
    </row>
    <row r="218" spans="26:33">
      <c r="Z218" s="15">
        <f t="shared" si="13"/>
        <v>140163</v>
      </c>
      <c r="AA218" s="2">
        <f t="shared" si="11"/>
        <v>4016</v>
      </c>
      <c r="AB218" s="22">
        <f t="shared" si="12"/>
        <v>3</v>
      </c>
      <c r="AD218" s="2">
        <v>0</v>
      </c>
      <c r="AE218" s="2">
        <v>0</v>
      </c>
      <c r="AF218" s="2">
        <v>0</v>
      </c>
      <c r="AG218" s="2" t="str">
        <f t="shared" si="14"/>
        <v>pack,312</v>
      </c>
    </row>
    <row r="219" spans="26:33">
      <c r="Z219" s="15">
        <f t="shared" si="13"/>
        <v>140173</v>
      </c>
      <c r="AA219" s="2">
        <f t="shared" si="11"/>
        <v>4017</v>
      </c>
      <c r="AB219" s="22">
        <f t="shared" si="12"/>
        <v>3</v>
      </c>
      <c r="AD219" s="2">
        <v>0</v>
      </c>
      <c r="AE219" s="2">
        <v>0</v>
      </c>
      <c r="AF219" s="2">
        <v>0</v>
      </c>
      <c r="AG219" s="2" t="str">
        <f t="shared" si="14"/>
        <v>pack,312</v>
      </c>
    </row>
    <row r="220" spans="26:33">
      <c r="Z220" s="15">
        <f t="shared" si="13"/>
        <v>140183</v>
      </c>
      <c r="AA220" s="2">
        <f t="shared" si="11"/>
        <v>4018</v>
      </c>
      <c r="AB220" s="22">
        <f t="shared" si="12"/>
        <v>3</v>
      </c>
      <c r="AD220" s="2">
        <v>0</v>
      </c>
      <c r="AE220" s="2">
        <v>0</v>
      </c>
      <c r="AF220" s="2">
        <v>0</v>
      </c>
      <c r="AG220" s="2" t="str">
        <f t="shared" si="14"/>
        <v>pack,312</v>
      </c>
    </row>
    <row r="221" spans="26:33">
      <c r="Z221" s="15">
        <f t="shared" si="13"/>
        <v>140193</v>
      </c>
      <c r="AA221" s="2">
        <f t="shared" si="11"/>
        <v>4019</v>
      </c>
      <c r="AB221" s="22">
        <f t="shared" si="12"/>
        <v>3</v>
      </c>
      <c r="AD221" s="2">
        <v>0</v>
      </c>
      <c r="AE221" s="2">
        <v>0</v>
      </c>
      <c r="AF221" s="2">
        <v>0</v>
      </c>
      <c r="AG221" s="2" t="str">
        <f t="shared" si="14"/>
        <v>pack,312</v>
      </c>
    </row>
    <row r="222" spans="26:33">
      <c r="Z222" s="15">
        <f t="shared" si="13"/>
        <v>140203</v>
      </c>
      <c r="AA222" s="2">
        <f t="shared" si="11"/>
        <v>4020</v>
      </c>
      <c r="AB222" s="22">
        <f t="shared" si="12"/>
        <v>3</v>
      </c>
      <c r="AD222" s="2">
        <v>0</v>
      </c>
      <c r="AE222" s="2">
        <v>0</v>
      </c>
      <c r="AF222" s="2">
        <v>0</v>
      </c>
      <c r="AG222" s="2" t="str">
        <f t="shared" si="14"/>
        <v>pack,312</v>
      </c>
    </row>
    <row r="223" spans="26:33">
      <c r="Z223" s="15">
        <f t="shared" si="13"/>
        <v>140213</v>
      </c>
      <c r="AA223" s="2">
        <f t="shared" si="11"/>
        <v>4021</v>
      </c>
      <c r="AB223" s="22">
        <f t="shared" si="12"/>
        <v>3</v>
      </c>
      <c r="AD223" s="2">
        <v>0</v>
      </c>
      <c r="AE223" s="2">
        <v>0</v>
      </c>
      <c r="AF223" s="2">
        <v>0</v>
      </c>
      <c r="AG223" s="2" t="str">
        <f t="shared" si="14"/>
        <v>pack,312</v>
      </c>
    </row>
    <row r="224" spans="26:33">
      <c r="Z224" s="15">
        <f t="shared" si="13"/>
        <v>140223</v>
      </c>
      <c r="AA224" s="2">
        <f t="shared" si="11"/>
        <v>4022</v>
      </c>
      <c r="AB224" s="22">
        <f t="shared" si="12"/>
        <v>3</v>
      </c>
      <c r="AD224" s="2">
        <v>0</v>
      </c>
      <c r="AE224" s="2">
        <v>0</v>
      </c>
      <c r="AF224" s="2">
        <v>0</v>
      </c>
      <c r="AG224" s="2" t="str">
        <f t="shared" si="14"/>
        <v>pack,312</v>
      </c>
    </row>
    <row r="225" spans="26:33">
      <c r="Z225" s="15">
        <f t="shared" si="13"/>
        <v>140233</v>
      </c>
      <c r="AA225" s="2">
        <f t="shared" si="11"/>
        <v>4023</v>
      </c>
      <c r="AB225" s="22">
        <f t="shared" si="12"/>
        <v>3</v>
      </c>
      <c r="AD225" s="2">
        <v>0</v>
      </c>
      <c r="AE225" s="2">
        <v>0</v>
      </c>
      <c r="AF225" s="2">
        <v>0</v>
      </c>
      <c r="AG225" s="2" t="str">
        <f t="shared" si="14"/>
        <v>pack,312</v>
      </c>
    </row>
    <row r="226" spans="26:33">
      <c r="Z226" s="15">
        <f t="shared" si="13"/>
        <v>140243</v>
      </c>
      <c r="AA226" s="2">
        <f t="shared" si="11"/>
        <v>4024</v>
      </c>
      <c r="AB226" s="22">
        <f t="shared" si="12"/>
        <v>3</v>
      </c>
      <c r="AD226" s="2">
        <v>0</v>
      </c>
      <c r="AE226" s="2">
        <v>0</v>
      </c>
      <c r="AF226" s="2">
        <v>0</v>
      </c>
      <c r="AG226" s="2" t="str">
        <f t="shared" si="14"/>
        <v>pack,312</v>
      </c>
    </row>
    <row r="227" spans="26:33">
      <c r="Z227" s="15">
        <f t="shared" si="13"/>
        <v>140253</v>
      </c>
      <c r="AA227" s="2">
        <f t="shared" si="11"/>
        <v>4025</v>
      </c>
      <c r="AB227" s="22">
        <f t="shared" si="12"/>
        <v>3</v>
      </c>
      <c r="AD227" s="2">
        <v>0</v>
      </c>
      <c r="AE227" s="2">
        <v>0</v>
      </c>
      <c r="AF227" s="2">
        <v>0</v>
      </c>
      <c r="AG227" s="2" t="str">
        <f t="shared" si="14"/>
        <v>pack,312</v>
      </c>
    </row>
    <row r="228" spans="26:33">
      <c r="Z228" s="15">
        <f t="shared" si="13"/>
        <v>140263</v>
      </c>
      <c r="AA228" s="2">
        <f t="shared" si="11"/>
        <v>4026</v>
      </c>
      <c r="AB228" s="22">
        <f t="shared" si="12"/>
        <v>3</v>
      </c>
      <c r="AD228" s="2">
        <v>0</v>
      </c>
      <c r="AE228" s="2">
        <v>0</v>
      </c>
      <c r="AF228" s="2">
        <v>0</v>
      </c>
      <c r="AG228" s="2" t="str">
        <f t="shared" si="14"/>
        <v>pack,312</v>
      </c>
    </row>
    <row r="229" spans="26:33">
      <c r="Z229" s="15">
        <f t="shared" si="13"/>
        <v>140273</v>
      </c>
      <c r="AA229" s="2">
        <f t="shared" si="11"/>
        <v>4027</v>
      </c>
      <c r="AB229" s="22">
        <f t="shared" si="12"/>
        <v>3</v>
      </c>
      <c r="AD229" s="2">
        <v>0</v>
      </c>
      <c r="AE229" s="2">
        <v>0</v>
      </c>
      <c r="AF229" s="2">
        <v>0</v>
      </c>
      <c r="AG229" s="2" t="str">
        <f t="shared" si="14"/>
        <v>pack,312</v>
      </c>
    </row>
    <row r="230" spans="26:33">
      <c r="Z230" s="15">
        <f t="shared" si="13"/>
        <v>140283</v>
      </c>
      <c r="AA230" s="2">
        <f t="shared" si="11"/>
        <v>4028</v>
      </c>
      <c r="AB230" s="22">
        <f t="shared" si="12"/>
        <v>3</v>
      </c>
      <c r="AD230" s="2">
        <v>0</v>
      </c>
      <c r="AE230" s="2">
        <v>0</v>
      </c>
      <c r="AF230" s="2">
        <v>0</v>
      </c>
      <c r="AG230" s="2" t="str">
        <f t="shared" si="14"/>
        <v>pack,312</v>
      </c>
    </row>
    <row r="231" spans="26:33">
      <c r="Z231" s="15">
        <f t="shared" si="13"/>
        <v>140293</v>
      </c>
      <c r="AA231" s="2">
        <f t="shared" si="11"/>
        <v>4029</v>
      </c>
      <c r="AB231" s="22">
        <f t="shared" si="12"/>
        <v>3</v>
      </c>
      <c r="AD231" s="2">
        <v>0</v>
      </c>
      <c r="AE231" s="2">
        <v>0</v>
      </c>
      <c r="AF231" s="2">
        <v>0</v>
      </c>
      <c r="AG231" s="2" t="str">
        <f t="shared" si="14"/>
        <v>pack,312</v>
      </c>
    </row>
    <row r="232" spans="26:33">
      <c r="Z232" s="15">
        <f t="shared" si="13"/>
        <v>140303</v>
      </c>
      <c r="AA232" s="2">
        <f t="shared" ref="AA232:AA295" si="15">AA132</f>
        <v>4030</v>
      </c>
      <c r="AB232" s="22">
        <f t="shared" ref="AB232:AB295" si="16">AB132+1</f>
        <v>3</v>
      </c>
      <c r="AD232" s="2">
        <v>0</v>
      </c>
      <c r="AE232" s="2">
        <v>0</v>
      </c>
      <c r="AF232" s="2">
        <v>0</v>
      </c>
      <c r="AG232" s="2" t="str">
        <f t="shared" si="14"/>
        <v>pack,312</v>
      </c>
    </row>
    <row r="233" spans="26:33">
      <c r="Z233" s="15">
        <f t="shared" si="13"/>
        <v>140313</v>
      </c>
      <c r="AA233" s="2">
        <f t="shared" si="15"/>
        <v>4031</v>
      </c>
      <c r="AB233" s="22">
        <f t="shared" si="16"/>
        <v>3</v>
      </c>
      <c r="AD233" s="2">
        <v>0</v>
      </c>
      <c r="AE233" s="2">
        <v>0</v>
      </c>
      <c r="AF233" s="2">
        <v>0</v>
      </c>
      <c r="AG233" s="2" t="str">
        <f t="shared" si="14"/>
        <v>pack,312</v>
      </c>
    </row>
    <row r="234" spans="26:33">
      <c r="Z234" s="15">
        <f t="shared" si="13"/>
        <v>140323</v>
      </c>
      <c r="AA234" s="2">
        <f t="shared" si="15"/>
        <v>4032</v>
      </c>
      <c r="AB234" s="22">
        <f t="shared" si="16"/>
        <v>3</v>
      </c>
      <c r="AD234" s="2">
        <v>0</v>
      </c>
      <c r="AE234" s="2">
        <v>0</v>
      </c>
      <c r="AF234" s="2">
        <v>0</v>
      </c>
      <c r="AG234" s="2" t="str">
        <f t="shared" si="14"/>
        <v>pack,312</v>
      </c>
    </row>
    <row r="235" spans="26:33">
      <c r="Z235" s="15">
        <f t="shared" si="13"/>
        <v>140333</v>
      </c>
      <c r="AA235" s="2">
        <f t="shared" si="15"/>
        <v>4033</v>
      </c>
      <c r="AB235" s="22">
        <f t="shared" si="16"/>
        <v>3</v>
      </c>
      <c r="AD235" s="2">
        <v>0</v>
      </c>
      <c r="AE235" s="2">
        <v>0</v>
      </c>
      <c r="AF235" s="2">
        <v>0</v>
      </c>
      <c r="AG235" s="2" t="str">
        <f t="shared" si="14"/>
        <v>pack,312</v>
      </c>
    </row>
    <row r="236" spans="26:33">
      <c r="Z236" s="15">
        <f t="shared" si="13"/>
        <v>140343</v>
      </c>
      <c r="AA236" s="2">
        <f t="shared" si="15"/>
        <v>4034</v>
      </c>
      <c r="AB236" s="22">
        <f t="shared" si="16"/>
        <v>3</v>
      </c>
      <c r="AD236" s="2">
        <v>0</v>
      </c>
      <c r="AE236" s="2">
        <v>0</v>
      </c>
      <c r="AF236" s="2">
        <v>0</v>
      </c>
      <c r="AG236" s="2" t="str">
        <f t="shared" si="14"/>
        <v>pack,312</v>
      </c>
    </row>
    <row r="237" spans="26:33">
      <c r="Z237" s="15">
        <f t="shared" si="13"/>
        <v>140353</v>
      </c>
      <c r="AA237" s="2">
        <f t="shared" si="15"/>
        <v>4035</v>
      </c>
      <c r="AB237" s="22">
        <f t="shared" si="16"/>
        <v>3</v>
      </c>
      <c r="AD237" s="2">
        <v>0</v>
      </c>
      <c r="AE237" s="2">
        <v>0</v>
      </c>
      <c r="AF237" s="2">
        <v>0</v>
      </c>
      <c r="AG237" s="2" t="str">
        <f t="shared" si="14"/>
        <v>pack,312</v>
      </c>
    </row>
    <row r="238" spans="26:33">
      <c r="Z238" s="15">
        <f t="shared" si="13"/>
        <v>140363</v>
      </c>
      <c r="AA238" s="2">
        <f t="shared" si="15"/>
        <v>4036</v>
      </c>
      <c r="AB238" s="22">
        <f t="shared" si="16"/>
        <v>3</v>
      </c>
      <c r="AD238" s="2">
        <v>0</v>
      </c>
      <c r="AE238" s="2">
        <v>0</v>
      </c>
      <c r="AF238" s="2">
        <v>0</v>
      </c>
      <c r="AG238" s="2" t="str">
        <f t="shared" si="14"/>
        <v>pack,312</v>
      </c>
    </row>
    <row r="239" spans="26:33">
      <c r="Z239" s="15">
        <f t="shared" si="13"/>
        <v>140373</v>
      </c>
      <c r="AA239" s="2">
        <f t="shared" si="15"/>
        <v>4037</v>
      </c>
      <c r="AB239" s="22">
        <f t="shared" si="16"/>
        <v>3</v>
      </c>
      <c r="AD239" s="2">
        <v>0</v>
      </c>
      <c r="AE239" s="2">
        <v>0</v>
      </c>
      <c r="AF239" s="2">
        <v>0</v>
      </c>
      <c r="AG239" s="2" t="str">
        <f t="shared" si="14"/>
        <v>pack,312</v>
      </c>
    </row>
    <row r="240" spans="26:33">
      <c r="Z240" s="15">
        <f t="shared" si="13"/>
        <v>140383</v>
      </c>
      <c r="AA240" s="2">
        <f t="shared" si="15"/>
        <v>4038</v>
      </c>
      <c r="AB240" s="22">
        <f t="shared" si="16"/>
        <v>3</v>
      </c>
      <c r="AD240" s="2">
        <v>0</v>
      </c>
      <c r="AE240" s="2">
        <v>0</v>
      </c>
      <c r="AF240" s="2">
        <v>0</v>
      </c>
      <c r="AG240" s="2" t="str">
        <f t="shared" si="14"/>
        <v>pack,312</v>
      </c>
    </row>
    <row r="241" spans="26:33">
      <c r="Z241" s="15">
        <f t="shared" si="13"/>
        <v>140393</v>
      </c>
      <c r="AA241" s="2">
        <f t="shared" si="15"/>
        <v>4039</v>
      </c>
      <c r="AB241" s="22">
        <f t="shared" si="16"/>
        <v>3</v>
      </c>
      <c r="AD241" s="2">
        <v>0</v>
      </c>
      <c r="AE241" s="2">
        <v>0</v>
      </c>
      <c r="AF241" s="2">
        <v>0</v>
      </c>
      <c r="AG241" s="2" t="str">
        <f t="shared" si="14"/>
        <v>pack,312</v>
      </c>
    </row>
    <row r="242" spans="26:33">
      <c r="Z242" s="15">
        <f t="shared" si="13"/>
        <v>140403</v>
      </c>
      <c r="AA242" s="2">
        <f t="shared" si="15"/>
        <v>4040</v>
      </c>
      <c r="AB242" s="22">
        <f t="shared" si="16"/>
        <v>3</v>
      </c>
      <c r="AD242" s="2">
        <v>0</v>
      </c>
      <c r="AE242" s="2">
        <v>0</v>
      </c>
      <c r="AF242" s="2">
        <v>0</v>
      </c>
      <c r="AG242" s="2" t="str">
        <f t="shared" si="14"/>
        <v>pack,313</v>
      </c>
    </row>
    <row r="243" spans="26:33">
      <c r="Z243" s="15">
        <f t="shared" si="13"/>
        <v>140413</v>
      </c>
      <c r="AA243" s="2">
        <f t="shared" si="15"/>
        <v>4041</v>
      </c>
      <c r="AB243" s="22">
        <f t="shared" si="16"/>
        <v>3</v>
      </c>
      <c r="AD243" s="2">
        <v>0</v>
      </c>
      <c r="AE243" s="2">
        <v>0</v>
      </c>
      <c r="AF243" s="2">
        <v>0</v>
      </c>
      <c r="AG243" s="2" t="str">
        <f t="shared" si="14"/>
        <v>pack,313</v>
      </c>
    </row>
    <row r="244" spans="26:33">
      <c r="Z244" s="15">
        <f t="shared" si="13"/>
        <v>140423</v>
      </c>
      <c r="AA244" s="2">
        <f t="shared" si="15"/>
        <v>4042</v>
      </c>
      <c r="AB244" s="22">
        <f t="shared" si="16"/>
        <v>3</v>
      </c>
      <c r="AD244" s="2">
        <v>0</v>
      </c>
      <c r="AE244" s="2">
        <v>0</v>
      </c>
      <c r="AF244" s="2">
        <v>0</v>
      </c>
      <c r="AG244" s="2" t="str">
        <f t="shared" si="14"/>
        <v>pack,313</v>
      </c>
    </row>
    <row r="245" spans="26:33">
      <c r="Z245" s="15">
        <f t="shared" si="13"/>
        <v>140433</v>
      </c>
      <c r="AA245" s="2">
        <f t="shared" si="15"/>
        <v>4043</v>
      </c>
      <c r="AB245" s="22">
        <f t="shared" si="16"/>
        <v>3</v>
      </c>
      <c r="AD245" s="2">
        <v>0</v>
      </c>
      <c r="AE245" s="2">
        <v>0</v>
      </c>
      <c r="AF245" s="2">
        <v>0</v>
      </c>
      <c r="AG245" s="2" t="str">
        <f t="shared" si="14"/>
        <v>pack,313</v>
      </c>
    </row>
    <row r="246" spans="26:33">
      <c r="Z246" s="15">
        <f t="shared" si="13"/>
        <v>140443</v>
      </c>
      <c r="AA246" s="2">
        <f t="shared" si="15"/>
        <v>4044</v>
      </c>
      <c r="AB246" s="22">
        <f t="shared" si="16"/>
        <v>3</v>
      </c>
      <c r="AD246" s="2">
        <v>0</v>
      </c>
      <c r="AE246" s="2">
        <v>0</v>
      </c>
      <c r="AF246" s="2">
        <v>0</v>
      </c>
      <c r="AG246" s="2" t="str">
        <f t="shared" si="14"/>
        <v>pack,313</v>
      </c>
    </row>
    <row r="247" spans="26:33">
      <c r="Z247" s="15">
        <f t="shared" si="13"/>
        <v>140453</v>
      </c>
      <c r="AA247" s="2">
        <f t="shared" si="15"/>
        <v>4045</v>
      </c>
      <c r="AB247" s="22">
        <f t="shared" si="16"/>
        <v>3</v>
      </c>
      <c r="AD247" s="2">
        <v>0</v>
      </c>
      <c r="AE247" s="2">
        <v>0</v>
      </c>
      <c r="AF247" s="2">
        <v>0</v>
      </c>
      <c r="AG247" s="2" t="str">
        <f t="shared" si="14"/>
        <v>pack,313</v>
      </c>
    </row>
    <row r="248" spans="26:33">
      <c r="Z248" s="15">
        <f t="shared" si="13"/>
        <v>140463</v>
      </c>
      <c r="AA248" s="2">
        <f t="shared" si="15"/>
        <v>4046</v>
      </c>
      <c r="AB248" s="22">
        <f t="shared" si="16"/>
        <v>3</v>
      </c>
      <c r="AD248" s="2">
        <v>0</v>
      </c>
      <c r="AE248" s="2">
        <v>0</v>
      </c>
      <c r="AF248" s="2">
        <v>0</v>
      </c>
      <c r="AG248" s="2" t="str">
        <f t="shared" si="14"/>
        <v>pack,313</v>
      </c>
    </row>
    <row r="249" spans="26:33">
      <c r="Z249" s="15">
        <f t="shared" si="13"/>
        <v>140473</v>
      </c>
      <c r="AA249" s="2">
        <f t="shared" si="15"/>
        <v>4047</v>
      </c>
      <c r="AB249" s="22">
        <f t="shared" si="16"/>
        <v>3</v>
      </c>
      <c r="AD249" s="2">
        <v>0</v>
      </c>
      <c r="AE249" s="2">
        <v>0</v>
      </c>
      <c r="AF249" s="2">
        <v>0</v>
      </c>
      <c r="AG249" s="2" t="str">
        <f t="shared" si="14"/>
        <v>pack,313</v>
      </c>
    </row>
    <row r="250" spans="26:33">
      <c r="Z250" s="15">
        <f t="shared" si="13"/>
        <v>140483</v>
      </c>
      <c r="AA250" s="2">
        <f t="shared" si="15"/>
        <v>4048</v>
      </c>
      <c r="AB250" s="22">
        <f t="shared" si="16"/>
        <v>3</v>
      </c>
      <c r="AD250" s="2">
        <v>0</v>
      </c>
      <c r="AE250" s="2">
        <v>0</v>
      </c>
      <c r="AF250" s="2">
        <v>0</v>
      </c>
      <c r="AG250" s="2" t="str">
        <f t="shared" si="14"/>
        <v>pack,313</v>
      </c>
    </row>
    <row r="251" spans="26:33">
      <c r="Z251" s="15">
        <f t="shared" si="13"/>
        <v>140493</v>
      </c>
      <c r="AA251" s="2">
        <f t="shared" si="15"/>
        <v>4049</v>
      </c>
      <c r="AB251" s="22">
        <f t="shared" si="16"/>
        <v>3</v>
      </c>
      <c r="AD251" s="2">
        <v>0</v>
      </c>
      <c r="AE251" s="2">
        <v>0</v>
      </c>
      <c r="AF251" s="2">
        <v>0</v>
      </c>
      <c r="AG251" s="2" t="str">
        <f t="shared" si="14"/>
        <v>pack,313</v>
      </c>
    </row>
    <row r="252" spans="26:33">
      <c r="Z252" s="15">
        <f t="shared" si="13"/>
        <v>140503</v>
      </c>
      <c r="AA252" s="2">
        <f t="shared" si="15"/>
        <v>4050</v>
      </c>
      <c r="AB252" s="22">
        <f t="shared" si="16"/>
        <v>3</v>
      </c>
      <c r="AD252" s="2">
        <v>0</v>
      </c>
      <c r="AE252" s="2">
        <v>0</v>
      </c>
      <c r="AF252" s="2">
        <v>0</v>
      </c>
      <c r="AG252" s="2" t="str">
        <f t="shared" si="14"/>
        <v>pack,313</v>
      </c>
    </row>
    <row r="253" spans="26:33">
      <c r="Z253" s="15">
        <f t="shared" si="13"/>
        <v>140513</v>
      </c>
      <c r="AA253" s="2">
        <f t="shared" si="15"/>
        <v>4051</v>
      </c>
      <c r="AB253" s="22">
        <f t="shared" si="16"/>
        <v>3</v>
      </c>
      <c r="AD253" s="2">
        <v>0</v>
      </c>
      <c r="AE253" s="2">
        <v>0</v>
      </c>
      <c r="AF253" s="2">
        <v>0</v>
      </c>
      <c r="AG253" s="2" t="str">
        <f t="shared" si="14"/>
        <v>pack,313</v>
      </c>
    </row>
    <row r="254" spans="26:33">
      <c r="Z254" s="15">
        <f t="shared" si="13"/>
        <v>140523</v>
      </c>
      <c r="AA254" s="2">
        <f t="shared" si="15"/>
        <v>4052</v>
      </c>
      <c r="AB254" s="22">
        <f t="shared" si="16"/>
        <v>3</v>
      </c>
      <c r="AD254" s="2">
        <v>0</v>
      </c>
      <c r="AE254" s="2">
        <v>0</v>
      </c>
      <c r="AF254" s="2">
        <v>0</v>
      </c>
      <c r="AG254" s="2" t="str">
        <f t="shared" si="14"/>
        <v>pack,313</v>
      </c>
    </row>
    <row r="255" spans="26:33">
      <c r="Z255" s="15">
        <f t="shared" si="13"/>
        <v>140533</v>
      </c>
      <c r="AA255" s="2">
        <f t="shared" si="15"/>
        <v>4053</v>
      </c>
      <c r="AB255" s="22">
        <f t="shared" si="16"/>
        <v>3</v>
      </c>
      <c r="AD255" s="2">
        <v>0</v>
      </c>
      <c r="AE255" s="2">
        <v>0</v>
      </c>
      <c r="AF255" s="2">
        <v>0</v>
      </c>
      <c r="AG255" s="2" t="str">
        <f t="shared" si="14"/>
        <v>pack,313</v>
      </c>
    </row>
    <row r="256" spans="26:33">
      <c r="Z256" s="15">
        <f t="shared" si="13"/>
        <v>140543</v>
      </c>
      <c r="AA256" s="2">
        <f t="shared" si="15"/>
        <v>4054</v>
      </c>
      <c r="AB256" s="22">
        <f t="shared" si="16"/>
        <v>3</v>
      </c>
      <c r="AD256" s="2">
        <v>0</v>
      </c>
      <c r="AE256" s="2">
        <v>0</v>
      </c>
      <c r="AF256" s="2">
        <v>0</v>
      </c>
      <c r="AG256" s="2" t="str">
        <f t="shared" si="14"/>
        <v>pack,313</v>
      </c>
    </row>
    <row r="257" spans="26:33">
      <c r="Z257" s="15">
        <f t="shared" si="13"/>
        <v>140553</v>
      </c>
      <c r="AA257" s="2">
        <f t="shared" si="15"/>
        <v>4055</v>
      </c>
      <c r="AB257" s="22">
        <f t="shared" si="16"/>
        <v>3</v>
      </c>
      <c r="AD257" s="2">
        <v>0</v>
      </c>
      <c r="AE257" s="2">
        <v>0</v>
      </c>
      <c r="AF257" s="2">
        <v>0</v>
      </c>
      <c r="AG257" s="2" t="str">
        <f t="shared" si="14"/>
        <v>pack,313</v>
      </c>
    </row>
    <row r="258" spans="26:33">
      <c r="Z258" s="15">
        <f t="shared" si="13"/>
        <v>140563</v>
      </c>
      <c r="AA258" s="2">
        <f t="shared" si="15"/>
        <v>4056</v>
      </c>
      <c r="AB258" s="22">
        <f t="shared" si="16"/>
        <v>3</v>
      </c>
      <c r="AD258" s="2">
        <v>0</v>
      </c>
      <c r="AE258" s="2">
        <v>0</v>
      </c>
      <c r="AF258" s="2">
        <v>0</v>
      </c>
      <c r="AG258" s="2" t="str">
        <f t="shared" si="14"/>
        <v>pack,313</v>
      </c>
    </row>
    <row r="259" spans="26:33">
      <c r="Z259" s="15">
        <f t="shared" si="13"/>
        <v>140573</v>
      </c>
      <c r="AA259" s="2">
        <f t="shared" si="15"/>
        <v>4057</v>
      </c>
      <c r="AB259" s="22">
        <f t="shared" si="16"/>
        <v>3</v>
      </c>
      <c r="AD259" s="2">
        <v>0</v>
      </c>
      <c r="AE259" s="2">
        <v>0</v>
      </c>
      <c r="AF259" s="2">
        <v>0</v>
      </c>
      <c r="AG259" s="2" t="str">
        <f t="shared" si="14"/>
        <v>pack,313</v>
      </c>
    </row>
    <row r="260" spans="26:33">
      <c r="Z260" s="15">
        <f t="shared" ref="Z260:Z323" si="17">100000+AA260*10+AB260</f>
        <v>140583</v>
      </c>
      <c r="AA260" s="2">
        <f t="shared" si="15"/>
        <v>4058</v>
      </c>
      <c r="AB260" s="22">
        <f t="shared" si="16"/>
        <v>3</v>
      </c>
      <c r="AD260" s="2">
        <v>0</v>
      </c>
      <c r="AE260" s="2">
        <v>0</v>
      </c>
      <c r="AF260" s="2">
        <v>0</v>
      </c>
      <c r="AG260" s="2" t="str">
        <f t="shared" ref="AG260:AG323" si="18">"pack,"&amp;VLOOKUP(IF(AA260&lt;$AJ$2,10,IF(AA260&lt;$AJ$3,20,30))+AB260,$U$3:$V$14,2,0)</f>
        <v>pack,313</v>
      </c>
    </row>
    <row r="261" spans="26:33">
      <c r="Z261" s="15">
        <f t="shared" si="17"/>
        <v>140593</v>
      </c>
      <c r="AA261" s="2">
        <f t="shared" si="15"/>
        <v>4059</v>
      </c>
      <c r="AB261" s="22">
        <f t="shared" si="16"/>
        <v>3</v>
      </c>
      <c r="AD261" s="2">
        <v>0</v>
      </c>
      <c r="AE261" s="2">
        <v>0</v>
      </c>
      <c r="AF261" s="2">
        <v>0</v>
      </c>
      <c r="AG261" s="2" t="str">
        <f t="shared" si="18"/>
        <v>pack,313</v>
      </c>
    </row>
    <row r="262" spans="26:33">
      <c r="Z262" s="15">
        <f t="shared" si="17"/>
        <v>140603</v>
      </c>
      <c r="AA262" s="2">
        <f t="shared" si="15"/>
        <v>4060</v>
      </c>
      <c r="AB262" s="22">
        <f t="shared" si="16"/>
        <v>3</v>
      </c>
      <c r="AD262" s="2">
        <v>0</v>
      </c>
      <c r="AE262" s="2">
        <v>0</v>
      </c>
      <c r="AF262" s="2">
        <v>0</v>
      </c>
      <c r="AG262" s="2" t="str">
        <f t="shared" si="18"/>
        <v>pack,313</v>
      </c>
    </row>
    <row r="263" spans="26:33">
      <c r="Z263" s="15">
        <f t="shared" si="17"/>
        <v>140613</v>
      </c>
      <c r="AA263" s="2">
        <f t="shared" si="15"/>
        <v>4061</v>
      </c>
      <c r="AB263" s="22">
        <f t="shared" si="16"/>
        <v>3</v>
      </c>
      <c r="AD263" s="2">
        <v>0</v>
      </c>
      <c r="AE263" s="2">
        <v>0</v>
      </c>
      <c r="AF263" s="2">
        <v>0</v>
      </c>
      <c r="AG263" s="2" t="str">
        <f t="shared" si="18"/>
        <v>pack,313</v>
      </c>
    </row>
    <row r="264" spans="26:33">
      <c r="Z264" s="15">
        <f t="shared" si="17"/>
        <v>140623</v>
      </c>
      <c r="AA264" s="2">
        <f t="shared" si="15"/>
        <v>4062</v>
      </c>
      <c r="AB264" s="22">
        <f t="shared" si="16"/>
        <v>3</v>
      </c>
      <c r="AD264" s="2">
        <v>0</v>
      </c>
      <c r="AE264" s="2">
        <v>0</v>
      </c>
      <c r="AF264" s="2">
        <v>0</v>
      </c>
      <c r="AG264" s="2" t="str">
        <f t="shared" si="18"/>
        <v>pack,313</v>
      </c>
    </row>
    <row r="265" spans="26:33">
      <c r="Z265" s="15">
        <f t="shared" si="17"/>
        <v>140633</v>
      </c>
      <c r="AA265" s="2">
        <f t="shared" si="15"/>
        <v>4063</v>
      </c>
      <c r="AB265" s="22">
        <f t="shared" si="16"/>
        <v>3</v>
      </c>
      <c r="AD265" s="2">
        <v>0</v>
      </c>
      <c r="AE265" s="2">
        <v>0</v>
      </c>
      <c r="AF265" s="2">
        <v>0</v>
      </c>
      <c r="AG265" s="2" t="str">
        <f t="shared" si="18"/>
        <v>pack,313</v>
      </c>
    </row>
    <row r="266" spans="26:33">
      <c r="Z266" s="15">
        <f t="shared" si="17"/>
        <v>140643</v>
      </c>
      <c r="AA266" s="2">
        <f t="shared" si="15"/>
        <v>4064</v>
      </c>
      <c r="AB266" s="22">
        <f t="shared" si="16"/>
        <v>3</v>
      </c>
      <c r="AD266" s="2">
        <v>0</v>
      </c>
      <c r="AE266" s="2">
        <v>0</v>
      </c>
      <c r="AF266" s="2">
        <v>0</v>
      </c>
      <c r="AG266" s="2" t="str">
        <f t="shared" si="18"/>
        <v>pack,313</v>
      </c>
    </row>
    <row r="267" spans="26:33">
      <c r="Z267" s="15">
        <f t="shared" si="17"/>
        <v>140653</v>
      </c>
      <c r="AA267" s="2">
        <f t="shared" si="15"/>
        <v>4065</v>
      </c>
      <c r="AB267" s="22">
        <f t="shared" si="16"/>
        <v>3</v>
      </c>
      <c r="AD267" s="2">
        <v>0</v>
      </c>
      <c r="AE267" s="2">
        <v>0</v>
      </c>
      <c r="AF267" s="2">
        <v>0</v>
      </c>
      <c r="AG267" s="2" t="str">
        <f t="shared" si="18"/>
        <v>pack,313</v>
      </c>
    </row>
    <row r="268" spans="26:33">
      <c r="Z268" s="15">
        <f t="shared" si="17"/>
        <v>140663</v>
      </c>
      <c r="AA268" s="2">
        <f t="shared" si="15"/>
        <v>4066</v>
      </c>
      <c r="AB268" s="22">
        <f t="shared" si="16"/>
        <v>3</v>
      </c>
      <c r="AD268" s="2">
        <v>0</v>
      </c>
      <c r="AE268" s="2">
        <v>0</v>
      </c>
      <c r="AF268" s="2">
        <v>0</v>
      </c>
      <c r="AG268" s="2" t="str">
        <f t="shared" si="18"/>
        <v>pack,313</v>
      </c>
    </row>
    <row r="269" spans="26:33">
      <c r="Z269" s="15">
        <f t="shared" si="17"/>
        <v>140673</v>
      </c>
      <c r="AA269" s="2">
        <f t="shared" si="15"/>
        <v>4067</v>
      </c>
      <c r="AB269" s="22">
        <f t="shared" si="16"/>
        <v>3</v>
      </c>
      <c r="AD269" s="2">
        <v>0</v>
      </c>
      <c r="AE269" s="2">
        <v>0</v>
      </c>
      <c r="AF269" s="2">
        <v>0</v>
      </c>
      <c r="AG269" s="2" t="str">
        <f t="shared" si="18"/>
        <v>pack,313</v>
      </c>
    </row>
    <row r="270" spans="26:33">
      <c r="Z270" s="15">
        <f t="shared" si="17"/>
        <v>140683</v>
      </c>
      <c r="AA270" s="2">
        <f t="shared" si="15"/>
        <v>4068</v>
      </c>
      <c r="AB270" s="22">
        <f t="shared" si="16"/>
        <v>3</v>
      </c>
      <c r="AD270" s="2">
        <v>0</v>
      </c>
      <c r="AE270" s="2">
        <v>0</v>
      </c>
      <c r="AF270" s="2">
        <v>0</v>
      </c>
      <c r="AG270" s="2" t="str">
        <f t="shared" si="18"/>
        <v>pack,313</v>
      </c>
    </row>
    <row r="271" spans="26:33">
      <c r="Z271" s="15">
        <f t="shared" si="17"/>
        <v>140693</v>
      </c>
      <c r="AA271" s="2">
        <f t="shared" si="15"/>
        <v>4069</v>
      </c>
      <c r="AB271" s="22">
        <f t="shared" si="16"/>
        <v>3</v>
      </c>
      <c r="AD271" s="2">
        <v>0</v>
      </c>
      <c r="AE271" s="2">
        <v>0</v>
      </c>
      <c r="AF271" s="2">
        <v>0</v>
      </c>
      <c r="AG271" s="2" t="str">
        <f t="shared" si="18"/>
        <v>pack,313</v>
      </c>
    </row>
    <row r="272" spans="26:33">
      <c r="Z272" s="15">
        <f t="shared" si="17"/>
        <v>140703</v>
      </c>
      <c r="AA272" s="2">
        <f t="shared" si="15"/>
        <v>4070</v>
      </c>
      <c r="AB272" s="22">
        <f t="shared" si="16"/>
        <v>3</v>
      </c>
      <c r="AD272" s="2">
        <v>0</v>
      </c>
      <c r="AE272" s="2">
        <v>0</v>
      </c>
      <c r="AF272" s="2">
        <v>0</v>
      </c>
      <c r="AG272" s="2" t="str">
        <f t="shared" si="18"/>
        <v>pack,314</v>
      </c>
    </row>
    <row r="273" spans="26:33">
      <c r="Z273" s="15">
        <f t="shared" si="17"/>
        <v>140713</v>
      </c>
      <c r="AA273" s="2">
        <f t="shared" si="15"/>
        <v>4071</v>
      </c>
      <c r="AB273" s="22">
        <f t="shared" si="16"/>
        <v>3</v>
      </c>
      <c r="AD273" s="2">
        <v>0</v>
      </c>
      <c r="AE273" s="2">
        <v>0</v>
      </c>
      <c r="AF273" s="2">
        <v>0</v>
      </c>
      <c r="AG273" s="2" t="str">
        <f t="shared" si="18"/>
        <v>pack,314</v>
      </c>
    </row>
    <row r="274" spans="26:33">
      <c r="Z274" s="15">
        <f t="shared" si="17"/>
        <v>140723</v>
      </c>
      <c r="AA274" s="2">
        <f t="shared" si="15"/>
        <v>4072</v>
      </c>
      <c r="AB274" s="22">
        <f t="shared" si="16"/>
        <v>3</v>
      </c>
      <c r="AD274" s="2">
        <v>0</v>
      </c>
      <c r="AE274" s="2">
        <v>0</v>
      </c>
      <c r="AF274" s="2">
        <v>0</v>
      </c>
      <c r="AG274" s="2" t="str">
        <f t="shared" si="18"/>
        <v>pack,314</v>
      </c>
    </row>
    <row r="275" spans="26:33">
      <c r="Z275" s="15">
        <f t="shared" si="17"/>
        <v>140733</v>
      </c>
      <c r="AA275" s="2">
        <f t="shared" si="15"/>
        <v>4073</v>
      </c>
      <c r="AB275" s="22">
        <f t="shared" si="16"/>
        <v>3</v>
      </c>
      <c r="AD275" s="2">
        <v>0</v>
      </c>
      <c r="AE275" s="2">
        <v>0</v>
      </c>
      <c r="AF275" s="2">
        <v>0</v>
      </c>
      <c r="AG275" s="2" t="str">
        <f t="shared" si="18"/>
        <v>pack,314</v>
      </c>
    </row>
    <row r="276" spans="26:33">
      <c r="Z276" s="15">
        <f t="shared" si="17"/>
        <v>140743</v>
      </c>
      <c r="AA276" s="2">
        <f t="shared" si="15"/>
        <v>4074</v>
      </c>
      <c r="AB276" s="22">
        <f t="shared" si="16"/>
        <v>3</v>
      </c>
      <c r="AD276" s="2">
        <v>0</v>
      </c>
      <c r="AE276" s="2">
        <v>0</v>
      </c>
      <c r="AF276" s="2">
        <v>0</v>
      </c>
      <c r="AG276" s="2" t="str">
        <f t="shared" si="18"/>
        <v>pack,314</v>
      </c>
    </row>
    <row r="277" spans="26:33">
      <c r="Z277" s="15">
        <f t="shared" si="17"/>
        <v>140753</v>
      </c>
      <c r="AA277" s="2">
        <f t="shared" si="15"/>
        <v>4075</v>
      </c>
      <c r="AB277" s="22">
        <f t="shared" si="16"/>
        <v>3</v>
      </c>
      <c r="AD277" s="2">
        <v>0</v>
      </c>
      <c r="AE277" s="2">
        <v>0</v>
      </c>
      <c r="AF277" s="2">
        <v>0</v>
      </c>
      <c r="AG277" s="2" t="str">
        <f t="shared" si="18"/>
        <v>pack,314</v>
      </c>
    </row>
    <row r="278" spans="26:33">
      <c r="Z278" s="15">
        <f t="shared" si="17"/>
        <v>140763</v>
      </c>
      <c r="AA278" s="2">
        <f t="shared" si="15"/>
        <v>4076</v>
      </c>
      <c r="AB278" s="22">
        <f t="shared" si="16"/>
        <v>3</v>
      </c>
      <c r="AD278" s="2">
        <v>0</v>
      </c>
      <c r="AE278" s="2">
        <v>0</v>
      </c>
      <c r="AF278" s="2">
        <v>0</v>
      </c>
      <c r="AG278" s="2" t="str">
        <f t="shared" si="18"/>
        <v>pack,314</v>
      </c>
    </row>
    <row r="279" spans="26:33">
      <c r="Z279" s="15">
        <f t="shared" si="17"/>
        <v>140773</v>
      </c>
      <c r="AA279" s="2">
        <f t="shared" si="15"/>
        <v>4077</v>
      </c>
      <c r="AB279" s="22">
        <f t="shared" si="16"/>
        <v>3</v>
      </c>
      <c r="AD279" s="2">
        <v>0</v>
      </c>
      <c r="AE279" s="2">
        <v>0</v>
      </c>
      <c r="AF279" s="2">
        <v>0</v>
      </c>
      <c r="AG279" s="2" t="str">
        <f t="shared" si="18"/>
        <v>pack,314</v>
      </c>
    </row>
    <row r="280" spans="26:33">
      <c r="Z280" s="15">
        <f t="shared" si="17"/>
        <v>140783</v>
      </c>
      <c r="AA280" s="2">
        <f t="shared" si="15"/>
        <v>4078</v>
      </c>
      <c r="AB280" s="22">
        <f t="shared" si="16"/>
        <v>3</v>
      </c>
      <c r="AD280" s="2">
        <v>0</v>
      </c>
      <c r="AE280" s="2">
        <v>0</v>
      </c>
      <c r="AF280" s="2">
        <v>0</v>
      </c>
      <c r="AG280" s="2" t="str">
        <f t="shared" si="18"/>
        <v>pack,314</v>
      </c>
    </row>
    <row r="281" spans="26:33">
      <c r="Z281" s="15">
        <f t="shared" si="17"/>
        <v>140793</v>
      </c>
      <c r="AA281" s="2">
        <f t="shared" si="15"/>
        <v>4079</v>
      </c>
      <c r="AB281" s="22">
        <f t="shared" si="16"/>
        <v>3</v>
      </c>
      <c r="AD281" s="2">
        <v>0</v>
      </c>
      <c r="AE281" s="2">
        <v>0</v>
      </c>
      <c r="AF281" s="2">
        <v>0</v>
      </c>
      <c r="AG281" s="2" t="str">
        <f t="shared" si="18"/>
        <v>pack,314</v>
      </c>
    </row>
    <row r="282" spans="26:33">
      <c r="Z282" s="15">
        <f t="shared" si="17"/>
        <v>140803</v>
      </c>
      <c r="AA282" s="2">
        <f t="shared" si="15"/>
        <v>4080</v>
      </c>
      <c r="AB282" s="22">
        <f t="shared" si="16"/>
        <v>3</v>
      </c>
      <c r="AD282" s="2">
        <v>0</v>
      </c>
      <c r="AE282" s="2">
        <v>0</v>
      </c>
      <c r="AF282" s="2">
        <v>0</v>
      </c>
      <c r="AG282" s="2" t="str">
        <f t="shared" si="18"/>
        <v>pack,314</v>
      </c>
    </row>
    <row r="283" spans="26:33">
      <c r="Z283" s="15">
        <f t="shared" si="17"/>
        <v>140813</v>
      </c>
      <c r="AA283" s="2">
        <f t="shared" si="15"/>
        <v>4081</v>
      </c>
      <c r="AB283" s="22">
        <f t="shared" si="16"/>
        <v>3</v>
      </c>
      <c r="AD283" s="2">
        <v>0</v>
      </c>
      <c r="AE283" s="2">
        <v>0</v>
      </c>
      <c r="AF283" s="2">
        <v>0</v>
      </c>
      <c r="AG283" s="2" t="str">
        <f t="shared" si="18"/>
        <v>pack,314</v>
      </c>
    </row>
    <row r="284" spans="26:33">
      <c r="Z284" s="15">
        <f t="shared" si="17"/>
        <v>140823</v>
      </c>
      <c r="AA284" s="2">
        <f t="shared" si="15"/>
        <v>4082</v>
      </c>
      <c r="AB284" s="22">
        <f t="shared" si="16"/>
        <v>3</v>
      </c>
      <c r="AD284" s="2">
        <v>0</v>
      </c>
      <c r="AE284" s="2">
        <v>0</v>
      </c>
      <c r="AF284" s="2">
        <v>0</v>
      </c>
      <c r="AG284" s="2" t="str">
        <f t="shared" si="18"/>
        <v>pack,314</v>
      </c>
    </row>
    <row r="285" spans="26:33">
      <c r="Z285" s="15">
        <f t="shared" si="17"/>
        <v>140833</v>
      </c>
      <c r="AA285" s="2">
        <f t="shared" si="15"/>
        <v>4083</v>
      </c>
      <c r="AB285" s="22">
        <f t="shared" si="16"/>
        <v>3</v>
      </c>
      <c r="AD285" s="2">
        <v>0</v>
      </c>
      <c r="AE285" s="2">
        <v>0</v>
      </c>
      <c r="AF285" s="2">
        <v>0</v>
      </c>
      <c r="AG285" s="2" t="str">
        <f t="shared" si="18"/>
        <v>pack,314</v>
      </c>
    </row>
    <row r="286" spans="26:33">
      <c r="Z286" s="15">
        <f t="shared" si="17"/>
        <v>140843</v>
      </c>
      <c r="AA286" s="2">
        <f t="shared" si="15"/>
        <v>4084</v>
      </c>
      <c r="AB286" s="22">
        <f t="shared" si="16"/>
        <v>3</v>
      </c>
      <c r="AD286" s="2">
        <v>0</v>
      </c>
      <c r="AE286" s="2">
        <v>0</v>
      </c>
      <c r="AF286" s="2">
        <v>0</v>
      </c>
      <c r="AG286" s="2" t="str">
        <f t="shared" si="18"/>
        <v>pack,314</v>
      </c>
    </row>
    <row r="287" spans="26:33">
      <c r="Z287" s="15">
        <f t="shared" si="17"/>
        <v>140853</v>
      </c>
      <c r="AA287" s="2">
        <f t="shared" si="15"/>
        <v>4085</v>
      </c>
      <c r="AB287" s="22">
        <f t="shared" si="16"/>
        <v>3</v>
      </c>
      <c r="AD287" s="2">
        <v>0</v>
      </c>
      <c r="AE287" s="2">
        <v>0</v>
      </c>
      <c r="AF287" s="2">
        <v>0</v>
      </c>
      <c r="AG287" s="2" t="str">
        <f t="shared" si="18"/>
        <v>pack,314</v>
      </c>
    </row>
    <row r="288" spans="26:33">
      <c r="Z288" s="15">
        <f t="shared" si="17"/>
        <v>140863</v>
      </c>
      <c r="AA288" s="2">
        <f t="shared" si="15"/>
        <v>4086</v>
      </c>
      <c r="AB288" s="22">
        <f t="shared" si="16"/>
        <v>3</v>
      </c>
      <c r="AD288" s="2">
        <v>0</v>
      </c>
      <c r="AE288" s="2">
        <v>0</v>
      </c>
      <c r="AF288" s="2">
        <v>0</v>
      </c>
      <c r="AG288" s="2" t="str">
        <f t="shared" si="18"/>
        <v>pack,314</v>
      </c>
    </row>
    <row r="289" spans="26:33">
      <c r="Z289" s="15">
        <f t="shared" si="17"/>
        <v>140873</v>
      </c>
      <c r="AA289" s="2">
        <f t="shared" si="15"/>
        <v>4087</v>
      </c>
      <c r="AB289" s="22">
        <f t="shared" si="16"/>
        <v>3</v>
      </c>
      <c r="AD289" s="2">
        <v>0</v>
      </c>
      <c r="AE289" s="2">
        <v>0</v>
      </c>
      <c r="AF289" s="2">
        <v>0</v>
      </c>
      <c r="AG289" s="2" t="str">
        <f t="shared" si="18"/>
        <v>pack,314</v>
      </c>
    </row>
    <row r="290" spans="26:33">
      <c r="Z290" s="15">
        <f t="shared" si="17"/>
        <v>140883</v>
      </c>
      <c r="AA290" s="2">
        <f t="shared" si="15"/>
        <v>4088</v>
      </c>
      <c r="AB290" s="22">
        <f t="shared" si="16"/>
        <v>3</v>
      </c>
      <c r="AD290" s="2">
        <v>0</v>
      </c>
      <c r="AE290" s="2">
        <v>0</v>
      </c>
      <c r="AF290" s="2">
        <v>0</v>
      </c>
      <c r="AG290" s="2" t="str">
        <f t="shared" si="18"/>
        <v>pack,314</v>
      </c>
    </row>
    <row r="291" spans="26:33">
      <c r="Z291" s="15">
        <f t="shared" si="17"/>
        <v>140893</v>
      </c>
      <c r="AA291" s="2">
        <f t="shared" si="15"/>
        <v>4089</v>
      </c>
      <c r="AB291" s="22">
        <f t="shared" si="16"/>
        <v>3</v>
      </c>
      <c r="AD291" s="2">
        <v>0</v>
      </c>
      <c r="AE291" s="2">
        <v>0</v>
      </c>
      <c r="AF291" s="2">
        <v>0</v>
      </c>
      <c r="AG291" s="2" t="str">
        <f t="shared" si="18"/>
        <v>pack,314</v>
      </c>
    </row>
    <row r="292" spans="26:33">
      <c r="Z292" s="15">
        <f t="shared" si="17"/>
        <v>140903</v>
      </c>
      <c r="AA292" s="2">
        <f t="shared" si="15"/>
        <v>4090</v>
      </c>
      <c r="AB292" s="22">
        <f t="shared" si="16"/>
        <v>3</v>
      </c>
      <c r="AD292" s="2">
        <v>0</v>
      </c>
      <c r="AE292" s="2">
        <v>0</v>
      </c>
      <c r="AF292" s="2">
        <v>0</v>
      </c>
      <c r="AG292" s="2" t="str">
        <f t="shared" si="18"/>
        <v>pack,314</v>
      </c>
    </row>
    <row r="293" spans="26:33">
      <c r="Z293" s="15">
        <f t="shared" si="17"/>
        <v>140913</v>
      </c>
      <c r="AA293" s="2">
        <f t="shared" si="15"/>
        <v>4091</v>
      </c>
      <c r="AB293" s="22">
        <f t="shared" si="16"/>
        <v>3</v>
      </c>
      <c r="AD293" s="2">
        <v>0</v>
      </c>
      <c r="AE293" s="2">
        <v>0</v>
      </c>
      <c r="AF293" s="2">
        <v>0</v>
      </c>
      <c r="AG293" s="2" t="str">
        <f t="shared" si="18"/>
        <v>pack,314</v>
      </c>
    </row>
    <row r="294" spans="26:33">
      <c r="Z294" s="15">
        <f t="shared" si="17"/>
        <v>140923</v>
      </c>
      <c r="AA294" s="2">
        <f t="shared" si="15"/>
        <v>4092</v>
      </c>
      <c r="AB294" s="22">
        <f t="shared" si="16"/>
        <v>3</v>
      </c>
      <c r="AD294" s="2">
        <v>0</v>
      </c>
      <c r="AE294" s="2">
        <v>0</v>
      </c>
      <c r="AF294" s="2">
        <v>0</v>
      </c>
      <c r="AG294" s="2" t="str">
        <f t="shared" si="18"/>
        <v>pack,314</v>
      </c>
    </row>
    <row r="295" spans="26:33">
      <c r="Z295" s="15">
        <f t="shared" si="17"/>
        <v>140933</v>
      </c>
      <c r="AA295" s="2">
        <f t="shared" si="15"/>
        <v>4093</v>
      </c>
      <c r="AB295" s="22">
        <f t="shared" si="16"/>
        <v>3</v>
      </c>
      <c r="AD295" s="2">
        <v>0</v>
      </c>
      <c r="AE295" s="2">
        <v>0</v>
      </c>
      <c r="AF295" s="2">
        <v>0</v>
      </c>
      <c r="AG295" s="2" t="str">
        <f t="shared" si="18"/>
        <v>pack,314</v>
      </c>
    </row>
    <row r="296" spans="26:33">
      <c r="Z296" s="15">
        <f t="shared" si="17"/>
        <v>140943</v>
      </c>
      <c r="AA296" s="2">
        <f t="shared" ref="AA296:AA359" si="19">AA196</f>
        <v>4094</v>
      </c>
      <c r="AB296" s="22">
        <f t="shared" ref="AB296:AB359" si="20">AB196+1</f>
        <v>3</v>
      </c>
      <c r="AD296" s="2">
        <v>0</v>
      </c>
      <c r="AE296" s="2">
        <v>0</v>
      </c>
      <c r="AF296" s="2">
        <v>0</v>
      </c>
      <c r="AG296" s="2" t="str">
        <f t="shared" si="18"/>
        <v>pack,314</v>
      </c>
    </row>
    <row r="297" spans="26:33">
      <c r="Z297" s="15">
        <f t="shared" si="17"/>
        <v>140953</v>
      </c>
      <c r="AA297" s="2">
        <f t="shared" si="19"/>
        <v>4095</v>
      </c>
      <c r="AB297" s="22">
        <f t="shared" si="20"/>
        <v>3</v>
      </c>
      <c r="AD297" s="2">
        <v>0</v>
      </c>
      <c r="AE297" s="2">
        <v>0</v>
      </c>
      <c r="AF297" s="2">
        <v>0</v>
      </c>
      <c r="AG297" s="2" t="str">
        <f t="shared" si="18"/>
        <v>pack,314</v>
      </c>
    </row>
    <row r="298" spans="26:33">
      <c r="Z298" s="15">
        <f t="shared" si="17"/>
        <v>140963</v>
      </c>
      <c r="AA298" s="2">
        <f t="shared" si="19"/>
        <v>4096</v>
      </c>
      <c r="AB298" s="22">
        <f t="shared" si="20"/>
        <v>3</v>
      </c>
      <c r="AD298" s="2">
        <v>0</v>
      </c>
      <c r="AE298" s="2">
        <v>0</v>
      </c>
      <c r="AF298" s="2">
        <v>0</v>
      </c>
      <c r="AG298" s="2" t="str">
        <f t="shared" si="18"/>
        <v>pack,314</v>
      </c>
    </row>
    <row r="299" spans="26:33">
      <c r="Z299" s="15">
        <f t="shared" si="17"/>
        <v>140973</v>
      </c>
      <c r="AA299" s="2">
        <f t="shared" si="19"/>
        <v>4097</v>
      </c>
      <c r="AB299" s="22">
        <f t="shared" si="20"/>
        <v>3</v>
      </c>
      <c r="AD299" s="2">
        <v>0</v>
      </c>
      <c r="AE299" s="2">
        <v>0</v>
      </c>
      <c r="AF299" s="2">
        <v>0</v>
      </c>
      <c r="AG299" s="2" t="str">
        <f t="shared" si="18"/>
        <v>pack,314</v>
      </c>
    </row>
    <row r="300" spans="26:33">
      <c r="Z300" s="15">
        <f t="shared" si="17"/>
        <v>140983</v>
      </c>
      <c r="AA300" s="2">
        <f t="shared" si="19"/>
        <v>4098</v>
      </c>
      <c r="AB300" s="22">
        <f t="shared" si="20"/>
        <v>3</v>
      </c>
      <c r="AD300" s="2">
        <v>0</v>
      </c>
      <c r="AE300" s="2">
        <v>0</v>
      </c>
      <c r="AF300" s="2">
        <v>0</v>
      </c>
      <c r="AG300" s="2" t="str">
        <f t="shared" si="18"/>
        <v>pack,314</v>
      </c>
    </row>
    <row r="301" spans="26:33">
      <c r="Z301" s="15">
        <f t="shared" si="17"/>
        <v>140993</v>
      </c>
      <c r="AA301" s="2">
        <f t="shared" si="19"/>
        <v>4099</v>
      </c>
      <c r="AB301" s="22">
        <f t="shared" si="20"/>
        <v>3</v>
      </c>
      <c r="AD301" s="2">
        <v>0</v>
      </c>
      <c r="AE301" s="2">
        <v>0</v>
      </c>
      <c r="AF301" s="2">
        <v>0</v>
      </c>
      <c r="AG301" s="2" t="str">
        <f t="shared" si="18"/>
        <v>pack,314</v>
      </c>
    </row>
    <row r="302" spans="26:33">
      <c r="Z302" s="15">
        <f t="shared" si="17"/>
        <v>141003</v>
      </c>
      <c r="AA302" s="2">
        <f t="shared" si="19"/>
        <v>4100</v>
      </c>
      <c r="AB302" s="22">
        <f t="shared" si="20"/>
        <v>3</v>
      </c>
      <c r="AD302" s="2">
        <v>0</v>
      </c>
      <c r="AE302" s="2">
        <v>0</v>
      </c>
      <c r="AF302" s="2">
        <v>0</v>
      </c>
      <c r="AG302" s="2" t="str">
        <f t="shared" si="18"/>
        <v>pack,314</v>
      </c>
    </row>
    <row r="303" spans="26:33">
      <c r="Z303" s="15">
        <f t="shared" si="17"/>
        <v>140014</v>
      </c>
      <c r="AA303" s="2">
        <f t="shared" si="19"/>
        <v>4001</v>
      </c>
      <c r="AB303" s="22">
        <f t="shared" si="20"/>
        <v>4</v>
      </c>
      <c r="AD303" s="2">
        <v>0</v>
      </c>
      <c r="AE303" s="2">
        <v>0</v>
      </c>
      <c r="AF303" s="2">
        <v>0</v>
      </c>
      <c r="AG303" s="2" t="str">
        <f t="shared" si="18"/>
        <v>pack,315</v>
      </c>
    </row>
    <row r="304" spans="26:33">
      <c r="Z304" s="15">
        <f t="shared" si="17"/>
        <v>140024</v>
      </c>
      <c r="AA304" s="2">
        <f t="shared" si="19"/>
        <v>4002</v>
      </c>
      <c r="AB304" s="22">
        <f t="shared" si="20"/>
        <v>4</v>
      </c>
      <c r="AD304" s="2">
        <v>0</v>
      </c>
      <c r="AE304" s="2">
        <v>0</v>
      </c>
      <c r="AF304" s="2">
        <v>0</v>
      </c>
      <c r="AG304" s="2" t="str">
        <f t="shared" si="18"/>
        <v>pack,315</v>
      </c>
    </row>
    <row r="305" spans="26:33">
      <c r="Z305" s="15">
        <f t="shared" si="17"/>
        <v>140034</v>
      </c>
      <c r="AA305" s="2">
        <f t="shared" si="19"/>
        <v>4003</v>
      </c>
      <c r="AB305" s="22">
        <f t="shared" si="20"/>
        <v>4</v>
      </c>
      <c r="AD305" s="2">
        <v>0</v>
      </c>
      <c r="AE305" s="2">
        <v>0</v>
      </c>
      <c r="AF305" s="2">
        <v>0</v>
      </c>
      <c r="AG305" s="2" t="str">
        <f t="shared" si="18"/>
        <v>pack,315</v>
      </c>
    </row>
    <row r="306" spans="26:33">
      <c r="Z306" s="15">
        <f t="shared" si="17"/>
        <v>140044</v>
      </c>
      <c r="AA306" s="2">
        <f t="shared" si="19"/>
        <v>4004</v>
      </c>
      <c r="AB306" s="22">
        <f t="shared" si="20"/>
        <v>4</v>
      </c>
      <c r="AD306" s="2">
        <v>0</v>
      </c>
      <c r="AE306" s="2">
        <v>0</v>
      </c>
      <c r="AF306" s="2">
        <v>0</v>
      </c>
      <c r="AG306" s="2" t="str">
        <f t="shared" si="18"/>
        <v>pack,315</v>
      </c>
    </row>
    <row r="307" spans="26:33">
      <c r="Z307" s="15">
        <f t="shared" si="17"/>
        <v>140054</v>
      </c>
      <c r="AA307" s="2">
        <f t="shared" si="19"/>
        <v>4005</v>
      </c>
      <c r="AB307" s="22">
        <f t="shared" si="20"/>
        <v>4</v>
      </c>
      <c r="AD307" s="2">
        <v>0</v>
      </c>
      <c r="AE307" s="2">
        <v>0</v>
      </c>
      <c r="AF307" s="2">
        <v>0</v>
      </c>
      <c r="AG307" s="2" t="str">
        <f t="shared" si="18"/>
        <v>pack,315</v>
      </c>
    </row>
    <row r="308" spans="26:33">
      <c r="Z308" s="15">
        <f t="shared" si="17"/>
        <v>140064</v>
      </c>
      <c r="AA308" s="2">
        <f t="shared" si="19"/>
        <v>4006</v>
      </c>
      <c r="AB308" s="22">
        <f t="shared" si="20"/>
        <v>4</v>
      </c>
      <c r="AD308" s="2">
        <v>0</v>
      </c>
      <c r="AE308" s="2">
        <v>0</v>
      </c>
      <c r="AF308" s="2">
        <v>0</v>
      </c>
      <c r="AG308" s="2" t="str">
        <f t="shared" si="18"/>
        <v>pack,315</v>
      </c>
    </row>
    <row r="309" spans="26:33">
      <c r="Z309" s="15">
        <f t="shared" si="17"/>
        <v>140074</v>
      </c>
      <c r="AA309" s="2">
        <f t="shared" si="19"/>
        <v>4007</v>
      </c>
      <c r="AB309" s="22">
        <f t="shared" si="20"/>
        <v>4</v>
      </c>
      <c r="AD309" s="2">
        <v>0</v>
      </c>
      <c r="AE309" s="2">
        <v>0</v>
      </c>
      <c r="AF309" s="2">
        <v>0</v>
      </c>
      <c r="AG309" s="2" t="str">
        <f t="shared" si="18"/>
        <v>pack,315</v>
      </c>
    </row>
    <row r="310" spans="26:33">
      <c r="Z310" s="15">
        <f t="shared" si="17"/>
        <v>140084</v>
      </c>
      <c r="AA310" s="2">
        <f t="shared" si="19"/>
        <v>4008</v>
      </c>
      <c r="AB310" s="22">
        <f t="shared" si="20"/>
        <v>4</v>
      </c>
      <c r="AD310" s="2">
        <v>0</v>
      </c>
      <c r="AE310" s="2">
        <v>0</v>
      </c>
      <c r="AF310" s="2">
        <v>0</v>
      </c>
      <c r="AG310" s="2" t="str">
        <f t="shared" si="18"/>
        <v>pack,315</v>
      </c>
    </row>
    <row r="311" spans="26:33">
      <c r="Z311" s="15">
        <f t="shared" si="17"/>
        <v>140094</v>
      </c>
      <c r="AA311" s="2">
        <f t="shared" si="19"/>
        <v>4009</v>
      </c>
      <c r="AB311" s="22">
        <f t="shared" si="20"/>
        <v>4</v>
      </c>
      <c r="AD311" s="2">
        <v>0</v>
      </c>
      <c r="AE311" s="2">
        <v>0</v>
      </c>
      <c r="AF311" s="2">
        <v>0</v>
      </c>
      <c r="AG311" s="2" t="str">
        <f t="shared" si="18"/>
        <v>pack,315</v>
      </c>
    </row>
    <row r="312" spans="26:33">
      <c r="Z312" s="15">
        <f t="shared" si="17"/>
        <v>140104</v>
      </c>
      <c r="AA312" s="2">
        <f t="shared" si="19"/>
        <v>4010</v>
      </c>
      <c r="AB312" s="22">
        <f t="shared" si="20"/>
        <v>4</v>
      </c>
      <c r="AD312" s="2">
        <v>0</v>
      </c>
      <c r="AE312" s="2">
        <v>0</v>
      </c>
      <c r="AF312" s="2">
        <v>0</v>
      </c>
      <c r="AG312" s="2" t="str">
        <f t="shared" si="18"/>
        <v>pack,315</v>
      </c>
    </row>
    <row r="313" spans="26:33">
      <c r="Z313" s="15">
        <f t="shared" si="17"/>
        <v>140114</v>
      </c>
      <c r="AA313" s="2">
        <f t="shared" si="19"/>
        <v>4011</v>
      </c>
      <c r="AB313" s="22">
        <f t="shared" si="20"/>
        <v>4</v>
      </c>
      <c r="AD313" s="2">
        <v>0</v>
      </c>
      <c r="AE313" s="2">
        <v>0</v>
      </c>
      <c r="AF313" s="2">
        <v>0</v>
      </c>
      <c r="AG313" s="2" t="str">
        <f t="shared" si="18"/>
        <v>pack,315</v>
      </c>
    </row>
    <row r="314" spans="26:33">
      <c r="Z314" s="15">
        <f t="shared" si="17"/>
        <v>140124</v>
      </c>
      <c r="AA314" s="2">
        <f t="shared" si="19"/>
        <v>4012</v>
      </c>
      <c r="AB314" s="22">
        <f t="shared" si="20"/>
        <v>4</v>
      </c>
      <c r="AD314" s="2">
        <v>0</v>
      </c>
      <c r="AE314" s="2">
        <v>0</v>
      </c>
      <c r="AF314" s="2">
        <v>0</v>
      </c>
      <c r="AG314" s="2" t="str">
        <f t="shared" si="18"/>
        <v>pack,315</v>
      </c>
    </row>
    <row r="315" spans="26:33">
      <c r="Z315" s="15">
        <f t="shared" si="17"/>
        <v>140134</v>
      </c>
      <c r="AA315" s="2">
        <f t="shared" si="19"/>
        <v>4013</v>
      </c>
      <c r="AB315" s="22">
        <f t="shared" si="20"/>
        <v>4</v>
      </c>
      <c r="AD315" s="2">
        <v>0</v>
      </c>
      <c r="AE315" s="2">
        <v>0</v>
      </c>
      <c r="AF315" s="2">
        <v>0</v>
      </c>
      <c r="AG315" s="2" t="str">
        <f t="shared" si="18"/>
        <v>pack,315</v>
      </c>
    </row>
    <row r="316" spans="26:33">
      <c r="Z316" s="15">
        <f t="shared" si="17"/>
        <v>140144</v>
      </c>
      <c r="AA316" s="2">
        <f t="shared" si="19"/>
        <v>4014</v>
      </c>
      <c r="AB316" s="22">
        <f t="shared" si="20"/>
        <v>4</v>
      </c>
      <c r="AD316" s="2">
        <v>0</v>
      </c>
      <c r="AE316" s="2">
        <v>0</v>
      </c>
      <c r="AF316" s="2">
        <v>0</v>
      </c>
      <c r="AG316" s="2" t="str">
        <f t="shared" si="18"/>
        <v>pack,315</v>
      </c>
    </row>
    <row r="317" spans="26:33">
      <c r="Z317" s="15">
        <f t="shared" si="17"/>
        <v>140154</v>
      </c>
      <c r="AA317" s="2">
        <f t="shared" si="19"/>
        <v>4015</v>
      </c>
      <c r="AB317" s="22">
        <f t="shared" si="20"/>
        <v>4</v>
      </c>
      <c r="AD317" s="2">
        <v>0</v>
      </c>
      <c r="AE317" s="2">
        <v>0</v>
      </c>
      <c r="AF317" s="2">
        <v>0</v>
      </c>
      <c r="AG317" s="2" t="str">
        <f t="shared" si="18"/>
        <v>pack,315</v>
      </c>
    </row>
    <row r="318" spans="26:33">
      <c r="Z318" s="15">
        <f t="shared" si="17"/>
        <v>140164</v>
      </c>
      <c r="AA318" s="2">
        <f t="shared" si="19"/>
        <v>4016</v>
      </c>
      <c r="AB318" s="22">
        <f t="shared" si="20"/>
        <v>4</v>
      </c>
      <c r="AD318" s="2">
        <v>0</v>
      </c>
      <c r="AE318" s="2">
        <v>0</v>
      </c>
      <c r="AF318" s="2">
        <v>0</v>
      </c>
      <c r="AG318" s="2" t="str">
        <f t="shared" si="18"/>
        <v>pack,315</v>
      </c>
    </row>
    <row r="319" spans="26:33">
      <c r="Z319" s="15">
        <f t="shared" si="17"/>
        <v>140174</v>
      </c>
      <c r="AA319" s="2">
        <f t="shared" si="19"/>
        <v>4017</v>
      </c>
      <c r="AB319" s="22">
        <f t="shared" si="20"/>
        <v>4</v>
      </c>
      <c r="AD319" s="2">
        <v>0</v>
      </c>
      <c r="AE319" s="2">
        <v>0</v>
      </c>
      <c r="AF319" s="2">
        <v>0</v>
      </c>
      <c r="AG319" s="2" t="str">
        <f t="shared" si="18"/>
        <v>pack,315</v>
      </c>
    </row>
    <row r="320" spans="26:33">
      <c r="Z320" s="15">
        <f t="shared" si="17"/>
        <v>140184</v>
      </c>
      <c r="AA320" s="2">
        <f t="shared" si="19"/>
        <v>4018</v>
      </c>
      <c r="AB320" s="22">
        <f t="shared" si="20"/>
        <v>4</v>
      </c>
      <c r="AD320" s="2">
        <v>0</v>
      </c>
      <c r="AE320" s="2">
        <v>0</v>
      </c>
      <c r="AF320" s="2">
        <v>0</v>
      </c>
      <c r="AG320" s="2" t="str">
        <f t="shared" si="18"/>
        <v>pack,315</v>
      </c>
    </row>
    <row r="321" spans="26:33">
      <c r="Z321" s="15">
        <f t="shared" si="17"/>
        <v>140194</v>
      </c>
      <c r="AA321" s="2">
        <f t="shared" si="19"/>
        <v>4019</v>
      </c>
      <c r="AB321" s="22">
        <f t="shared" si="20"/>
        <v>4</v>
      </c>
      <c r="AD321" s="2">
        <v>0</v>
      </c>
      <c r="AE321" s="2">
        <v>0</v>
      </c>
      <c r="AF321" s="2">
        <v>0</v>
      </c>
      <c r="AG321" s="2" t="str">
        <f t="shared" si="18"/>
        <v>pack,315</v>
      </c>
    </row>
    <row r="322" spans="26:33">
      <c r="Z322" s="15">
        <f t="shared" si="17"/>
        <v>140204</v>
      </c>
      <c r="AA322" s="2">
        <f t="shared" si="19"/>
        <v>4020</v>
      </c>
      <c r="AB322" s="22">
        <f t="shared" si="20"/>
        <v>4</v>
      </c>
      <c r="AD322" s="2">
        <v>0</v>
      </c>
      <c r="AE322" s="2">
        <v>0</v>
      </c>
      <c r="AF322" s="2">
        <v>0</v>
      </c>
      <c r="AG322" s="2" t="str">
        <f t="shared" si="18"/>
        <v>pack,315</v>
      </c>
    </row>
    <row r="323" spans="26:33">
      <c r="Z323" s="15">
        <f t="shared" si="17"/>
        <v>140214</v>
      </c>
      <c r="AA323" s="2">
        <f t="shared" si="19"/>
        <v>4021</v>
      </c>
      <c r="AB323" s="22">
        <f t="shared" si="20"/>
        <v>4</v>
      </c>
      <c r="AD323" s="2">
        <v>0</v>
      </c>
      <c r="AE323" s="2">
        <v>0</v>
      </c>
      <c r="AF323" s="2">
        <v>0</v>
      </c>
      <c r="AG323" s="2" t="str">
        <f t="shared" si="18"/>
        <v>pack,315</v>
      </c>
    </row>
    <row r="324" spans="26:33">
      <c r="Z324" s="15">
        <f t="shared" ref="Z324:Z387" si="21">100000+AA324*10+AB324</f>
        <v>140224</v>
      </c>
      <c r="AA324" s="2">
        <f t="shared" si="19"/>
        <v>4022</v>
      </c>
      <c r="AB324" s="22">
        <f t="shared" si="20"/>
        <v>4</v>
      </c>
      <c r="AD324" s="2">
        <v>0</v>
      </c>
      <c r="AE324" s="2">
        <v>0</v>
      </c>
      <c r="AF324" s="2">
        <v>0</v>
      </c>
      <c r="AG324" s="2" t="str">
        <f t="shared" ref="AG324:AG387" si="22">"pack,"&amp;VLOOKUP(IF(AA324&lt;$AJ$2,10,IF(AA324&lt;$AJ$3,20,30))+AB324,$U$3:$V$14,2,0)</f>
        <v>pack,315</v>
      </c>
    </row>
    <row r="325" spans="26:33">
      <c r="Z325" s="15">
        <f t="shared" si="21"/>
        <v>140234</v>
      </c>
      <c r="AA325" s="2">
        <f t="shared" si="19"/>
        <v>4023</v>
      </c>
      <c r="AB325" s="22">
        <f t="shared" si="20"/>
        <v>4</v>
      </c>
      <c r="AD325" s="2">
        <v>0</v>
      </c>
      <c r="AE325" s="2">
        <v>0</v>
      </c>
      <c r="AF325" s="2">
        <v>0</v>
      </c>
      <c r="AG325" s="2" t="str">
        <f t="shared" si="22"/>
        <v>pack,315</v>
      </c>
    </row>
    <row r="326" spans="26:33">
      <c r="Z326" s="15">
        <f t="shared" si="21"/>
        <v>140244</v>
      </c>
      <c r="AA326" s="2">
        <f t="shared" si="19"/>
        <v>4024</v>
      </c>
      <c r="AB326" s="22">
        <f t="shared" si="20"/>
        <v>4</v>
      </c>
      <c r="AD326" s="2">
        <v>0</v>
      </c>
      <c r="AE326" s="2">
        <v>0</v>
      </c>
      <c r="AF326" s="2">
        <v>0</v>
      </c>
      <c r="AG326" s="2" t="str">
        <f t="shared" si="22"/>
        <v>pack,315</v>
      </c>
    </row>
    <row r="327" spans="26:33">
      <c r="Z327" s="15">
        <f t="shared" si="21"/>
        <v>140254</v>
      </c>
      <c r="AA327" s="2">
        <f t="shared" si="19"/>
        <v>4025</v>
      </c>
      <c r="AB327" s="22">
        <f t="shared" si="20"/>
        <v>4</v>
      </c>
      <c r="AD327" s="2">
        <v>0</v>
      </c>
      <c r="AE327" s="2">
        <v>0</v>
      </c>
      <c r="AF327" s="2">
        <v>0</v>
      </c>
      <c r="AG327" s="2" t="str">
        <f t="shared" si="22"/>
        <v>pack,315</v>
      </c>
    </row>
    <row r="328" spans="26:33">
      <c r="Z328" s="15">
        <f t="shared" si="21"/>
        <v>140264</v>
      </c>
      <c r="AA328" s="2">
        <f t="shared" si="19"/>
        <v>4026</v>
      </c>
      <c r="AB328" s="22">
        <f t="shared" si="20"/>
        <v>4</v>
      </c>
      <c r="AD328" s="2">
        <v>0</v>
      </c>
      <c r="AE328" s="2">
        <v>0</v>
      </c>
      <c r="AF328" s="2">
        <v>0</v>
      </c>
      <c r="AG328" s="2" t="str">
        <f t="shared" si="22"/>
        <v>pack,315</v>
      </c>
    </row>
    <row r="329" spans="26:33">
      <c r="Z329" s="15">
        <f t="shared" si="21"/>
        <v>140274</v>
      </c>
      <c r="AA329" s="2">
        <f t="shared" si="19"/>
        <v>4027</v>
      </c>
      <c r="AB329" s="22">
        <f t="shared" si="20"/>
        <v>4</v>
      </c>
      <c r="AD329" s="2">
        <v>0</v>
      </c>
      <c r="AE329" s="2">
        <v>0</v>
      </c>
      <c r="AF329" s="2">
        <v>0</v>
      </c>
      <c r="AG329" s="2" t="str">
        <f t="shared" si="22"/>
        <v>pack,315</v>
      </c>
    </row>
    <row r="330" spans="26:33">
      <c r="Z330" s="15">
        <f t="shared" si="21"/>
        <v>140284</v>
      </c>
      <c r="AA330" s="2">
        <f t="shared" si="19"/>
        <v>4028</v>
      </c>
      <c r="AB330" s="22">
        <f t="shared" si="20"/>
        <v>4</v>
      </c>
      <c r="AD330" s="2">
        <v>0</v>
      </c>
      <c r="AE330" s="2">
        <v>0</v>
      </c>
      <c r="AF330" s="2">
        <v>0</v>
      </c>
      <c r="AG330" s="2" t="str">
        <f t="shared" si="22"/>
        <v>pack,315</v>
      </c>
    </row>
    <row r="331" spans="26:33">
      <c r="Z331" s="15">
        <f t="shared" si="21"/>
        <v>140294</v>
      </c>
      <c r="AA331" s="2">
        <f t="shared" si="19"/>
        <v>4029</v>
      </c>
      <c r="AB331" s="22">
        <f t="shared" si="20"/>
        <v>4</v>
      </c>
      <c r="AD331" s="2">
        <v>0</v>
      </c>
      <c r="AE331" s="2">
        <v>0</v>
      </c>
      <c r="AF331" s="2">
        <v>0</v>
      </c>
      <c r="AG331" s="2" t="str">
        <f t="shared" si="22"/>
        <v>pack,315</v>
      </c>
    </row>
    <row r="332" spans="26:33">
      <c r="Z332" s="15">
        <f t="shared" si="21"/>
        <v>140304</v>
      </c>
      <c r="AA332" s="2">
        <f t="shared" si="19"/>
        <v>4030</v>
      </c>
      <c r="AB332" s="22">
        <f t="shared" si="20"/>
        <v>4</v>
      </c>
      <c r="AD332" s="2">
        <v>0</v>
      </c>
      <c r="AE332" s="2">
        <v>0</v>
      </c>
      <c r="AF332" s="2">
        <v>0</v>
      </c>
      <c r="AG332" s="2" t="str">
        <f t="shared" si="22"/>
        <v>pack,315</v>
      </c>
    </row>
    <row r="333" spans="26:33">
      <c r="Z333" s="15">
        <f t="shared" si="21"/>
        <v>140314</v>
      </c>
      <c r="AA333" s="2">
        <f t="shared" si="19"/>
        <v>4031</v>
      </c>
      <c r="AB333" s="22">
        <f t="shared" si="20"/>
        <v>4</v>
      </c>
      <c r="AD333" s="2">
        <v>0</v>
      </c>
      <c r="AE333" s="2">
        <v>0</v>
      </c>
      <c r="AF333" s="2">
        <v>0</v>
      </c>
      <c r="AG333" s="2" t="str">
        <f t="shared" si="22"/>
        <v>pack,315</v>
      </c>
    </row>
    <row r="334" spans="26:33">
      <c r="Z334" s="15">
        <f t="shared" si="21"/>
        <v>140324</v>
      </c>
      <c r="AA334" s="2">
        <f t="shared" si="19"/>
        <v>4032</v>
      </c>
      <c r="AB334" s="22">
        <f t="shared" si="20"/>
        <v>4</v>
      </c>
      <c r="AD334" s="2">
        <v>0</v>
      </c>
      <c r="AE334" s="2">
        <v>0</v>
      </c>
      <c r="AF334" s="2">
        <v>0</v>
      </c>
      <c r="AG334" s="2" t="str">
        <f t="shared" si="22"/>
        <v>pack,315</v>
      </c>
    </row>
    <row r="335" spans="26:33">
      <c r="Z335" s="15">
        <f t="shared" si="21"/>
        <v>140334</v>
      </c>
      <c r="AA335" s="2">
        <f t="shared" si="19"/>
        <v>4033</v>
      </c>
      <c r="AB335" s="22">
        <f t="shared" si="20"/>
        <v>4</v>
      </c>
      <c r="AD335" s="2">
        <v>0</v>
      </c>
      <c r="AE335" s="2">
        <v>0</v>
      </c>
      <c r="AF335" s="2">
        <v>0</v>
      </c>
      <c r="AG335" s="2" t="str">
        <f t="shared" si="22"/>
        <v>pack,315</v>
      </c>
    </row>
    <row r="336" spans="26:33">
      <c r="Z336" s="15">
        <f t="shared" si="21"/>
        <v>140344</v>
      </c>
      <c r="AA336" s="2">
        <f t="shared" si="19"/>
        <v>4034</v>
      </c>
      <c r="AB336" s="22">
        <f t="shared" si="20"/>
        <v>4</v>
      </c>
      <c r="AD336" s="2">
        <v>0</v>
      </c>
      <c r="AE336" s="2">
        <v>0</v>
      </c>
      <c r="AF336" s="2">
        <v>0</v>
      </c>
      <c r="AG336" s="2" t="str">
        <f t="shared" si="22"/>
        <v>pack,315</v>
      </c>
    </row>
    <row r="337" spans="26:33">
      <c r="Z337" s="15">
        <f t="shared" si="21"/>
        <v>140354</v>
      </c>
      <c r="AA337" s="2">
        <f t="shared" si="19"/>
        <v>4035</v>
      </c>
      <c r="AB337" s="22">
        <f t="shared" si="20"/>
        <v>4</v>
      </c>
      <c r="AD337" s="2">
        <v>0</v>
      </c>
      <c r="AE337" s="2">
        <v>0</v>
      </c>
      <c r="AF337" s="2">
        <v>0</v>
      </c>
      <c r="AG337" s="2" t="str">
        <f t="shared" si="22"/>
        <v>pack,315</v>
      </c>
    </row>
    <row r="338" spans="26:33">
      <c r="Z338" s="15">
        <f t="shared" si="21"/>
        <v>140364</v>
      </c>
      <c r="AA338" s="2">
        <f t="shared" si="19"/>
        <v>4036</v>
      </c>
      <c r="AB338" s="22">
        <f t="shared" si="20"/>
        <v>4</v>
      </c>
      <c r="AD338" s="2">
        <v>0</v>
      </c>
      <c r="AE338" s="2">
        <v>0</v>
      </c>
      <c r="AF338" s="2">
        <v>0</v>
      </c>
      <c r="AG338" s="2" t="str">
        <f t="shared" si="22"/>
        <v>pack,315</v>
      </c>
    </row>
    <row r="339" spans="26:33">
      <c r="Z339" s="15">
        <f t="shared" si="21"/>
        <v>140374</v>
      </c>
      <c r="AA339" s="2">
        <f t="shared" si="19"/>
        <v>4037</v>
      </c>
      <c r="AB339" s="22">
        <f t="shared" si="20"/>
        <v>4</v>
      </c>
      <c r="AD339" s="2">
        <v>0</v>
      </c>
      <c r="AE339" s="2">
        <v>0</v>
      </c>
      <c r="AF339" s="2">
        <v>0</v>
      </c>
      <c r="AG339" s="2" t="str">
        <f t="shared" si="22"/>
        <v>pack,315</v>
      </c>
    </row>
    <row r="340" spans="26:33">
      <c r="Z340" s="15">
        <f t="shared" si="21"/>
        <v>140384</v>
      </c>
      <c r="AA340" s="2">
        <f t="shared" si="19"/>
        <v>4038</v>
      </c>
      <c r="AB340" s="22">
        <f t="shared" si="20"/>
        <v>4</v>
      </c>
      <c r="AD340" s="2">
        <v>0</v>
      </c>
      <c r="AE340" s="2">
        <v>0</v>
      </c>
      <c r="AF340" s="2">
        <v>0</v>
      </c>
      <c r="AG340" s="2" t="str">
        <f t="shared" si="22"/>
        <v>pack,315</v>
      </c>
    </row>
    <row r="341" spans="26:33">
      <c r="Z341" s="15">
        <f t="shared" si="21"/>
        <v>140394</v>
      </c>
      <c r="AA341" s="2">
        <f t="shared" si="19"/>
        <v>4039</v>
      </c>
      <c r="AB341" s="22">
        <f t="shared" si="20"/>
        <v>4</v>
      </c>
      <c r="AD341" s="2">
        <v>0</v>
      </c>
      <c r="AE341" s="2">
        <v>0</v>
      </c>
      <c r="AF341" s="2">
        <v>0</v>
      </c>
      <c r="AG341" s="2" t="str">
        <f t="shared" si="22"/>
        <v>pack,315</v>
      </c>
    </row>
    <row r="342" spans="26:33">
      <c r="Z342" s="15">
        <f t="shared" si="21"/>
        <v>140404</v>
      </c>
      <c r="AA342" s="2">
        <f t="shared" si="19"/>
        <v>4040</v>
      </c>
      <c r="AB342" s="22">
        <f t="shared" si="20"/>
        <v>4</v>
      </c>
      <c r="AD342" s="2">
        <v>0</v>
      </c>
      <c r="AE342" s="2">
        <v>0</v>
      </c>
      <c r="AF342" s="2">
        <v>0</v>
      </c>
      <c r="AG342" s="2" t="str">
        <f t="shared" si="22"/>
        <v>pack,316</v>
      </c>
    </row>
    <row r="343" spans="26:33">
      <c r="Z343" s="15">
        <f t="shared" si="21"/>
        <v>140414</v>
      </c>
      <c r="AA343" s="2">
        <f t="shared" si="19"/>
        <v>4041</v>
      </c>
      <c r="AB343" s="22">
        <f t="shared" si="20"/>
        <v>4</v>
      </c>
      <c r="AD343" s="2">
        <v>0</v>
      </c>
      <c r="AE343" s="2">
        <v>0</v>
      </c>
      <c r="AF343" s="2">
        <v>0</v>
      </c>
      <c r="AG343" s="2" t="str">
        <f t="shared" si="22"/>
        <v>pack,316</v>
      </c>
    </row>
    <row r="344" spans="26:33">
      <c r="Z344" s="15">
        <f t="shared" si="21"/>
        <v>140424</v>
      </c>
      <c r="AA344" s="2">
        <f t="shared" si="19"/>
        <v>4042</v>
      </c>
      <c r="AB344" s="22">
        <f t="shared" si="20"/>
        <v>4</v>
      </c>
      <c r="AD344" s="2">
        <v>0</v>
      </c>
      <c r="AE344" s="2">
        <v>0</v>
      </c>
      <c r="AF344" s="2">
        <v>0</v>
      </c>
      <c r="AG344" s="2" t="str">
        <f t="shared" si="22"/>
        <v>pack,316</v>
      </c>
    </row>
    <row r="345" spans="26:33">
      <c r="Z345" s="15">
        <f t="shared" si="21"/>
        <v>140434</v>
      </c>
      <c r="AA345" s="2">
        <f t="shared" si="19"/>
        <v>4043</v>
      </c>
      <c r="AB345" s="22">
        <f t="shared" si="20"/>
        <v>4</v>
      </c>
      <c r="AD345" s="2">
        <v>0</v>
      </c>
      <c r="AE345" s="2">
        <v>0</v>
      </c>
      <c r="AF345" s="2">
        <v>0</v>
      </c>
      <c r="AG345" s="2" t="str">
        <f t="shared" si="22"/>
        <v>pack,316</v>
      </c>
    </row>
    <row r="346" spans="26:33">
      <c r="Z346" s="15">
        <f t="shared" si="21"/>
        <v>140444</v>
      </c>
      <c r="AA346" s="2">
        <f t="shared" si="19"/>
        <v>4044</v>
      </c>
      <c r="AB346" s="22">
        <f t="shared" si="20"/>
        <v>4</v>
      </c>
      <c r="AD346" s="2">
        <v>0</v>
      </c>
      <c r="AE346" s="2">
        <v>0</v>
      </c>
      <c r="AF346" s="2">
        <v>0</v>
      </c>
      <c r="AG346" s="2" t="str">
        <f t="shared" si="22"/>
        <v>pack,316</v>
      </c>
    </row>
    <row r="347" spans="26:33">
      <c r="Z347" s="15">
        <f t="shared" si="21"/>
        <v>140454</v>
      </c>
      <c r="AA347" s="2">
        <f t="shared" si="19"/>
        <v>4045</v>
      </c>
      <c r="AB347" s="22">
        <f t="shared" si="20"/>
        <v>4</v>
      </c>
      <c r="AD347" s="2">
        <v>0</v>
      </c>
      <c r="AE347" s="2">
        <v>0</v>
      </c>
      <c r="AF347" s="2">
        <v>0</v>
      </c>
      <c r="AG347" s="2" t="str">
        <f t="shared" si="22"/>
        <v>pack,316</v>
      </c>
    </row>
    <row r="348" spans="26:33">
      <c r="Z348" s="15">
        <f t="shared" si="21"/>
        <v>140464</v>
      </c>
      <c r="AA348" s="2">
        <f t="shared" si="19"/>
        <v>4046</v>
      </c>
      <c r="AB348" s="22">
        <f t="shared" si="20"/>
        <v>4</v>
      </c>
      <c r="AD348" s="2">
        <v>0</v>
      </c>
      <c r="AE348" s="2">
        <v>0</v>
      </c>
      <c r="AF348" s="2">
        <v>0</v>
      </c>
      <c r="AG348" s="2" t="str">
        <f t="shared" si="22"/>
        <v>pack,316</v>
      </c>
    </row>
    <row r="349" spans="26:33">
      <c r="Z349" s="15">
        <f t="shared" si="21"/>
        <v>140474</v>
      </c>
      <c r="AA349" s="2">
        <f t="shared" si="19"/>
        <v>4047</v>
      </c>
      <c r="AB349" s="22">
        <f t="shared" si="20"/>
        <v>4</v>
      </c>
      <c r="AD349" s="2">
        <v>0</v>
      </c>
      <c r="AE349" s="2">
        <v>0</v>
      </c>
      <c r="AF349" s="2">
        <v>0</v>
      </c>
      <c r="AG349" s="2" t="str">
        <f t="shared" si="22"/>
        <v>pack,316</v>
      </c>
    </row>
    <row r="350" spans="26:33">
      <c r="Z350" s="15">
        <f t="shared" si="21"/>
        <v>140484</v>
      </c>
      <c r="AA350" s="2">
        <f t="shared" si="19"/>
        <v>4048</v>
      </c>
      <c r="AB350" s="22">
        <f t="shared" si="20"/>
        <v>4</v>
      </c>
      <c r="AD350" s="2">
        <v>0</v>
      </c>
      <c r="AE350" s="2">
        <v>0</v>
      </c>
      <c r="AF350" s="2">
        <v>0</v>
      </c>
      <c r="AG350" s="2" t="str">
        <f t="shared" si="22"/>
        <v>pack,316</v>
      </c>
    </row>
    <row r="351" spans="26:33">
      <c r="Z351" s="15">
        <f t="shared" si="21"/>
        <v>140494</v>
      </c>
      <c r="AA351" s="2">
        <f t="shared" si="19"/>
        <v>4049</v>
      </c>
      <c r="AB351" s="22">
        <f t="shared" si="20"/>
        <v>4</v>
      </c>
      <c r="AD351" s="2">
        <v>0</v>
      </c>
      <c r="AE351" s="2">
        <v>0</v>
      </c>
      <c r="AF351" s="2">
        <v>0</v>
      </c>
      <c r="AG351" s="2" t="str">
        <f t="shared" si="22"/>
        <v>pack,316</v>
      </c>
    </row>
    <row r="352" spans="26:33">
      <c r="Z352" s="15">
        <f t="shared" si="21"/>
        <v>140504</v>
      </c>
      <c r="AA352" s="2">
        <f t="shared" si="19"/>
        <v>4050</v>
      </c>
      <c r="AB352" s="22">
        <f t="shared" si="20"/>
        <v>4</v>
      </c>
      <c r="AD352" s="2">
        <v>0</v>
      </c>
      <c r="AE352" s="2">
        <v>0</v>
      </c>
      <c r="AF352" s="2">
        <v>0</v>
      </c>
      <c r="AG352" s="2" t="str">
        <f t="shared" si="22"/>
        <v>pack,316</v>
      </c>
    </row>
    <row r="353" spans="26:33">
      <c r="Z353" s="15">
        <f t="shared" si="21"/>
        <v>140514</v>
      </c>
      <c r="AA353" s="2">
        <f t="shared" si="19"/>
        <v>4051</v>
      </c>
      <c r="AB353" s="22">
        <f t="shared" si="20"/>
        <v>4</v>
      </c>
      <c r="AD353" s="2">
        <v>0</v>
      </c>
      <c r="AE353" s="2">
        <v>0</v>
      </c>
      <c r="AF353" s="2">
        <v>0</v>
      </c>
      <c r="AG353" s="2" t="str">
        <f t="shared" si="22"/>
        <v>pack,316</v>
      </c>
    </row>
    <row r="354" spans="26:33">
      <c r="Z354" s="15">
        <f t="shared" si="21"/>
        <v>140524</v>
      </c>
      <c r="AA354" s="2">
        <f t="shared" si="19"/>
        <v>4052</v>
      </c>
      <c r="AB354" s="22">
        <f t="shared" si="20"/>
        <v>4</v>
      </c>
      <c r="AD354" s="2">
        <v>0</v>
      </c>
      <c r="AE354" s="2">
        <v>0</v>
      </c>
      <c r="AF354" s="2">
        <v>0</v>
      </c>
      <c r="AG354" s="2" t="str">
        <f t="shared" si="22"/>
        <v>pack,316</v>
      </c>
    </row>
    <row r="355" spans="26:33">
      <c r="Z355" s="15">
        <f t="shared" si="21"/>
        <v>140534</v>
      </c>
      <c r="AA355" s="2">
        <f t="shared" si="19"/>
        <v>4053</v>
      </c>
      <c r="AB355" s="22">
        <f t="shared" si="20"/>
        <v>4</v>
      </c>
      <c r="AD355" s="2">
        <v>0</v>
      </c>
      <c r="AE355" s="2">
        <v>0</v>
      </c>
      <c r="AF355" s="2">
        <v>0</v>
      </c>
      <c r="AG355" s="2" t="str">
        <f t="shared" si="22"/>
        <v>pack,316</v>
      </c>
    </row>
    <row r="356" spans="26:33">
      <c r="Z356" s="15">
        <f t="shared" si="21"/>
        <v>140544</v>
      </c>
      <c r="AA356" s="2">
        <f t="shared" si="19"/>
        <v>4054</v>
      </c>
      <c r="AB356" s="22">
        <f t="shared" si="20"/>
        <v>4</v>
      </c>
      <c r="AD356" s="2">
        <v>0</v>
      </c>
      <c r="AE356" s="2">
        <v>0</v>
      </c>
      <c r="AF356" s="2">
        <v>0</v>
      </c>
      <c r="AG356" s="2" t="str">
        <f t="shared" si="22"/>
        <v>pack,316</v>
      </c>
    </row>
    <row r="357" spans="26:33">
      <c r="Z357" s="15">
        <f t="shared" si="21"/>
        <v>140554</v>
      </c>
      <c r="AA357" s="2">
        <f t="shared" si="19"/>
        <v>4055</v>
      </c>
      <c r="AB357" s="22">
        <f t="shared" si="20"/>
        <v>4</v>
      </c>
      <c r="AD357" s="2">
        <v>0</v>
      </c>
      <c r="AE357" s="2">
        <v>0</v>
      </c>
      <c r="AF357" s="2">
        <v>0</v>
      </c>
      <c r="AG357" s="2" t="str">
        <f t="shared" si="22"/>
        <v>pack,316</v>
      </c>
    </row>
    <row r="358" spans="26:33">
      <c r="Z358" s="15">
        <f t="shared" si="21"/>
        <v>140564</v>
      </c>
      <c r="AA358" s="2">
        <f t="shared" si="19"/>
        <v>4056</v>
      </c>
      <c r="AB358" s="22">
        <f t="shared" si="20"/>
        <v>4</v>
      </c>
      <c r="AD358" s="2">
        <v>0</v>
      </c>
      <c r="AE358" s="2">
        <v>0</v>
      </c>
      <c r="AF358" s="2">
        <v>0</v>
      </c>
      <c r="AG358" s="2" t="str">
        <f t="shared" si="22"/>
        <v>pack,316</v>
      </c>
    </row>
    <row r="359" spans="26:33">
      <c r="Z359" s="15">
        <f t="shared" si="21"/>
        <v>140574</v>
      </c>
      <c r="AA359" s="2">
        <f t="shared" si="19"/>
        <v>4057</v>
      </c>
      <c r="AB359" s="22">
        <f t="shared" si="20"/>
        <v>4</v>
      </c>
      <c r="AD359" s="2">
        <v>0</v>
      </c>
      <c r="AE359" s="2">
        <v>0</v>
      </c>
      <c r="AF359" s="2">
        <v>0</v>
      </c>
      <c r="AG359" s="2" t="str">
        <f t="shared" si="22"/>
        <v>pack,316</v>
      </c>
    </row>
    <row r="360" spans="26:33">
      <c r="Z360" s="15">
        <f t="shared" si="21"/>
        <v>140584</v>
      </c>
      <c r="AA360" s="2">
        <f t="shared" ref="AA360:AA402" si="23">AA260</f>
        <v>4058</v>
      </c>
      <c r="AB360" s="22">
        <f t="shared" ref="AB360:AB402" si="24">AB260+1</f>
        <v>4</v>
      </c>
      <c r="AD360" s="2">
        <v>0</v>
      </c>
      <c r="AE360" s="2">
        <v>0</v>
      </c>
      <c r="AF360" s="2">
        <v>0</v>
      </c>
      <c r="AG360" s="2" t="str">
        <f t="shared" si="22"/>
        <v>pack,316</v>
      </c>
    </row>
    <row r="361" spans="26:33">
      <c r="Z361" s="15">
        <f t="shared" si="21"/>
        <v>140594</v>
      </c>
      <c r="AA361" s="2">
        <f t="shared" si="23"/>
        <v>4059</v>
      </c>
      <c r="AB361" s="22">
        <f t="shared" si="24"/>
        <v>4</v>
      </c>
      <c r="AD361" s="2">
        <v>0</v>
      </c>
      <c r="AE361" s="2">
        <v>0</v>
      </c>
      <c r="AF361" s="2">
        <v>0</v>
      </c>
      <c r="AG361" s="2" t="str">
        <f t="shared" si="22"/>
        <v>pack,316</v>
      </c>
    </row>
    <row r="362" spans="26:33">
      <c r="Z362" s="15">
        <f t="shared" si="21"/>
        <v>140604</v>
      </c>
      <c r="AA362" s="2">
        <f t="shared" si="23"/>
        <v>4060</v>
      </c>
      <c r="AB362" s="22">
        <f t="shared" si="24"/>
        <v>4</v>
      </c>
      <c r="AD362" s="2">
        <v>0</v>
      </c>
      <c r="AE362" s="2">
        <v>0</v>
      </c>
      <c r="AF362" s="2">
        <v>0</v>
      </c>
      <c r="AG362" s="2" t="str">
        <f t="shared" si="22"/>
        <v>pack,316</v>
      </c>
    </row>
    <row r="363" spans="26:33">
      <c r="Z363" s="15">
        <f t="shared" si="21"/>
        <v>140614</v>
      </c>
      <c r="AA363" s="2">
        <f t="shared" si="23"/>
        <v>4061</v>
      </c>
      <c r="AB363" s="22">
        <f t="shared" si="24"/>
        <v>4</v>
      </c>
      <c r="AD363" s="2">
        <v>0</v>
      </c>
      <c r="AE363" s="2">
        <v>0</v>
      </c>
      <c r="AF363" s="2">
        <v>0</v>
      </c>
      <c r="AG363" s="2" t="str">
        <f t="shared" si="22"/>
        <v>pack,316</v>
      </c>
    </row>
    <row r="364" spans="26:33">
      <c r="Z364" s="15">
        <f t="shared" si="21"/>
        <v>140624</v>
      </c>
      <c r="AA364" s="2">
        <f t="shared" si="23"/>
        <v>4062</v>
      </c>
      <c r="AB364" s="22">
        <f t="shared" si="24"/>
        <v>4</v>
      </c>
      <c r="AD364" s="2">
        <v>0</v>
      </c>
      <c r="AE364" s="2">
        <v>0</v>
      </c>
      <c r="AF364" s="2">
        <v>0</v>
      </c>
      <c r="AG364" s="2" t="str">
        <f t="shared" si="22"/>
        <v>pack,316</v>
      </c>
    </row>
    <row r="365" spans="26:33">
      <c r="Z365" s="15">
        <f t="shared" si="21"/>
        <v>140634</v>
      </c>
      <c r="AA365" s="2">
        <f t="shared" si="23"/>
        <v>4063</v>
      </c>
      <c r="AB365" s="22">
        <f t="shared" si="24"/>
        <v>4</v>
      </c>
      <c r="AD365" s="2">
        <v>0</v>
      </c>
      <c r="AE365" s="2">
        <v>0</v>
      </c>
      <c r="AF365" s="2">
        <v>0</v>
      </c>
      <c r="AG365" s="2" t="str">
        <f t="shared" si="22"/>
        <v>pack,316</v>
      </c>
    </row>
    <row r="366" spans="26:33">
      <c r="Z366" s="15">
        <f t="shared" si="21"/>
        <v>140644</v>
      </c>
      <c r="AA366" s="2">
        <f t="shared" si="23"/>
        <v>4064</v>
      </c>
      <c r="AB366" s="22">
        <f t="shared" si="24"/>
        <v>4</v>
      </c>
      <c r="AD366" s="2">
        <v>0</v>
      </c>
      <c r="AE366" s="2">
        <v>0</v>
      </c>
      <c r="AF366" s="2">
        <v>0</v>
      </c>
      <c r="AG366" s="2" t="str">
        <f t="shared" si="22"/>
        <v>pack,316</v>
      </c>
    </row>
    <row r="367" spans="26:33">
      <c r="Z367" s="15">
        <f t="shared" si="21"/>
        <v>140654</v>
      </c>
      <c r="AA367" s="2">
        <f t="shared" si="23"/>
        <v>4065</v>
      </c>
      <c r="AB367" s="22">
        <f t="shared" si="24"/>
        <v>4</v>
      </c>
      <c r="AD367" s="2">
        <v>0</v>
      </c>
      <c r="AE367" s="2">
        <v>0</v>
      </c>
      <c r="AF367" s="2">
        <v>0</v>
      </c>
      <c r="AG367" s="2" t="str">
        <f t="shared" si="22"/>
        <v>pack,316</v>
      </c>
    </row>
    <row r="368" spans="26:33">
      <c r="Z368" s="15">
        <f t="shared" si="21"/>
        <v>140664</v>
      </c>
      <c r="AA368" s="2">
        <f t="shared" si="23"/>
        <v>4066</v>
      </c>
      <c r="AB368" s="22">
        <f t="shared" si="24"/>
        <v>4</v>
      </c>
      <c r="AD368" s="2">
        <v>0</v>
      </c>
      <c r="AE368" s="2">
        <v>0</v>
      </c>
      <c r="AF368" s="2">
        <v>0</v>
      </c>
      <c r="AG368" s="2" t="str">
        <f t="shared" si="22"/>
        <v>pack,316</v>
      </c>
    </row>
    <row r="369" spans="26:33">
      <c r="Z369" s="15">
        <f t="shared" si="21"/>
        <v>140674</v>
      </c>
      <c r="AA369" s="2">
        <f t="shared" si="23"/>
        <v>4067</v>
      </c>
      <c r="AB369" s="22">
        <f t="shared" si="24"/>
        <v>4</v>
      </c>
      <c r="AD369" s="2">
        <v>0</v>
      </c>
      <c r="AE369" s="2">
        <v>0</v>
      </c>
      <c r="AF369" s="2">
        <v>0</v>
      </c>
      <c r="AG369" s="2" t="str">
        <f t="shared" si="22"/>
        <v>pack,316</v>
      </c>
    </row>
    <row r="370" spans="26:33">
      <c r="Z370" s="15">
        <f t="shared" si="21"/>
        <v>140684</v>
      </c>
      <c r="AA370" s="2">
        <f t="shared" si="23"/>
        <v>4068</v>
      </c>
      <c r="AB370" s="22">
        <f t="shared" si="24"/>
        <v>4</v>
      </c>
      <c r="AD370" s="2">
        <v>0</v>
      </c>
      <c r="AE370" s="2">
        <v>0</v>
      </c>
      <c r="AF370" s="2">
        <v>0</v>
      </c>
      <c r="AG370" s="2" t="str">
        <f t="shared" si="22"/>
        <v>pack,316</v>
      </c>
    </row>
    <row r="371" spans="26:33">
      <c r="Z371" s="15">
        <f t="shared" si="21"/>
        <v>140694</v>
      </c>
      <c r="AA371" s="2">
        <f t="shared" si="23"/>
        <v>4069</v>
      </c>
      <c r="AB371" s="22">
        <f t="shared" si="24"/>
        <v>4</v>
      </c>
      <c r="AD371" s="2">
        <v>0</v>
      </c>
      <c r="AE371" s="2">
        <v>0</v>
      </c>
      <c r="AF371" s="2">
        <v>0</v>
      </c>
      <c r="AG371" s="2" t="str">
        <f t="shared" si="22"/>
        <v>pack,316</v>
      </c>
    </row>
    <row r="372" spans="26:33">
      <c r="Z372" s="15">
        <f t="shared" si="21"/>
        <v>140704</v>
      </c>
      <c r="AA372" s="2">
        <f t="shared" si="23"/>
        <v>4070</v>
      </c>
      <c r="AB372" s="22">
        <f t="shared" si="24"/>
        <v>4</v>
      </c>
      <c r="AD372" s="2">
        <v>0</v>
      </c>
      <c r="AE372" s="2">
        <v>0</v>
      </c>
      <c r="AF372" s="2">
        <v>0</v>
      </c>
      <c r="AG372" s="2" t="str">
        <f t="shared" si="22"/>
        <v>pack,317</v>
      </c>
    </row>
    <row r="373" spans="26:33">
      <c r="Z373" s="15">
        <f t="shared" si="21"/>
        <v>140714</v>
      </c>
      <c r="AA373" s="2">
        <f t="shared" si="23"/>
        <v>4071</v>
      </c>
      <c r="AB373" s="22">
        <f t="shared" si="24"/>
        <v>4</v>
      </c>
      <c r="AD373" s="2">
        <v>0</v>
      </c>
      <c r="AE373" s="2">
        <v>0</v>
      </c>
      <c r="AF373" s="2">
        <v>0</v>
      </c>
      <c r="AG373" s="2" t="str">
        <f t="shared" si="22"/>
        <v>pack,317</v>
      </c>
    </row>
    <row r="374" spans="26:33">
      <c r="Z374" s="15">
        <f t="shared" si="21"/>
        <v>140724</v>
      </c>
      <c r="AA374" s="2">
        <f t="shared" si="23"/>
        <v>4072</v>
      </c>
      <c r="AB374" s="22">
        <f t="shared" si="24"/>
        <v>4</v>
      </c>
      <c r="AD374" s="2">
        <v>0</v>
      </c>
      <c r="AE374" s="2">
        <v>0</v>
      </c>
      <c r="AF374" s="2">
        <v>0</v>
      </c>
      <c r="AG374" s="2" t="str">
        <f t="shared" si="22"/>
        <v>pack,317</v>
      </c>
    </row>
    <row r="375" spans="26:33">
      <c r="Z375" s="15">
        <f t="shared" si="21"/>
        <v>140734</v>
      </c>
      <c r="AA375" s="2">
        <f t="shared" si="23"/>
        <v>4073</v>
      </c>
      <c r="AB375" s="22">
        <f t="shared" si="24"/>
        <v>4</v>
      </c>
      <c r="AD375" s="2">
        <v>0</v>
      </c>
      <c r="AE375" s="2">
        <v>0</v>
      </c>
      <c r="AF375" s="2">
        <v>0</v>
      </c>
      <c r="AG375" s="2" t="str">
        <f t="shared" si="22"/>
        <v>pack,317</v>
      </c>
    </row>
    <row r="376" spans="26:33">
      <c r="Z376" s="15">
        <f t="shared" si="21"/>
        <v>140744</v>
      </c>
      <c r="AA376" s="2">
        <f t="shared" si="23"/>
        <v>4074</v>
      </c>
      <c r="AB376" s="22">
        <f t="shared" si="24"/>
        <v>4</v>
      </c>
      <c r="AD376" s="2">
        <v>0</v>
      </c>
      <c r="AE376" s="2">
        <v>0</v>
      </c>
      <c r="AF376" s="2">
        <v>0</v>
      </c>
      <c r="AG376" s="2" t="str">
        <f t="shared" si="22"/>
        <v>pack,317</v>
      </c>
    </row>
    <row r="377" spans="26:33">
      <c r="Z377" s="15">
        <f t="shared" si="21"/>
        <v>140754</v>
      </c>
      <c r="AA377" s="2">
        <f t="shared" si="23"/>
        <v>4075</v>
      </c>
      <c r="AB377" s="22">
        <f t="shared" si="24"/>
        <v>4</v>
      </c>
      <c r="AD377" s="2">
        <v>0</v>
      </c>
      <c r="AE377" s="2">
        <v>0</v>
      </c>
      <c r="AF377" s="2">
        <v>0</v>
      </c>
      <c r="AG377" s="2" t="str">
        <f t="shared" si="22"/>
        <v>pack,317</v>
      </c>
    </row>
    <row r="378" spans="26:33">
      <c r="Z378" s="15">
        <f t="shared" si="21"/>
        <v>140764</v>
      </c>
      <c r="AA378" s="2">
        <f t="shared" si="23"/>
        <v>4076</v>
      </c>
      <c r="AB378" s="22">
        <f t="shared" si="24"/>
        <v>4</v>
      </c>
      <c r="AD378" s="2">
        <v>0</v>
      </c>
      <c r="AE378" s="2">
        <v>0</v>
      </c>
      <c r="AF378" s="2">
        <v>0</v>
      </c>
      <c r="AG378" s="2" t="str">
        <f t="shared" si="22"/>
        <v>pack,317</v>
      </c>
    </row>
    <row r="379" spans="26:33">
      <c r="Z379" s="15">
        <f t="shared" si="21"/>
        <v>140774</v>
      </c>
      <c r="AA379" s="2">
        <f t="shared" si="23"/>
        <v>4077</v>
      </c>
      <c r="AB379" s="22">
        <f t="shared" si="24"/>
        <v>4</v>
      </c>
      <c r="AD379" s="2">
        <v>0</v>
      </c>
      <c r="AE379" s="2">
        <v>0</v>
      </c>
      <c r="AF379" s="2">
        <v>0</v>
      </c>
      <c r="AG379" s="2" t="str">
        <f t="shared" si="22"/>
        <v>pack,317</v>
      </c>
    </row>
    <row r="380" spans="26:33">
      <c r="Z380" s="15">
        <f t="shared" si="21"/>
        <v>140784</v>
      </c>
      <c r="AA380" s="2">
        <f t="shared" si="23"/>
        <v>4078</v>
      </c>
      <c r="AB380" s="22">
        <f t="shared" si="24"/>
        <v>4</v>
      </c>
      <c r="AD380" s="2">
        <v>0</v>
      </c>
      <c r="AE380" s="2">
        <v>0</v>
      </c>
      <c r="AF380" s="2">
        <v>0</v>
      </c>
      <c r="AG380" s="2" t="str">
        <f t="shared" si="22"/>
        <v>pack,317</v>
      </c>
    </row>
    <row r="381" spans="26:33">
      <c r="Z381" s="15">
        <f t="shared" si="21"/>
        <v>140794</v>
      </c>
      <c r="AA381" s="2">
        <f t="shared" si="23"/>
        <v>4079</v>
      </c>
      <c r="AB381" s="22">
        <f t="shared" si="24"/>
        <v>4</v>
      </c>
      <c r="AD381" s="2">
        <v>0</v>
      </c>
      <c r="AE381" s="2">
        <v>0</v>
      </c>
      <c r="AF381" s="2">
        <v>0</v>
      </c>
      <c r="AG381" s="2" t="str">
        <f t="shared" si="22"/>
        <v>pack,317</v>
      </c>
    </row>
    <row r="382" spans="26:33">
      <c r="Z382" s="15">
        <f t="shared" si="21"/>
        <v>140804</v>
      </c>
      <c r="AA382" s="2">
        <f t="shared" si="23"/>
        <v>4080</v>
      </c>
      <c r="AB382" s="22">
        <f t="shared" si="24"/>
        <v>4</v>
      </c>
      <c r="AD382" s="2">
        <v>0</v>
      </c>
      <c r="AE382" s="2">
        <v>0</v>
      </c>
      <c r="AF382" s="2">
        <v>0</v>
      </c>
      <c r="AG382" s="2" t="str">
        <f t="shared" si="22"/>
        <v>pack,317</v>
      </c>
    </row>
    <row r="383" spans="26:33">
      <c r="Z383" s="15">
        <f t="shared" si="21"/>
        <v>140814</v>
      </c>
      <c r="AA383" s="2">
        <f t="shared" si="23"/>
        <v>4081</v>
      </c>
      <c r="AB383" s="22">
        <f t="shared" si="24"/>
        <v>4</v>
      </c>
      <c r="AD383" s="2">
        <v>0</v>
      </c>
      <c r="AE383" s="2">
        <v>0</v>
      </c>
      <c r="AF383" s="2">
        <v>0</v>
      </c>
      <c r="AG383" s="2" t="str">
        <f t="shared" si="22"/>
        <v>pack,317</v>
      </c>
    </row>
    <row r="384" spans="26:33">
      <c r="Z384" s="15">
        <f t="shared" si="21"/>
        <v>140824</v>
      </c>
      <c r="AA384" s="2">
        <f t="shared" si="23"/>
        <v>4082</v>
      </c>
      <c r="AB384" s="22">
        <f t="shared" si="24"/>
        <v>4</v>
      </c>
      <c r="AD384" s="2">
        <v>0</v>
      </c>
      <c r="AE384" s="2">
        <v>0</v>
      </c>
      <c r="AF384" s="2">
        <v>0</v>
      </c>
      <c r="AG384" s="2" t="str">
        <f t="shared" si="22"/>
        <v>pack,317</v>
      </c>
    </row>
    <row r="385" spans="26:33">
      <c r="Z385" s="15">
        <f t="shared" si="21"/>
        <v>140834</v>
      </c>
      <c r="AA385" s="2">
        <f t="shared" si="23"/>
        <v>4083</v>
      </c>
      <c r="AB385" s="22">
        <f t="shared" si="24"/>
        <v>4</v>
      </c>
      <c r="AD385" s="2">
        <v>0</v>
      </c>
      <c r="AE385" s="2">
        <v>0</v>
      </c>
      <c r="AF385" s="2">
        <v>0</v>
      </c>
      <c r="AG385" s="2" t="str">
        <f t="shared" si="22"/>
        <v>pack,317</v>
      </c>
    </row>
    <row r="386" spans="26:33">
      <c r="Z386" s="15">
        <f t="shared" si="21"/>
        <v>140844</v>
      </c>
      <c r="AA386" s="2">
        <f t="shared" si="23"/>
        <v>4084</v>
      </c>
      <c r="AB386" s="22">
        <f t="shared" si="24"/>
        <v>4</v>
      </c>
      <c r="AD386" s="2">
        <v>0</v>
      </c>
      <c r="AE386" s="2">
        <v>0</v>
      </c>
      <c r="AF386" s="2">
        <v>0</v>
      </c>
      <c r="AG386" s="2" t="str">
        <f t="shared" si="22"/>
        <v>pack,317</v>
      </c>
    </row>
    <row r="387" spans="26:33">
      <c r="Z387" s="15">
        <f t="shared" si="21"/>
        <v>140854</v>
      </c>
      <c r="AA387" s="2">
        <f t="shared" si="23"/>
        <v>4085</v>
      </c>
      <c r="AB387" s="22">
        <f t="shared" si="24"/>
        <v>4</v>
      </c>
      <c r="AD387" s="2">
        <v>0</v>
      </c>
      <c r="AE387" s="2">
        <v>0</v>
      </c>
      <c r="AF387" s="2">
        <v>0</v>
      </c>
      <c r="AG387" s="2" t="str">
        <f t="shared" si="22"/>
        <v>pack,317</v>
      </c>
    </row>
    <row r="388" spans="26:33">
      <c r="Z388" s="15">
        <f t="shared" ref="Z388:Z402" si="25">100000+AA388*10+AB388</f>
        <v>140864</v>
      </c>
      <c r="AA388" s="2">
        <f t="shared" si="23"/>
        <v>4086</v>
      </c>
      <c r="AB388" s="22">
        <f t="shared" si="24"/>
        <v>4</v>
      </c>
      <c r="AD388" s="2">
        <v>0</v>
      </c>
      <c r="AE388" s="2">
        <v>0</v>
      </c>
      <c r="AF388" s="2">
        <v>0</v>
      </c>
      <c r="AG388" s="2" t="str">
        <f t="shared" ref="AG388:AG402" si="26">"pack,"&amp;VLOOKUP(IF(AA388&lt;$AJ$2,10,IF(AA388&lt;$AJ$3,20,30))+AB388,$U$3:$V$14,2,0)</f>
        <v>pack,317</v>
      </c>
    </row>
    <row r="389" spans="26:33">
      <c r="Z389" s="15">
        <f t="shared" si="25"/>
        <v>140874</v>
      </c>
      <c r="AA389" s="2">
        <f t="shared" si="23"/>
        <v>4087</v>
      </c>
      <c r="AB389" s="22">
        <f t="shared" si="24"/>
        <v>4</v>
      </c>
      <c r="AD389" s="2">
        <v>0</v>
      </c>
      <c r="AE389" s="2">
        <v>0</v>
      </c>
      <c r="AF389" s="2">
        <v>0</v>
      </c>
      <c r="AG389" s="2" t="str">
        <f t="shared" si="26"/>
        <v>pack,317</v>
      </c>
    </row>
    <row r="390" spans="26:33">
      <c r="Z390" s="15">
        <f t="shared" si="25"/>
        <v>140884</v>
      </c>
      <c r="AA390" s="2">
        <f t="shared" si="23"/>
        <v>4088</v>
      </c>
      <c r="AB390" s="22">
        <f t="shared" si="24"/>
        <v>4</v>
      </c>
      <c r="AD390" s="2">
        <v>0</v>
      </c>
      <c r="AE390" s="2">
        <v>0</v>
      </c>
      <c r="AF390" s="2">
        <v>0</v>
      </c>
      <c r="AG390" s="2" t="str">
        <f t="shared" si="26"/>
        <v>pack,317</v>
      </c>
    </row>
    <row r="391" spans="26:33">
      <c r="Z391" s="15">
        <f t="shared" si="25"/>
        <v>140894</v>
      </c>
      <c r="AA391" s="2">
        <f t="shared" si="23"/>
        <v>4089</v>
      </c>
      <c r="AB391" s="22">
        <f t="shared" si="24"/>
        <v>4</v>
      </c>
      <c r="AD391" s="2">
        <v>0</v>
      </c>
      <c r="AE391" s="2">
        <v>0</v>
      </c>
      <c r="AF391" s="2">
        <v>0</v>
      </c>
      <c r="AG391" s="2" t="str">
        <f t="shared" si="26"/>
        <v>pack,317</v>
      </c>
    </row>
    <row r="392" spans="26:33">
      <c r="Z392" s="15">
        <f t="shared" si="25"/>
        <v>140904</v>
      </c>
      <c r="AA392" s="2">
        <f t="shared" si="23"/>
        <v>4090</v>
      </c>
      <c r="AB392" s="22">
        <f t="shared" si="24"/>
        <v>4</v>
      </c>
      <c r="AD392" s="2">
        <v>0</v>
      </c>
      <c r="AE392" s="2">
        <v>0</v>
      </c>
      <c r="AF392" s="2">
        <v>0</v>
      </c>
      <c r="AG392" s="2" t="str">
        <f t="shared" si="26"/>
        <v>pack,317</v>
      </c>
    </row>
    <row r="393" spans="26:33">
      <c r="Z393" s="15">
        <f t="shared" si="25"/>
        <v>140914</v>
      </c>
      <c r="AA393" s="2">
        <f t="shared" si="23"/>
        <v>4091</v>
      </c>
      <c r="AB393" s="22">
        <f t="shared" si="24"/>
        <v>4</v>
      </c>
      <c r="AD393" s="2">
        <v>0</v>
      </c>
      <c r="AE393" s="2">
        <v>0</v>
      </c>
      <c r="AF393" s="2">
        <v>0</v>
      </c>
      <c r="AG393" s="2" t="str">
        <f t="shared" si="26"/>
        <v>pack,317</v>
      </c>
    </row>
    <row r="394" spans="26:33">
      <c r="Z394" s="15">
        <f t="shared" si="25"/>
        <v>140924</v>
      </c>
      <c r="AA394" s="2">
        <f t="shared" si="23"/>
        <v>4092</v>
      </c>
      <c r="AB394" s="22">
        <f t="shared" si="24"/>
        <v>4</v>
      </c>
      <c r="AD394" s="2">
        <v>0</v>
      </c>
      <c r="AE394" s="2">
        <v>0</v>
      </c>
      <c r="AF394" s="2">
        <v>0</v>
      </c>
      <c r="AG394" s="2" t="str">
        <f t="shared" si="26"/>
        <v>pack,317</v>
      </c>
    </row>
    <row r="395" spans="26:33">
      <c r="Z395" s="15">
        <f t="shared" si="25"/>
        <v>140934</v>
      </c>
      <c r="AA395" s="2">
        <f t="shared" si="23"/>
        <v>4093</v>
      </c>
      <c r="AB395" s="22">
        <f t="shared" si="24"/>
        <v>4</v>
      </c>
      <c r="AD395" s="2">
        <v>0</v>
      </c>
      <c r="AE395" s="2">
        <v>0</v>
      </c>
      <c r="AF395" s="2">
        <v>0</v>
      </c>
      <c r="AG395" s="2" t="str">
        <f t="shared" si="26"/>
        <v>pack,317</v>
      </c>
    </row>
    <row r="396" spans="26:33">
      <c r="Z396" s="15">
        <f t="shared" si="25"/>
        <v>140944</v>
      </c>
      <c r="AA396" s="2">
        <f t="shared" si="23"/>
        <v>4094</v>
      </c>
      <c r="AB396" s="22">
        <f t="shared" si="24"/>
        <v>4</v>
      </c>
      <c r="AD396" s="2">
        <v>0</v>
      </c>
      <c r="AE396" s="2">
        <v>0</v>
      </c>
      <c r="AF396" s="2">
        <v>0</v>
      </c>
      <c r="AG396" s="2" t="str">
        <f t="shared" si="26"/>
        <v>pack,317</v>
      </c>
    </row>
    <row r="397" spans="26:33">
      <c r="Z397" s="15">
        <f t="shared" si="25"/>
        <v>140954</v>
      </c>
      <c r="AA397" s="2">
        <f t="shared" si="23"/>
        <v>4095</v>
      </c>
      <c r="AB397" s="22">
        <f t="shared" si="24"/>
        <v>4</v>
      </c>
      <c r="AD397" s="2">
        <v>0</v>
      </c>
      <c r="AE397" s="2">
        <v>0</v>
      </c>
      <c r="AF397" s="2">
        <v>0</v>
      </c>
      <c r="AG397" s="2" t="str">
        <f t="shared" si="26"/>
        <v>pack,317</v>
      </c>
    </row>
    <row r="398" spans="26:33">
      <c r="Z398" s="15">
        <f t="shared" si="25"/>
        <v>140964</v>
      </c>
      <c r="AA398" s="2">
        <f t="shared" si="23"/>
        <v>4096</v>
      </c>
      <c r="AB398" s="22">
        <f t="shared" si="24"/>
        <v>4</v>
      </c>
      <c r="AD398" s="2">
        <v>0</v>
      </c>
      <c r="AE398" s="2">
        <v>0</v>
      </c>
      <c r="AF398" s="2">
        <v>0</v>
      </c>
      <c r="AG398" s="2" t="str">
        <f t="shared" si="26"/>
        <v>pack,317</v>
      </c>
    </row>
    <row r="399" spans="26:33">
      <c r="Z399" s="15">
        <f t="shared" si="25"/>
        <v>140974</v>
      </c>
      <c r="AA399" s="2">
        <f t="shared" si="23"/>
        <v>4097</v>
      </c>
      <c r="AB399" s="22">
        <f t="shared" si="24"/>
        <v>4</v>
      </c>
      <c r="AD399" s="2">
        <v>0</v>
      </c>
      <c r="AE399" s="2">
        <v>0</v>
      </c>
      <c r="AF399" s="2">
        <v>0</v>
      </c>
      <c r="AG399" s="2" t="str">
        <f t="shared" si="26"/>
        <v>pack,317</v>
      </c>
    </row>
    <row r="400" spans="26:33">
      <c r="Z400" s="15">
        <f t="shared" si="25"/>
        <v>140984</v>
      </c>
      <c r="AA400" s="2">
        <f t="shared" si="23"/>
        <v>4098</v>
      </c>
      <c r="AB400" s="22">
        <f t="shared" si="24"/>
        <v>4</v>
      </c>
      <c r="AD400" s="2">
        <v>0</v>
      </c>
      <c r="AE400" s="2">
        <v>0</v>
      </c>
      <c r="AF400" s="2">
        <v>0</v>
      </c>
      <c r="AG400" s="2" t="str">
        <f t="shared" si="26"/>
        <v>pack,317</v>
      </c>
    </row>
    <row r="401" spans="26:33">
      <c r="Z401" s="15">
        <f t="shared" si="25"/>
        <v>140994</v>
      </c>
      <c r="AA401" s="2">
        <f t="shared" si="23"/>
        <v>4099</v>
      </c>
      <c r="AB401" s="22">
        <f t="shared" si="24"/>
        <v>4</v>
      </c>
      <c r="AD401" s="2">
        <v>0</v>
      </c>
      <c r="AE401" s="2">
        <v>0</v>
      </c>
      <c r="AF401" s="2">
        <v>0</v>
      </c>
      <c r="AG401" s="2" t="str">
        <f t="shared" si="26"/>
        <v>pack,317</v>
      </c>
    </row>
    <row r="402" spans="26:33">
      <c r="Z402" s="15">
        <f t="shared" si="25"/>
        <v>141004</v>
      </c>
      <c r="AA402" s="2">
        <f t="shared" si="23"/>
        <v>4100</v>
      </c>
      <c r="AB402" s="22">
        <f t="shared" si="24"/>
        <v>4</v>
      </c>
      <c r="AD402" s="2">
        <v>0</v>
      </c>
      <c r="AE402" s="2">
        <v>0</v>
      </c>
      <c r="AF402" s="2">
        <v>0</v>
      </c>
      <c r="AG402" s="2" t="str">
        <f t="shared" si="26"/>
        <v>pack,317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BD6CB-4216-4CE3-841F-E527890BEA5F}">
  <dimension ref="A1:G243"/>
  <sheetViews>
    <sheetView workbookViewId="0">
      <selection activeCell="B50" sqref="B50"/>
    </sheetView>
  </sheetViews>
  <sheetFormatPr defaultRowHeight="15.75"/>
  <cols>
    <col min="2" max="2" width="20.375" bestFit="1" customWidth="1"/>
  </cols>
  <sheetData>
    <row r="1" spans="1:7">
      <c r="A1" s="1" t="str">
        <f>[1]物品定价!A1</f>
        <v>代币</v>
      </c>
      <c r="B1" s="1">
        <f>[1]物品定价!B1</f>
        <v>0</v>
      </c>
      <c r="C1" s="1">
        <f>[1]物品定价!C1</f>
        <v>0</v>
      </c>
      <c r="D1" s="1">
        <f>[1]物品定价!D1</f>
        <v>0</v>
      </c>
      <c r="E1" s="1">
        <f>[1]物品定价!E1</f>
        <v>0</v>
      </c>
      <c r="F1" s="1">
        <f>[1]物品定价!F1</f>
        <v>0</v>
      </c>
      <c r="G1" s="1">
        <f>[1]物品定价!G1</f>
        <v>0</v>
      </c>
    </row>
    <row r="2" spans="1:7">
      <c r="A2" s="1">
        <f>[1]物品定价!A2</f>
        <v>0</v>
      </c>
      <c r="B2" s="1" t="str">
        <f>[1]物品定价!B2</f>
        <v>经验</v>
      </c>
      <c r="C2" s="1">
        <f>[1]物品定价!C2</f>
        <v>0</v>
      </c>
      <c r="D2" s="1" t="str">
        <f>[1]物品定价!D2</f>
        <v>hero_exp</v>
      </c>
      <c r="E2" s="1">
        <f>[1]物品定价!E2</f>
        <v>2E-3</v>
      </c>
      <c r="F2" s="1">
        <f>[1]物品定价!F2</f>
        <v>500</v>
      </c>
      <c r="G2" s="1">
        <f>[1]物品定价!G2</f>
        <v>6.0000000000000001E-3</v>
      </c>
    </row>
    <row r="3" spans="1:7">
      <c r="A3" s="1">
        <f>[1]物品定价!A3</f>
        <v>0</v>
      </c>
      <c r="B3" s="1" t="str">
        <f>[1]物品定价!B3</f>
        <v>现金</v>
      </c>
      <c r="C3" s="1">
        <f>[1]物品定价!C3</f>
        <v>0</v>
      </c>
      <c r="D3" s="1" t="str">
        <f>[1]物品定价!D3</f>
        <v>coin</v>
      </c>
      <c r="E3" s="1">
        <f>[1]物品定价!E3</f>
        <v>6.6667000000000002E-3</v>
      </c>
      <c r="F3" s="1">
        <f>[1]物品定价!F3</f>
        <v>149.99925000374998</v>
      </c>
      <c r="G3" s="1">
        <f>[1]物品定价!G3</f>
        <v>0.02</v>
      </c>
    </row>
    <row r="4" spans="1:7">
      <c r="A4" s="1">
        <f>[1]物品定价!A4</f>
        <v>0</v>
      </c>
      <c r="B4" s="1" t="str">
        <f>[1]物品定价!B4</f>
        <v>体力</v>
      </c>
      <c r="C4" s="1">
        <f>[1]物品定价!C4</f>
        <v>0</v>
      </c>
      <c r="D4" s="1" t="str">
        <f>[1]物品定价!D4</f>
        <v>stam</v>
      </c>
      <c r="E4" s="1">
        <f>[1]物品定价!E4</f>
        <v>3.125</v>
      </c>
      <c r="F4" s="1">
        <f>[1]物品定价!F4</f>
        <v>0.32</v>
      </c>
      <c r="G4" s="1">
        <f>[1]物品定价!G4</f>
        <v>0</v>
      </c>
    </row>
    <row r="5" spans="1:7">
      <c r="A5" s="1">
        <f>[1]物品定价!A5</f>
        <v>0</v>
      </c>
      <c r="B5" s="1" t="str">
        <f>[1]物品定价!B5</f>
        <v>泽尼尔币</v>
      </c>
      <c r="C5" s="1">
        <f>[1]物品定价!C5</f>
        <v>0</v>
      </c>
      <c r="D5" s="1" t="str">
        <f>[1]物品定价!D5</f>
        <v>honor</v>
      </c>
      <c r="E5" s="1">
        <f>[1]物品定价!E5</f>
        <v>3.2000000000000001E-2</v>
      </c>
      <c r="F5" s="1">
        <f>[1]物品定价!F5</f>
        <v>31.25</v>
      </c>
      <c r="G5" s="1">
        <f>[1]物品定价!G5</f>
        <v>0</v>
      </c>
    </row>
    <row r="6" spans="1:7">
      <c r="A6" s="1">
        <f>[1]物品定价!A6</f>
        <v>0</v>
      </c>
      <c r="B6" s="1" t="str">
        <f>[1]物品定价!B6</f>
        <v>公会贡献</v>
      </c>
      <c r="C6" s="1">
        <f>[1]物品定价!C6</f>
        <v>0</v>
      </c>
      <c r="D6" s="1" t="str">
        <f>[1]物品定价!D6</f>
        <v>guild_contribution</v>
      </c>
      <c r="E6" s="1">
        <f>[1]物品定价!E6</f>
        <v>0.32</v>
      </c>
      <c r="F6" s="1">
        <f>[1]物品定价!F6</f>
        <v>3.125</v>
      </c>
      <c r="G6" s="1">
        <f>[1]物品定价!G6</f>
        <v>0</v>
      </c>
    </row>
    <row r="7" spans="1:7">
      <c r="A7" s="1">
        <f>[1]物品定价!A7</f>
        <v>0</v>
      </c>
      <c r="B7" s="1" t="str">
        <f>[1]物品定价!B7</f>
        <v>副本代币</v>
      </c>
      <c r="C7" s="1">
        <f>[1]物品定价!C7</f>
        <v>0</v>
      </c>
      <c r="D7" s="1" t="str">
        <f>[1]物品定价!D7</f>
        <v>stage_token</v>
      </c>
      <c r="E7" s="1">
        <f>[1]物品定价!E7</f>
        <v>4.1666666666666664E-2</v>
      </c>
      <c r="F7" s="1">
        <f>[1]物品定价!F7</f>
        <v>24</v>
      </c>
      <c r="G7" s="1">
        <f>[1]物品定价!G7</f>
        <v>0</v>
      </c>
    </row>
    <row r="8" spans="1:7">
      <c r="A8" s="1">
        <f>[1]物品定价!A8</f>
        <v>0</v>
      </c>
      <c r="B8" s="1" t="str">
        <f>[1]物品定价!B8</f>
        <v>强者之路货币</v>
      </c>
      <c r="C8" s="1">
        <f>[1]物品定价!C8</f>
        <v>0</v>
      </c>
      <c r="D8" s="1" t="str">
        <f>[1]物品定价!D8</f>
        <v>lb_coin</v>
      </c>
      <c r="E8" s="1">
        <f>[1]物品定价!E8</f>
        <v>0.05</v>
      </c>
      <c r="F8" s="1">
        <f>[1]物品定价!F8</f>
        <v>20</v>
      </c>
      <c r="G8" s="1">
        <f>[1]物品定价!G8</f>
        <v>0</v>
      </c>
    </row>
    <row r="9" spans="1:7">
      <c r="A9" s="1">
        <f>[1]物品定价!A9</f>
        <v>0</v>
      </c>
      <c r="B9" s="1" t="str">
        <f>[1]物品定价!B9</f>
        <v>钻石</v>
      </c>
      <c r="C9" s="1">
        <f>[1]物品定价!C9</f>
        <v>0</v>
      </c>
      <c r="D9" s="1" t="str">
        <f>[1]物品定价!D9</f>
        <v>cash</v>
      </c>
      <c r="E9" s="1">
        <f>[1]物品定价!E9</f>
        <v>1</v>
      </c>
      <c r="F9" s="1">
        <f>[1]物品定价!F9</f>
        <v>0</v>
      </c>
      <c r="G9" s="1">
        <f>[1]物品定价!G9</f>
        <v>1</v>
      </c>
    </row>
    <row r="10" spans="1:7">
      <c r="A10" s="1">
        <f>[1]物品定价!A10</f>
        <v>0</v>
      </c>
      <c r="B10" s="1" t="str">
        <f>[1]物品定价!B10</f>
        <v>色子</v>
      </c>
      <c r="C10" s="1">
        <f>[1]物品定价!C10</f>
        <v>0</v>
      </c>
      <c r="D10" s="1" t="str">
        <f>[1]物品定价!D10</f>
        <v>dice</v>
      </c>
      <c r="E10" s="1">
        <f>[1]物品定价!E10</f>
        <v>2</v>
      </c>
      <c r="F10" s="1">
        <f>[1]物品定价!F10</f>
        <v>0</v>
      </c>
      <c r="G10" s="1">
        <f>[1]物品定价!G10</f>
        <v>0</v>
      </c>
    </row>
    <row r="11" spans="1:7">
      <c r="A11" s="1">
        <f>[1]物品定价!A11</f>
        <v>0</v>
      </c>
      <c r="B11" s="1">
        <f>[1]物品定价!B11</f>
        <v>0</v>
      </c>
      <c r="C11" s="1">
        <f>[1]物品定价!C11</f>
        <v>0</v>
      </c>
      <c r="D11" s="1">
        <f>[1]物品定价!D11</f>
        <v>0</v>
      </c>
      <c r="E11" s="1">
        <f>[1]物品定价!E11</f>
        <v>0</v>
      </c>
      <c r="F11" s="1">
        <f>[1]物品定价!F11</f>
        <v>0</v>
      </c>
      <c r="G11" s="1">
        <f>[1]物品定价!G11</f>
        <v>0</v>
      </c>
    </row>
    <row r="12" spans="1:7">
      <c r="A12" s="1" t="str">
        <f>[1]物品定价!A12</f>
        <v>其他类型</v>
      </c>
      <c r="B12" s="1">
        <f>[1]物品定价!B12</f>
        <v>0</v>
      </c>
      <c r="C12" s="1">
        <f>[1]物品定价!C12</f>
        <v>0</v>
      </c>
      <c r="D12" s="1">
        <f>[1]物品定价!D12</f>
        <v>0</v>
      </c>
      <c r="E12" s="1">
        <f>[1]物品定价!E12</f>
        <v>0</v>
      </c>
      <c r="F12" s="1">
        <f>[1]物品定价!F12</f>
        <v>0</v>
      </c>
      <c r="G12" s="1">
        <f>[1]物品定价!G12</f>
        <v>0</v>
      </c>
    </row>
    <row r="13" spans="1:7">
      <c r="A13" s="1">
        <f>[1]物品定价!A13</f>
        <v>0</v>
      </c>
      <c r="B13" s="1" t="str">
        <f>[1]物品定价!B13</f>
        <v>随机1星饰品</v>
      </c>
      <c r="C13" s="1">
        <f>[1]物品定价!C13</f>
        <v>0</v>
      </c>
      <c r="D13" s="1" t="str">
        <f>[1]物品定价!D13</f>
        <v>pack,301</v>
      </c>
      <c r="E13" s="1">
        <f>[1]物品定价!E13</f>
        <v>2</v>
      </c>
      <c r="F13" s="1" t="str">
        <f>[1]物品定价!F13</f>
        <v>item,101</v>
      </c>
      <c r="G13" s="1">
        <f>[1]物品定价!G13</f>
        <v>6</v>
      </c>
    </row>
    <row r="14" spans="1:7">
      <c r="A14" s="1">
        <f>[1]物品定价!A14</f>
        <v>0</v>
      </c>
      <c r="B14" s="1" t="str">
        <f>[1]物品定价!B14</f>
        <v>随机2星饰品</v>
      </c>
      <c r="C14" s="1">
        <f>[1]物品定价!C14</f>
        <v>0</v>
      </c>
      <c r="D14" s="1" t="str">
        <f>[1]物品定价!D14</f>
        <v>pack,302</v>
      </c>
      <c r="E14" s="1">
        <f>[1]物品定价!E14</f>
        <v>5</v>
      </c>
      <c r="F14" s="1" t="str">
        <f>[1]物品定价!F14</f>
        <v>item,102</v>
      </c>
      <c r="G14" s="1">
        <f>[1]物品定价!G14</f>
        <v>15</v>
      </c>
    </row>
    <row r="15" spans="1:7">
      <c r="A15" s="1">
        <f>[1]物品定价!A15</f>
        <v>0</v>
      </c>
      <c r="B15" s="1" t="str">
        <f>[1]物品定价!B15</f>
        <v>随机3星饰品</v>
      </c>
      <c r="C15" s="1">
        <f>[1]物品定价!C15</f>
        <v>0</v>
      </c>
      <c r="D15" s="1" t="str">
        <f>[1]物品定价!D15</f>
        <v>pack,303</v>
      </c>
      <c r="E15" s="1">
        <f>[1]物品定价!E15</f>
        <v>10</v>
      </c>
      <c r="F15" s="1" t="str">
        <f>[1]物品定价!F15</f>
        <v>item,103</v>
      </c>
      <c r="G15" s="1">
        <f>[1]物品定价!G15</f>
        <v>50</v>
      </c>
    </row>
    <row r="16" spans="1:7">
      <c r="A16" s="1">
        <f>[1]物品定价!A16</f>
        <v>0</v>
      </c>
      <c r="B16" s="1" t="str">
        <f>[1]物品定价!B16</f>
        <v>随机4星饰品</v>
      </c>
      <c r="C16" s="1">
        <f>[1]物品定价!C16</f>
        <v>0</v>
      </c>
      <c r="D16" s="1" t="str">
        <f>[1]物品定价!D16</f>
        <v>pack,304</v>
      </c>
      <c r="E16" s="1">
        <f>[1]物品定价!E16</f>
        <v>200</v>
      </c>
      <c r="F16" s="1" t="str">
        <f>[1]物品定价!F16</f>
        <v>item,104</v>
      </c>
      <c r="G16" s="1">
        <f>[1]物品定价!G16</f>
        <v>600</v>
      </c>
    </row>
    <row r="17" spans="1:7">
      <c r="A17" s="1">
        <f>[1]物品定价!A17</f>
        <v>0</v>
      </c>
      <c r="B17" s="1" t="str">
        <f>[1]物品定价!B17</f>
        <v>随机5星饰品</v>
      </c>
      <c r="C17" s="1">
        <f>[1]物品定价!C17</f>
        <v>0</v>
      </c>
      <c r="D17" s="1" t="str">
        <f>[1]物品定价!D17</f>
        <v>pack,305</v>
      </c>
      <c r="E17" s="1">
        <f>[1]物品定价!E17</f>
        <v>1600</v>
      </c>
      <c r="F17" s="1" t="str">
        <f>[1]物品定价!F17</f>
        <v>item,105</v>
      </c>
      <c r="G17" s="1">
        <f>[1]物品定价!G17</f>
        <v>4800</v>
      </c>
    </row>
    <row r="18" spans="1:7">
      <c r="A18" s="1">
        <f>[1]物品定价!A18</f>
        <v>0</v>
      </c>
      <c r="B18" s="1" t="str">
        <f>[1]物品定价!B18</f>
        <v>随机图A碎片</v>
      </c>
      <c r="C18" s="1">
        <f>[1]物品定价!C18</f>
        <v>0</v>
      </c>
      <c r="D18" s="1" t="str">
        <f>[1]物品定价!D18</f>
        <v>pack,701</v>
      </c>
      <c r="E18" s="1">
        <f>[1]物品定价!E18</f>
        <v>15</v>
      </c>
      <c r="F18" s="1">
        <f>[1]物品定价!F18</f>
        <v>0</v>
      </c>
      <c r="G18" s="1">
        <f>[1]物品定价!G18</f>
        <v>0</v>
      </c>
    </row>
    <row r="19" spans="1:7">
      <c r="A19" s="1">
        <f>[1]物品定价!A19</f>
        <v>0</v>
      </c>
      <c r="B19" s="1" t="str">
        <f>[1]物品定价!B19</f>
        <v>随机图B碎片</v>
      </c>
      <c r="C19" s="1">
        <f>[1]物品定价!C19</f>
        <v>0</v>
      </c>
      <c r="D19" s="1" t="str">
        <f>[1]物品定价!D19</f>
        <v>pack,702</v>
      </c>
      <c r="E19" s="1">
        <f>[1]物品定价!E19</f>
        <v>40</v>
      </c>
      <c r="F19" s="1">
        <f>[1]物品定价!F19</f>
        <v>0</v>
      </c>
      <c r="G19" s="1">
        <f>[1]物品定价!G19</f>
        <v>0</v>
      </c>
    </row>
    <row r="20" spans="1:7">
      <c r="A20" s="1">
        <f>[1]物品定价!A20</f>
        <v>0</v>
      </c>
      <c r="B20" s="1" t="str">
        <f>[1]物品定价!B20</f>
        <v>随机图C碎片</v>
      </c>
      <c r="C20" s="1">
        <f>[1]物品定价!C20</f>
        <v>0</v>
      </c>
      <c r="D20" s="1" t="str">
        <f>[1]物品定价!D20</f>
        <v>pack,703</v>
      </c>
      <c r="E20" s="1">
        <f>[1]物品定价!E20</f>
        <v>200</v>
      </c>
      <c r="F20" s="1">
        <f>[1]物品定价!F20</f>
        <v>0</v>
      </c>
      <c r="G20" s="1">
        <f>[1]物品定价!G20</f>
        <v>0</v>
      </c>
    </row>
    <row r="21" spans="1:7">
      <c r="A21" s="1">
        <f>[1]物品定价!A21</f>
        <v>0</v>
      </c>
      <c r="B21" s="1">
        <f>[1]物品定价!B21</f>
        <v>0</v>
      </c>
      <c r="C21" s="1">
        <f>[1]物品定价!C21</f>
        <v>0</v>
      </c>
      <c r="D21" s="1">
        <f>[1]物品定价!D21</f>
        <v>0</v>
      </c>
      <c r="E21" s="1">
        <f>[1]物品定价!E21</f>
        <v>0</v>
      </c>
      <c r="F21" s="1">
        <f>[1]物品定价!F21</f>
        <v>0</v>
      </c>
      <c r="G21" s="1">
        <f>[1]物品定价!G21</f>
        <v>0</v>
      </c>
    </row>
    <row r="22" spans="1:7">
      <c r="A22" s="1" t="str">
        <f>[1]物品定价!A22</f>
        <v>卡牌</v>
      </c>
      <c r="B22" s="1" t="str">
        <f>[1]物品定价!B22</f>
        <v>R</v>
      </c>
      <c r="C22" s="1">
        <f>[1]物品定价!C22</f>
        <v>0</v>
      </c>
      <c r="D22" s="1">
        <f>[1]物品定价!D22</f>
        <v>0</v>
      </c>
      <c r="E22" s="1">
        <f>[1]物品定价!E22</f>
        <v>300</v>
      </c>
      <c r="F22" s="1">
        <f>[1]物品定价!F22</f>
        <v>0</v>
      </c>
      <c r="G22" s="1">
        <f>[1]物品定价!G22</f>
        <v>300</v>
      </c>
    </row>
    <row r="23" spans="1:7">
      <c r="A23" s="1">
        <f>[1]物品定价!A23</f>
        <v>0</v>
      </c>
      <c r="B23" s="1" t="str">
        <f>[1]物品定价!B23</f>
        <v>SR</v>
      </c>
      <c r="C23" s="1">
        <f>[1]物品定价!C23</f>
        <v>0</v>
      </c>
      <c r="D23" s="1">
        <f>[1]物品定价!D23</f>
        <v>0</v>
      </c>
      <c r="E23" s="1">
        <f>[1]物品定价!E23</f>
        <v>800</v>
      </c>
      <c r="F23" s="1">
        <f>[1]物品定价!F23</f>
        <v>0</v>
      </c>
      <c r="G23" s="1">
        <f>[1]物品定价!G23</f>
        <v>800</v>
      </c>
    </row>
    <row r="24" spans="1:7">
      <c r="A24" s="1">
        <f>[1]物品定价!A24</f>
        <v>0</v>
      </c>
      <c r="B24" s="1" t="str">
        <f>[1]物品定价!B24</f>
        <v>SSR</v>
      </c>
      <c r="C24" s="1">
        <f>[1]物品定价!C24</f>
        <v>0</v>
      </c>
      <c r="D24" s="1">
        <f>[1]物品定价!D24</f>
        <v>0</v>
      </c>
      <c r="E24" s="1">
        <f>[1]物品定价!E24</f>
        <v>5000</v>
      </c>
      <c r="F24" s="1">
        <f>[1]物品定价!F24</f>
        <v>0</v>
      </c>
      <c r="G24" s="1">
        <f>[1]物品定价!G24</f>
        <v>5000</v>
      </c>
    </row>
    <row r="25" spans="1:7">
      <c r="A25" s="1">
        <f>[1]物品定价!A25</f>
        <v>0</v>
      </c>
      <c r="B25" s="1" t="str">
        <f>[1]物品定价!B25</f>
        <v>R碎片</v>
      </c>
      <c r="C25" s="1">
        <f>[1]物品定价!C25</f>
        <v>0</v>
      </c>
      <c r="D25" s="1">
        <f>[1]物品定价!D25</f>
        <v>0</v>
      </c>
      <c r="E25" s="1">
        <f>[1]物品定价!E25</f>
        <v>10</v>
      </c>
      <c r="F25" s="1">
        <f>[1]物品定价!F25</f>
        <v>0</v>
      </c>
      <c r="G25" s="1">
        <f>[1]物品定价!G25</f>
        <v>10</v>
      </c>
    </row>
    <row r="26" spans="1:7">
      <c r="A26" s="1">
        <f>[1]物品定价!A26</f>
        <v>0</v>
      </c>
      <c r="B26" s="1" t="str">
        <f>[1]物品定价!B26</f>
        <v>SR碎片</v>
      </c>
      <c r="C26" s="1">
        <f>[1]物品定价!C26</f>
        <v>0</v>
      </c>
      <c r="D26" s="1">
        <f>[1]物品定价!D26</f>
        <v>0</v>
      </c>
      <c r="E26" s="1">
        <f>[1]物品定价!E26</f>
        <v>20</v>
      </c>
      <c r="F26" s="1">
        <f>[1]物品定价!F26</f>
        <v>0</v>
      </c>
      <c r="G26" s="1">
        <f>[1]物品定价!G26</f>
        <v>20</v>
      </c>
    </row>
    <row r="27" spans="1:7">
      <c r="A27" s="1">
        <f>[1]物品定价!A27</f>
        <v>0</v>
      </c>
      <c r="B27" s="1" t="str">
        <f>[1]物品定价!B27</f>
        <v>SSR碎片</v>
      </c>
      <c r="C27" s="1">
        <f>[1]物品定价!C27</f>
        <v>0</v>
      </c>
      <c r="D27" s="1">
        <f>[1]物品定价!D27</f>
        <v>0</v>
      </c>
      <c r="E27" s="1">
        <f>[1]物品定价!E27</f>
        <v>100</v>
      </c>
      <c r="F27" s="1">
        <f>[1]物品定价!F27</f>
        <v>0</v>
      </c>
      <c r="G27" s="1">
        <f>[1]物品定价!G27</f>
        <v>100</v>
      </c>
    </row>
    <row r="28" spans="1:7">
      <c r="A28" s="1">
        <f>[1]物品定价!A28</f>
        <v>0</v>
      </c>
      <c r="B28" s="1" t="str">
        <f>[1]物品定价!B28</f>
        <v>技能碎片</v>
      </c>
      <c r="C28" s="1">
        <f>[1]物品定价!C28</f>
        <v>0</v>
      </c>
      <c r="D28" s="1" t="str">
        <f>[1]物品定价!D28</f>
        <v>prop,403</v>
      </c>
      <c r="E28" s="1">
        <f>[1]物品定价!E28</f>
        <v>100</v>
      </c>
      <c r="F28" s="1">
        <f>[1]物品定价!F28</f>
        <v>0</v>
      </c>
      <c r="G28" s="1">
        <f>[1]物品定价!G28</f>
        <v>100</v>
      </c>
    </row>
    <row r="29" spans="1:7">
      <c r="A29" s="1">
        <f>[1]物品定价!A29</f>
        <v>0</v>
      </c>
      <c r="B29" s="1">
        <f>[1]物品定价!B29</f>
        <v>0</v>
      </c>
      <c r="C29" s="1">
        <f>[1]物品定价!C29</f>
        <v>0</v>
      </c>
      <c r="D29" s="1">
        <f>[1]物品定价!D29</f>
        <v>0</v>
      </c>
      <c r="E29" s="1">
        <f>[1]物品定价!E29</f>
        <v>0</v>
      </c>
      <c r="F29" s="1">
        <f>[1]物品定价!F29</f>
        <v>0</v>
      </c>
      <c r="G29" s="1">
        <f>[1]物品定价!G29</f>
        <v>0</v>
      </c>
    </row>
    <row r="30" spans="1:7">
      <c r="A30" s="1">
        <f>[1]物品定价!A30</f>
        <v>0</v>
      </c>
      <c r="B30" s="1">
        <f>[1]物品定价!B30</f>
        <v>0</v>
      </c>
      <c r="C30" s="1">
        <f>[1]物品定价!C30</f>
        <v>0</v>
      </c>
      <c r="D30" s="1">
        <f>[1]物品定价!D30</f>
        <v>0</v>
      </c>
      <c r="E30" s="1">
        <f>[1]物品定价!E30</f>
        <v>0</v>
      </c>
      <c r="F30" s="1">
        <f>[1]物品定价!F30</f>
        <v>0</v>
      </c>
      <c r="G30" s="1">
        <f>[1]物品定价!G30</f>
        <v>0</v>
      </c>
    </row>
    <row r="31" spans="1:7">
      <c r="A31" s="1" t="str">
        <f>[1]物品定价!A31</f>
        <v>道具表</v>
      </c>
      <c r="B31" s="1">
        <f>[1]物品定价!B31</f>
        <v>0</v>
      </c>
      <c r="C31" s="1">
        <f>[1]物品定价!C31</f>
        <v>0</v>
      </c>
      <c r="D31" s="1">
        <f>[1]物品定价!D31</f>
        <v>0</v>
      </c>
      <c r="E31" s="1">
        <f>[1]物品定价!E31</f>
        <v>0</v>
      </c>
      <c r="F31" s="1">
        <f>[1]物品定价!F31</f>
        <v>0</v>
      </c>
      <c r="G31" s="1">
        <f>[1]物品定价!G31</f>
        <v>0</v>
      </c>
    </row>
    <row r="32" spans="1:7">
      <c r="A32" s="1" t="str">
        <f>[1]物品定价!A32</f>
        <v>ID</v>
      </c>
      <c r="B32" s="1" t="str">
        <f>[1]物品定价!B32</f>
        <v>名称</v>
      </c>
      <c r="C32" s="1" t="str">
        <f>[1]物品定价!C32</f>
        <v>描述</v>
      </c>
      <c r="D32" s="1" t="str">
        <f>[1]物品定价!D32</f>
        <v>代号</v>
      </c>
      <c r="E32" s="1" t="str">
        <f>[1]物品定价!E32</f>
        <v>定价</v>
      </c>
      <c r="F32" s="1">
        <f>[1]物品定价!F32</f>
        <v>0</v>
      </c>
      <c r="G32" s="1">
        <f>[1]物品定价!G32</f>
        <v>0</v>
      </c>
    </row>
    <row r="33" spans="1:7">
      <c r="A33" s="1">
        <f>[1]物品定价!A33</f>
        <v>101</v>
      </c>
      <c r="B33" s="1" t="str">
        <f>[1]物品定价!B33</f>
        <v>经验团子</v>
      </c>
      <c r="C33" s="1">
        <f>[1]物品定价!C33</f>
        <v>200</v>
      </c>
      <c r="D33" s="1" t="str">
        <f>[1]物品定价!D33</f>
        <v>prop,101</v>
      </c>
      <c r="E33" s="1">
        <f>[1]物品定价!E33</f>
        <v>0.4</v>
      </c>
      <c r="F33" s="1">
        <f>[1]物品定价!F33</f>
        <v>0</v>
      </c>
      <c r="G33" s="1">
        <f>[1]物品定价!G33</f>
        <v>1.2000000000000002</v>
      </c>
    </row>
    <row r="34" spans="1:7">
      <c r="A34" s="1">
        <f>[1]物品定价!A34</f>
        <v>102</v>
      </c>
      <c r="B34" s="1" t="str">
        <f>[1]物品定价!B34</f>
        <v>经验蛋糕</v>
      </c>
      <c r="C34" s="1">
        <f>[1]物品定价!C34</f>
        <v>500</v>
      </c>
      <c r="D34" s="1" t="str">
        <f>[1]物品定价!D34</f>
        <v>prop,102</v>
      </c>
      <c r="E34" s="1">
        <f>[1]物品定价!E34</f>
        <v>1</v>
      </c>
      <c r="F34" s="1">
        <f>[1]物品定价!F34</f>
        <v>0</v>
      </c>
      <c r="G34" s="1">
        <f>[1]物品定价!G34</f>
        <v>3</v>
      </c>
    </row>
    <row r="35" spans="1:7">
      <c r="A35" s="1">
        <f>[1]物品定价!A35</f>
        <v>103</v>
      </c>
      <c r="B35" s="1" t="str">
        <f>[1]物品定价!B35</f>
        <v>经验奶昔</v>
      </c>
      <c r="C35" s="1">
        <f>[1]物品定价!C35</f>
        <v>1000</v>
      </c>
      <c r="D35" s="1" t="str">
        <f>[1]物品定价!D35</f>
        <v>prop,103</v>
      </c>
      <c r="E35" s="1">
        <f>[1]物品定价!E35</f>
        <v>2</v>
      </c>
      <c r="F35" s="1">
        <f>[1]物品定价!F35</f>
        <v>0</v>
      </c>
      <c r="G35" s="1">
        <f>[1]物品定价!G35</f>
        <v>6</v>
      </c>
    </row>
    <row r="36" spans="1:7">
      <c r="A36" s="1">
        <f>[1]物品定价!A36</f>
        <v>104</v>
      </c>
      <c r="B36" s="1" t="str">
        <f>[1]物品定价!B36</f>
        <v>经验鸡块</v>
      </c>
      <c r="C36" s="1">
        <f>[1]物品定价!C36</f>
        <v>3000</v>
      </c>
      <c r="D36" s="1" t="str">
        <f>[1]物品定价!D36</f>
        <v>prop,104</v>
      </c>
      <c r="E36" s="1">
        <f>[1]物品定价!E36</f>
        <v>6</v>
      </c>
      <c r="F36" s="1">
        <f>[1]物品定价!F36</f>
        <v>0</v>
      </c>
      <c r="G36" s="1">
        <f>[1]物品定价!G36</f>
        <v>18</v>
      </c>
    </row>
    <row r="37" spans="1:7">
      <c r="A37" s="1">
        <f>[1]物品定价!A37</f>
        <v>105</v>
      </c>
      <c r="B37" s="1" t="str">
        <f>[1]物品定价!B37</f>
        <v>经验鱼籽丼</v>
      </c>
      <c r="C37" s="1">
        <f>[1]物品定价!C37</f>
        <v>10000</v>
      </c>
      <c r="D37" s="1" t="str">
        <f>[1]物品定价!D37</f>
        <v>prop,105</v>
      </c>
      <c r="E37" s="1">
        <f>[1]物品定价!E37</f>
        <v>20</v>
      </c>
      <c r="F37" s="1">
        <f>[1]物品定价!F37</f>
        <v>0</v>
      </c>
      <c r="G37" s="1">
        <f>[1]物品定价!G37</f>
        <v>60</v>
      </c>
    </row>
    <row r="38" spans="1:7">
      <c r="A38" s="1">
        <f>[1]物品定价!A38</f>
        <v>106</v>
      </c>
      <c r="B38" s="1" t="str">
        <f>[1]物品定价!B38</f>
        <v>经验寿喜锅</v>
      </c>
      <c r="C38" s="1">
        <f>[1]物品定价!C38</f>
        <v>30000</v>
      </c>
      <c r="D38" s="1" t="str">
        <f>[1]物品定价!D38</f>
        <v>prop,106</v>
      </c>
      <c r="E38" s="1">
        <f>[1]物品定价!E38</f>
        <v>60</v>
      </c>
      <c r="F38" s="1">
        <f>[1]物品定价!F38</f>
        <v>0</v>
      </c>
      <c r="G38" s="1">
        <f>[1]物品定价!G38</f>
        <v>180</v>
      </c>
    </row>
    <row r="39" spans="1:7">
      <c r="A39" s="1">
        <f>[1]物品定价!A39</f>
        <v>201</v>
      </c>
      <c r="B39" s="1" t="str">
        <f>[1]物品定价!B39</f>
        <v>入门实力徽章</v>
      </c>
      <c r="C39" s="1" t="str">
        <f>[1]物品定价!C39</f>
        <v>实力的凭证，用于将角色提升到2星。</v>
      </c>
      <c r="D39" s="1" t="str">
        <f>[1]物品定价!D39</f>
        <v>prop,201</v>
      </c>
      <c r="E39" s="1">
        <f>[1]物品定价!E39</f>
        <v>0</v>
      </c>
      <c r="F39" s="1">
        <f>[1]物品定价!F39</f>
        <v>0</v>
      </c>
      <c r="G39" s="1">
        <f>[1]物品定价!G39</f>
        <v>0</v>
      </c>
    </row>
    <row r="40" spans="1:7">
      <c r="A40" s="1">
        <f>[1]物品定价!A40</f>
        <v>202</v>
      </c>
      <c r="B40" s="1" t="str">
        <f>[1]物品定价!B40</f>
        <v>初级实力徽章</v>
      </c>
      <c r="C40" s="1" t="str">
        <f>[1]物品定价!C40</f>
        <v>实力的凭证，用于将角色提升到2星和3星。</v>
      </c>
      <c r="D40" s="1" t="str">
        <f>[1]物品定价!D40</f>
        <v>prop,202</v>
      </c>
      <c r="E40" s="1">
        <f>[1]物品定价!E40</f>
        <v>2</v>
      </c>
      <c r="F40" s="1">
        <f>[1]物品定价!F40</f>
        <v>0</v>
      </c>
      <c r="G40" s="1">
        <f>[1]物品定价!G40</f>
        <v>6</v>
      </c>
    </row>
    <row r="41" spans="1:7">
      <c r="A41" s="1">
        <f>[1]物品定价!A41</f>
        <v>203</v>
      </c>
      <c r="B41" s="1" t="str">
        <f>[1]物品定价!B41</f>
        <v>中级实力徽章</v>
      </c>
      <c r="C41" s="1" t="str">
        <f>[1]物品定价!C41</f>
        <v>实力的凭证，用于将角色提升到3星和4星。</v>
      </c>
      <c r="D41" s="1" t="str">
        <f>[1]物品定价!D41</f>
        <v>prop,203</v>
      </c>
      <c r="E41" s="1">
        <f>[1]物品定价!E41</f>
        <v>3</v>
      </c>
      <c r="F41" s="1">
        <f>[1]物品定价!F41</f>
        <v>0</v>
      </c>
      <c r="G41" s="1">
        <f>[1]物品定价!G41</f>
        <v>9</v>
      </c>
    </row>
    <row r="42" spans="1:7">
      <c r="A42" s="1">
        <f>[1]物品定价!A42</f>
        <v>204</v>
      </c>
      <c r="B42" s="1" t="str">
        <f>[1]物品定价!B42</f>
        <v>高级实力徽章</v>
      </c>
      <c r="C42" s="1" t="str">
        <f>[1]物品定价!C42</f>
        <v>实力的凭证，用于将角色提升到4星和5星。</v>
      </c>
      <c r="D42" s="1" t="str">
        <f>[1]物品定价!D42</f>
        <v>prop,204</v>
      </c>
      <c r="E42" s="1">
        <f>[1]物品定价!E42</f>
        <v>5</v>
      </c>
      <c r="F42" s="1">
        <f>[1]物品定价!F42</f>
        <v>0</v>
      </c>
      <c r="G42" s="1">
        <f>[1]物品定价!G42</f>
        <v>15</v>
      </c>
    </row>
    <row r="43" spans="1:7">
      <c r="A43" s="1">
        <f>[1]物品定价!A43</f>
        <v>205</v>
      </c>
      <c r="B43" s="1" t="str">
        <f>[1]物品定价!B43</f>
        <v>特级实力徽章</v>
      </c>
      <c r="C43" s="1" t="str">
        <f>[1]物品定价!C43</f>
        <v>实力的凭证，用于将角色提升到5星和6星。</v>
      </c>
      <c r="D43" s="1" t="str">
        <f>[1]物品定价!D43</f>
        <v>prop,205</v>
      </c>
      <c r="E43" s="1">
        <f>[1]物品定价!E43</f>
        <v>10</v>
      </c>
      <c r="F43" s="1">
        <f>[1]物品定价!F43</f>
        <v>0</v>
      </c>
      <c r="G43" s="1">
        <f>[1]物品定价!G43</f>
        <v>30</v>
      </c>
    </row>
    <row r="44" spans="1:7">
      <c r="A44" s="1">
        <f>[1]物品定价!A44</f>
        <v>206</v>
      </c>
      <c r="B44" s="1" t="str">
        <f>[1]物品定价!B44</f>
        <v>超级实力徽章</v>
      </c>
      <c r="C44" s="1" t="str">
        <f>[1]物品定价!C44</f>
        <v>实力的凭证，用于将角色提升到6星。</v>
      </c>
      <c r="D44" s="1" t="str">
        <f>[1]物品定价!D44</f>
        <v>prop,206</v>
      </c>
      <c r="E44" s="1">
        <f>[1]物品定价!E44</f>
        <v>20</v>
      </c>
      <c r="F44" s="1">
        <f>[1]物品定价!F44</f>
        <v>0</v>
      </c>
      <c r="G44" s="1">
        <f>[1]物品定价!G44</f>
        <v>60</v>
      </c>
    </row>
    <row r="45" spans="1:7">
      <c r="A45" s="1">
        <f>[1]物品定价!A45</f>
        <v>207</v>
      </c>
      <c r="B45" s="1" t="str">
        <f>[1]物品定价!B45</f>
        <v>格斗力认证</v>
      </c>
      <c r="C45" s="1" t="str">
        <f>[1]物品定价!C45</f>
        <v>实力的凭证，用于将格斗类角色提升至2-4星。</v>
      </c>
      <c r="D45" s="1" t="str">
        <f>[1]物品定价!D45</f>
        <v>prop,207</v>
      </c>
      <c r="E45" s="1">
        <f>[1]物品定价!E45</f>
        <v>10</v>
      </c>
      <c r="F45" s="1">
        <f>[1]物品定价!F45</f>
        <v>0</v>
      </c>
      <c r="G45" s="1">
        <f>[1]物品定价!G45</f>
        <v>30</v>
      </c>
    </row>
    <row r="46" spans="1:7">
      <c r="A46" s="1">
        <f>[1]物品定价!A46</f>
        <v>208</v>
      </c>
      <c r="B46" s="1" t="str">
        <f>[1]物品定价!B46</f>
        <v>武装力认证</v>
      </c>
      <c r="C46" s="1" t="str">
        <f>[1]物品定价!C46</f>
        <v>实力的凭证，用于将持械类角色提升至2-4星。</v>
      </c>
      <c r="D46" s="1" t="str">
        <f>[1]物品定价!D46</f>
        <v>prop,208</v>
      </c>
      <c r="E46" s="1">
        <f>[1]物品定价!E46</f>
        <v>10</v>
      </c>
      <c r="F46" s="1">
        <f>[1]物品定价!F46</f>
        <v>0</v>
      </c>
      <c r="G46" s="1">
        <f>[1]物品定价!G46</f>
        <v>30</v>
      </c>
    </row>
    <row r="47" spans="1:7">
      <c r="A47" s="1">
        <f>[1]物品定价!A47</f>
        <v>209</v>
      </c>
      <c r="B47" s="1" t="str">
        <f>[1]物品定价!B47</f>
        <v>超能力认证</v>
      </c>
      <c r="C47" s="1" t="str">
        <f>[1]物品定价!C47</f>
        <v>实力的凭证，用于将超能类角色提升至2-4星。</v>
      </c>
      <c r="D47" s="1" t="str">
        <f>[1]物品定价!D47</f>
        <v>prop,209</v>
      </c>
      <c r="E47" s="1">
        <f>[1]物品定价!E47</f>
        <v>10</v>
      </c>
      <c r="F47" s="1">
        <f>[1]物品定价!F47</f>
        <v>0</v>
      </c>
      <c r="G47" s="1">
        <f>[1]物品定价!G47</f>
        <v>30</v>
      </c>
    </row>
    <row r="48" spans="1:7">
      <c r="A48" s="1">
        <f>[1]物品定价!A48</f>
        <v>210</v>
      </c>
      <c r="B48" s="1" t="str">
        <f>[1]物品定价!B48</f>
        <v>机械力认证</v>
      </c>
      <c r="C48" s="1" t="str">
        <f>[1]物品定价!C48</f>
        <v>实力的凭证，用于将机械类角色提升至2-4星。</v>
      </c>
      <c r="D48" s="1" t="str">
        <f>[1]物品定价!D48</f>
        <v>prop,210</v>
      </c>
      <c r="E48" s="1">
        <f>[1]物品定价!E48</f>
        <v>10</v>
      </c>
      <c r="F48" s="1">
        <f>[1]物品定价!F48</f>
        <v>0</v>
      </c>
      <c r="G48" s="1">
        <f>[1]物品定价!G48</f>
        <v>30</v>
      </c>
    </row>
    <row r="49" spans="1:7">
      <c r="A49" s="1">
        <f>[1]物品定价!A49</f>
        <v>211</v>
      </c>
      <c r="B49" s="1" t="str">
        <f>[1]物品定价!B49</f>
        <v>高等格斗力认证</v>
      </c>
      <c r="C49" s="1" t="str">
        <f>[1]物品定价!C49</f>
        <v>实力的凭证，用于将格斗类角色提升至5-6星。</v>
      </c>
      <c r="D49" s="1" t="str">
        <f>[1]物品定价!D49</f>
        <v>prop,211</v>
      </c>
      <c r="E49" s="1">
        <f>[1]物品定价!E49</f>
        <v>20</v>
      </c>
      <c r="F49" s="1">
        <f>[1]物品定价!F49</f>
        <v>0</v>
      </c>
      <c r="G49" s="1">
        <f>[1]物品定价!G49</f>
        <v>60</v>
      </c>
    </row>
    <row r="50" spans="1:7">
      <c r="A50" s="1">
        <f>[1]物品定价!A50</f>
        <v>212</v>
      </c>
      <c r="B50" s="1" t="str">
        <f>[1]物品定价!B50</f>
        <v>高等武装力认证</v>
      </c>
      <c r="C50" s="1" t="str">
        <f>[1]物品定价!C50</f>
        <v>实力的凭证，用于将持械类角色提升至5-6星。</v>
      </c>
      <c r="D50" s="1" t="str">
        <f>[1]物品定价!D50</f>
        <v>prop,212</v>
      </c>
      <c r="E50" s="1">
        <f>[1]物品定价!E50</f>
        <v>20</v>
      </c>
      <c r="F50" s="1">
        <f>[1]物品定价!F50</f>
        <v>0</v>
      </c>
      <c r="G50" s="1">
        <f>[1]物品定价!G50</f>
        <v>60</v>
      </c>
    </row>
    <row r="51" spans="1:7">
      <c r="A51" s="1">
        <f>[1]物品定价!A51</f>
        <v>213</v>
      </c>
      <c r="B51" s="1" t="str">
        <f>[1]物品定价!B51</f>
        <v>高等超能力认证</v>
      </c>
      <c r="C51" s="1" t="str">
        <f>[1]物品定价!C51</f>
        <v>实力的凭证，用于将超能类角色提升至5-6星。</v>
      </c>
      <c r="D51" s="1" t="str">
        <f>[1]物品定价!D51</f>
        <v>prop,213</v>
      </c>
      <c r="E51" s="1">
        <f>[1]物品定价!E51</f>
        <v>20</v>
      </c>
      <c r="F51" s="1">
        <f>[1]物品定价!F51</f>
        <v>0</v>
      </c>
      <c r="G51" s="1">
        <f>[1]物品定价!G51</f>
        <v>60</v>
      </c>
    </row>
    <row r="52" spans="1:7">
      <c r="A52" s="1">
        <f>[1]物品定价!A52</f>
        <v>214</v>
      </c>
      <c r="B52" s="1" t="str">
        <f>[1]物品定价!B52</f>
        <v>高等机械力认证</v>
      </c>
      <c r="C52" s="1" t="str">
        <f>[1]物品定价!C52</f>
        <v>实力的凭证，用于将机械类角色提升至5-6星。</v>
      </c>
      <c r="D52" s="1" t="str">
        <f>[1]物品定价!D52</f>
        <v>prop,214</v>
      </c>
      <c r="E52" s="1">
        <f>[1]物品定价!E52</f>
        <v>20</v>
      </c>
      <c r="F52" s="1">
        <f>[1]物品定价!F52</f>
        <v>0</v>
      </c>
      <c r="G52" s="1">
        <f>[1]物品定价!G52</f>
        <v>60</v>
      </c>
    </row>
    <row r="53" spans="1:7">
      <c r="A53" s="1">
        <f>[1]物品定价!A53</f>
        <v>301</v>
      </c>
      <c r="B53" s="1" t="str">
        <f>[1]物品定价!B53</f>
        <v>元气牛肉</v>
      </c>
      <c r="C53" s="1" t="str">
        <f>[1]物品定价!C53</f>
        <v>用于点亮格斗类角色的天赋。</v>
      </c>
      <c r="D53" s="1" t="str">
        <f>[1]物品定价!D53</f>
        <v>prop,301</v>
      </c>
      <c r="E53" s="1">
        <f>[1]物品定价!E53</f>
        <v>20</v>
      </c>
      <c r="F53" s="1">
        <f>[1]物品定价!F53</f>
        <v>0</v>
      </c>
      <c r="G53" s="1">
        <f>[1]物品定价!G53</f>
        <v>60</v>
      </c>
    </row>
    <row r="54" spans="1:7">
      <c r="A54" s="1">
        <f>[1]物品定价!A54</f>
        <v>302</v>
      </c>
      <c r="B54" s="1" t="str">
        <f>[1]物品定价!B54</f>
        <v>“Super-X”</v>
      </c>
      <c r="C54" s="1" t="str">
        <f>[1]物品定价!C54</f>
        <v>用于点亮格斗类角色的天赋。</v>
      </c>
      <c r="D54" s="1" t="str">
        <f>[1]物品定价!D54</f>
        <v>prop,302</v>
      </c>
      <c r="E54" s="1">
        <f>[1]物品定价!E54</f>
        <v>50</v>
      </c>
      <c r="F54" s="1">
        <f>[1]物品定价!F54</f>
        <v>0</v>
      </c>
      <c r="G54" s="1">
        <f>[1]物品定价!G54</f>
        <v>150</v>
      </c>
    </row>
    <row r="55" spans="1:7">
      <c r="A55" s="1">
        <f>[1]物品定价!A55</f>
        <v>303</v>
      </c>
      <c r="B55" s="1" t="str">
        <f>[1]物品定价!B55</f>
        <v>肌力药剂</v>
      </c>
      <c r="C55" s="1" t="str">
        <f>[1]物品定价!C55</f>
        <v>用于点亮格斗类角色的天赋。</v>
      </c>
      <c r="D55" s="1" t="str">
        <f>[1]物品定价!D55</f>
        <v>prop,303</v>
      </c>
      <c r="E55" s="1">
        <f>[1]物品定价!E55</f>
        <v>100</v>
      </c>
      <c r="F55" s="1">
        <f>[1]物品定价!F55</f>
        <v>0</v>
      </c>
      <c r="G55" s="1">
        <f>[1]物品定价!G55</f>
        <v>450</v>
      </c>
    </row>
    <row r="56" spans="1:7">
      <c r="A56" s="1">
        <f>[1]物品定价!A56</f>
        <v>304</v>
      </c>
      <c r="B56" s="1" t="str">
        <f>[1]物品定价!B56</f>
        <v>训练拳套</v>
      </c>
      <c r="C56" s="1" t="str">
        <f>[1]物品定价!C56</f>
        <v>用于点亮持械类角色的天赋。</v>
      </c>
      <c r="D56" s="1" t="str">
        <f>[1]物品定价!D56</f>
        <v>prop,304</v>
      </c>
      <c r="E56" s="1">
        <f>[1]物品定价!E56</f>
        <v>20</v>
      </c>
      <c r="F56" s="1">
        <f>[1]物品定价!F56</f>
        <v>0</v>
      </c>
      <c r="G56" s="1">
        <f>[1]物品定价!G56</f>
        <v>60</v>
      </c>
    </row>
    <row r="57" spans="1:7">
      <c r="A57" s="1">
        <f>[1]物品定价!A57</f>
        <v>305</v>
      </c>
      <c r="B57" s="1" t="str">
        <f>[1]物品定价!B57</f>
        <v>训练刀具</v>
      </c>
      <c r="C57" s="1" t="str">
        <f>[1]物品定价!C57</f>
        <v>用于点亮持械类角色的天赋。</v>
      </c>
      <c r="D57" s="1" t="str">
        <f>[1]物品定价!D57</f>
        <v>prop,305</v>
      </c>
      <c r="E57" s="1">
        <f>[1]物品定价!E57</f>
        <v>50</v>
      </c>
      <c r="F57" s="1">
        <f>[1]物品定价!F57</f>
        <v>0</v>
      </c>
      <c r="G57" s="1">
        <f>[1]物品定价!G57</f>
        <v>150</v>
      </c>
    </row>
    <row r="58" spans="1:7">
      <c r="A58" s="1">
        <f>[1]物品定价!A58</f>
        <v>306</v>
      </c>
      <c r="B58" s="1" t="str">
        <f>[1]物品定价!B58</f>
        <v>训练枪械</v>
      </c>
      <c r="C58" s="1" t="str">
        <f>[1]物品定价!C58</f>
        <v>用于点亮持械类角色的天赋。</v>
      </c>
      <c r="D58" s="1" t="str">
        <f>[1]物品定价!D58</f>
        <v>prop,306</v>
      </c>
      <c r="E58" s="1">
        <f>[1]物品定价!E58</f>
        <v>100</v>
      </c>
      <c r="F58" s="1">
        <f>[1]物品定价!F58</f>
        <v>0</v>
      </c>
      <c r="G58" s="1">
        <f>[1]物品定价!G58</f>
        <v>450</v>
      </c>
    </row>
    <row r="59" spans="1:7">
      <c r="A59" s="1">
        <f>[1]物品定价!A59</f>
        <v>307</v>
      </c>
      <c r="B59" s="1" t="str">
        <f>[1]物品定价!B59</f>
        <v>超能勺子</v>
      </c>
      <c r="C59" s="1" t="str">
        <f>[1]物品定价!C59</f>
        <v>用于点亮超能类角色的天赋。</v>
      </c>
      <c r="D59" s="1" t="str">
        <f>[1]物品定价!D59</f>
        <v>prop,307</v>
      </c>
      <c r="E59" s="1">
        <f>[1]物品定价!E59</f>
        <v>20</v>
      </c>
      <c r="F59" s="1">
        <f>[1]物品定价!F59</f>
        <v>0</v>
      </c>
      <c r="G59" s="1">
        <f>[1]物品定价!G59</f>
        <v>60</v>
      </c>
    </row>
    <row r="60" spans="1:7">
      <c r="A60" s="1">
        <f>[1]物品定价!A60</f>
        <v>308</v>
      </c>
      <c r="B60" s="1" t="str">
        <f>[1]物品定价!B60</f>
        <v>超能飞石</v>
      </c>
      <c r="C60" s="1" t="str">
        <f>[1]物品定价!C60</f>
        <v>用于点亮超能类角色的天赋。</v>
      </c>
      <c r="D60" s="1" t="str">
        <f>[1]物品定价!D60</f>
        <v>prop,308</v>
      </c>
      <c r="E60" s="1">
        <f>[1]物品定价!E60</f>
        <v>50</v>
      </c>
      <c r="F60" s="1">
        <f>[1]物品定价!F60</f>
        <v>0</v>
      </c>
      <c r="G60" s="1">
        <f>[1]物品定价!G60</f>
        <v>150</v>
      </c>
    </row>
    <row r="61" spans="1:7">
      <c r="A61" s="1">
        <f>[1]物品定价!A61</f>
        <v>309</v>
      </c>
      <c r="B61" s="1" t="str">
        <f>[1]物品定价!B61</f>
        <v>超能量球</v>
      </c>
      <c r="C61" s="1" t="str">
        <f>[1]物品定价!C61</f>
        <v>用于点亮超能类角色的天赋。</v>
      </c>
      <c r="D61" s="1" t="str">
        <f>[1]物品定价!D61</f>
        <v>prop,309</v>
      </c>
      <c r="E61" s="1">
        <f>[1]物品定价!E61</f>
        <v>100</v>
      </c>
      <c r="F61" s="1">
        <f>[1]物品定价!F61</f>
        <v>0</v>
      </c>
      <c r="G61" s="1">
        <f>[1]物品定价!G61</f>
        <v>450</v>
      </c>
    </row>
    <row r="62" spans="1:7">
      <c r="A62" s="1">
        <f>[1]物品定价!A62</f>
        <v>310</v>
      </c>
      <c r="B62" s="1" t="str">
        <f>[1]物品定价!B62</f>
        <v>机械配件</v>
      </c>
      <c r="C62" s="1" t="str">
        <f>[1]物品定价!C62</f>
        <v>用于点亮机械类角色的天赋。</v>
      </c>
      <c r="D62" s="1" t="str">
        <f>[1]物品定价!D62</f>
        <v>prop,310</v>
      </c>
      <c r="E62" s="1">
        <f>[1]物品定价!E62</f>
        <v>20</v>
      </c>
      <c r="F62" s="1">
        <f>[1]物品定价!F62</f>
        <v>0</v>
      </c>
      <c r="G62" s="1">
        <f>[1]物品定价!G62</f>
        <v>60</v>
      </c>
    </row>
    <row r="63" spans="1:7">
      <c r="A63" s="1">
        <f>[1]物品定价!A63</f>
        <v>311</v>
      </c>
      <c r="B63" s="1" t="str">
        <f>[1]物品定价!B63</f>
        <v>机械引擎</v>
      </c>
      <c r="C63" s="1" t="str">
        <f>[1]物品定价!C63</f>
        <v>用于点亮机械类角色的天赋。</v>
      </c>
      <c r="D63" s="1" t="str">
        <f>[1]物品定价!D63</f>
        <v>prop,311</v>
      </c>
      <c r="E63" s="1">
        <f>[1]物品定价!E63</f>
        <v>50</v>
      </c>
      <c r="F63" s="1">
        <f>[1]物品定价!F63</f>
        <v>0</v>
      </c>
      <c r="G63" s="1">
        <f>[1]物品定价!G63</f>
        <v>150</v>
      </c>
    </row>
    <row r="64" spans="1:7">
      <c r="A64" s="1">
        <f>[1]物品定价!A64</f>
        <v>312</v>
      </c>
      <c r="B64" s="1" t="str">
        <f>[1]物品定价!B64</f>
        <v>能量核心</v>
      </c>
      <c r="C64" s="1" t="str">
        <f>[1]物品定价!C64</f>
        <v>用于点亮机械类角色的天赋。</v>
      </c>
      <c r="D64" s="1" t="str">
        <f>[1]物品定价!D64</f>
        <v>prop,312</v>
      </c>
      <c r="E64" s="1">
        <f>[1]物品定价!E64</f>
        <v>100</v>
      </c>
      <c r="F64" s="1">
        <f>[1]物品定价!F64</f>
        <v>0</v>
      </c>
      <c r="G64" s="1">
        <f>[1]物品定价!G64</f>
        <v>450</v>
      </c>
    </row>
    <row r="65" spans="1:7">
      <c r="A65" s="1">
        <f>[1]物品定价!A65</f>
        <v>313</v>
      </c>
      <c r="B65" s="1" t="str">
        <f>[1]物品定价!B65</f>
        <v>低等攻击天赋书</v>
      </c>
      <c r="C65" s="1" t="str">
        <f>[1]物品定价!C65</f>
        <v>用于点亮角色的攻击类天赋。</v>
      </c>
      <c r="D65" s="1" t="str">
        <f>[1]物品定价!D65</f>
        <v>prop,313</v>
      </c>
      <c r="E65" s="1">
        <f>[1]物品定价!E65</f>
        <v>10</v>
      </c>
      <c r="F65" s="1">
        <f>[1]物品定价!F65</f>
        <v>0</v>
      </c>
      <c r="G65" s="1">
        <f>[1]物品定价!G65</f>
        <v>30</v>
      </c>
    </row>
    <row r="66" spans="1:7">
      <c r="A66" s="1">
        <f>[1]物品定价!A66</f>
        <v>314</v>
      </c>
      <c r="B66" s="1" t="str">
        <f>[1]物品定价!B66</f>
        <v>中等攻击天赋书</v>
      </c>
      <c r="C66" s="1" t="str">
        <f>[1]物品定价!C66</f>
        <v>用于点亮角色的攻击类天赋。</v>
      </c>
      <c r="D66" s="1" t="str">
        <f>[1]物品定价!D66</f>
        <v>prop,314</v>
      </c>
      <c r="E66" s="1">
        <f>[1]物品定价!E66</f>
        <v>30</v>
      </c>
      <c r="F66" s="1">
        <f>[1]物品定价!F66</f>
        <v>0</v>
      </c>
      <c r="G66" s="1">
        <f>[1]物品定价!G66</f>
        <v>90</v>
      </c>
    </row>
    <row r="67" spans="1:7">
      <c r="A67" s="1">
        <f>[1]物品定价!A67</f>
        <v>315</v>
      </c>
      <c r="B67" s="1" t="str">
        <f>[1]物品定价!B67</f>
        <v>高等攻击天赋书</v>
      </c>
      <c r="C67" s="1" t="str">
        <f>[1]物品定价!C67</f>
        <v>用于点亮角色的攻击类天赋。</v>
      </c>
      <c r="D67" s="1" t="str">
        <f>[1]物品定价!D67</f>
        <v>prop,315</v>
      </c>
      <c r="E67" s="1">
        <f>[1]物品定价!E67</f>
        <v>120</v>
      </c>
      <c r="F67" s="1">
        <f>[1]物品定价!F67</f>
        <v>0</v>
      </c>
      <c r="G67" s="1">
        <f>[1]物品定价!G67</f>
        <v>360</v>
      </c>
    </row>
    <row r="68" spans="1:7">
      <c r="A68" s="1">
        <f>[1]物品定价!A68</f>
        <v>316</v>
      </c>
      <c r="B68" s="1" t="str">
        <f>[1]物品定价!B68</f>
        <v>低等生存天赋书</v>
      </c>
      <c r="C68" s="1" t="str">
        <f>[1]物品定价!C68</f>
        <v>用于点亮角色的防御类天赋。</v>
      </c>
      <c r="D68" s="1" t="str">
        <f>[1]物品定价!D68</f>
        <v>prop,316</v>
      </c>
      <c r="E68" s="1">
        <f>[1]物品定价!E68</f>
        <v>10</v>
      </c>
      <c r="F68" s="1">
        <f>[1]物品定价!F68</f>
        <v>0</v>
      </c>
      <c r="G68" s="1">
        <f>[1]物品定价!G68</f>
        <v>30</v>
      </c>
    </row>
    <row r="69" spans="1:7">
      <c r="A69" s="1">
        <f>[1]物品定价!A69</f>
        <v>317</v>
      </c>
      <c r="B69" s="1" t="str">
        <f>[1]物品定价!B69</f>
        <v>中等生存天赋书</v>
      </c>
      <c r="C69" s="1" t="str">
        <f>[1]物品定价!C69</f>
        <v>用于点亮角色的防御类天赋。</v>
      </c>
      <c r="D69" s="1" t="str">
        <f>[1]物品定价!D69</f>
        <v>prop,317</v>
      </c>
      <c r="E69" s="1">
        <f>[1]物品定价!E69</f>
        <v>30</v>
      </c>
      <c r="F69" s="1">
        <f>[1]物品定价!F69</f>
        <v>0</v>
      </c>
      <c r="G69" s="1">
        <f>[1]物品定价!G69</f>
        <v>90</v>
      </c>
    </row>
    <row r="70" spans="1:7">
      <c r="A70" s="1">
        <f>[1]物品定价!A70</f>
        <v>318</v>
      </c>
      <c r="B70" s="1" t="str">
        <f>[1]物品定价!B70</f>
        <v>高等生存天赋书</v>
      </c>
      <c r="C70" s="1" t="str">
        <f>[1]物品定价!C70</f>
        <v>用于点亮角色的防御类天赋。</v>
      </c>
      <c r="D70" s="1" t="str">
        <f>[1]物品定价!D70</f>
        <v>prop,318</v>
      </c>
      <c r="E70" s="1">
        <f>[1]物品定价!E70</f>
        <v>120</v>
      </c>
      <c r="F70" s="1">
        <f>[1]物品定价!F70</f>
        <v>0</v>
      </c>
      <c r="G70" s="1">
        <f>[1]物品定价!G70</f>
        <v>360</v>
      </c>
    </row>
    <row r="71" spans="1:7">
      <c r="A71" s="1">
        <f>[1]物品定价!A71</f>
        <v>319</v>
      </c>
      <c r="B71" s="1" t="str">
        <f>[1]物品定价!B71</f>
        <v>低等其他天赋书</v>
      </c>
      <c r="C71" s="1" t="str">
        <f>[1]物品定价!C71</f>
        <v>用于点亮角色的功能类天赋。</v>
      </c>
      <c r="D71" s="1" t="str">
        <f>[1]物品定价!D71</f>
        <v>prop,319</v>
      </c>
      <c r="E71" s="1">
        <f>[1]物品定价!E71</f>
        <v>10</v>
      </c>
      <c r="F71" s="1">
        <f>[1]物品定价!F71</f>
        <v>0</v>
      </c>
      <c r="G71" s="1">
        <f>[1]物品定价!G71</f>
        <v>0</v>
      </c>
    </row>
    <row r="72" spans="1:7">
      <c r="A72" s="1">
        <f>[1]物品定价!A72</f>
        <v>320</v>
      </c>
      <c r="B72" s="1" t="str">
        <f>[1]物品定价!B72</f>
        <v>中等其他天赋书</v>
      </c>
      <c r="C72" s="1" t="str">
        <f>[1]物品定价!C72</f>
        <v>用于点亮角色的功能类天赋。</v>
      </c>
      <c r="D72" s="1" t="str">
        <f>[1]物品定价!D72</f>
        <v>prop,320</v>
      </c>
      <c r="E72" s="1">
        <f>[1]物品定价!E72</f>
        <v>30</v>
      </c>
      <c r="F72" s="1">
        <f>[1]物品定价!F72</f>
        <v>0</v>
      </c>
      <c r="G72" s="1">
        <f>[1]物品定价!G72</f>
        <v>0</v>
      </c>
    </row>
    <row r="73" spans="1:7">
      <c r="A73" s="1">
        <f>[1]物品定价!A73</f>
        <v>321</v>
      </c>
      <c r="B73" s="1" t="str">
        <f>[1]物品定价!B73</f>
        <v>高等其他天赋书</v>
      </c>
      <c r="C73" s="1" t="str">
        <f>[1]物品定价!C73</f>
        <v>用于点亮角色的功能类天赋。</v>
      </c>
      <c r="D73" s="1" t="str">
        <f>[1]物品定价!D73</f>
        <v>prop,321</v>
      </c>
      <c r="E73" s="1">
        <f>[1]物品定价!E73</f>
        <v>120</v>
      </c>
      <c r="F73" s="1">
        <f>[1]物品定价!F73</f>
        <v>0</v>
      </c>
      <c r="G73" s="1">
        <f>[1]物品定价!G73</f>
        <v>0</v>
      </c>
    </row>
    <row r="74" spans="1:7">
      <c r="A74" s="1">
        <f>[1]物品定价!A74</f>
        <v>322</v>
      </c>
      <c r="B74" s="1" t="str">
        <f>[1]物品定价!B74</f>
        <v>觉醒胶囊</v>
      </c>
      <c r="C74" s="1" t="str">
        <f>[1]物品定价!C74</f>
        <v>用于激活角色的天赋技能。</v>
      </c>
      <c r="D74" s="1" t="str">
        <f>[1]物品定价!D74</f>
        <v>prop,322</v>
      </c>
      <c r="E74" s="1">
        <f>[1]物品定价!E74</f>
        <v>50</v>
      </c>
      <c r="F74" s="1">
        <f>[1]物品定价!F74</f>
        <v>0</v>
      </c>
      <c r="G74" s="1">
        <f>[1]物品定价!G74</f>
        <v>150</v>
      </c>
    </row>
    <row r="75" spans="1:7">
      <c r="A75" s="1">
        <f>[1]物品定价!A75</f>
        <v>323</v>
      </c>
      <c r="B75" s="1" t="str">
        <f>[1]物品定价!B75</f>
        <v>高级觉醒胶囊</v>
      </c>
      <c r="C75" s="1" t="str">
        <f>[1]物品定价!C75</f>
        <v>用于激活角色的天赋技能。</v>
      </c>
      <c r="D75" s="1" t="str">
        <f>[1]物品定价!D75</f>
        <v>prop,323</v>
      </c>
      <c r="E75" s="1">
        <f>[1]物品定价!E75</f>
        <v>100</v>
      </c>
      <c r="F75" s="1">
        <f>[1]物品定价!F75</f>
        <v>0</v>
      </c>
      <c r="G75" s="1">
        <f>[1]物品定价!G75</f>
        <v>300</v>
      </c>
    </row>
    <row r="76" spans="1:7">
      <c r="A76" s="1">
        <f>[1]物品定价!A76</f>
        <v>401</v>
      </c>
      <c r="B76" s="1" t="str">
        <f>[1]物品定价!B76</f>
        <v>1星万能碎片</v>
      </c>
      <c r="C76" s="1" t="str">
        <f>[1]物品定价!C76</f>
        <v>用于突破初始星级为1星的角色，可以替代角色碎片。</v>
      </c>
      <c r="D76" s="1" t="str">
        <f>[1]物品定价!D76</f>
        <v>prop,401</v>
      </c>
      <c r="E76" s="1">
        <f>[1]物品定价!E76</f>
        <v>10</v>
      </c>
      <c r="F76" s="1">
        <f>[1]物品定价!F76</f>
        <v>0</v>
      </c>
      <c r="G76" s="1">
        <f>[1]物品定价!G76</f>
        <v>0</v>
      </c>
    </row>
    <row r="77" spans="1:7">
      <c r="A77" s="1">
        <f>[1]物品定价!A77</f>
        <v>402</v>
      </c>
      <c r="B77" s="1" t="str">
        <f>[1]物品定价!B77</f>
        <v>2星万能碎片</v>
      </c>
      <c r="C77" s="1" t="str">
        <f>[1]物品定价!C77</f>
        <v>用于突破初始星级为2星的角色，可以替代角色碎片。</v>
      </c>
      <c r="D77" s="1" t="str">
        <f>[1]物品定价!D77</f>
        <v>prop,402</v>
      </c>
      <c r="E77" s="1">
        <f>[1]物品定价!E77</f>
        <v>20</v>
      </c>
      <c r="F77" s="1">
        <f>[1]物品定价!F77</f>
        <v>0</v>
      </c>
      <c r="G77" s="1">
        <f>[1]物品定价!G77</f>
        <v>0</v>
      </c>
    </row>
    <row r="78" spans="1:7">
      <c r="A78" s="1">
        <f>[1]物品定价!A78</f>
        <v>403</v>
      </c>
      <c r="B78" s="1" t="str">
        <f>[1]物品定价!B78</f>
        <v>技能碎片</v>
      </c>
      <c r="C78" s="1" t="str">
        <f>[1]物品定价!C78</f>
        <v>可替代任意角色碎片，用于角色技能升级。</v>
      </c>
      <c r="D78" s="1" t="str">
        <f>[1]物品定价!D78</f>
        <v>prop,403</v>
      </c>
      <c r="E78" s="1">
        <f>[1]物品定价!E78</f>
        <v>100</v>
      </c>
      <c r="F78" s="1">
        <f>[1]物品定价!F78</f>
        <v>0</v>
      </c>
      <c r="G78" s="1">
        <f>[1]物品定价!G78</f>
        <v>100</v>
      </c>
    </row>
    <row r="79" spans="1:7">
      <c r="A79" s="1">
        <f>[1]物品定价!A79</f>
        <v>502</v>
      </c>
      <c r="B79" s="1" t="str">
        <f>[1]物品定价!B79</f>
        <v>背心尊者的碎片</v>
      </c>
      <c r="C79" s="1" t="str">
        <f>[1]物品定价!C79</f>
        <v>收集40个碎片可以招募角色：背心尊者。同时也是其突破的必备材料。</v>
      </c>
      <c r="D79" s="1" t="str">
        <f>[1]物品定价!D79</f>
        <v>prop,502</v>
      </c>
      <c r="E79" s="1">
        <f>[1]物品定价!E79</f>
        <v>20</v>
      </c>
      <c r="F79" s="1">
        <f>[1]物品定价!F79</f>
        <v>0</v>
      </c>
      <c r="G79" s="1">
        <f>[1]物品定价!G79</f>
        <v>0</v>
      </c>
    </row>
    <row r="80" spans="1:7">
      <c r="A80" s="1">
        <f>[1]物品定价!A80</f>
        <v>503</v>
      </c>
      <c r="B80" s="1" t="str">
        <f>[1]物品定价!B80</f>
        <v>背心黑洞的碎片</v>
      </c>
      <c r="C80" s="1" t="str">
        <f>[1]物品定价!C80</f>
        <v>收集30个碎片可以招募角色：背心黑洞。同时也是其突破的必备材料。</v>
      </c>
      <c r="D80" s="1" t="str">
        <f>[1]物品定价!D80</f>
        <v>prop,503</v>
      </c>
      <c r="E80" s="1">
        <f>[1]物品定价!E80</f>
        <v>10</v>
      </c>
      <c r="F80" s="1">
        <f>[1]物品定价!F80</f>
        <v>0</v>
      </c>
      <c r="G80" s="1">
        <f>[1]物品定价!G80</f>
        <v>0</v>
      </c>
    </row>
    <row r="81" spans="1:7">
      <c r="A81" s="1">
        <f>[1]物品定价!A81</f>
        <v>504</v>
      </c>
      <c r="B81" s="1" t="str">
        <f>[1]物品定价!B81</f>
        <v>背心猛虎的碎片</v>
      </c>
      <c r="C81" s="1" t="str">
        <f>[1]物品定价!C81</f>
        <v>收集30个碎片可以招募角色：背心猛虎。同时也是其突破的必备材料。</v>
      </c>
      <c r="D81" s="1" t="str">
        <f>[1]物品定价!D81</f>
        <v>prop,504</v>
      </c>
      <c r="E81" s="1">
        <f>[1]物品定价!E81</f>
        <v>10</v>
      </c>
      <c r="F81" s="1">
        <f>[1]物品定价!F81</f>
        <v>0</v>
      </c>
      <c r="G81" s="1">
        <f>[1]物品定价!G81</f>
        <v>0</v>
      </c>
    </row>
    <row r="82" spans="1:7">
      <c r="A82" s="1">
        <f>[1]物品定价!A82</f>
        <v>505</v>
      </c>
      <c r="B82" s="1" t="str">
        <f>[1]物品定价!B82</f>
        <v>钉锤头的碎片</v>
      </c>
      <c r="C82" s="1" t="str">
        <f>[1]物品定价!C82</f>
        <v>收集30个碎片可以招募角色：钉锤头。同时也是其突破的必备材料。</v>
      </c>
      <c r="D82" s="1" t="str">
        <f>[1]物品定价!D82</f>
        <v>prop,505</v>
      </c>
      <c r="E82" s="1">
        <f>[1]物品定价!E82</f>
        <v>10</v>
      </c>
      <c r="F82" s="1">
        <f>[1]物品定价!F82</f>
        <v>0</v>
      </c>
      <c r="G82" s="1">
        <f>[1]物品定价!G82</f>
        <v>0</v>
      </c>
    </row>
    <row r="83" spans="1:7">
      <c r="A83" s="1">
        <f>[1]物品定价!A83</f>
        <v>508</v>
      </c>
      <c r="B83" s="1" t="str">
        <f>[1]物品定价!B83</f>
        <v>基诺斯博士的碎片</v>
      </c>
      <c r="C83" s="1" t="str">
        <f>[1]物品定价!C83</f>
        <v>收集40个碎片可以招募角色：基诺斯博士。同时也是其突破的必备材料。</v>
      </c>
      <c r="D83" s="1" t="str">
        <f>[1]物品定价!D83</f>
        <v>prop,508</v>
      </c>
      <c r="E83" s="1">
        <f>[1]物品定价!E83</f>
        <v>20</v>
      </c>
      <c r="F83" s="1">
        <f>[1]物品定价!F83</f>
        <v>0</v>
      </c>
      <c r="G83" s="1">
        <f>[1]物品定价!G83</f>
        <v>0</v>
      </c>
    </row>
    <row r="84" spans="1:7">
      <c r="A84" s="1">
        <f>[1]物品定价!A84</f>
        <v>509</v>
      </c>
      <c r="B84" s="1" t="str">
        <f>[1]物品定价!B84</f>
        <v>土龙的碎片</v>
      </c>
      <c r="C84" s="1" t="str">
        <f>[1]物品定价!C84</f>
        <v>收集30个碎片可以招募角色：土龙。同时也是其突破的必备材料。</v>
      </c>
      <c r="D84" s="1" t="str">
        <f>[1]物品定价!D84</f>
        <v>prop,509</v>
      </c>
      <c r="E84" s="1">
        <f>[1]物品定价!E84</f>
        <v>10</v>
      </c>
      <c r="F84" s="1">
        <f>[1]物品定价!F84</f>
        <v>0</v>
      </c>
      <c r="G84" s="1">
        <f>[1]物品定价!G84</f>
        <v>0</v>
      </c>
    </row>
    <row r="85" spans="1:7">
      <c r="A85" s="1">
        <f>[1]物品定价!A85</f>
        <v>510</v>
      </c>
      <c r="B85" s="1" t="str">
        <f>[1]物品定价!B85</f>
        <v>蚊女的碎片</v>
      </c>
      <c r="C85" s="1" t="str">
        <f>[1]物品定价!C85</f>
        <v>收集40个碎片可以招募角色：蚊女。同时也是其突破的必备材料。</v>
      </c>
      <c r="D85" s="1" t="str">
        <f>[1]物品定价!D85</f>
        <v>prop,510</v>
      </c>
      <c r="E85" s="1">
        <f>[1]物品定价!E85</f>
        <v>20</v>
      </c>
      <c r="F85" s="1">
        <f>[1]物品定价!F85</f>
        <v>0</v>
      </c>
      <c r="G85" s="1">
        <f>[1]物品定价!G85</f>
        <v>0</v>
      </c>
    </row>
    <row r="86" spans="1:7">
      <c r="A86" s="1">
        <f>[1]物品定价!A86</f>
        <v>511</v>
      </c>
      <c r="B86" s="1" t="str">
        <f>[1]物品定价!B86</f>
        <v>兽王的碎片</v>
      </c>
      <c r="C86" s="1" t="str">
        <f>[1]物品定价!C86</f>
        <v>收集40个碎片可以招募角色：兽王。同时也是其突破的必备材料。</v>
      </c>
      <c r="D86" s="1" t="str">
        <f>[1]物品定价!D86</f>
        <v>prop,511</v>
      </c>
      <c r="E86" s="1">
        <f>[1]物品定价!E86</f>
        <v>20</v>
      </c>
      <c r="F86" s="1">
        <f>[1]物品定价!F86</f>
        <v>0</v>
      </c>
      <c r="G86" s="1">
        <f>[1]物品定价!G86</f>
        <v>0</v>
      </c>
    </row>
    <row r="87" spans="1:7">
      <c r="A87" s="1">
        <f>[1]物品定价!A87</f>
        <v>512</v>
      </c>
      <c r="B87" s="1" t="str">
        <f>[1]物品定价!B87</f>
        <v>装甲猩猩的碎片</v>
      </c>
      <c r="C87" s="1" t="str">
        <f>[1]物品定价!C87</f>
        <v>收集40个碎片可以招募角色：装甲猩猩。同时也是其突破的必备材料。</v>
      </c>
      <c r="D87" s="1" t="str">
        <f>[1]物品定价!D87</f>
        <v>prop,512</v>
      </c>
      <c r="E87" s="1">
        <f>[1]物品定价!E87</f>
        <v>20</v>
      </c>
      <c r="F87" s="1">
        <f>[1]物品定价!F87</f>
        <v>0</v>
      </c>
      <c r="G87" s="1">
        <f>[1]物品定价!G87</f>
        <v>0</v>
      </c>
    </row>
    <row r="88" spans="1:7">
      <c r="A88" s="1">
        <f>[1]物品定价!A88</f>
        <v>513</v>
      </c>
      <c r="B88" s="1" t="str">
        <f>[1]物品定价!B88</f>
        <v>阿修罗独角仙的碎片</v>
      </c>
      <c r="C88" s="1" t="str">
        <f>[1]物品定价!C88</f>
        <v>收集50个碎片可以招募角色：阿修罗独角仙。同时也是其突破的必备材料。</v>
      </c>
      <c r="D88" s="1" t="str">
        <f>[1]物品定价!D88</f>
        <v>prop,513</v>
      </c>
      <c r="E88" s="1">
        <f>[1]物品定价!E88</f>
        <v>100</v>
      </c>
      <c r="F88" s="1">
        <f>[1]物品定价!F88</f>
        <v>0</v>
      </c>
      <c r="G88" s="1">
        <f>[1]物品定价!G88</f>
        <v>0</v>
      </c>
    </row>
    <row r="89" spans="1:7">
      <c r="A89" s="1">
        <f>[1]物品定价!A89</f>
        <v>514</v>
      </c>
      <c r="B89" s="1" t="str">
        <f>[1]物品定价!B89</f>
        <v>冲天好小子的碎片</v>
      </c>
      <c r="C89" s="1" t="str">
        <f>[1]物品定价!C89</f>
        <v>收集30个碎片可以招募角色：冲天好小子。同时也是其突破的必备材料。</v>
      </c>
      <c r="D89" s="1" t="str">
        <f>[1]物品定价!D89</f>
        <v>prop,514</v>
      </c>
      <c r="E89" s="1">
        <f>[1]物品定价!E89</f>
        <v>10</v>
      </c>
      <c r="F89" s="1">
        <f>[1]物品定价!F89</f>
        <v>0</v>
      </c>
      <c r="G89" s="1">
        <f>[1]物品定价!G89</f>
        <v>0</v>
      </c>
    </row>
    <row r="90" spans="1:7">
      <c r="A90" s="1">
        <f>[1]物品定价!A90</f>
        <v>515</v>
      </c>
      <c r="B90" s="1" t="str">
        <f>[1]物品定价!B90</f>
        <v>快拳侠的碎片</v>
      </c>
      <c r="C90" s="1" t="str">
        <f>[1]物品定价!C90</f>
        <v>收集30个碎片可以招募角色：快拳侠。同时也是其突破的必备材料。</v>
      </c>
      <c r="D90" s="1" t="str">
        <f>[1]物品定价!D90</f>
        <v>prop,515</v>
      </c>
      <c r="E90" s="1">
        <f>[1]物品定价!E90</f>
        <v>10</v>
      </c>
      <c r="F90" s="1">
        <f>[1]物品定价!F90</f>
        <v>0</v>
      </c>
      <c r="G90" s="1">
        <f>[1]物品定价!G90</f>
        <v>0</v>
      </c>
    </row>
    <row r="91" spans="1:7">
      <c r="A91" s="1">
        <f>[1]物品定价!A91</f>
        <v>516</v>
      </c>
      <c r="B91" s="1" t="str">
        <f>[1]物品定价!B91</f>
        <v>丧服吊带裤的碎片</v>
      </c>
      <c r="C91" s="1" t="str">
        <f>[1]物品定价!C91</f>
        <v>收集30个碎片可以招募角色：丧服吊带裤。同时也是其突破的必备材料。</v>
      </c>
      <c r="D91" s="1" t="str">
        <f>[1]物品定价!D91</f>
        <v>prop,516</v>
      </c>
      <c r="E91" s="1">
        <f>[1]物品定价!E91</f>
        <v>10</v>
      </c>
      <c r="F91" s="1">
        <f>[1]物品定价!F91</f>
        <v>0</v>
      </c>
      <c r="G91" s="1">
        <f>[1]物品定价!G91</f>
        <v>0</v>
      </c>
    </row>
    <row r="92" spans="1:7">
      <c r="A92" s="1">
        <f>[1]物品定价!A92</f>
        <v>517</v>
      </c>
      <c r="B92" s="1" t="str">
        <f>[1]物品定价!B92</f>
        <v>十字键的碎片</v>
      </c>
      <c r="C92" s="1" t="str">
        <f>[1]物品定价!C92</f>
        <v>收集30个碎片可以招募角色：十字键。同时也是其突破的必备材料。</v>
      </c>
      <c r="D92" s="1" t="str">
        <f>[1]物品定价!D92</f>
        <v>prop,517</v>
      </c>
      <c r="E92" s="1">
        <f>[1]物品定价!E92</f>
        <v>10</v>
      </c>
      <c r="F92" s="1">
        <f>[1]物品定价!F92</f>
        <v>0</v>
      </c>
      <c r="G92" s="1">
        <f>[1]物品定价!G92</f>
        <v>0</v>
      </c>
    </row>
    <row r="93" spans="1:7">
      <c r="A93" s="1">
        <f>[1]物品定价!A93</f>
        <v>518</v>
      </c>
      <c r="B93" s="1" t="str">
        <f>[1]物品定价!B93</f>
        <v>微笑超人的碎片</v>
      </c>
      <c r="C93" s="1" t="str">
        <f>[1]物品定价!C93</f>
        <v>收集40个碎片可以招募角色：微笑超人。同时也是其突破的必备材料。</v>
      </c>
      <c r="D93" s="1" t="str">
        <f>[1]物品定价!D93</f>
        <v>prop,518</v>
      </c>
      <c r="E93" s="1">
        <f>[1]物品定价!E93</f>
        <v>20</v>
      </c>
      <c r="F93" s="1">
        <f>[1]物品定价!F93</f>
        <v>0</v>
      </c>
      <c r="G93" s="1">
        <f>[1]物品定价!G93</f>
        <v>0</v>
      </c>
    </row>
    <row r="94" spans="1:7">
      <c r="A94" s="1">
        <f>[1]物品定价!A94</f>
        <v>519</v>
      </c>
      <c r="B94" s="1" t="str">
        <f>[1]物品定价!B94</f>
        <v>闪电Max的碎片</v>
      </c>
      <c r="C94" s="1" t="str">
        <f>[1]物品定价!C94</f>
        <v>收集40个碎片可以招募角色：闪电Max。同时也是其突破的必备材料。</v>
      </c>
      <c r="D94" s="1" t="str">
        <f>[1]物品定价!D94</f>
        <v>prop,519</v>
      </c>
      <c r="E94" s="1">
        <f>[1]物品定价!E94</f>
        <v>20</v>
      </c>
      <c r="F94" s="1">
        <f>[1]物品定价!F94</f>
        <v>0</v>
      </c>
      <c r="G94" s="1">
        <f>[1]物品定价!G94</f>
        <v>0</v>
      </c>
    </row>
    <row r="95" spans="1:7">
      <c r="A95" s="1">
        <f>[1]物品定价!A95</f>
        <v>520</v>
      </c>
      <c r="B95" s="1" t="str">
        <f>[1]物品定价!B95</f>
        <v>弹簧胡子的碎片</v>
      </c>
      <c r="C95" s="1" t="str">
        <f>[1]物品定价!C95</f>
        <v>收集40个碎片可以招募角色：弹簧胡子。同时也是其突破的必备材料。</v>
      </c>
      <c r="D95" s="1" t="str">
        <f>[1]物品定价!D95</f>
        <v>prop,520</v>
      </c>
      <c r="E95" s="1">
        <f>[1]物品定价!E95</f>
        <v>20</v>
      </c>
      <c r="F95" s="1">
        <f>[1]物品定价!F95</f>
        <v>0</v>
      </c>
      <c r="G95" s="1">
        <f>[1]物品定价!G95</f>
        <v>0</v>
      </c>
    </row>
    <row r="96" spans="1:7">
      <c r="A96" s="1">
        <f>[1]物品定价!A96</f>
        <v>521</v>
      </c>
      <c r="B96" s="1" t="str">
        <f>[1]物品定价!B96</f>
        <v>黄金球的碎片</v>
      </c>
      <c r="C96" s="1" t="str">
        <f>[1]物品定价!C96</f>
        <v>收集40个碎片可以招募角色：黄金球。同时也是其突破的必备材料。</v>
      </c>
      <c r="D96" s="1" t="str">
        <f>[1]物品定价!D96</f>
        <v>prop,521</v>
      </c>
      <c r="E96" s="1">
        <f>[1]物品定价!E96</f>
        <v>20</v>
      </c>
      <c r="F96" s="1">
        <f>[1]物品定价!F96</f>
        <v>0</v>
      </c>
      <c r="G96" s="1">
        <f>[1]物品定价!G96</f>
        <v>0</v>
      </c>
    </row>
    <row r="97" spans="1:7">
      <c r="A97" s="1">
        <f>[1]物品定价!A97</f>
        <v>522</v>
      </c>
      <c r="B97" s="1" t="str">
        <f>[1]物品定价!B97</f>
        <v>斯奈克的碎片</v>
      </c>
      <c r="C97" s="1" t="str">
        <f>[1]物品定价!C97</f>
        <v>收集40个碎片可以招募角色：斯奈克。同时也是其突破的必备材料。</v>
      </c>
      <c r="D97" s="1" t="str">
        <f>[1]物品定价!D97</f>
        <v>prop,522</v>
      </c>
      <c r="E97" s="1">
        <f>[1]物品定价!E97</f>
        <v>20</v>
      </c>
      <c r="F97" s="1">
        <f>[1]物品定价!F97</f>
        <v>0</v>
      </c>
      <c r="G97" s="1">
        <f>[1]物品定价!G97</f>
        <v>0</v>
      </c>
    </row>
    <row r="98" spans="1:7">
      <c r="A98" s="1">
        <f>[1]物品定价!A98</f>
        <v>523</v>
      </c>
      <c r="B98" s="1" t="str">
        <f>[1]物品定价!B98</f>
        <v>毒刺的碎片</v>
      </c>
      <c r="C98" s="1" t="str">
        <f>[1]物品定价!C98</f>
        <v>收集40个碎片可以招募角色：毒刺。同时也是其突破的必备材料。</v>
      </c>
      <c r="D98" s="1" t="str">
        <f>[1]物品定价!D98</f>
        <v>prop,523</v>
      </c>
      <c r="E98" s="1">
        <f>[1]物品定价!E98</f>
        <v>20</v>
      </c>
      <c r="F98" s="1">
        <f>[1]物品定价!F98</f>
        <v>0</v>
      </c>
      <c r="G98" s="1">
        <f>[1]物品定价!G98</f>
        <v>0</v>
      </c>
    </row>
    <row r="99" spans="1:7">
      <c r="A99" s="1">
        <f>[1]物品定价!A99</f>
        <v>524</v>
      </c>
      <c r="B99" s="1" t="str">
        <f>[1]物品定价!B99</f>
        <v>青焰的碎片</v>
      </c>
      <c r="C99" s="1" t="str">
        <f>[1]物品定价!C99</f>
        <v>收集40个碎片可以招募角色：青焰。同时也是其突破的必备材料。</v>
      </c>
      <c r="D99" s="1" t="str">
        <f>[1]物品定价!D99</f>
        <v>prop,524</v>
      </c>
      <c r="E99" s="1">
        <f>[1]物品定价!E99</f>
        <v>20</v>
      </c>
      <c r="F99" s="1">
        <f>[1]物品定价!F99</f>
        <v>0</v>
      </c>
      <c r="G99" s="1">
        <f>[1]物品定价!G99</f>
        <v>0</v>
      </c>
    </row>
    <row r="100" spans="1:7">
      <c r="A100" s="1">
        <f>[1]物品定价!A100</f>
        <v>525</v>
      </c>
      <c r="B100" s="1" t="str">
        <f>[1]物品定价!B100</f>
        <v>甜心假面的碎片</v>
      </c>
      <c r="C100" s="1" t="str">
        <f>[1]物品定价!C100</f>
        <v>收集40个碎片可以招募角色：甜心假面。同时也是其突破的必备材料。</v>
      </c>
      <c r="D100" s="1" t="str">
        <f>[1]物品定价!D100</f>
        <v>prop,525</v>
      </c>
      <c r="E100" s="1">
        <f>[1]物品定价!E100</f>
        <v>20</v>
      </c>
      <c r="F100" s="1">
        <f>[1]物品定价!F100</f>
        <v>0</v>
      </c>
      <c r="G100" s="1">
        <f>[1]物品定价!G100</f>
        <v>0</v>
      </c>
    </row>
    <row r="101" spans="1:7">
      <c r="A101" s="1">
        <f>[1]物品定价!A101</f>
        <v>526</v>
      </c>
      <c r="B101" s="1" t="str">
        <f>[1]物品定价!B101</f>
        <v>性感囚犯的碎片</v>
      </c>
      <c r="C101" s="1" t="str">
        <f>[1]物品定价!C101</f>
        <v>收集40个碎片可以招募角色：性感囚犯。同时也是其突破的必备材料。</v>
      </c>
      <c r="D101" s="1" t="str">
        <f>[1]物品定价!D101</f>
        <v>prop,526</v>
      </c>
      <c r="E101" s="1">
        <f>[1]物品定价!E101</f>
        <v>20</v>
      </c>
      <c r="F101" s="1">
        <f>[1]物品定价!F101</f>
        <v>0</v>
      </c>
      <c r="G101" s="1">
        <f>[1]物品定价!G101</f>
        <v>0</v>
      </c>
    </row>
    <row r="102" spans="1:7">
      <c r="A102" s="1">
        <f>[1]物品定价!A102</f>
        <v>527</v>
      </c>
      <c r="B102" s="1" t="str">
        <f>[1]物品定价!B102</f>
        <v>银色獠牙邦古的碎片</v>
      </c>
      <c r="C102" s="1" t="str">
        <f>[1]物品定价!C102</f>
        <v>收集50个碎片可以招募角色：银色獠牙邦古。同时也是其突破的必备材料。</v>
      </c>
      <c r="D102" s="1" t="str">
        <f>[1]物品定价!D102</f>
        <v>prop,527</v>
      </c>
      <c r="E102" s="1">
        <f>[1]物品定价!E102</f>
        <v>100</v>
      </c>
      <c r="F102" s="1">
        <f>[1]物品定价!F102</f>
        <v>0</v>
      </c>
      <c r="G102" s="1">
        <f>[1]物品定价!G102</f>
        <v>0</v>
      </c>
    </row>
    <row r="103" spans="1:7">
      <c r="A103" s="1">
        <f>[1]物品定价!A103</f>
        <v>529</v>
      </c>
      <c r="B103" s="1" t="str">
        <f>[1]物品定价!B103</f>
        <v>螃蟹怪的碎片</v>
      </c>
      <c r="C103" s="1" t="str">
        <f>[1]物品定价!C103</f>
        <v>收集30个碎片可以招募角色：螃蟹怪。同时也是其突破的必备材料。</v>
      </c>
      <c r="D103" s="1" t="str">
        <f>[1]物品定价!D103</f>
        <v>prop,529</v>
      </c>
      <c r="E103" s="1">
        <f>[1]物品定价!E103</f>
        <v>10</v>
      </c>
      <c r="F103" s="1">
        <f>[1]物品定价!F103</f>
        <v>0</v>
      </c>
      <c r="G103" s="1">
        <f>[1]物品定价!G103</f>
        <v>0</v>
      </c>
    </row>
    <row r="104" spans="1:7">
      <c r="A104" s="1">
        <f>[1]物品定价!A104</f>
        <v>530</v>
      </c>
      <c r="B104" s="1" t="str">
        <f>[1]物品定价!B104</f>
        <v>汽车人的碎片</v>
      </c>
      <c r="C104" s="1" t="str">
        <f>[1]物品定价!C104</f>
        <v>收集30个碎片可以招募角色：汽车人。同时也是其突破的必备材料。</v>
      </c>
      <c r="D104" s="1" t="str">
        <f>[1]物品定价!D104</f>
        <v>prop,530</v>
      </c>
      <c r="E104" s="1">
        <f>[1]物品定价!E104</f>
        <v>10</v>
      </c>
      <c r="F104" s="1">
        <f>[1]物品定价!F104</f>
        <v>0</v>
      </c>
      <c r="G104" s="1">
        <f>[1]物品定价!G104</f>
        <v>0</v>
      </c>
    </row>
    <row r="105" spans="1:7">
      <c r="A105" s="1">
        <f>[1]物品定价!A105</f>
        <v>531</v>
      </c>
      <c r="B105" s="1" t="str">
        <f>[1]物品定价!B105</f>
        <v>无限海带的碎片</v>
      </c>
      <c r="C105" s="1" t="str">
        <f>[1]物品定价!C105</f>
        <v>收集40个碎片可以招募角色：无限海带。同时也是其突破的必备材料。</v>
      </c>
      <c r="D105" s="1" t="str">
        <f>[1]物品定价!D105</f>
        <v>prop,531</v>
      </c>
      <c r="E105" s="1">
        <f>[1]物品定价!E105</f>
        <v>20</v>
      </c>
      <c r="F105" s="1">
        <f>[1]物品定价!F105</f>
        <v>0</v>
      </c>
      <c r="G105" s="1">
        <f>[1]物品定价!G105</f>
        <v>0</v>
      </c>
    </row>
    <row r="106" spans="1:7">
      <c r="A106" s="1">
        <f>[1]物品定价!A106</f>
        <v>532</v>
      </c>
      <c r="B106" s="1" t="str">
        <f>[1]物品定价!B106</f>
        <v>地底王的碎片</v>
      </c>
      <c r="C106" s="1" t="str">
        <f>[1]物品定价!C106</f>
        <v>收集40个碎片可以招募角色：地底王。同时也是其突破的必备材料。</v>
      </c>
      <c r="D106" s="1" t="str">
        <f>[1]物品定价!D106</f>
        <v>prop,532</v>
      </c>
      <c r="E106" s="1">
        <f>[1]物品定价!E106</f>
        <v>20</v>
      </c>
      <c r="F106" s="1">
        <f>[1]物品定价!F106</f>
        <v>0</v>
      </c>
      <c r="G106" s="1">
        <f>[1]物品定价!G106</f>
        <v>0</v>
      </c>
    </row>
    <row r="107" spans="1:7">
      <c r="A107" s="1">
        <f>[1]物品定价!A107</f>
        <v>533</v>
      </c>
      <c r="B107" s="1" t="str">
        <f>[1]物品定价!B107</f>
        <v>深海王的碎片</v>
      </c>
      <c r="C107" s="1" t="str">
        <f>[1]物品定价!C107</f>
        <v>收集40个碎片可以招募角色：深海王。同时也是其突破的必备材料。</v>
      </c>
      <c r="D107" s="1" t="str">
        <f>[1]物品定价!D107</f>
        <v>prop,533</v>
      </c>
      <c r="E107" s="1">
        <f>[1]物品定价!E107</f>
        <v>20</v>
      </c>
      <c r="F107" s="1">
        <f>[1]物品定价!F107</f>
        <v>0</v>
      </c>
      <c r="G107" s="1">
        <f>[1]物品定价!G107</f>
        <v>0</v>
      </c>
    </row>
    <row r="108" spans="1:7">
      <c r="A108" s="1">
        <f>[1]物品定价!A108</f>
        <v>534</v>
      </c>
      <c r="B108" s="1" t="str">
        <f>[1]物品定价!B108</f>
        <v>天空王的碎片</v>
      </c>
      <c r="C108" s="1" t="str">
        <f>[1]物品定价!C108</f>
        <v>收集40个碎片可以招募角色：天空王。同时也是其突破的必备材料。</v>
      </c>
      <c r="D108" s="1" t="str">
        <f>[1]物品定价!D108</f>
        <v>prop,534</v>
      </c>
      <c r="E108" s="1">
        <f>[1]物品定价!E108</f>
        <v>20</v>
      </c>
      <c r="F108" s="1">
        <f>[1]物品定价!F108</f>
        <v>0</v>
      </c>
      <c r="G108" s="1">
        <f>[1]物品定价!G108</f>
        <v>0</v>
      </c>
    </row>
    <row r="109" spans="1:7">
      <c r="A109" s="1">
        <f>[1]物品定价!A109</f>
        <v>535</v>
      </c>
      <c r="B109" s="1" t="str">
        <f>[1]物品定价!B109</f>
        <v>疫苗人的碎片</v>
      </c>
      <c r="C109" s="1" t="str">
        <f>[1]物品定价!C109</f>
        <v>收集40个碎片可以招募角色：疫苗人。同时也是其突破的必备材料。</v>
      </c>
      <c r="D109" s="1" t="str">
        <f>[1]物品定价!D109</f>
        <v>prop,535</v>
      </c>
      <c r="E109" s="1">
        <f>[1]物品定价!E109</f>
        <v>20</v>
      </c>
      <c r="F109" s="1">
        <f>[1]物品定价!F109</f>
        <v>0</v>
      </c>
      <c r="G109" s="1">
        <f>[1]物品定价!G109</f>
        <v>0</v>
      </c>
    </row>
    <row r="110" spans="1:7">
      <c r="A110" s="1">
        <f>[1]物品定价!A110</f>
        <v>536</v>
      </c>
      <c r="B110" s="1" t="str">
        <f>[1]物品定价!B110</f>
        <v>戈留干修普的碎片</v>
      </c>
      <c r="C110" s="1" t="str">
        <f>[1]物品定价!C110</f>
        <v>收集40个碎片可以招募角色：戈留干修普。同时也是其突破的必备材料。</v>
      </c>
      <c r="D110" s="1" t="str">
        <f>[1]物品定价!D110</f>
        <v>prop,536</v>
      </c>
      <c r="E110" s="1">
        <f>[1]物品定价!E110</f>
        <v>20</v>
      </c>
      <c r="F110" s="1">
        <f>[1]物品定价!F110</f>
        <v>0</v>
      </c>
      <c r="G110" s="1">
        <f>[1]物品定价!G110</f>
        <v>0</v>
      </c>
    </row>
    <row r="111" spans="1:7">
      <c r="A111" s="1">
        <f>[1]物品定价!A111</f>
        <v>537</v>
      </c>
      <c r="B111" s="1" t="str">
        <f>[1]物品定价!B111</f>
        <v>格洛里巴斯的碎片</v>
      </c>
      <c r="C111" s="1" t="str">
        <f>[1]物品定价!C111</f>
        <v>收集40个碎片可以招募角色：格洛里巴斯。同时也是其突破的必备材料。</v>
      </c>
      <c r="D111" s="1" t="str">
        <f>[1]物品定价!D111</f>
        <v>prop,537</v>
      </c>
      <c r="E111" s="1">
        <f>[1]物品定价!E111</f>
        <v>20</v>
      </c>
      <c r="F111" s="1">
        <f>[1]物品定价!F111</f>
        <v>0</v>
      </c>
      <c r="G111" s="1">
        <f>[1]物品定价!G111</f>
        <v>0</v>
      </c>
    </row>
    <row r="112" spans="1:7">
      <c r="A112" s="1">
        <f>[1]物品定价!A112</f>
        <v>538</v>
      </c>
      <c r="B112" s="1" t="str">
        <f>[1]物品定价!B112</f>
        <v>战栗的龙卷的碎片</v>
      </c>
      <c r="C112" s="1" t="str">
        <f>[1]物品定价!C112</f>
        <v>收集50个碎片可以招募角色：战栗的龙卷。同时也是其突破的必备材料。</v>
      </c>
      <c r="D112" s="1" t="str">
        <f>[1]物品定价!D112</f>
        <v>prop,538</v>
      </c>
      <c r="E112" s="1">
        <f>[1]物品定价!E112</f>
        <v>100</v>
      </c>
      <c r="F112" s="1">
        <f>[1]物品定价!F112</f>
        <v>0</v>
      </c>
      <c r="G112" s="1">
        <f>[1]物品定价!G112</f>
        <v>0</v>
      </c>
    </row>
    <row r="113" spans="1:7">
      <c r="A113" s="1">
        <f>[1]物品定价!A113</f>
        <v>539</v>
      </c>
      <c r="B113" s="1" t="str">
        <f>[1]物品定价!B113</f>
        <v>梅鲁扎嘎鲁多的碎片</v>
      </c>
      <c r="C113" s="1" t="str">
        <f>[1]物品定价!C113</f>
        <v>收集50个碎片可以招募角色：梅鲁扎嘎鲁多。同时也是其突破的必备材料。</v>
      </c>
      <c r="D113" s="1" t="str">
        <f>[1]物品定价!D113</f>
        <v>prop,539</v>
      </c>
      <c r="E113" s="1">
        <f>[1]物品定价!E113</f>
        <v>100</v>
      </c>
      <c r="F113" s="1">
        <f>[1]物品定价!F113</f>
        <v>0</v>
      </c>
      <c r="G113" s="1">
        <f>[1]物品定价!G113</f>
        <v>0</v>
      </c>
    </row>
    <row r="114" spans="1:7">
      <c r="A114" s="1">
        <f>[1]物品定价!A114</f>
        <v>540</v>
      </c>
      <c r="B114" s="1" t="str">
        <f>[1]物品定价!B114</f>
        <v>原子武士的碎片</v>
      </c>
      <c r="C114" s="1" t="str">
        <f>[1]物品定价!C114</f>
        <v>收集50个碎片可以招募角色：原子武士。同时也是其突破的必备材料。</v>
      </c>
      <c r="D114" s="1" t="str">
        <f>[1]物品定价!D114</f>
        <v>prop,540</v>
      </c>
      <c r="E114" s="1">
        <f>[1]物品定价!E114</f>
        <v>100</v>
      </c>
      <c r="F114" s="1">
        <f>[1]物品定价!F114</f>
        <v>0</v>
      </c>
      <c r="G114" s="1">
        <f>[1]物品定价!G114</f>
        <v>0</v>
      </c>
    </row>
    <row r="115" spans="1:7">
      <c r="A115" s="1">
        <f>[1]物品定价!A115</f>
        <v>541</v>
      </c>
      <c r="B115" s="1" t="str">
        <f>[1]物品定价!B115</f>
        <v>居合庵的碎片</v>
      </c>
      <c r="C115" s="1" t="str">
        <f>[1]物品定价!C115</f>
        <v>收集40个碎片可以招募角色：居合庵。同时也是其突破的必备材料。</v>
      </c>
      <c r="D115" s="1" t="str">
        <f>[1]物品定价!D115</f>
        <v>prop,541</v>
      </c>
      <c r="E115" s="1">
        <f>[1]物品定价!E115</f>
        <v>20</v>
      </c>
      <c r="F115" s="1">
        <f>[1]物品定价!F115</f>
        <v>0</v>
      </c>
      <c r="G115" s="1">
        <f>[1]物品定价!G115</f>
        <v>0</v>
      </c>
    </row>
    <row r="116" spans="1:7">
      <c r="A116" s="1">
        <f>[1]物品定价!A116</f>
        <v>542</v>
      </c>
      <c r="B116" s="1" t="str">
        <f>[1]物品定价!B116</f>
        <v>僵尸男的碎片</v>
      </c>
      <c r="C116" s="1" t="str">
        <f>[1]物品定价!C116</f>
        <v>收集50个碎片可以招募角色：僵尸男。同时也是其突破的必备材料。</v>
      </c>
      <c r="D116" s="1" t="str">
        <f>[1]物品定价!D116</f>
        <v>prop,542</v>
      </c>
      <c r="E116" s="1">
        <f>[1]物品定价!E116</f>
        <v>100</v>
      </c>
      <c r="F116" s="1">
        <f>[1]物品定价!F116</f>
        <v>0</v>
      </c>
      <c r="G116" s="1">
        <f>[1]物品定价!G116</f>
        <v>0</v>
      </c>
    </row>
    <row r="117" spans="1:7">
      <c r="A117" s="1">
        <f>[1]物品定价!A117</f>
        <v>543</v>
      </c>
      <c r="B117" s="1" t="str">
        <f>[1]物品定价!B117</f>
        <v>金属球棒的碎片</v>
      </c>
      <c r="C117" s="1" t="str">
        <f>[1]物品定价!C117</f>
        <v>收集50个碎片可以招募角色：金属球棒。同时也是其突破的必备材料。</v>
      </c>
      <c r="D117" s="1" t="str">
        <f>[1]物品定价!D117</f>
        <v>prop,543</v>
      </c>
      <c r="E117" s="1">
        <f>[1]物品定价!E117</f>
        <v>100</v>
      </c>
      <c r="F117" s="1">
        <f>[1]物品定价!F117</f>
        <v>0</v>
      </c>
      <c r="G117" s="1">
        <f>[1]物品定价!G117</f>
        <v>0</v>
      </c>
    </row>
    <row r="118" spans="1:7">
      <c r="A118" s="1">
        <f>[1]物品定价!A118</f>
        <v>544</v>
      </c>
      <c r="B118" s="1" t="str">
        <f>[1]物品定价!B118</f>
        <v>童帝的碎片</v>
      </c>
      <c r="C118" s="1" t="str">
        <f>[1]物品定价!C118</f>
        <v>收集50个碎片可以招募角色：童帝。同时也是其突破的必备材料。</v>
      </c>
      <c r="D118" s="1" t="str">
        <f>[1]物品定价!D118</f>
        <v>prop,544</v>
      </c>
      <c r="E118" s="1">
        <f>[1]物品定价!E118</f>
        <v>100</v>
      </c>
      <c r="F118" s="1">
        <f>[1]物品定价!F118</f>
        <v>0</v>
      </c>
      <c r="G118" s="1">
        <f>[1]物品定价!G118</f>
        <v>0</v>
      </c>
    </row>
    <row r="119" spans="1:7">
      <c r="A119" s="1">
        <f>[1]物品定价!A119</f>
        <v>545</v>
      </c>
      <c r="B119" s="1" t="str">
        <f>[1]物品定价!B119</f>
        <v>金属骑士的碎片</v>
      </c>
      <c r="C119" s="1" t="str">
        <f>[1]物品定价!C119</f>
        <v>收集50个碎片可以招募角色：金属骑士。同时也是其突破的必备材料。</v>
      </c>
      <c r="D119" s="1" t="str">
        <f>[1]物品定价!D119</f>
        <v>prop,545</v>
      </c>
      <c r="E119" s="1">
        <f>[1]物品定价!E119</f>
        <v>100</v>
      </c>
      <c r="F119" s="1">
        <f>[1]物品定价!F119</f>
        <v>0</v>
      </c>
      <c r="G119" s="1">
        <f>[1]物品定价!G119</f>
        <v>0</v>
      </c>
    </row>
    <row r="120" spans="1:7">
      <c r="A120" s="1">
        <f>[1]物品定价!A120</f>
        <v>546</v>
      </c>
      <c r="B120" s="1" t="str">
        <f>[1]物品定价!B120</f>
        <v>音速索尼克的碎片</v>
      </c>
      <c r="C120" s="1" t="str">
        <f>[1]物品定价!C120</f>
        <v>收集40个碎片可以招募角色：音速索尼克。同时也是其突破的必备材料。</v>
      </c>
      <c r="D120" s="1" t="str">
        <f>[1]物品定价!D120</f>
        <v>prop,546</v>
      </c>
      <c r="E120" s="1">
        <f>[1]物品定价!E120</f>
        <v>20</v>
      </c>
      <c r="F120" s="1">
        <f>[1]物品定价!F120</f>
        <v>0</v>
      </c>
      <c r="G120" s="1">
        <f>[1]物品定价!G120</f>
        <v>0</v>
      </c>
    </row>
    <row r="121" spans="1:7">
      <c r="A121" s="1">
        <f>[1]物品定价!A121</f>
        <v>547</v>
      </c>
      <c r="B121" s="1" t="str">
        <f>[1]物品定价!B121</f>
        <v>无证骑士的碎片</v>
      </c>
      <c r="C121" s="1" t="str">
        <f>[1]物品定价!C121</f>
        <v>收集30个碎片可以招募角色：无证骑士。同时也是其突破的必备材料。</v>
      </c>
      <c r="D121" s="1" t="str">
        <f>[1]物品定价!D121</f>
        <v>prop,547</v>
      </c>
      <c r="E121" s="1">
        <f>[1]物品定价!E121</f>
        <v>10</v>
      </c>
      <c r="F121" s="1">
        <f>[1]物品定价!F121</f>
        <v>0</v>
      </c>
      <c r="G121" s="1">
        <f>[1]物品定价!G121</f>
        <v>0</v>
      </c>
    </row>
    <row r="122" spans="1:7">
      <c r="A122" s="1">
        <f>[1]物品定价!A122</f>
        <v>548</v>
      </c>
      <c r="B122" s="1" t="str">
        <f>[1]物品定价!B122</f>
        <v>大背头侠的碎片</v>
      </c>
      <c r="C122" s="1" t="str">
        <f>[1]物品定价!C122</f>
        <v>收集30个碎片可以招募角色：大背头侠。同时也是其突破的必备材料。</v>
      </c>
      <c r="D122" s="1" t="str">
        <f>[1]物品定价!D122</f>
        <v>prop,548</v>
      </c>
      <c r="E122" s="1">
        <f>[1]物品定价!E122</f>
        <v>10</v>
      </c>
      <c r="F122" s="1">
        <f>[1]物品定价!F122</f>
        <v>0</v>
      </c>
      <c r="G122" s="1">
        <f>[1]物品定价!G122</f>
        <v>0</v>
      </c>
    </row>
    <row r="123" spans="1:7">
      <c r="A123" s="1">
        <f>[1]物品定价!A123</f>
        <v>549</v>
      </c>
      <c r="B123" s="1" t="str">
        <f>[1]物品定价!B123</f>
        <v>杰诺斯的碎片</v>
      </c>
      <c r="C123" s="1" t="str">
        <f>[1]物品定价!C123</f>
        <v>收集40个碎片可以招募角色：杰诺斯。同时也是其突破的必备材料。</v>
      </c>
      <c r="D123" s="1" t="str">
        <f>[1]物品定价!D123</f>
        <v>prop,549</v>
      </c>
      <c r="E123" s="1">
        <f>[1]物品定价!E123</f>
        <v>20</v>
      </c>
      <c r="F123" s="1">
        <f>[1]物品定价!F123</f>
        <v>0</v>
      </c>
      <c r="G123" s="1">
        <f>[1]物品定价!G123</f>
        <v>0</v>
      </c>
    </row>
    <row r="124" spans="1:7">
      <c r="A124" s="1">
        <f>[1]物品定价!A124</f>
        <v>551</v>
      </c>
      <c r="B124" s="1" t="str">
        <f>[1]物品定价!B124</f>
        <v>地狱的吹雪的碎片</v>
      </c>
      <c r="C124" s="1" t="str">
        <f>[1]物品定价!C124</f>
        <v>收集40个碎片可以招募角色：地狱的吹雪。同时也是其突破的必备材料。</v>
      </c>
      <c r="D124" s="1" t="str">
        <f>[1]物品定价!D124</f>
        <v>prop,551</v>
      </c>
      <c r="E124" s="1">
        <f>[1]物品定价!E124</f>
        <v>20</v>
      </c>
      <c r="F124" s="1">
        <f>[1]物品定价!F124</f>
        <v>0</v>
      </c>
      <c r="G124" s="1">
        <f>[1]物品定价!G124</f>
        <v>0</v>
      </c>
    </row>
    <row r="125" spans="1:7">
      <c r="A125" s="1">
        <f>[1]物品定价!A125</f>
        <v>552</v>
      </c>
      <c r="B125" s="1" t="str">
        <f>[1]物品定价!B125</f>
        <v>三节棍莉莉的碎片</v>
      </c>
      <c r="C125" s="1" t="str">
        <f>[1]物品定价!C125</f>
        <v>收集30个碎片可以招募角色：三节棍莉莉。同时也是其突破的必备材料。</v>
      </c>
      <c r="D125" s="1" t="str">
        <f>[1]物品定价!D125</f>
        <v>prop,552</v>
      </c>
      <c r="E125" s="1">
        <f>[1]物品定价!E125</f>
        <v>10</v>
      </c>
      <c r="F125" s="1">
        <f>[1]物品定价!F125</f>
        <v>0</v>
      </c>
      <c r="G125" s="1">
        <f>[1]物品定价!G125</f>
        <v>0</v>
      </c>
    </row>
    <row r="126" spans="1:7">
      <c r="A126" s="1">
        <f>[1]物品定价!A126</f>
        <v>553</v>
      </c>
      <c r="B126" s="1" t="str">
        <f>[1]物品定价!B126</f>
        <v>睫毛的碎片</v>
      </c>
      <c r="C126" s="1" t="str">
        <f>[1]物品定价!C126</f>
        <v>收集30个碎片可以招募角色：睫毛。同时也是其突破的必备材料。</v>
      </c>
      <c r="D126" s="1" t="str">
        <f>[1]物品定价!D126</f>
        <v>prop,553</v>
      </c>
      <c r="E126" s="1">
        <f>[1]物品定价!E126</f>
        <v>10</v>
      </c>
      <c r="F126" s="1">
        <f>[1]物品定价!F126</f>
        <v>0</v>
      </c>
      <c r="G126" s="1">
        <f>[1]物品定价!G126</f>
        <v>0</v>
      </c>
    </row>
    <row r="127" spans="1:7">
      <c r="A127" s="1">
        <f>[1]物品定价!A127</f>
        <v>554</v>
      </c>
      <c r="B127" s="1" t="str">
        <f>[1]物品定价!B127</f>
        <v>山猿的碎片</v>
      </c>
      <c r="C127" s="1" t="str">
        <f>[1]物品定价!C127</f>
        <v>收集30个碎片可以招募角色：山猿。同时也是其突破的必备材料。</v>
      </c>
      <c r="D127" s="1" t="str">
        <f>[1]物品定价!D127</f>
        <v>prop,554</v>
      </c>
      <c r="E127" s="1">
        <f>[1]物品定价!E127</f>
        <v>10</v>
      </c>
      <c r="F127" s="1">
        <f>[1]物品定价!F127</f>
        <v>0</v>
      </c>
      <c r="G127" s="1">
        <f>[1]物品定价!G127</f>
        <v>0</v>
      </c>
    </row>
    <row r="128" spans="1:7">
      <c r="A128" s="1">
        <f>[1]物品定价!A128</f>
        <v>555</v>
      </c>
      <c r="B128" s="1" t="str">
        <f>[1]物品定价!B128</f>
        <v>螳螂男的碎片</v>
      </c>
      <c r="C128" s="1" t="str">
        <f>[1]物品定价!C128</f>
        <v>收集30个碎片可以招募角色：螳螂男。同时也是其突破的必备材料。</v>
      </c>
      <c r="D128" s="1" t="str">
        <f>[1]物品定价!D128</f>
        <v>prop,555</v>
      </c>
      <c r="E128" s="1">
        <f>[1]物品定价!E128</f>
        <v>10</v>
      </c>
      <c r="F128" s="1">
        <f>[1]物品定价!F128</f>
        <v>0</v>
      </c>
      <c r="G128" s="1">
        <f>[1]物品定价!G128</f>
        <v>0</v>
      </c>
    </row>
    <row r="129" spans="1:7">
      <c r="A129" s="1">
        <f>[1]物品定价!A129</f>
        <v>556</v>
      </c>
      <c r="B129" s="1" t="str">
        <f>[1]物品定价!B129</f>
        <v>青蛙男的碎片</v>
      </c>
      <c r="C129" s="1" t="str">
        <f>[1]物品定价!C129</f>
        <v>收集30个碎片可以招募角色：青蛙男。同时也是其突破的必备材料。</v>
      </c>
      <c r="D129" s="1" t="str">
        <f>[1]物品定价!D129</f>
        <v>prop,556</v>
      </c>
      <c r="E129" s="1">
        <f>[1]物品定价!E129</f>
        <v>10</v>
      </c>
      <c r="F129" s="1">
        <f>[1]物品定价!F129</f>
        <v>0</v>
      </c>
      <c r="G129" s="1">
        <f>[1]物品定价!G129</f>
        <v>0</v>
      </c>
    </row>
    <row r="130" spans="1:7">
      <c r="A130" s="1">
        <f>[1]物品定价!A130</f>
        <v>557</v>
      </c>
      <c r="B130" s="1" t="str">
        <f>[1]物品定价!B130</f>
        <v>蛞蝓男的碎片</v>
      </c>
      <c r="C130" s="1" t="str">
        <f>[1]物品定价!C130</f>
        <v>收集30个碎片可以招募角色：蛞蝓男。同时也是其突破的必备材料。</v>
      </c>
      <c r="D130" s="1" t="str">
        <f>[1]物品定价!D130</f>
        <v>prop,557</v>
      </c>
      <c r="E130" s="1">
        <f>[1]物品定价!E130</f>
        <v>10</v>
      </c>
      <c r="F130" s="1">
        <f>[1]物品定价!F130</f>
        <v>0</v>
      </c>
      <c r="G130" s="1">
        <f>[1]物品定价!G130</f>
        <v>0</v>
      </c>
    </row>
    <row r="131" spans="1:7">
      <c r="A131" s="1">
        <f>[1]物品定价!A131</f>
        <v>558</v>
      </c>
      <c r="B131" s="1" t="str">
        <f>[1]物品定价!B131</f>
        <v>深海族的碎片</v>
      </c>
      <c r="C131" s="1" t="str">
        <f>[1]物品定价!C131</f>
        <v>收集30个碎片可以招募角色：深海族。同时也是其突破的必备材料。</v>
      </c>
      <c r="D131" s="1" t="str">
        <f>[1]物品定价!D131</f>
        <v>prop,558</v>
      </c>
      <c r="E131" s="1">
        <f>[1]物品定价!E131</f>
        <v>10</v>
      </c>
      <c r="F131" s="1">
        <f>[1]物品定价!F131</f>
        <v>0</v>
      </c>
      <c r="G131" s="1">
        <f>[1]物品定价!G131</f>
        <v>0</v>
      </c>
    </row>
    <row r="132" spans="1:7">
      <c r="A132" s="1">
        <f>[1]物品定价!A132</f>
        <v>559</v>
      </c>
      <c r="B132" s="1" t="str">
        <f>[1]物品定价!B132</f>
        <v>暗黑海盗团炮击手的碎片</v>
      </c>
      <c r="C132" s="1" t="str">
        <f>[1]物品定价!C132</f>
        <v>收集30个碎片可以招募角色：暗黑海盗团炮击手。同时也是其突破的必备材料。</v>
      </c>
      <c r="D132" s="1" t="str">
        <f>[1]物品定价!D132</f>
        <v>prop,559</v>
      </c>
      <c r="E132" s="1">
        <f>[1]物品定价!E132</f>
        <v>10</v>
      </c>
      <c r="F132" s="1">
        <f>[1]物品定价!F132</f>
        <v>0</v>
      </c>
      <c r="G132" s="1">
        <f>[1]物品定价!G132</f>
        <v>0</v>
      </c>
    </row>
    <row r="133" spans="1:7">
      <c r="A133" s="1">
        <f>[1]物品定价!A133</f>
        <v>609</v>
      </c>
      <c r="B133" s="1" t="str">
        <f>[1]物品定价!B133</f>
        <v>英雄宝箱</v>
      </c>
      <c r="C133" s="1" t="str">
        <f>[1]物品定价!C133</f>
        <v>3选1英雄</v>
      </c>
      <c r="D133" s="1" t="str">
        <f>[1]物品定价!D133</f>
        <v>prop,609</v>
      </c>
      <c r="E133" s="1">
        <f>[1]物品定价!E133</f>
        <v>800</v>
      </c>
      <c r="F133" s="1">
        <f>[1]物品定价!F133</f>
        <v>0</v>
      </c>
      <c r="G133" s="1">
        <f>[1]物品定价!G133</f>
        <v>0</v>
      </c>
    </row>
    <row r="134" spans="1:7">
      <c r="A134" s="1">
        <f>[1]物品定价!A134</f>
        <v>610</v>
      </c>
      <c r="B134" s="1" t="str">
        <f>[1]物品定价!B134</f>
        <v>英雄碎片宝箱</v>
      </c>
      <c r="C134" s="1" t="str">
        <f>[1]物品定价!C134</f>
        <v>3选1碎片</v>
      </c>
      <c r="D134" s="1" t="str">
        <f>[1]物品定价!D134</f>
        <v>prop,610</v>
      </c>
      <c r="E134" s="1">
        <f>[1]物品定价!E134</f>
        <v>0</v>
      </c>
      <c r="F134" s="1">
        <f>[1]物品定价!F134</f>
        <v>0</v>
      </c>
      <c r="G134" s="1">
        <f>[1]物品定价!G134</f>
        <v>0</v>
      </c>
    </row>
    <row r="135" spans="1:7">
      <c r="A135" s="1">
        <f>[1]物品定价!A135</f>
        <v>611</v>
      </c>
      <c r="B135" s="1" t="str">
        <f>[1]物品定价!B135</f>
        <v>英雄碎片宝箱</v>
      </c>
      <c r="C135" s="1" t="str">
        <f>[1]物品定价!C135</f>
        <v>3选1碎片</v>
      </c>
      <c r="D135" s="1" t="str">
        <f>[1]物品定价!D135</f>
        <v>prop,611</v>
      </c>
      <c r="E135" s="1">
        <f>[1]物品定价!E135</f>
        <v>0</v>
      </c>
      <c r="F135" s="1">
        <f>[1]物品定价!F135</f>
        <v>0</v>
      </c>
      <c r="G135" s="1">
        <f>[1]物品定价!G135</f>
        <v>0</v>
      </c>
    </row>
    <row r="136" spans="1:7">
      <c r="A136" s="1">
        <f>[1]物品定价!A136</f>
        <v>612</v>
      </c>
      <c r="B136" s="1">
        <f>[1]物品定价!B136</f>
        <v>0</v>
      </c>
      <c r="C136" s="1">
        <f>[1]物品定价!C136</f>
        <v>0</v>
      </c>
      <c r="D136" s="1" t="str">
        <f>[1]物品定价!D136</f>
        <v>prop,612</v>
      </c>
      <c r="E136" s="1">
        <f>[1]物品定价!E136</f>
        <v>0</v>
      </c>
      <c r="F136" s="1">
        <f>[1]物品定价!F136</f>
        <v>0</v>
      </c>
      <c r="G136" s="1">
        <f>[1]物品定价!G136</f>
        <v>0</v>
      </c>
    </row>
    <row r="137" spans="1:7">
      <c r="A137" s="1">
        <f>[1]物品定价!A137</f>
        <v>613</v>
      </c>
      <c r="B137" s="1">
        <f>[1]物品定价!B137</f>
        <v>0</v>
      </c>
      <c r="C137" s="1">
        <f>[1]物品定价!C137</f>
        <v>0</v>
      </c>
      <c r="D137" s="1" t="str">
        <f>[1]物品定价!D137</f>
        <v>prop,613</v>
      </c>
      <c r="E137" s="1">
        <f>[1]物品定价!E137</f>
        <v>0</v>
      </c>
      <c r="F137" s="1">
        <f>[1]物品定价!F137</f>
        <v>0</v>
      </c>
      <c r="G137" s="1">
        <f>[1]物品定价!G137</f>
        <v>0</v>
      </c>
    </row>
    <row r="138" spans="1:7">
      <c r="A138" s="1">
        <f>[1]物品定价!A138</f>
        <v>614</v>
      </c>
      <c r="B138" s="1">
        <f>[1]物品定价!B138</f>
        <v>0</v>
      </c>
      <c r="C138" s="1">
        <f>[1]物品定价!C138</f>
        <v>0</v>
      </c>
      <c r="D138" s="1" t="str">
        <f>[1]物品定价!D138</f>
        <v>prop,614</v>
      </c>
      <c r="E138" s="1">
        <f>[1]物品定价!E138</f>
        <v>0</v>
      </c>
      <c r="F138" s="1">
        <f>[1]物品定价!F138</f>
        <v>0</v>
      </c>
      <c r="G138" s="1">
        <f>[1]物品定价!G138</f>
        <v>0</v>
      </c>
    </row>
    <row r="139" spans="1:7">
      <c r="A139" s="1">
        <f>[1]物品定价!A139</f>
        <v>615</v>
      </c>
      <c r="B139" s="1">
        <f>[1]物品定价!B139</f>
        <v>0</v>
      </c>
      <c r="C139" s="1">
        <f>[1]物品定价!C139</f>
        <v>0</v>
      </c>
      <c r="D139" s="1" t="str">
        <f>[1]物品定价!D139</f>
        <v>prop,615</v>
      </c>
      <c r="E139" s="1">
        <f>[1]物品定价!E139</f>
        <v>0</v>
      </c>
      <c r="F139" s="1">
        <f>[1]物品定价!F139</f>
        <v>0</v>
      </c>
      <c r="G139" s="1">
        <f>[1]物品定价!G139</f>
        <v>0</v>
      </c>
    </row>
    <row r="140" spans="1:7">
      <c r="A140" s="1">
        <f>[1]物品定价!A140</f>
        <v>616</v>
      </c>
      <c r="B140" s="1" t="str">
        <f>[1]物品定价!B140</f>
        <v>公会礼包</v>
      </c>
      <c r="C140" s="1">
        <f>[1]物品定价!C140</f>
        <v>0</v>
      </c>
      <c r="D140" s="1" t="str">
        <f>[1]物品定价!D140</f>
        <v>prop,616</v>
      </c>
      <c r="E140" s="1">
        <f>[1]物品定价!E140</f>
        <v>0</v>
      </c>
      <c r="F140" s="1">
        <f>[1]物品定价!F140</f>
        <v>0</v>
      </c>
      <c r="G140" s="1">
        <f>[1]物品定价!G140</f>
        <v>0</v>
      </c>
    </row>
    <row r="141" spans="1:7">
      <c r="A141" s="1">
        <f>[1]物品定价!A141</f>
        <v>617</v>
      </c>
      <c r="B141" s="1" t="str">
        <f>[1]物品定价!B141</f>
        <v>低级认证包</v>
      </c>
      <c r="C141" s="1" t="str">
        <f>[1]物品定价!C141</f>
        <v>包含4种类型的低级认证材料*10。</v>
      </c>
      <c r="D141" s="1" t="str">
        <f>[1]物品定价!D141</f>
        <v>prop,617</v>
      </c>
      <c r="E141" s="1">
        <f>[1]物品定价!E141</f>
        <v>0</v>
      </c>
      <c r="F141" s="1">
        <f>[1]物品定价!F141</f>
        <v>0</v>
      </c>
      <c r="G141" s="1">
        <f>[1]物品定价!G141</f>
        <v>0</v>
      </c>
    </row>
    <row r="142" spans="1:7">
      <c r="A142" s="1">
        <f>[1]物品定价!A142</f>
        <v>618</v>
      </c>
      <c r="B142" s="1" t="str">
        <f>[1]物品定价!B142</f>
        <v>高级认证包</v>
      </c>
      <c r="C142" s="1" t="str">
        <f>[1]物品定价!C142</f>
        <v>包含4种类型的高等认证材料*10。</v>
      </c>
      <c r="D142" s="1" t="str">
        <f>[1]物品定价!D142</f>
        <v>prop,618</v>
      </c>
      <c r="E142" s="1">
        <f>[1]物品定价!E142</f>
        <v>0</v>
      </c>
      <c r="F142" s="1">
        <f>[1]物品定价!F142</f>
        <v>0</v>
      </c>
      <c r="G142" s="1">
        <f>[1]物品定价!G142</f>
        <v>0</v>
      </c>
    </row>
    <row r="143" spans="1:7">
      <c r="A143" s="1">
        <f>[1]物品定价!A143</f>
        <v>619</v>
      </c>
      <c r="B143" s="1" t="str">
        <f>[1]物品定价!B143</f>
        <v>初级天赋材料包</v>
      </c>
      <c r="C143" s="1" t="str">
        <f>[1]物品定价!C143</f>
        <v>包含4种类型的初级天赋材料*10。</v>
      </c>
      <c r="D143" s="1" t="str">
        <f>[1]物品定价!D143</f>
        <v>prop,619</v>
      </c>
      <c r="E143" s="1">
        <f>[1]物品定价!E143</f>
        <v>0</v>
      </c>
      <c r="F143" s="1">
        <f>[1]物品定价!F143</f>
        <v>0</v>
      </c>
      <c r="G143" s="1">
        <f>[1]物品定价!G143</f>
        <v>0</v>
      </c>
    </row>
    <row r="144" spans="1:7">
      <c r="A144" s="1">
        <f>[1]物品定价!A144</f>
        <v>620</v>
      </c>
      <c r="B144" s="1" t="str">
        <f>[1]物品定价!B144</f>
        <v>中级天赋材料包</v>
      </c>
      <c r="C144" s="1" t="str">
        <f>[1]物品定价!C144</f>
        <v>包含4种类型的中级天赋材料*10。</v>
      </c>
      <c r="D144" s="1" t="str">
        <f>[1]物品定价!D144</f>
        <v>prop,620</v>
      </c>
      <c r="E144" s="1">
        <f>[1]物品定价!E144</f>
        <v>0</v>
      </c>
      <c r="F144" s="1">
        <f>[1]物品定价!F144</f>
        <v>0</v>
      </c>
      <c r="G144" s="1">
        <f>[1]物品定价!G144</f>
        <v>0</v>
      </c>
    </row>
    <row r="145" spans="1:7">
      <c r="A145" s="1">
        <f>[1]物品定价!A145</f>
        <v>621</v>
      </c>
      <c r="B145" s="1" t="str">
        <f>[1]物品定价!B145</f>
        <v>高级天赋材料包</v>
      </c>
      <c r="C145" s="1" t="str">
        <f>[1]物品定价!C145</f>
        <v>包含4种类型的高级天赋材料*10。</v>
      </c>
      <c r="D145" s="1" t="str">
        <f>[1]物品定价!D145</f>
        <v>prop,621</v>
      </c>
      <c r="E145" s="1">
        <f>[1]物品定价!E145</f>
        <v>0</v>
      </c>
      <c r="F145" s="1">
        <f>[1]物品定价!F145</f>
        <v>0</v>
      </c>
      <c r="G145" s="1">
        <f>[1]物品定价!G145</f>
        <v>0</v>
      </c>
    </row>
    <row r="146" spans="1:7">
      <c r="A146" s="1">
        <f>[1]物品定价!A146</f>
        <v>622</v>
      </c>
      <c r="B146" s="1" t="str">
        <f>[1]物品定价!B146</f>
        <v>二星角色自选</v>
      </c>
      <c r="C146" s="1" t="str">
        <f>[1]物品定价!C146</f>
        <v>任选1个2星角色。</v>
      </c>
      <c r="D146" s="1" t="str">
        <f>[1]物品定价!D146</f>
        <v>prop,622</v>
      </c>
      <c r="E146" s="1">
        <f>[1]物品定价!E146</f>
        <v>0</v>
      </c>
      <c r="F146" s="1">
        <f>[1]物品定价!F146</f>
        <v>0</v>
      </c>
      <c r="G146" s="1">
        <f>[1]物品定价!G146</f>
        <v>0</v>
      </c>
    </row>
    <row r="147" spans="1:7">
      <c r="A147" s="1">
        <f>[1]物品定价!A147</f>
        <v>623</v>
      </c>
      <c r="B147" s="1" t="str">
        <f>[1]物品定价!B147</f>
        <v>三星角色自选</v>
      </c>
      <c r="C147" s="1" t="str">
        <f>[1]物品定价!C147</f>
        <v>任选1个3星角色</v>
      </c>
      <c r="D147" s="1" t="str">
        <f>[1]物品定价!D147</f>
        <v>prop,623</v>
      </c>
      <c r="E147" s="1">
        <f>[1]物品定价!E147</f>
        <v>0</v>
      </c>
      <c r="F147" s="1">
        <f>[1]物品定价!F147</f>
        <v>0</v>
      </c>
      <c r="G147" s="1">
        <f>[1]物品定价!G147</f>
        <v>0</v>
      </c>
    </row>
    <row r="148" spans="1:7">
      <c r="A148" s="1">
        <f>[1]物品定价!A148</f>
        <v>624</v>
      </c>
      <c r="B148" s="1" t="str">
        <f>[1]物品定价!B148</f>
        <v>S级英雄自选</v>
      </c>
      <c r="C148" s="1" t="str">
        <f>[1]物品定价!C148</f>
        <v>任选1个S级英雄</v>
      </c>
      <c r="D148" s="1" t="str">
        <f>[1]物品定价!D148</f>
        <v>prop,624</v>
      </c>
      <c r="E148" s="1">
        <f>[1]物品定价!E148</f>
        <v>0</v>
      </c>
      <c r="F148" s="1">
        <f>[1]物品定价!F148</f>
        <v>0</v>
      </c>
      <c r="G148" s="1">
        <f>[1]物品定价!G148</f>
        <v>0</v>
      </c>
    </row>
    <row r="149" spans="1:7">
      <c r="A149" s="1">
        <f>[1]物品定价!A149</f>
        <v>601</v>
      </c>
      <c r="B149" s="1" t="str">
        <f>[1]物品定价!B149</f>
        <v>or礼包</v>
      </c>
      <c r="C149" s="1" t="str">
        <f>[1]物品定价!C149</f>
        <v>or礼包的描述</v>
      </c>
      <c r="D149" s="1" t="str">
        <f>[1]物品定价!D149</f>
        <v>prop,601</v>
      </c>
      <c r="E149" s="1">
        <f>[1]物品定价!E149</f>
        <v>0</v>
      </c>
      <c r="F149" s="1">
        <f>[1]物品定价!F149</f>
        <v>0</v>
      </c>
      <c r="G149" s="1">
        <f>[1]物品定价!G149</f>
        <v>0</v>
      </c>
    </row>
    <row r="150" spans="1:7">
      <c r="A150" s="1">
        <f>[1]物品定价!A150</f>
        <v>602</v>
      </c>
      <c r="B150" s="1" t="str">
        <f>[1]物品定价!B150</f>
        <v>and礼包</v>
      </c>
      <c r="C150" s="1" t="str">
        <f>[1]物品定价!C150</f>
        <v>and礼包的描述</v>
      </c>
      <c r="D150" s="1" t="str">
        <f>[1]物品定价!D150</f>
        <v>prop,602</v>
      </c>
      <c r="E150" s="1">
        <f>[1]物品定价!E150</f>
        <v>0</v>
      </c>
      <c r="F150" s="1">
        <f>[1]物品定价!F150</f>
        <v>0</v>
      </c>
      <c r="G150" s="1">
        <f>[1]物品定价!G150</f>
        <v>0</v>
      </c>
    </row>
    <row r="151" spans="1:7">
      <c r="A151" s="1">
        <f>[1]物品定价!A151</f>
        <v>603</v>
      </c>
      <c r="B151" s="1" t="str">
        <f>[1]物品定价!B151</f>
        <v>30体力包</v>
      </c>
      <c r="C151" s="1" t="str">
        <f>[1]物品定价!C151</f>
        <v>30体力包</v>
      </c>
      <c r="D151" s="1" t="str">
        <f>[1]物品定价!D151</f>
        <v>prop,603</v>
      </c>
      <c r="E151" s="1">
        <f>[1]物品定价!E151</f>
        <v>0</v>
      </c>
      <c r="F151" s="1">
        <f>[1]物品定价!F151</f>
        <v>0</v>
      </c>
      <c r="G151" s="1">
        <f>[1]物品定价!G151</f>
        <v>0</v>
      </c>
    </row>
    <row r="152" spans="1:7">
      <c r="A152" s="1">
        <f>[1]物品定价!A152</f>
        <v>604</v>
      </c>
      <c r="B152" s="1" t="str">
        <f>[1]物品定价!B152</f>
        <v>60体力包</v>
      </c>
      <c r="C152" s="1" t="str">
        <f>[1]物品定价!C152</f>
        <v>60体力包</v>
      </c>
      <c r="D152" s="1" t="str">
        <f>[1]物品定价!D152</f>
        <v>prop,604</v>
      </c>
      <c r="E152" s="1">
        <f>[1]物品定价!E152</f>
        <v>0</v>
      </c>
      <c r="F152" s="1">
        <f>[1]物品定价!F152</f>
        <v>0</v>
      </c>
      <c r="G152" s="1">
        <f>[1]物品定价!G152</f>
        <v>0</v>
      </c>
    </row>
    <row r="153" spans="1:7">
      <c r="A153" s="1">
        <f>[1]物品定价!A153</f>
        <v>605</v>
      </c>
      <c r="B153" s="1" t="str">
        <f>[1]物品定价!B153</f>
        <v>120体力包</v>
      </c>
      <c r="C153" s="1" t="str">
        <f>[1]物品定价!C153</f>
        <v>120体力包</v>
      </c>
      <c r="D153" s="1" t="str">
        <f>[1]物品定价!D153</f>
        <v>prop,605</v>
      </c>
      <c r="E153" s="1">
        <f>[1]物品定价!E153</f>
        <v>0</v>
      </c>
      <c r="F153" s="1">
        <f>[1]物品定价!F153</f>
        <v>0</v>
      </c>
      <c r="G153" s="1">
        <f>[1]物品定价!G153</f>
        <v>0</v>
      </c>
    </row>
    <row r="154" spans="1:7">
      <c r="A154" s="1">
        <f>[1]物品定价!A154</f>
        <v>606</v>
      </c>
      <c r="B154" s="1" t="str">
        <f>[1]物品定价!B154</f>
        <v>1W现金包</v>
      </c>
      <c r="C154" s="1" t="str">
        <f>[1]物品定价!C154</f>
        <v>1W现金包</v>
      </c>
      <c r="D154" s="1" t="str">
        <f>[1]物品定价!D154</f>
        <v>prop,606</v>
      </c>
      <c r="E154" s="1">
        <f>[1]物品定价!E154</f>
        <v>0</v>
      </c>
      <c r="F154" s="1">
        <f>[1]物品定价!F154</f>
        <v>0</v>
      </c>
      <c r="G154" s="1">
        <f>[1]物品定价!G154</f>
        <v>0</v>
      </c>
    </row>
    <row r="155" spans="1:7">
      <c r="A155" s="1">
        <f>[1]物品定价!A155</f>
        <v>607</v>
      </c>
      <c r="B155" s="1" t="str">
        <f>[1]物品定价!B155</f>
        <v>5W现金包</v>
      </c>
      <c r="C155" s="1" t="str">
        <f>[1]物品定价!C155</f>
        <v>5W现金包</v>
      </c>
      <c r="D155" s="1" t="str">
        <f>[1]物品定价!D155</f>
        <v>prop,607</v>
      </c>
      <c r="E155" s="1">
        <f>[1]物品定价!E155</f>
        <v>0</v>
      </c>
      <c r="F155" s="1">
        <f>[1]物品定价!F155</f>
        <v>0</v>
      </c>
      <c r="G155" s="1">
        <f>[1]物品定价!G155</f>
        <v>0</v>
      </c>
    </row>
    <row r="156" spans="1:7">
      <c r="A156" s="1">
        <f>[1]物品定价!A156</f>
        <v>608</v>
      </c>
      <c r="B156" s="1" t="str">
        <f>[1]物品定价!B156</f>
        <v>10W现金包</v>
      </c>
      <c r="C156" s="1" t="str">
        <f>[1]物品定价!C156</f>
        <v>10W现金包</v>
      </c>
      <c r="D156" s="1" t="str">
        <f>[1]物品定价!D156</f>
        <v>prop,608</v>
      </c>
      <c r="E156" s="1">
        <f>[1]物品定价!E156</f>
        <v>0</v>
      </c>
      <c r="F156" s="1">
        <f>[1]物品定价!F156</f>
        <v>0</v>
      </c>
      <c r="G156" s="1">
        <f>[1]物品定价!G156</f>
        <v>0</v>
      </c>
    </row>
    <row r="157" spans="1:7">
      <c r="A157" s="1">
        <f>[1]物品定价!A157</f>
        <v>701</v>
      </c>
      <c r="B157" s="1" t="str">
        <f>[1]物品定价!B157</f>
        <v>普通招募令</v>
      </c>
      <c r="C157" s="1" t="str">
        <f>[1]物品定价!C157</f>
        <v>可以进行一次普通招募。普通招募有概率获得1-2星角色。</v>
      </c>
      <c r="D157" s="1" t="str">
        <f>[1]物品定价!D157</f>
        <v>prop,701</v>
      </c>
      <c r="E157" s="1">
        <f>[1]物品定价!E157</f>
        <v>50</v>
      </c>
      <c r="F157" s="1">
        <f>[1]物品定价!F157</f>
        <v>0</v>
      </c>
      <c r="G157" s="1">
        <f>[1]物品定价!G157</f>
        <v>50</v>
      </c>
    </row>
    <row r="158" spans="1:7">
      <c r="A158" s="1">
        <f>[1]物品定价!A158</f>
        <v>702</v>
      </c>
      <c r="B158" s="1" t="str">
        <f>[1]物品定价!B158</f>
        <v>高级招募令</v>
      </c>
      <c r="C158" s="1" t="str">
        <f>[1]物品定价!C158</f>
        <v>可以进行一次高级招募。高级招募有概率获得1-3星角色。</v>
      </c>
      <c r="D158" s="1" t="str">
        <f>[1]物品定价!D158</f>
        <v>prop,702</v>
      </c>
      <c r="E158" s="1">
        <f>[1]物品定价!E158</f>
        <v>250</v>
      </c>
      <c r="F158" s="1">
        <f>[1]物品定价!F158</f>
        <v>0</v>
      </c>
      <c r="G158" s="1">
        <f>[1]物品定价!G158</f>
        <v>250</v>
      </c>
    </row>
    <row r="159" spans="1:7">
      <c r="A159" s="1">
        <f>[1]物品定价!A159</f>
        <v>703</v>
      </c>
      <c r="B159" s="1" t="str">
        <f>[1]物品定价!B159</f>
        <v>私藏招募令</v>
      </c>
      <c r="C159" s="1" t="str">
        <f>[1]物品定价!C159</f>
        <v>可以进行一次私藏招募。私藏招募必出2-3星角色。</v>
      </c>
      <c r="D159" s="1" t="str">
        <f>[1]物品定价!D159</f>
        <v>prop,703</v>
      </c>
      <c r="E159" s="1">
        <f>[1]物品定价!E159</f>
        <v>1650</v>
      </c>
      <c r="F159" s="1">
        <f>[1]物品定价!F159</f>
        <v>0</v>
      </c>
      <c r="G159" s="1">
        <f>[1]物品定价!G159</f>
        <v>2500</v>
      </c>
    </row>
    <row r="160" spans="1:7">
      <c r="A160" s="1">
        <f>[1]物品定价!A160</f>
        <v>704</v>
      </c>
      <c r="B160" s="1" t="str">
        <f>[1]物品定价!B160</f>
        <v>高级招募令的碎片</v>
      </c>
      <c r="C160" s="1" t="str">
        <f>[1]物品定价!C160</f>
        <v>20个碎片可以合成1个高级招募令。</v>
      </c>
      <c r="D160" s="1" t="str">
        <f>[1]物品定价!D160</f>
        <v>prop,704</v>
      </c>
      <c r="E160" s="1">
        <f>[1]物品定价!E160</f>
        <v>12.5</v>
      </c>
      <c r="F160" s="1">
        <f>[1]物品定价!F160</f>
        <v>0</v>
      </c>
      <c r="G160" s="1">
        <f>[1]物品定价!G160</f>
        <v>12.5</v>
      </c>
    </row>
    <row r="161" spans="1:7">
      <c r="A161" s="1">
        <f>[1]物品定价!A161</f>
        <v>705</v>
      </c>
      <c r="B161" s="1" t="str">
        <f>[1]物品定价!B161</f>
        <v>英雄招募令</v>
      </c>
      <c r="C161" s="1" t="str">
        <f>[1]物品定价!C161</f>
        <v>可以进行一次英雄招募。英雄招募必出1-3星英雄。</v>
      </c>
      <c r="D161" s="1" t="str">
        <f>[1]物品定价!D161</f>
        <v>prop,705</v>
      </c>
      <c r="E161" s="1">
        <f>[1]物品定价!E161</f>
        <v>1000</v>
      </c>
      <c r="F161" s="1">
        <f>[1]物品定价!F161</f>
        <v>0</v>
      </c>
      <c r="G161" s="1">
        <f>[1]物品定价!G161</f>
        <v>1500</v>
      </c>
    </row>
    <row r="162" spans="1:7">
      <c r="A162" s="1">
        <f>[1]物品定价!A162</f>
        <v>706</v>
      </c>
      <c r="B162" s="1" t="str">
        <f>[1]物品定价!B162</f>
        <v>怪人招募令</v>
      </c>
      <c r="C162" s="1" t="str">
        <f>[1]物品定价!C162</f>
        <v>可以进行一次怪人招募。英雄招募必出1-3星怪人。</v>
      </c>
      <c r="D162" s="1" t="str">
        <f>[1]物品定价!D162</f>
        <v>prop,706</v>
      </c>
      <c r="E162" s="1">
        <f>[1]物品定价!E162</f>
        <v>1000</v>
      </c>
      <c r="F162" s="1">
        <f>[1]物品定价!F162</f>
        <v>0</v>
      </c>
      <c r="G162" s="1">
        <f>[1]物品定价!G162</f>
        <v>1500</v>
      </c>
    </row>
    <row r="163" spans="1:7">
      <c r="A163" s="1">
        <f>[1]物品定价!A163</f>
        <v>801</v>
      </c>
      <c r="B163" s="1" t="str">
        <f>[1]物品定价!B163</f>
        <v>琦玉一拳</v>
      </c>
      <c r="C163" s="1" t="str">
        <f>[1]物品定价!C163</f>
        <v>可以请求琦玉进行帮助，秒杀一只怪物</v>
      </c>
      <c r="D163" s="1" t="str">
        <f>[1]物品定价!D163</f>
        <v>prop,801</v>
      </c>
      <c r="E163" s="1">
        <f>[1]物品定价!E163</f>
        <v>10</v>
      </c>
      <c r="F163" s="1">
        <f>[1]物品定价!F163</f>
        <v>0</v>
      </c>
      <c r="G163" s="1">
        <f>[1]物品定价!G163</f>
        <v>15</v>
      </c>
    </row>
    <row r="164" spans="1:7">
      <c r="A164" s="1">
        <f>[1]物品定价!A164</f>
        <v>802</v>
      </c>
      <c r="B164" s="1" t="str">
        <f>[1]物品定价!B164</f>
        <v>琦玉连续拳</v>
      </c>
      <c r="C164" s="1" t="str">
        <f>[1]物品定价!C164</f>
        <v>可以请求琦玉进行帮助，秒杀全图怪物</v>
      </c>
      <c r="D164" s="1" t="str">
        <f>[1]物品定价!D164</f>
        <v>prop,802</v>
      </c>
      <c r="E164" s="1">
        <f>[1]物品定价!E164</f>
        <v>20</v>
      </c>
      <c r="F164" s="1">
        <f>[1]物品定价!F164</f>
        <v>0</v>
      </c>
      <c r="G164" s="1">
        <f>[1]物品定价!G164</f>
        <v>50</v>
      </c>
    </row>
    <row r="165" spans="1:7">
      <c r="A165" s="1">
        <f>[1]物品定价!A165</f>
        <v>803</v>
      </c>
      <c r="B165" s="1" t="str">
        <f>[1]物品定价!B165</f>
        <v>意念骰子</v>
      </c>
      <c r="C165" s="1" t="str">
        <f>[1]物品定价!C165</f>
        <v>可以控制点数</v>
      </c>
      <c r="D165" s="1" t="str">
        <f>[1]物品定价!D165</f>
        <v>prop,803</v>
      </c>
      <c r="E165" s="1">
        <f>[1]物品定价!E165</f>
        <v>15</v>
      </c>
      <c r="F165" s="1">
        <f>[1]物品定价!F165</f>
        <v>0</v>
      </c>
      <c r="G165" s="1">
        <f>[1]物品定价!G165</f>
        <v>0</v>
      </c>
    </row>
    <row r="166" spans="1:7">
      <c r="A166" s="1">
        <f>[1]物品定价!A166</f>
        <v>804</v>
      </c>
      <c r="B166" s="1" t="str">
        <f>[1]物品定价!B166</f>
        <v>逆行骰子</v>
      </c>
      <c r="C166" s="1" t="str">
        <f>[1]物品定价!C166</f>
        <v>可以向反方向行走一次</v>
      </c>
      <c r="D166" s="1" t="str">
        <f>[1]物品定价!D166</f>
        <v>prop,804</v>
      </c>
      <c r="E166" s="1">
        <f>[1]物品定价!E166</f>
        <v>15</v>
      </c>
      <c r="F166" s="1">
        <f>[1]物品定价!F166</f>
        <v>0</v>
      </c>
      <c r="G166" s="1">
        <f>[1]物品定价!G166</f>
        <v>0</v>
      </c>
    </row>
    <row r="167" spans="1:7">
      <c r="A167" s="1">
        <f>[1]物品定价!A167</f>
        <v>805</v>
      </c>
      <c r="B167" s="1" t="str">
        <f>[1]物品定价!B167</f>
        <v>复活药剂</v>
      </c>
      <c r="C167" s="1" t="str">
        <f>[1]物品定价!C167</f>
        <v>可以用于复活角色的道具</v>
      </c>
      <c r="D167" s="1" t="str">
        <f>[1]物品定价!D167</f>
        <v>prop,805</v>
      </c>
      <c r="E167" s="1">
        <f>[1]物品定价!E167</f>
        <v>50</v>
      </c>
      <c r="F167" s="1">
        <f>[1]物品定价!F167</f>
        <v>0</v>
      </c>
      <c r="G167" s="1">
        <f>[1]物品定价!G167</f>
        <v>50</v>
      </c>
    </row>
    <row r="168" spans="1:7">
      <c r="A168" s="1">
        <f>[1]物品定价!A168</f>
        <v>806</v>
      </c>
      <c r="B168" s="1" t="str">
        <f>[1]物品定价!B168</f>
        <v>活动积分1</v>
      </c>
      <c r="C168" s="1" t="str">
        <f>[1]物品定价!C168</f>
        <v>第一期活动积分1</v>
      </c>
      <c r="D168" s="1" t="str">
        <f>[1]物品定价!D168</f>
        <v>prop,806</v>
      </c>
      <c r="E168" s="1">
        <f>[1]物品定价!E168</f>
        <v>0</v>
      </c>
      <c r="F168" s="1">
        <f>[1]物品定价!F168</f>
        <v>0</v>
      </c>
      <c r="G168" s="1">
        <f>[1]物品定价!G168</f>
        <v>0</v>
      </c>
    </row>
    <row r="169" spans="1:7">
      <c r="A169" s="1">
        <f>[1]物品定价!A169</f>
        <v>807</v>
      </c>
      <c r="B169" s="1" t="str">
        <f>[1]物品定价!B169</f>
        <v>活动积分2</v>
      </c>
      <c r="C169" s="1" t="str">
        <f>[1]物品定价!C169</f>
        <v>第一期活动积分2</v>
      </c>
      <c r="D169" s="1" t="str">
        <f>[1]物品定价!D169</f>
        <v>prop,807</v>
      </c>
      <c r="E169" s="1">
        <f>[1]物品定价!E169</f>
        <v>0</v>
      </c>
      <c r="F169" s="1">
        <f>[1]物品定价!F169</f>
        <v>0</v>
      </c>
      <c r="G169" s="1">
        <f>[1]物品定价!G169</f>
        <v>0</v>
      </c>
    </row>
    <row r="170" spans="1:7">
      <c r="A170" s="1">
        <f>[1]物品定价!A170</f>
        <v>808</v>
      </c>
      <c r="B170" s="1" t="str">
        <f>[1]物品定价!B170</f>
        <v>世界Boss积分</v>
      </c>
      <c r="C170" s="1" t="str">
        <f>[1]物品定价!C170</f>
        <v>世界Boss积分</v>
      </c>
      <c r="D170" s="1" t="str">
        <f>[1]物品定价!D170</f>
        <v>prop,808</v>
      </c>
      <c r="E170" s="1">
        <f>[1]物品定价!E170</f>
        <v>0</v>
      </c>
      <c r="F170" s="1">
        <f>[1]物品定价!F170</f>
        <v>0</v>
      </c>
      <c r="G170" s="1">
        <f>[1]物品定价!G170</f>
        <v>0</v>
      </c>
    </row>
    <row r="171" spans="1:7">
      <c r="A171" s="1">
        <f>[1]物品定价!A171</f>
        <v>809</v>
      </c>
      <c r="B171" s="1" t="str">
        <f>[1]物品定价!B171</f>
        <v>迷宫复活道具</v>
      </c>
      <c r="C171" s="1">
        <f>[1]物品定价!C171</f>
        <v>0</v>
      </c>
      <c r="D171" s="1" t="str">
        <f>[1]物品定价!D171</f>
        <v>prop,809</v>
      </c>
      <c r="E171" s="1">
        <f>[1]物品定价!E171</f>
        <v>100</v>
      </c>
      <c r="F171" s="1">
        <f>[1]物品定价!F171</f>
        <v>0</v>
      </c>
      <c r="G171" s="1">
        <f>[1]物品定价!G171</f>
        <v>300</v>
      </c>
    </row>
    <row r="172" spans="1:7">
      <c r="A172" s="1">
        <f>[1]物品定价!A172</f>
        <v>901</v>
      </c>
      <c r="B172" s="1" t="str">
        <f>[1]物品定价!B172</f>
        <v>图A-1</v>
      </c>
      <c r="C172" s="1" t="str">
        <f>[1]物品定价!C172</f>
        <v>凑齐全部4个碎片，可以合成藏宝图A。</v>
      </c>
      <c r="D172" s="1" t="str">
        <f>[1]物品定价!D172</f>
        <v>prop,901</v>
      </c>
      <c r="E172" s="1">
        <f>[1]物品定价!E172</f>
        <v>15</v>
      </c>
      <c r="F172" s="1">
        <f>[1]物品定价!F172</f>
        <v>0</v>
      </c>
      <c r="G172" s="1">
        <f>[1]物品定价!G172</f>
        <v>0</v>
      </c>
    </row>
    <row r="173" spans="1:7">
      <c r="A173" s="1">
        <f>[1]物品定价!A173</f>
        <v>902</v>
      </c>
      <c r="B173" s="1" t="str">
        <f>[1]物品定价!B173</f>
        <v>图A-2</v>
      </c>
      <c r="C173" s="1" t="str">
        <f>[1]物品定价!C173</f>
        <v>凑齐全部4个碎片，可以合成藏宝图A。</v>
      </c>
      <c r="D173" s="1" t="str">
        <f>[1]物品定价!D173</f>
        <v>prop,902</v>
      </c>
      <c r="E173" s="1">
        <f>[1]物品定价!E173</f>
        <v>15</v>
      </c>
      <c r="F173" s="1">
        <f>[1]物品定价!F173</f>
        <v>0</v>
      </c>
      <c r="G173" s="1">
        <f>[1]物品定价!G173</f>
        <v>0</v>
      </c>
    </row>
    <row r="174" spans="1:7">
      <c r="A174" s="1">
        <f>[1]物品定价!A174</f>
        <v>903</v>
      </c>
      <c r="B174" s="1" t="str">
        <f>[1]物品定价!B174</f>
        <v>图A-3</v>
      </c>
      <c r="C174" s="1" t="str">
        <f>[1]物品定价!C174</f>
        <v>凑齐全部4个碎片，可以合成藏宝图A。</v>
      </c>
      <c r="D174" s="1" t="str">
        <f>[1]物品定价!D174</f>
        <v>prop,903</v>
      </c>
      <c r="E174" s="1">
        <f>[1]物品定价!E174</f>
        <v>15</v>
      </c>
      <c r="F174" s="1">
        <f>[1]物品定价!F174</f>
        <v>0</v>
      </c>
      <c r="G174" s="1">
        <f>[1]物品定价!G174</f>
        <v>0</v>
      </c>
    </row>
    <row r="175" spans="1:7">
      <c r="A175" s="1">
        <f>[1]物品定价!A175</f>
        <v>904</v>
      </c>
      <c r="B175" s="1" t="str">
        <f>[1]物品定价!B175</f>
        <v>图A-4</v>
      </c>
      <c r="C175" s="1" t="str">
        <f>[1]物品定价!C175</f>
        <v>凑齐全部4个碎片，可以合成藏宝图A。</v>
      </c>
      <c r="D175" s="1" t="str">
        <f>[1]物品定价!D175</f>
        <v>prop,904</v>
      </c>
      <c r="E175" s="1">
        <f>[1]物品定价!E175</f>
        <v>15</v>
      </c>
      <c r="F175" s="1">
        <f>[1]物品定价!F175</f>
        <v>0</v>
      </c>
      <c r="G175" s="1">
        <f>[1]物品定价!G175</f>
        <v>0</v>
      </c>
    </row>
    <row r="176" spans="1:7">
      <c r="A176" s="1">
        <f>[1]物品定价!A176</f>
        <v>905</v>
      </c>
      <c r="B176" s="1" t="str">
        <f>[1]物品定价!B176</f>
        <v>图B-1</v>
      </c>
      <c r="C176" s="1" t="str">
        <f>[1]物品定价!C176</f>
        <v>凑齐全部6个碎片，可以合成藏宝图B。</v>
      </c>
      <c r="D176" s="1" t="str">
        <f>[1]物品定价!D176</f>
        <v>prop,905</v>
      </c>
      <c r="E176" s="1">
        <f>[1]物品定价!E176</f>
        <v>40</v>
      </c>
      <c r="F176" s="1">
        <f>[1]物品定价!F176</f>
        <v>0</v>
      </c>
      <c r="G176" s="1">
        <f>[1]物品定价!G176</f>
        <v>0</v>
      </c>
    </row>
    <row r="177" spans="1:7">
      <c r="A177" s="1">
        <f>[1]物品定价!A177</f>
        <v>906</v>
      </c>
      <c r="B177" s="1" t="str">
        <f>[1]物品定价!B177</f>
        <v>图B-2</v>
      </c>
      <c r="C177" s="1" t="str">
        <f>[1]物品定价!C177</f>
        <v>凑齐全部6个碎片，可以合成藏宝图B。</v>
      </c>
      <c r="D177" s="1" t="str">
        <f>[1]物品定价!D177</f>
        <v>prop,906</v>
      </c>
      <c r="E177" s="1">
        <f>[1]物品定价!E177</f>
        <v>40</v>
      </c>
      <c r="F177" s="1">
        <f>[1]物品定价!F177</f>
        <v>0</v>
      </c>
      <c r="G177" s="1">
        <f>[1]物品定价!G177</f>
        <v>0</v>
      </c>
    </row>
    <row r="178" spans="1:7">
      <c r="A178" s="1">
        <f>[1]物品定价!A178</f>
        <v>907</v>
      </c>
      <c r="B178" s="1" t="str">
        <f>[1]物品定价!B178</f>
        <v>图B-3</v>
      </c>
      <c r="C178" s="1" t="str">
        <f>[1]物品定价!C178</f>
        <v>凑齐全部6个碎片，可以合成藏宝图B。</v>
      </c>
      <c r="D178" s="1" t="str">
        <f>[1]物品定价!D178</f>
        <v>prop,907</v>
      </c>
      <c r="E178" s="1">
        <f>[1]物品定价!E178</f>
        <v>40</v>
      </c>
      <c r="F178" s="1">
        <f>[1]物品定价!F178</f>
        <v>0</v>
      </c>
      <c r="G178" s="1">
        <f>[1]物品定价!G178</f>
        <v>0</v>
      </c>
    </row>
    <row r="179" spans="1:7">
      <c r="A179" s="1">
        <f>[1]物品定价!A179</f>
        <v>908</v>
      </c>
      <c r="B179" s="1" t="str">
        <f>[1]物品定价!B179</f>
        <v>图B-4</v>
      </c>
      <c r="C179" s="1" t="str">
        <f>[1]物品定价!C179</f>
        <v>凑齐全部6个碎片，可以合成藏宝图B。</v>
      </c>
      <c r="D179" s="1" t="str">
        <f>[1]物品定价!D179</f>
        <v>prop,908</v>
      </c>
      <c r="E179" s="1">
        <f>[1]物品定价!E179</f>
        <v>40</v>
      </c>
      <c r="F179" s="1">
        <f>[1]物品定价!F179</f>
        <v>0</v>
      </c>
      <c r="G179" s="1">
        <f>[1]物品定价!G179</f>
        <v>0</v>
      </c>
    </row>
    <row r="180" spans="1:7">
      <c r="A180" s="1">
        <f>[1]物品定价!A180</f>
        <v>909</v>
      </c>
      <c r="B180" s="1" t="str">
        <f>[1]物品定价!B180</f>
        <v>图B-5</v>
      </c>
      <c r="C180" s="1" t="str">
        <f>[1]物品定价!C180</f>
        <v>凑齐全部6个碎片，可以合成藏宝图B。</v>
      </c>
      <c r="D180" s="1" t="str">
        <f>[1]物品定价!D180</f>
        <v>prop,909</v>
      </c>
      <c r="E180" s="1">
        <f>[1]物品定价!E180</f>
        <v>40</v>
      </c>
      <c r="F180" s="1">
        <f>[1]物品定价!F180</f>
        <v>0</v>
      </c>
      <c r="G180" s="1">
        <f>[1]物品定价!G180</f>
        <v>0</v>
      </c>
    </row>
    <row r="181" spans="1:7">
      <c r="A181" s="1">
        <f>[1]物品定价!A181</f>
        <v>910</v>
      </c>
      <c r="B181" s="1" t="str">
        <f>[1]物品定价!B181</f>
        <v>图B-6</v>
      </c>
      <c r="C181" s="1" t="str">
        <f>[1]物品定价!C181</f>
        <v>凑齐全部6个碎片，可以合成藏宝图B。</v>
      </c>
      <c r="D181" s="1" t="str">
        <f>[1]物品定价!D181</f>
        <v>prop,910</v>
      </c>
      <c r="E181" s="1">
        <f>[1]物品定价!E181</f>
        <v>40</v>
      </c>
      <c r="F181" s="1">
        <f>[1]物品定价!F181</f>
        <v>0</v>
      </c>
      <c r="G181" s="1">
        <f>[1]物品定价!G181</f>
        <v>0</v>
      </c>
    </row>
    <row r="182" spans="1:7">
      <c r="A182" s="1">
        <f>[1]物品定价!A182</f>
        <v>911</v>
      </c>
      <c r="B182" s="1" t="str">
        <f>[1]物品定价!B182</f>
        <v>图C-1</v>
      </c>
      <c r="C182" s="1" t="str">
        <f>[1]物品定价!C182</f>
        <v>凑齐全部6个碎片，可以合成藏宝图C。</v>
      </c>
      <c r="D182" s="1" t="str">
        <f>[1]物品定价!D182</f>
        <v>prop,911</v>
      </c>
      <c r="E182" s="1">
        <f>[1]物品定价!E182</f>
        <v>200</v>
      </c>
      <c r="F182" s="1">
        <f>[1]物品定价!F182</f>
        <v>0</v>
      </c>
      <c r="G182" s="1">
        <f>[1]物品定价!G182</f>
        <v>0</v>
      </c>
    </row>
    <row r="183" spans="1:7">
      <c r="A183" s="1">
        <f>[1]物品定价!A183</f>
        <v>912</v>
      </c>
      <c r="B183" s="1" t="str">
        <f>[1]物品定价!B183</f>
        <v>图C-2</v>
      </c>
      <c r="C183" s="1" t="str">
        <f>[1]物品定价!C183</f>
        <v>凑齐全部6个碎片，可以合成藏宝图C。</v>
      </c>
      <c r="D183" s="1" t="str">
        <f>[1]物品定价!D183</f>
        <v>prop,912</v>
      </c>
      <c r="E183" s="1">
        <f>[1]物品定价!E183</f>
        <v>200</v>
      </c>
      <c r="F183" s="1">
        <f>[1]物品定价!F183</f>
        <v>0</v>
      </c>
      <c r="G183" s="1">
        <f>[1]物品定价!G183</f>
        <v>0</v>
      </c>
    </row>
    <row r="184" spans="1:7">
      <c r="A184" s="1">
        <f>[1]物品定价!A184</f>
        <v>913</v>
      </c>
      <c r="B184" s="1" t="str">
        <f>[1]物品定价!B184</f>
        <v>图C-3</v>
      </c>
      <c r="C184" s="1" t="str">
        <f>[1]物品定价!C184</f>
        <v>凑齐全部6个碎片，可以合成藏宝图C。</v>
      </c>
      <c r="D184" s="1" t="str">
        <f>[1]物品定价!D184</f>
        <v>prop,913</v>
      </c>
      <c r="E184" s="1">
        <f>[1]物品定价!E184</f>
        <v>200</v>
      </c>
      <c r="F184" s="1">
        <f>[1]物品定价!F184</f>
        <v>0</v>
      </c>
      <c r="G184" s="1">
        <f>[1]物品定价!G184</f>
        <v>0</v>
      </c>
    </row>
    <row r="185" spans="1:7">
      <c r="A185" s="1">
        <f>[1]物品定价!A185</f>
        <v>914</v>
      </c>
      <c r="B185" s="1" t="str">
        <f>[1]物品定价!B185</f>
        <v>图C-4</v>
      </c>
      <c r="C185" s="1" t="str">
        <f>[1]物品定价!C185</f>
        <v>凑齐全部6个碎片，可以合成藏宝图C。</v>
      </c>
      <c r="D185" s="1" t="str">
        <f>[1]物品定价!D185</f>
        <v>prop,914</v>
      </c>
      <c r="E185" s="1">
        <f>[1]物品定价!E185</f>
        <v>200</v>
      </c>
      <c r="F185" s="1">
        <f>[1]物品定价!F185</f>
        <v>0</v>
      </c>
      <c r="G185" s="1">
        <f>[1]物品定价!G185</f>
        <v>0</v>
      </c>
    </row>
    <row r="186" spans="1:7">
      <c r="A186" s="1">
        <f>[1]物品定价!A186</f>
        <v>915</v>
      </c>
      <c r="B186" s="1" t="str">
        <f>[1]物品定价!B186</f>
        <v>图C-5</v>
      </c>
      <c r="C186" s="1" t="str">
        <f>[1]物品定价!C186</f>
        <v>凑齐全部6个碎片，可以合成藏宝图C。</v>
      </c>
      <c r="D186" s="1" t="str">
        <f>[1]物品定价!D186</f>
        <v>prop,915</v>
      </c>
      <c r="E186" s="1">
        <f>[1]物品定价!E186</f>
        <v>200</v>
      </c>
      <c r="F186" s="1">
        <f>[1]物品定价!F186</f>
        <v>0</v>
      </c>
      <c r="G186" s="1">
        <f>[1]物品定价!G186</f>
        <v>0</v>
      </c>
    </row>
    <row r="187" spans="1:7">
      <c r="A187" s="1">
        <f>[1]物品定价!A187</f>
        <v>916</v>
      </c>
      <c r="B187" s="1" t="str">
        <f>[1]物品定价!B187</f>
        <v>图C-6</v>
      </c>
      <c r="C187" s="1" t="str">
        <f>[1]物品定价!C187</f>
        <v>凑齐全部6个碎片，可以合成藏宝图C。</v>
      </c>
      <c r="D187" s="1" t="str">
        <f>[1]物品定价!D187</f>
        <v>prop,916</v>
      </c>
      <c r="E187" s="1">
        <f>[1]物品定价!E187</f>
        <v>200</v>
      </c>
      <c r="F187" s="1">
        <f>[1]物品定价!F187</f>
        <v>0</v>
      </c>
      <c r="G187" s="1">
        <f>[1]物品定价!G187</f>
        <v>0</v>
      </c>
    </row>
    <row r="188" spans="1:7">
      <c r="A188" s="1">
        <f>[1]物品定价!A188</f>
        <v>0</v>
      </c>
      <c r="B188" s="1">
        <f>[1]物品定价!B188</f>
        <v>0</v>
      </c>
      <c r="C188" s="1">
        <f>[1]物品定价!C188</f>
        <v>0</v>
      </c>
      <c r="D188" s="1">
        <f>[1]物品定价!D188</f>
        <v>0</v>
      </c>
      <c r="E188" s="1">
        <f>[1]物品定价!E188</f>
        <v>0</v>
      </c>
      <c r="F188" s="1">
        <f>[1]物品定价!F188</f>
        <v>0</v>
      </c>
      <c r="G188" s="1">
        <f>[1]物品定价!G188</f>
        <v>0</v>
      </c>
    </row>
    <row r="189" spans="1:7">
      <c r="A189" s="1" t="str">
        <f>[1]物品定价!A189</f>
        <v>英雄</v>
      </c>
      <c r="B189" s="1">
        <f>[1]物品定价!B189</f>
        <v>0</v>
      </c>
      <c r="C189" s="1">
        <f>[1]物品定价!C189</f>
        <v>0</v>
      </c>
      <c r="D189" s="1">
        <f>[1]物品定价!D189</f>
        <v>0</v>
      </c>
      <c r="E189" s="1">
        <f>[1]物品定价!E189</f>
        <v>0</v>
      </c>
      <c r="F189" s="1">
        <f>[1]物品定价!F189</f>
        <v>0</v>
      </c>
      <c r="G189" s="1">
        <f>[1]物品定价!G189</f>
        <v>0</v>
      </c>
    </row>
    <row r="190" spans="1:7">
      <c r="A190" s="1">
        <f>[1]物品定价!A190</f>
        <v>2</v>
      </c>
      <c r="B190" s="1" t="str">
        <f>[1]物品定价!B190</f>
        <v>背心尊者</v>
      </c>
      <c r="C190" s="1" t="str">
        <f>[1]物品定价!C190</f>
        <v>tanktopmaster</v>
      </c>
      <c r="D190" s="1" t="str">
        <f>[1]物品定价!D190</f>
        <v>hero,2</v>
      </c>
      <c r="E190" s="1">
        <f>[1]物品定价!E190</f>
        <v>800</v>
      </c>
      <c r="F190" s="1">
        <f>[1]物品定价!F190</f>
        <v>2</v>
      </c>
      <c r="G190" s="1">
        <f>[1]物品定价!G190</f>
        <v>0</v>
      </c>
    </row>
    <row r="191" spans="1:7">
      <c r="A191" s="1">
        <f>[1]物品定价!A191</f>
        <v>3</v>
      </c>
      <c r="B191" s="1" t="str">
        <f>[1]物品定价!B191</f>
        <v>背心黑洞</v>
      </c>
      <c r="C191" s="1" t="str">
        <f>[1]物品定价!C191</f>
        <v>tanktopblackhole</v>
      </c>
      <c r="D191" s="1" t="str">
        <f>[1]物品定价!D191</f>
        <v>hero,3</v>
      </c>
      <c r="E191" s="1">
        <f>[1]物品定价!E191</f>
        <v>300</v>
      </c>
      <c r="F191" s="1">
        <f>[1]物品定价!F191</f>
        <v>1</v>
      </c>
      <c r="G191" s="1">
        <f>[1]物品定价!G191</f>
        <v>0</v>
      </c>
    </row>
    <row r="192" spans="1:7">
      <c r="A192" s="1">
        <f>[1]物品定价!A192</f>
        <v>4</v>
      </c>
      <c r="B192" s="1" t="str">
        <f>[1]物品定价!B192</f>
        <v>背心猛虎</v>
      </c>
      <c r="C192" s="1" t="str">
        <f>[1]物品定价!C192</f>
        <v>tanktoptiger</v>
      </c>
      <c r="D192" s="1" t="str">
        <f>[1]物品定价!D192</f>
        <v>hero,4</v>
      </c>
      <c r="E192" s="1">
        <f>[1]物品定价!E192</f>
        <v>300</v>
      </c>
      <c r="F192" s="1">
        <f>[1]物品定价!F192</f>
        <v>1</v>
      </c>
      <c r="G192" s="1">
        <f>[1]物品定价!G192</f>
        <v>0</v>
      </c>
    </row>
    <row r="193" spans="1:7">
      <c r="A193" s="1">
        <f>[1]物品定价!A193</f>
        <v>5</v>
      </c>
      <c r="B193" s="1" t="str">
        <f>[1]物品定价!B193</f>
        <v>钉锤头</v>
      </c>
      <c r="C193" s="1" t="str">
        <f>[1]物品定价!C193</f>
        <v>hammerhead</v>
      </c>
      <c r="D193" s="1" t="str">
        <f>[1]物品定价!D193</f>
        <v>hero,5</v>
      </c>
      <c r="E193" s="1">
        <f>[1]物品定价!E193</f>
        <v>300</v>
      </c>
      <c r="F193" s="1">
        <f>[1]物品定价!F193</f>
        <v>1</v>
      </c>
      <c r="G193" s="1">
        <f>[1]物品定价!G193</f>
        <v>0</v>
      </c>
    </row>
    <row r="194" spans="1:7">
      <c r="A194" s="1">
        <f>[1]物品定价!A194</f>
        <v>8</v>
      </c>
      <c r="B194" s="1" t="str">
        <f>[1]物品定价!B194</f>
        <v>基诺斯博士</v>
      </c>
      <c r="C194" s="1" t="str">
        <f>[1]物品定价!C194</f>
        <v>doctorgenus</v>
      </c>
      <c r="D194" s="1" t="str">
        <f>[1]物品定价!D194</f>
        <v>hero,8</v>
      </c>
      <c r="E194" s="1">
        <f>[1]物品定价!E194</f>
        <v>800</v>
      </c>
      <c r="F194" s="1">
        <f>[1]物品定价!F194</f>
        <v>2</v>
      </c>
      <c r="G194" s="1">
        <f>[1]物品定价!G194</f>
        <v>0</v>
      </c>
    </row>
    <row r="195" spans="1:7">
      <c r="A195" s="1">
        <f>[1]物品定价!A195</f>
        <v>9</v>
      </c>
      <c r="B195" s="1" t="str">
        <f>[1]物品定价!B195</f>
        <v>土龙</v>
      </c>
      <c r="C195" s="1" t="str">
        <f>[1]物品定价!C195</f>
        <v>grounddragon</v>
      </c>
      <c r="D195" s="1" t="str">
        <f>[1]物品定价!D195</f>
        <v>hero,9</v>
      </c>
      <c r="E195" s="1">
        <f>[1]物品定价!E195</f>
        <v>300</v>
      </c>
      <c r="F195" s="1">
        <f>[1]物品定价!F195</f>
        <v>1</v>
      </c>
      <c r="G195" s="1">
        <f>[1]物品定价!G195</f>
        <v>0</v>
      </c>
    </row>
    <row r="196" spans="1:7">
      <c r="A196" s="1">
        <f>[1]物品定价!A196</f>
        <v>10</v>
      </c>
      <c r="B196" s="1" t="str">
        <f>[1]物品定价!B196</f>
        <v>蚊女</v>
      </c>
      <c r="C196" s="1" t="str">
        <f>[1]物品定价!C196</f>
        <v>mosquitogirl</v>
      </c>
      <c r="D196" s="1" t="str">
        <f>[1]物品定价!D196</f>
        <v>hero,10</v>
      </c>
      <c r="E196" s="1">
        <f>[1]物品定价!E196</f>
        <v>800</v>
      </c>
      <c r="F196" s="1">
        <f>[1]物品定价!F196</f>
        <v>2</v>
      </c>
      <c r="G196" s="1">
        <f>[1]物品定价!G196</f>
        <v>0</v>
      </c>
    </row>
    <row r="197" spans="1:7">
      <c r="A197" s="1">
        <f>[1]物品定价!A197</f>
        <v>11</v>
      </c>
      <c r="B197" s="1" t="str">
        <f>[1]物品定价!B197</f>
        <v>兽王</v>
      </c>
      <c r="C197" s="1" t="str">
        <f>[1]物品定价!C197</f>
        <v>beastking</v>
      </c>
      <c r="D197" s="1" t="str">
        <f>[1]物品定价!D197</f>
        <v>hero,11</v>
      </c>
      <c r="E197" s="1">
        <f>[1]物品定价!E197</f>
        <v>800</v>
      </c>
      <c r="F197" s="1">
        <f>[1]物品定价!F197</f>
        <v>2</v>
      </c>
      <c r="G197" s="1">
        <f>[1]物品定价!G197</f>
        <v>0</v>
      </c>
    </row>
    <row r="198" spans="1:7">
      <c r="A198" s="1">
        <f>[1]物品定价!A198</f>
        <v>12</v>
      </c>
      <c r="B198" s="1" t="str">
        <f>[1]物品定价!B198</f>
        <v>装甲猩猩</v>
      </c>
      <c r="C198" s="1" t="str">
        <f>[1]物品定价!C198</f>
        <v>armoredgorilla</v>
      </c>
      <c r="D198" s="1" t="str">
        <f>[1]物品定价!D198</f>
        <v>hero,12</v>
      </c>
      <c r="E198" s="1">
        <f>[1]物品定价!E198</f>
        <v>800</v>
      </c>
      <c r="F198" s="1">
        <f>[1]物品定价!F198</f>
        <v>2</v>
      </c>
      <c r="G198" s="1">
        <f>[1]物品定价!G198</f>
        <v>0</v>
      </c>
    </row>
    <row r="199" spans="1:7">
      <c r="A199" s="1">
        <f>[1]物品定价!A199</f>
        <v>13</v>
      </c>
      <c r="B199" s="1" t="str">
        <f>[1]物品定价!B199</f>
        <v>阿修罗独角仙</v>
      </c>
      <c r="C199" s="1" t="str">
        <f>[1]物品定价!C199</f>
        <v>carnagekabuto</v>
      </c>
      <c r="D199" s="1" t="str">
        <f>[1]物品定价!D199</f>
        <v>hero,13</v>
      </c>
      <c r="E199" s="1">
        <f>[1]物品定价!E199</f>
        <v>5000</v>
      </c>
      <c r="F199" s="1">
        <f>[1]物品定价!F199</f>
        <v>3</v>
      </c>
      <c r="G199" s="1">
        <f>[1]物品定价!G199</f>
        <v>0</v>
      </c>
    </row>
    <row r="200" spans="1:7">
      <c r="A200" s="1">
        <f>[1]物品定价!A200</f>
        <v>14</v>
      </c>
      <c r="B200" s="1" t="str">
        <f>[1]物品定价!B200</f>
        <v>冲天好小子</v>
      </c>
      <c r="C200" s="1" t="str">
        <f>[1]物品定价!C200</f>
        <v>jetniceguy</v>
      </c>
      <c r="D200" s="1" t="str">
        <f>[1]物品定价!D200</f>
        <v>hero,14</v>
      </c>
      <c r="E200" s="1">
        <f>[1]物品定价!E200</f>
        <v>300</v>
      </c>
      <c r="F200" s="1">
        <f>[1]物品定价!F200</f>
        <v>1</v>
      </c>
      <c r="G200" s="1">
        <f>[1]物品定价!G200</f>
        <v>0</v>
      </c>
    </row>
    <row r="201" spans="1:7">
      <c r="A201" s="1">
        <f>[1]物品定价!A201</f>
        <v>15</v>
      </c>
      <c r="B201" s="1" t="str">
        <f>[1]物品定价!B201</f>
        <v>快拳侠</v>
      </c>
      <c r="C201" s="1" t="str">
        <f>[1]物品定价!C201</f>
        <v>bunbunman</v>
      </c>
      <c r="D201" s="1" t="str">
        <f>[1]物品定价!D201</f>
        <v>hero,15</v>
      </c>
      <c r="E201" s="1">
        <f>[1]物品定价!E201</f>
        <v>300</v>
      </c>
      <c r="F201" s="1">
        <f>[1]物品定价!F201</f>
        <v>1</v>
      </c>
      <c r="G201" s="1">
        <f>[1]物品定价!G201</f>
        <v>0</v>
      </c>
    </row>
    <row r="202" spans="1:7">
      <c r="A202" s="1">
        <f>[1]物品定价!A202</f>
        <v>16</v>
      </c>
      <c r="B202" s="1" t="str">
        <f>[1]物品定价!B202</f>
        <v>丧服吊带裤</v>
      </c>
      <c r="C202" s="1" t="str">
        <f>[1]物品定价!C202</f>
        <v>funeralsuspenders</v>
      </c>
      <c r="D202" s="1" t="str">
        <f>[1]物品定价!D202</f>
        <v>hero,16</v>
      </c>
      <c r="E202" s="1">
        <f>[1]物品定价!E202</f>
        <v>300</v>
      </c>
      <c r="F202" s="1">
        <f>[1]物品定价!F202</f>
        <v>1</v>
      </c>
      <c r="G202" s="1">
        <f>[1]物品定价!G202</f>
        <v>0</v>
      </c>
    </row>
    <row r="203" spans="1:7">
      <c r="A203" s="1">
        <f>[1]物品定价!A203</f>
        <v>17</v>
      </c>
      <c r="B203" s="1" t="str">
        <f>[1]物品定价!B203</f>
        <v>十字键</v>
      </c>
      <c r="C203" s="1" t="str">
        <f>[1]物品定价!C203</f>
        <v>dpad</v>
      </c>
      <c r="D203" s="1" t="str">
        <f>[1]物品定价!D203</f>
        <v>hero,17</v>
      </c>
      <c r="E203" s="1">
        <f>[1]物品定价!E203</f>
        <v>300</v>
      </c>
      <c r="F203" s="1">
        <f>[1]物品定价!F203</f>
        <v>1</v>
      </c>
      <c r="G203" s="1">
        <f>[1]物品定价!G203</f>
        <v>0</v>
      </c>
    </row>
    <row r="204" spans="1:7">
      <c r="A204" s="1">
        <f>[1]物品定价!A204</f>
        <v>18</v>
      </c>
      <c r="B204" s="1" t="str">
        <f>[1]物品定价!B204</f>
        <v>微笑超人</v>
      </c>
      <c r="C204" s="1" t="str">
        <f>[1]物品定价!C204</f>
        <v>smileman</v>
      </c>
      <c r="D204" s="1" t="str">
        <f>[1]物品定价!D204</f>
        <v>hero,18</v>
      </c>
      <c r="E204" s="1">
        <f>[1]物品定价!E204</f>
        <v>800</v>
      </c>
      <c r="F204" s="1">
        <f>[1]物品定价!F204</f>
        <v>2</v>
      </c>
      <c r="G204" s="1">
        <f>[1]物品定价!G204</f>
        <v>0</v>
      </c>
    </row>
    <row r="205" spans="1:7">
      <c r="A205" s="1">
        <f>[1]物品定价!A205</f>
        <v>19</v>
      </c>
      <c r="B205" s="1" t="str">
        <f>[1]物品定价!B205</f>
        <v>闪电Max</v>
      </c>
      <c r="C205" s="1" t="str">
        <f>[1]物品定价!C205</f>
        <v>lightningmax</v>
      </c>
      <c r="D205" s="1" t="str">
        <f>[1]物品定价!D205</f>
        <v>hero,19</v>
      </c>
      <c r="E205" s="1">
        <f>[1]物品定价!E205</f>
        <v>800</v>
      </c>
      <c r="F205" s="1">
        <f>[1]物品定价!F205</f>
        <v>2</v>
      </c>
      <c r="G205" s="1">
        <f>[1]物品定价!G205</f>
        <v>0</v>
      </c>
    </row>
    <row r="206" spans="1:7">
      <c r="A206" s="1">
        <f>[1]物品定价!A206</f>
        <v>20</v>
      </c>
      <c r="B206" s="1" t="str">
        <f>[1]物品定价!B206</f>
        <v>弹簧胡子</v>
      </c>
      <c r="C206" s="1" t="str">
        <f>[1]物品定价!C206</f>
        <v>springmustachio</v>
      </c>
      <c r="D206" s="1" t="str">
        <f>[1]物品定价!D206</f>
        <v>hero,20</v>
      </c>
      <c r="E206" s="1">
        <f>[1]物品定价!E206</f>
        <v>800</v>
      </c>
      <c r="F206" s="1">
        <f>[1]物品定价!F206</f>
        <v>2</v>
      </c>
      <c r="G206" s="1">
        <f>[1]物品定价!G206</f>
        <v>0</v>
      </c>
    </row>
    <row r="207" spans="1:7">
      <c r="A207" s="1">
        <f>[1]物品定价!A207</f>
        <v>21</v>
      </c>
      <c r="B207" s="1" t="str">
        <f>[1]物品定价!B207</f>
        <v>黄金球</v>
      </c>
      <c r="C207" s="1" t="str">
        <f>[1]物品定价!C207</f>
        <v>goldenball</v>
      </c>
      <c r="D207" s="1" t="str">
        <f>[1]物品定价!D207</f>
        <v>hero,21</v>
      </c>
      <c r="E207" s="1">
        <f>[1]物品定价!E207</f>
        <v>800</v>
      </c>
      <c r="F207" s="1">
        <f>[1]物品定价!F207</f>
        <v>2</v>
      </c>
      <c r="G207" s="1">
        <f>[1]物品定价!G207</f>
        <v>0</v>
      </c>
    </row>
    <row r="208" spans="1:7">
      <c r="A208" s="1">
        <f>[1]物品定价!A208</f>
        <v>22</v>
      </c>
      <c r="B208" s="1" t="str">
        <f>[1]物品定价!B208</f>
        <v>斯奈克</v>
      </c>
      <c r="C208" s="1" t="str">
        <f>[1]物品定价!C208</f>
        <v>snek</v>
      </c>
      <c r="D208" s="1" t="str">
        <f>[1]物品定价!D208</f>
        <v>hero,22</v>
      </c>
      <c r="E208" s="1">
        <f>[1]物品定价!E208</f>
        <v>800</v>
      </c>
      <c r="F208" s="1">
        <f>[1]物品定价!F208</f>
        <v>2</v>
      </c>
      <c r="G208" s="1">
        <f>[1]物品定价!G208</f>
        <v>0</v>
      </c>
    </row>
    <row r="209" spans="1:7">
      <c r="A209" s="1">
        <f>[1]物品定价!A209</f>
        <v>23</v>
      </c>
      <c r="B209" s="1" t="str">
        <f>[1]物品定价!B209</f>
        <v>毒刺</v>
      </c>
      <c r="C209" s="1" t="str">
        <f>[1]物品定价!C209</f>
        <v>stinger</v>
      </c>
      <c r="D209" s="1" t="str">
        <f>[1]物品定价!D209</f>
        <v>hero,23</v>
      </c>
      <c r="E209" s="1">
        <f>[1]物品定价!E209</f>
        <v>800</v>
      </c>
      <c r="F209" s="1">
        <f>[1]物品定价!F209</f>
        <v>2</v>
      </c>
      <c r="G209" s="1">
        <f>[1]物品定价!G209</f>
        <v>0</v>
      </c>
    </row>
    <row r="210" spans="1:7">
      <c r="A210" s="1">
        <f>[1]物品定价!A210</f>
        <v>24</v>
      </c>
      <c r="B210" s="1" t="str">
        <f>[1]物品定价!B210</f>
        <v>青焰</v>
      </c>
      <c r="C210" s="1" t="str">
        <f>[1]物品定价!C210</f>
        <v>bluefire</v>
      </c>
      <c r="D210" s="1" t="str">
        <f>[1]物品定价!D210</f>
        <v>hero,24</v>
      </c>
      <c r="E210" s="1">
        <f>[1]物品定价!E210</f>
        <v>800</v>
      </c>
      <c r="F210" s="1">
        <f>[1]物品定价!F210</f>
        <v>2</v>
      </c>
      <c r="G210" s="1">
        <f>[1]物品定价!G210</f>
        <v>0</v>
      </c>
    </row>
    <row r="211" spans="1:7">
      <c r="A211" s="1">
        <f>[1]物品定价!A211</f>
        <v>25</v>
      </c>
      <c r="B211" s="1" t="str">
        <f>[1]物品定价!B211</f>
        <v>甜心假面</v>
      </c>
      <c r="C211" s="1" t="str">
        <f>[1]物品定价!C211</f>
        <v>sweetmask</v>
      </c>
      <c r="D211" s="1" t="str">
        <f>[1]物品定价!D211</f>
        <v>hero,25</v>
      </c>
      <c r="E211" s="1">
        <f>[1]物品定价!E211</f>
        <v>800</v>
      </c>
      <c r="F211" s="1">
        <f>[1]物品定价!F211</f>
        <v>2</v>
      </c>
      <c r="G211" s="1">
        <f>[1]物品定价!G211</f>
        <v>0</v>
      </c>
    </row>
    <row r="212" spans="1:7">
      <c r="A212" s="1">
        <f>[1]物品定价!A212</f>
        <v>26</v>
      </c>
      <c r="B212" s="1" t="str">
        <f>[1]物品定价!B212</f>
        <v>性感囚犯</v>
      </c>
      <c r="C212" s="1" t="str">
        <f>[1]物品定价!C212</f>
        <v>puripuriprisoner</v>
      </c>
      <c r="D212" s="1" t="str">
        <f>[1]物品定价!D212</f>
        <v>hero,26</v>
      </c>
      <c r="E212" s="1">
        <f>[1]物品定价!E212</f>
        <v>800</v>
      </c>
      <c r="F212" s="1">
        <f>[1]物品定价!F212</f>
        <v>2</v>
      </c>
      <c r="G212" s="1">
        <f>[1]物品定价!G212</f>
        <v>0</v>
      </c>
    </row>
    <row r="213" spans="1:7">
      <c r="A213" s="1">
        <f>[1]物品定价!A213</f>
        <v>27</v>
      </c>
      <c r="B213" s="1" t="str">
        <f>[1]物品定价!B213</f>
        <v>银色獠牙邦古</v>
      </c>
      <c r="C213" s="1" t="str">
        <f>[1]物品定价!C213</f>
        <v>silverfangbang</v>
      </c>
      <c r="D213" s="1" t="str">
        <f>[1]物品定价!D213</f>
        <v>hero,27</v>
      </c>
      <c r="E213" s="1">
        <f>[1]物品定价!E213</f>
        <v>5000</v>
      </c>
      <c r="F213" s="1">
        <f>[1]物品定价!F213</f>
        <v>3</v>
      </c>
      <c r="G213" s="1">
        <f>[1]物品定价!G213</f>
        <v>0</v>
      </c>
    </row>
    <row r="214" spans="1:7">
      <c r="A214" s="1">
        <f>[1]物品定价!A214</f>
        <v>29</v>
      </c>
      <c r="B214" s="1" t="str">
        <f>[1]物品定价!B214</f>
        <v>螃蟹怪</v>
      </c>
      <c r="C214" s="1" t="str">
        <f>[1]物品定价!C214</f>
        <v>crablante</v>
      </c>
      <c r="D214" s="1" t="str">
        <f>[1]物品定价!D214</f>
        <v>hero,29</v>
      </c>
      <c r="E214" s="1">
        <f>[1]物品定价!E214</f>
        <v>300</v>
      </c>
      <c r="F214" s="1">
        <f>[1]物品定价!F214</f>
        <v>1</v>
      </c>
      <c r="G214" s="1">
        <f>[1]物品定价!G214</f>
        <v>0</v>
      </c>
    </row>
    <row r="215" spans="1:7">
      <c r="A215" s="1">
        <f>[1]物品定价!A215</f>
        <v>30</v>
      </c>
      <c r="B215" s="1" t="str">
        <f>[1]物品定价!B215</f>
        <v>汽车人</v>
      </c>
      <c r="C215" s="1" t="str">
        <f>[1]物品定价!C215</f>
        <v>supercustom</v>
      </c>
      <c r="D215" s="1" t="str">
        <f>[1]物品定价!D215</f>
        <v>hero,30</v>
      </c>
      <c r="E215" s="1">
        <f>[1]物品定价!E215</f>
        <v>300</v>
      </c>
      <c r="F215" s="1">
        <f>[1]物品定价!F215</f>
        <v>1</v>
      </c>
      <c r="G215" s="1">
        <f>[1]物品定价!G215</f>
        <v>0</v>
      </c>
    </row>
    <row r="216" spans="1:7">
      <c r="A216" s="1">
        <f>[1]物品定价!A216</f>
        <v>31</v>
      </c>
      <c r="B216" s="1" t="str">
        <f>[1]物品定价!B216</f>
        <v>无限海带</v>
      </c>
      <c r="C216" s="1" t="str">
        <f>[1]物品定价!C216</f>
        <v>konbuinfinity</v>
      </c>
      <c r="D216" s="1" t="str">
        <f>[1]物品定价!D216</f>
        <v>hero,31</v>
      </c>
      <c r="E216" s="1">
        <f>[1]物品定价!E216</f>
        <v>800</v>
      </c>
      <c r="F216" s="1">
        <f>[1]物品定价!F216</f>
        <v>2</v>
      </c>
      <c r="G216" s="1">
        <f>[1]物品定价!G216</f>
        <v>0</v>
      </c>
    </row>
    <row r="217" spans="1:7">
      <c r="A217" s="1">
        <f>[1]物品定价!A217</f>
        <v>32</v>
      </c>
      <c r="B217" s="1" t="str">
        <f>[1]物品定价!B217</f>
        <v>地底王</v>
      </c>
      <c r="C217" s="1" t="str">
        <f>[1]物品定价!C217</f>
        <v>subterraneanking</v>
      </c>
      <c r="D217" s="1" t="str">
        <f>[1]物品定价!D217</f>
        <v>hero,32</v>
      </c>
      <c r="E217" s="1">
        <f>[1]物品定价!E217</f>
        <v>800</v>
      </c>
      <c r="F217" s="1">
        <f>[1]物品定价!F217</f>
        <v>2</v>
      </c>
      <c r="G217" s="1">
        <f>[1]物品定价!G217</f>
        <v>0</v>
      </c>
    </row>
    <row r="218" spans="1:7">
      <c r="A218" s="1">
        <f>[1]物品定价!A218</f>
        <v>33</v>
      </c>
      <c r="B218" s="1" t="str">
        <f>[1]物品定价!B218</f>
        <v>深海王</v>
      </c>
      <c r="C218" s="1" t="str">
        <f>[1]物品定价!C218</f>
        <v>deepseaking</v>
      </c>
      <c r="D218" s="1" t="str">
        <f>[1]物品定价!D218</f>
        <v>hero,33</v>
      </c>
      <c r="E218" s="1">
        <f>[1]物品定价!E218</f>
        <v>800</v>
      </c>
      <c r="F218" s="1">
        <f>[1]物品定价!F218</f>
        <v>2</v>
      </c>
      <c r="G218" s="1">
        <f>[1]物品定价!G218</f>
        <v>0</v>
      </c>
    </row>
    <row r="219" spans="1:7">
      <c r="A219" s="1">
        <f>[1]物品定价!A219</f>
        <v>34</v>
      </c>
      <c r="B219" s="1" t="str">
        <f>[1]物品定价!B219</f>
        <v>天空王</v>
      </c>
      <c r="C219" s="1" t="str">
        <f>[1]物品定价!C219</f>
        <v>skyking</v>
      </c>
      <c r="D219" s="1" t="str">
        <f>[1]物品定价!D219</f>
        <v>hero,34</v>
      </c>
      <c r="E219" s="1">
        <f>[1]物品定价!E219</f>
        <v>800</v>
      </c>
      <c r="F219" s="1">
        <f>[1]物品定价!F219</f>
        <v>2</v>
      </c>
      <c r="G219" s="1">
        <f>[1]物品定价!G219</f>
        <v>0</v>
      </c>
    </row>
    <row r="220" spans="1:7">
      <c r="A220" s="1">
        <f>[1]物品定价!A220</f>
        <v>35</v>
      </c>
      <c r="B220" s="1" t="str">
        <f>[1]物品定价!B220</f>
        <v>疫苗人</v>
      </c>
      <c r="C220" s="1" t="str">
        <f>[1]物品定价!C220</f>
        <v>vaccineman</v>
      </c>
      <c r="D220" s="1" t="str">
        <f>[1]物品定价!D220</f>
        <v>hero,35</v>
      </c>
      <c r="E220" s="1">
        <f>[1]物品定价!E220</f>
        <v>800</v>
      </c>
      <c r="F220" s="1">
        <f>[1]物品定价!F220</f>
        <v>2</v>
      </c>
      <c r="G220" s="1">
        <f>[1]物品定价!G220</f>
        <v>0</v>
      </c>
    </row>
    <row r="221" spans="1:7">
      <c r="A221" s="1">
        <f>[1]物品定价!A221</f>
        <v>36</v>
      </c>
      <c r="B221" s="1" t="str">
        <f>[1]物品定价!B221</f>
        <v>戈留干修普</v>
      </c>
      <c r="C221" s="1" t="str">
        <f>[1]物品定价!C221</f>
        <v>geryuganshoop</v>
      </c>
      <c r="D221" s="1" t="str">
        <f>[1]物品定价!D221</f>
        <v>hero,36</v>
      </c>
      <c r="E221" s="1">
        <f>[1]物品定价!E221</f>
        <v>800</v>
      </c>
      <c r="F221" s="1">
        <f>[1]物品定价!F221</f>
        <v>2</v>
      </c>
      <c r="G221" s="1">
        <f>[1]物品定价!G221</f>
        <v>0</v>
      </c>
    </row>
    <row r="222" spans="1:7">
      <c r="A222" s="1">
        <f>[1]物品定价!A222</f>
        <v>37</v>
      </c>
      <c r="B222" s="1" t="str">
        <f>[1]物品定价!B222</f>
        <v>格洛里巴斯</v>
      </c>
      <c r="C222" s="1" t="str">
        <f>[1]物品定价!C222</f>
        <v>groribas</v>
      </c>
      <c r="D222" s="1" t="str">
        <f>[1]物品定价!D222</f>
        <v>hero,37</v>
      </c>
      <c r="E222" s="1">
        <f>[1]物品定价!E222</f>
        <v>800</v>
      </c>
      <c r="F222" s="1">
        <f>[1]物品定价!F222</f>
        <v>2</v>
      </c>
      <c r="G222" s="1">
        <f>[1]物品定价!G222</f>
        <v>0</v>
      </c>
    </row>
    <row r="223" spans="1:7">
      <c r="A223" s="1">
        <f>[1]物品定价!A223</f>
        <v>38</v>
      </c>
      <c r="B223" s="1" t="str">
        <f>[1]物品定价!B223</f>
        <v>战栗的龙卷</v>
      </c>
      <c r="C223" s="1" t="str">
        <f>[1]物品定价!C223</f>
        <v>terribletornado</v>
      </c>
      <c r="D223" s="1" t="str">
        <f>[1]物品定价!D223</f>
        <v>hero,38</v>
      </c>
      <c r="E223" s="1">
        <f>[1]物品定价!E223</f>
        <v>5000</v>
      </c>
      <c r="F223" s="1">
        <f>[1]物品定价!F223</f>
        <v>3</v>
      </c>
      <c r="G223" s="1">
        <f>[1]物品定价!G223</f>
        <v>0</v>
      </c>
    </row>
    <row r="224" spans="1:7">
      <c r="A224" s="1">
        <f>[1]物品定价!A224</f>
        <v>39</v>
      </c>
      <c r="B224" s="1" t="str">
        <f>[1]物品定价!B224</f>
        <v>梅鲁扎嘎鲁多</v>
      </c>
      <c r="C224" s="1" t="str">
        <f>[1]物品定价!C224</f>
        <v>melzargard</v>
      </c>
      <c r="D224" s="1" t="str">
        <f>[1]物品定价!D224</f>
        <v>hero,39</v>
      </c>
      <c r="E224" s="1">
        <f>[1]物品定价!E224</f>
        <v>5000</v>
      </c>
      <c r="F224" s="1">
        <f>[1]物品定价!F224</f>
        <v>3</v>
      </c>
      <c r="G224" s="1">
        <f>[1]物品定价!G224</f>
        <v>0</v>
      </c>
    </row>
    <row r="225" spans="1:7">
      <c r="A225" s="1">
        <f>[1]物品定价!A225</f>
        <v>40</v>
      </c>
      <c r="B225" s="1" t="str">
        <f>[1]物品定价!B225</f>
        <v>原子武士</v>
      </c>
      <c r="C225" s="1" t="str">
        <f>[1]物品定价!C225</f>
        <v>atomicsamurai</v>
      </c>
      <c r="D225" s="1" t="str">
        <f>[1]物品定价!D225</f>
        <v>hero,40</v>
      </c>
      <c r="E225" s="1">
        <f>[1]物品定价!E225</f>
        <v>5000</v>
      </c>
      <c r="F225" s="1">
        <f>[1]物品定价!F225</f>
        <v>3</v>
      </c>
      <c r="G225" s="1">
        <f>[1]物品定价!G225</f>
        <v>0</v>
      </c>
    </row>
    <row r="226" spans="1:7">
      <c r="A226" s="1">
        <f>[1]物品定价!A226</f>
        <v>41</v>
      </c>
      <c r="B226" s="1" t="str">
        <f>[1]物品定价!B226</f>
        <v>居合庵</v>
      </c>
      <c r="C226" s="1" t="str">
        <f>[1]物品定价!C226</f>
        <v>iairon</v>
      </c>
      <c r="D226" s="1" t="str">
        <f>[1]物品定价!D226</f>
        <v>hero,41</v>
      </c>
      <c r="E226" s="1">
        <f>[1]物品定价!E226</f>
        <v>800</v>
      </c>
      <c r="F226" s="1">
        <f>[1]物品定价!F226</f>
        <v>2</v>
      </c>
      <c r="G226" s="1">
        <f>[1]物品定价!G226</f>
        <v>0</v>
      </c>
    </row>
    <row r="227" spans="1:7">
      <c r="A227" s="1">
        <f>[1]物品定价!A227</f>
        <v>42</v>
      </c>
      <c r="B227" s="1" t="str">
        <f>[1]物品定价!B227</f>
        <v>僵尸男</v>
      </c>
      <c r="C227" s="1" t="str">
        <f>[1]物品定价!C227</f>
        <v>zombieman</v>
      </c>
      <c r="D227" s="1" t="str">
        <f>[1]物品定价!D227</f>
        <v>hero,42</v>
      </c>
      <c r="E227" s="1">
        <f>[1]物品定价!E227</f>
        <v>5000</v>
      </c>
      <c r="F227" s="1">
        <f>[1]物品定价!F227</f>
        <v>3</v>
      </c>
      <c r="G227" s="1">
        <f>[1]物品定价!G227</f>
        <v>0</v>
      </c>
    </row>
    <row r="228" spans="1:7">
      <c r="A228" s="1">
        <f>[1]物品定价!A228</f>
        <v>43</v>
      </c>
      <c r="B228" s="1" t="str">
        <f>[1]物品定价!B228</f>
        <v>金属球棒</v>
      </c>
      <c r="C228" s="1" t="str">
        <f>[1]物品定价!C228</f>
        <v>metalbat</v>
      </c>
      <c r="D228" s="1" t="str">
        <f>[1]物品定价!D228</f>
        <v>hero,43</v>
      </c>
      <c r="E228" s="1">
        <f>[1]物品定价!E228</f>
        <v>5000</v>
      </c>
      <c r="F228" s="1">
        <f>[1]物品定价!F228</f>
        <v>3</v>
      </c>
      <c r="G228" s="1">
        <f>[1]物品定价!G228</f>
        <v>0</v>
      </c>
    </row>
    <row r="229" spans="1:7">
      <c r="A229" s="1">
        <f>[1]物品定价!A229</f>
        <v>44</v>
      </c>
      <c r="B229" s="1" t="str">
        <f>[1]物品定价!B229</f>
        <v>童帝</v>
      </c>
      <c r="C229" s="1" t="str">
        <f>[1]物品定价!C229</f>
        <v>childemperor</v>
      </c>
      <c r="D229" s="1" t="str">
        <f>[1]物品定价!D229</f>
        <v>hero,44</v>
      </c>
      <c r="E229" s="1">
        <f>[1]物品定价!E229</f>
        <v>5000</v>
      </c>
      <c r="F229" s="1">
        <f>[1]物品定价!F229</f>
        <v>3</v>
      </c>
      <c r="G229" s="1">
        <f>[1]物品定价!G229</f>
        <v>0</v>
      </c>
    </row>
    <row r="230" spans="1:7">
      <c r="A230" s="1">
        <f>[1]物品定价!A230</f>
        <v>45</v>
      </c>
      <c r="B230" s="1" t="str">
        <f>[1]物品定价!B230</f>
        <v>金属骑士</v>
      </c>
      <c r="C230" s="1" t="str">
        <f>[1]物品定价!C230</f>
        <v>metalknight</v>
      </c>
      <c r="D230" s="1" t="str">
        <f>[1]物品定价!D230</f>
        <v>hero,45</v>
      </c>
      <c r="E230" s="1">
        <f>[1]物品定价!E230</f>
        <v>5000</v>
      </c>
      <c r="F230" s="1">
        <f>[1]物品定价!F230</f>
        <v>3</v>
      </c>
      <c r="G230" s="1">
        <f>[1]物品定价!G230</f>
        <v>0</v>
      </c>
    </row>
    <row r="231" spans="1:7">
      <c r="A231" s="1">
        <f>[1]物品定价!A231</f>
        <v>46</v>
      </c>
      <c r="B231" s="1" t="str">
        <f>[1]物品定价!B231</f>
        <v>音速索尼克</v>
      </c>
      <c r="C231" s="1" t="str">
        <f>[1]物品定价!C231</f>
        <v>sonic</v>
      </c>
      <c r="D231" s="1" t="str">
        <f>[1]物品定价!D231</f>
        <v>hero,46</v>
      </c>
      <c r="E231" s="1">
        <f>[1]物品定价!E231</f>
        <v>800</v>
      </c>
      <c r="F231" s="1">
        <f>[1]物品定价!F231</f>
        <v>2</v>
      </c>
      <c r="G231" s="1">
        <f>[1]物品定价!G231</f>
        <v>0</v>
      </c>
    </row>
    <row r="232" spans="1:7">
      <c r="A232" s="1">
        <f>[1]物品定价!A232</f>
        <v>47</v>
      </c>
      <c r="B232" s="1" t="str">
        <f>[1]物品定价!B232</f>
        <v>无证骑士</v>
      </c>
      <c r="C232" s="1" t="str">
        <f>[1]物品定价!C232</f>
        <v>mumenrider</v>
      </c>
      <c r="D232" s="1" t="str">
        <f>[1]物品定价!D232</f>
        <v>hero,47</v>
      </c>
      <c r="E232" s="1">
        <f>[1]物品定价!E232</f>
        <v>300</v>
      </c>
      <c r="F232" s="1">
        <f>[1]物品定价!F232</f>
        <v>1</v>
      </c>
      <c r="G232" s="1">
        <f>[1]物品定价!G232</f>
        <v>0</v>
      </c>
    </row>
    <row r="233" spans="1:7">
      <c r="A233" s="1">
        <f>[1]物品定价!A233</f>
        <v>48</v>
      </c>
      <c r="B233" s="1" t="str">
        <f>[1]物品定价!B233</f>
        <v>大背头侠</v>
      </c>
      <c r="C233" s="1" t="str">
        <f>[1]物品定价!C233</f>
        <v>allbackman</v>
      </c>
      <c r="D233" s="1" t="str">
        <f>[1]物品定价!D233</f>
        <v>hero,48</v>
      </c>
      <c r="E233" s="1">
        <f>[1]物品定价!E233</f>
        <v>300</v>
      </c>
      <c r="F233" s="1">
        <f>[1]物品定价!F233</f>
        <v>1</v>
      </c>
      <c r="G233" s="1">
        <f>[1]物品定价!G233</f>
        <v>0</v>
      </c>
    </row>
    <row r="234" spans="1:7">
      <c r="A234" s="1">
        <f>[1]物品定价!A234</f>
        <v>49</v>
      </c>
      <c r="B234" s="1" t="str">
        <f>[1]物品定价!B234</f>
        <v>杰诺斯</v>
      </c>
      <c r="C234" s="1" t="str">
        <f>[1]物品定价!C234</f>
        <v>genos</v>
      </c>
      <c r="D234" s="1" t="str">
        <f>[1]物品定价!D234</f>
        <v>hero,49</v>
      </c>
      <c r="E234" s="1">
        <f>[1]物品定价!E234</f>
        <v>800</v>
      </c>
      <c r="F234" s="1">
        <f>[1]物品定价!F234</f>
        <v>2</v>
      </c>
      <c r="G234" s="1">
        <f>[1]物品定价!G234</f>
        <v>0</v>
      </c>
    </row>
    <row r="235" spans="1:7">
      <c r="A235" s="1">
        <f>[1]物品定价!A235</f>
        <v>51</v>
      </c>
      <c r="B235" s="1" t="str">
        <f>[1]物品定价!B235</f>
        <v>地狱的吹雪</v>
      </c>
      <c r="C235" s="1" t="str">
        <f>[1]物品定价!C235</f>
        <v>hellishblizzard</v>
      </c>
      <c r="D235" s="1" t="str">
        <f>[1]物品定价!D235</f>
        <v>hero,51</v>
      </c>
      <c r="E235" s="1">
        <f>[1]物品定价!E235</f>
        <v>800</v>
      </c>
      <c r="F235" s="1">
        <f>[1]物品定价!F235</f>
        <v>2</v>
      </c>
      <c r="G235" s="1">
        <f>[1]物品定价!G235</f>
        <v>0</v>
      </c>
    </row>
    <row r="236" spans="1:7">
      <c r="A236" s="1">
        <f>[1]物品定价!A236</f>
        <v>52</v>
      </c>
      <c r="B236" s="1" t="str">
        <f>[1]物品定价!B236</f>
        <v>三节棍莉莉</v>
      </c>
      <c r="C236" s="1" t="str">
        <f>[1]物品定价!C236</f>
        <v>triplestafflilly</v>
      </c>
      <c r="D236" s="1" t="str">
        <f>[1]物品定价!D236</f>
        <v>hero,52</v>
      </c>
      <c r="E236" s="1">
        <f>[1]物品定价!E236</f>
        <v>300</v>
      </c>
      <c r="F236" s="1">
        <f>[1]物品定价!F236</f>
        <v>1</v>
      </c>
      <c r="G236" s="1">
        <f>[1]物品定价!G236</f>
        <v>0</v>
      </c>
    </row>
    <row r="237" spans="1:7">
      <c r="A237" s="1">
        <f>[1]物品定价!A237</f>
        <v>53</v>
      </c>
      <c r="B237" s="1" t="str">
        <f>[1]物品定价!B237</f>
        <v>睫毛</v>
      </c>
      <c r="C237" s="1" t="str">
        <f>[1]物品定价!C237</f>
        <v>eyelashes</v>
      </c>
      <c r="D237" s="1" t="str">
        <f>[1]物品定价!D237</f>
        <v>hero,53</v>
      </c>
      <c r="E237" s="1">
        <f>[1]物品定价!E237</f>
        <v>300</v>
      </c>
      <c r="F237" s="1">
        <f>[1]物品定价!F237</f>
        <v>1</v>
      </c>
      <c r="G237" s="1">
        <f>[1]物品定价!G237</f>
        <v>0</v>
      </c>
    </row>
    <row r="238" spans="1:7">
      <c r="A238" s="1">
        <f>[1]物品定价!A238</f>
        <v>54</v>
      </c>
      <c r="B238" s="1" t="str">
        <f>[1]物品定价!B238</f>
        <v>山猿</v>
      </c>
      <c r="C238" s="1" t="str">
        <f>[1]物品定价!C238</f>
        <v>wildmonkey</v>
      </c>
      <c r="D238" s="1" t="str">
        <f>[1]物品定价!D238</f>
        <v>hero,54</v>
      </c>
      <c r="E238" s="1">
        <f>[1]物品定价!E238</f>
        <v>300</v>
      </c>
      <c r="F238" s="1">
        <f>[1]物品定价!F238</f>
        <v>1</v>
      </c>
      <c r="G238" s="1">
        <f>[1]物品定价!G238</f>
        <v>0</v>
      </c>
    </row>
    <row r="239" spans="1:7">
      <c r="A239" s="1">
        <f>[1]物品定价!A239</f>
        <v>55</v>
      </c>
      <c r="B239" s="1" t="str">
        <f>[1]物品定价!B239</f>
        <v>螳螂男</v>
      </c>
      <c r="C239" s="1" t="str">
        <f>[1]物品定价!C239</f>
        <v>kamakyuri</v>
      </c>
      <c r="D239" s="1" t="str">
        <f>[1]物品定价!D239</f>
        <v>hero,55</v>
      </c>
      <c r="E239" s="1">
        <f>[1]物品定价!E239</f>
        <v>300</v>
      </c>
      <c r="F239" s="1">
        <f>[1]物品定价!F239</f>
        <v>1</v>
      </c>
      <c r="G239" s="1">
        <f>[1]物品定价!G239</f>
        <v>0</v>
      </c>
    </row>
    <row r="240" spans="1:7">
      <c r="A240" s="1">
        <f>[1]物品定价!A240</f>
        <v>56</v>
      </c>
      <c r="B240" s="1" t="str">
        <f>[1]物品定价!B240</f>
        <v>青蛙男</v>
      </c>
      <c r="C240" s="1" t="str">
        <f>[1]物品定价!C240</f>
        <v>frogman</v>
      </c>
      <c r="D240" s="1" t="str">
        <f>[1]物品定价!D240</f>
        <v>hero,56</v>
      </c>
      <c r="E240" s="1">
        <f>[1]物品定价!E240</f>
        <v>300</v>
      </c>
      <c r="F240" s="1">
        <f>[1]物品定价!F240</f>
        <v>1</v>
      </c>
      <c r="G240" s="1">
        <f>[1]物品定价!G240</f>
        <v>0</v>
      </c>
    </row>
    <row r="241" spans="1:7">
      <c r="A241" s="1">
        <f>[1]物品定价!A241</f>
        <v>57</v>
      </c>
      <c r="B241" s="1" t="str">
        <f>[1]物品定价!B241</f>
        <v>蛞蝓男</v>
      </c>
      <c r="C241" s="1" t="str">
        <f>[1]物品定价!C241</f>
        <v>slugerous</v>
      </c>
      <c r="D241" s="1" t="str">
        <f>[1]物品定价!D241</f>
        <v>hero,57</v>
      </c>
      <c r="E241" s="1">
        <f>[1]物品定价!E241</f>
        <v>300</v>
      </c>
      <c r="F241" s="1">
        <f>[1]物品定价!F241</f>
        <v>1</v>
      </c>
      <c r="G241" s="1">
        <f>[1]物品定价!G241</f>
        <v>0</v>
      </c>
    </row>
    <row r="242" spans="1:7">
      <c r="A242" s="1">
        <f>[1]物品定价!A242</f>
        <v>58</v>
      </c>
      <c r="B242" s="1" t="str">
        <f>[1]物品定价!B242</f>
        <v>深海族</v>
      </c>
      <c r="C242" s="1" t="str">
        <f>[1]物品定价!C242</f>
        <v>seamessenger</v>
      </c>
      <c r="D242" s="1" t="str">
        <f>[1]物品定价!D242</f>
        <v>hero,58</v>
      </c>
      <c r="E242" s="1">
        <f>[1]物品定价!E242</f>
        <v>300</v>
      </c>
      <c r="F242" s="1">
        <f>[1]物品定价!F242</f>
        <v>1</v>
      </c>
      <c r="G242" s="1">
        <f>[1]物品定价!G242</f>
        <v>0</v>
      </c>
    </row>
    <row r="243" spans="1:7">
      <c r="A243" s="1">
        <f>[1]物品定价!A243</f>
        <v>59</v>
      </c>
      <c r="B243" s="1" t="str">
        <f>[1]物品定价!B243</f>
        <v>暗黑海盗团炮击手</v>
      </c>
      <c r="C243" s="1" t="str">
        <f>[1]物品定价!C243</f>
        <v>cannoneer</v>
      </c>
      <c r="D243" s="1" t="str">
        <f>[1]物品定价!D243</f>
        <v>hero,59</v>
      </c>
      <c r="E243" s="1">
        <f>[1]物品定价!E243</f>
        <v>300</v>
      </c>
      <c r="F243" s="1">
        <f>[1]物品定价!F243</f>
        <v>1</v>
      </c>
      <c r="G243" s="1">
        <f>[1]物品定价!G243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副本产出</vt:lpstr>
      <vt:lpstr>商店兑换</vt:lpstr>
      <vt:lpstr>输出</vt:lpstr>
      <vt:lpstr>价值设定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</cp:lastModifiedBy>
  <dcterms:created xsi:type="dcterms:W3CDTF">2019-06-25T07:23:41Z</dcterms:created>
  <dcterms:modified xsi:type="dcterms:W3CDTF">2019-08-30T03:28:18Z</dcterms:modified>
</cp:coreProperties>
</file>