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30"/>
  <workbookPr/>
  <mc:AlternateContent xmlns:mc="http://schemas.openxmlformats.org/markup-compatibility/2006">
    <mc:Choice Requires="x15">
      <x15ac:absPath xmlns:x15ac="http://schemas.microsoft.com/office/spreadsheetml/2010/11/ac" url="/Users/oas/Documents/work/github/OPM_Excel/OPM2.0/"/>
    </mc:Choice>
  </mc:AlternateContent>
  <bookViews>
    <workbookView xWindow="1120" yWindow="460" windowWidth="34500" windowHeight="20080" tabRatio="500" activeTab="7"/>
  </bookViews>
  <sheets>
    <sheet name="目录" sheetId="5" r:id="rId1"/>
    <sheet name="总览" sheetId="1" r:id="rId2"/>
    <sheet name="关卡设计" sheetId="3" r:id="rId3"/>
    <sheet name="关卡产出配置" sheetId="4" r:id="rId4"/>
    <sheet name="爬塔设计" sheetId="7" r:id="rId5"/>
    <sheet name="爬塔产出配置" sheetId="8" r:id="rId6"/>
    <sheet name="日常任务" sheetId="6" r:id="rId7"/>
    <sheet name="主线任务" sheetId="11" r:id="rId8"/>
    <sheet name="抽卡" sheetId="13" r:id="rId9"/>
    <sheet name="竞技场" sheetId="12" r:id="rId10"/>
    <sheet name="卡牌升级消耗" sheetId="14" r:id="rId11"/>
  </sheets>
  <definedNames>
    <definedName name="_xlnm._FilterDatabase" localSheetId="7" hidden="1">主线任务!$A$63:$G$565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63" i="11" l="1"/>
  <c r="U64" i="11"/>
  <c r="U65" i="11"/>
  <c r="U66" i="11"/>
  <c r="U67" i="11"/>
  <c r="U68" i="11"/>
  <c r="U69" i="11"/>
  <c r="U70" i="11"/>
  <c r="U71" i="11"/>
  <c r="U72" i="11"/>
  <c r="U62" i="11"/>
  <c r="W61" i="11"/>
  <c r="V61" i="11"/>
  <c r="U20" i="11"/>
  <c r="U21" i="11"/>
  <c r="U22" i="11"/>
  <c r="U23" i="11"/>
  <c r="U24" i="11"/>
  <c r="U25" i="11"/>
  <c r="U26" i="11"/>
  <c r="U27" i="11"/>
  <c r="U28" i="11"/>
  <c r="U29" i="11"/>
  <c r="U30" i="11"/>
  <c r="U31" i="11"/>
  <c r="U32" i="11"/>
  <c r="U33" i="11"/>
  <c r="U34" i="11"/>
  <c r="U35" i="11"/>
  <c r="U36" i="11"/>
  <c r="U37" i="11"/>
  <c r="U38" i="11"/>
  <c r="U39" i="11"/>
  <c r="U40" i="11"/>
  <c r="U41" i="11"/>
  <c r="U42" i="11"/>
  <c r="U43" i="11"/>
  <c r="U44" i="11"/>
  <c r="U45" i="11"/>
  <c r="U46" i="11"/>
  <c r="U47" i="11"/>
  <c r="U48" i="11"/>
  <c r="U49" i="11"/>
  <c r="U50" i="11"/>
  <c r="U51" i="11"/>
  <c r="U52" i="11"/>
  <c r="U53" i="11"/>
  <c r="U54" i="11"/>
  <c r="U55" i="11"/>
  <c r="U56" i="11"/>
  <c r="U57" i="11"/>
  <c r="U58" i="11"/>
  <c r="U59" i="11"/>
  <c r="U19" i="11"/>
  <c r="U3" i="11"/>
  <c r="U4" i="11"/>
  <c r="U5" i="11"/>
  <c r="U6" i="11"/>
  <c r="U7" i="11"/>
  <c r="U8" i="11"/>
  <c r="U9" i="11"/>
  <c r="U10" i="11"/>
  <c r="U11" i="11"/>
  <c r="U12" i="11"/>
  <c r="U13" i="11"/>
  <c r="U14" i="11"/>
  <c r="U15" i="11"/>
  <c r="U16" i="11"/>
  <c r="U2" i="11"/>
  <c r="AH75" i="11"/>
  <c r="AH76" i="11"/>
  <c r="AH77" i="11"/>
  <c r="AH78" i="11"/>
  <c r="AH79" i="11"/>
  <c r="AH80" i="11"/>
  <c r="AH81" i="11"/>
  <c r="AH82" i="11"/>
  <c r="AH83" i="11"/>
  <c r="AH84" i="11"/>
  <c r="AH85" i="11"/>
  <c r="AH86" i="11"/>
  <c r="AH87" i="11"/>
  <c r="AH88" i="11"/>
  <c r="AH89" i="11"/>
  <c r="AH90" i="11"/>
  <c r="AH91" i="11"/>
  <c r="AH92" i="11"/>
  <c r="AH93" i="11"/>
  <c r="AH67" i="11"/>
  <c r="AH68" i="11"/>
  <c r="AH69" i="11"/>
  <c r="AH70" i="11"/>
  <c r="AH71" i="11"/>
  <c r="AH74" i="11"/>
  <c r="AH66" i="11"/>
  <c r="AJ73" i="11"/>
  <c r="AI73" i="11"/>
  <c r="AJ65" i="11"/>
  <c r="AI65" i="11"/>
  <c r="AH56" i="11"/>
  <c r="AH57" i="11"/>
  <c r="AH58" i="11"/>
  <c r="AH59" i="11"/>
  <c r="AH60" i="11"/>
  <c r="AH61" i="11"/>
  <c r="AH62" i="11"/>
  <c r="AH63" i="11"/>
  <c r="AH55" i="11"/>
  <c r="AJ54" i="11"/>
  <c r="AI54" i="11"/>
  <c r="AH34" i="11"/>
  <c r="AH35" i="11"/>
  <c r="AH36" i="11"/>
  <c r="AH37" i="11"/>
  <c r="AH38" i="11"/>
  <c r="AH39" i="11"/>
  <c r="AH40" i="11"/>
  <c r="AH41" i="11"/>
  <c r="AH42" i="11"/>
  <c r="AH43" i="11"/>
  <c r="AH44" i="11"/>
  <c r="AH45" i="11"/>
  <c r="AH46" i="11"/>
  <c r="AH47" i="11"/>
  <c r="AH48" i="11"/>
  <c r="AH49" i="11"/>
  <c r="AH50" i="11"/>
  <c r="AH51" i="11"/>
  <c r="AH52" i="11"/>
  <c r="AH33" i="11"/>
  <c r="AH22" i="11"/>
  <c r="AH23" i="11"/>
  <c r="AH24" i="11"/>
  <c r="AH25" i="11"/>
  <c r="AH26" i="11"/>
  <c r="AH27" i="11"/>
  <c r="AH30" i="11"/>
  <c r="AH21" i="11"/>
  <c r="AU13" i="11"/>
  <c r="AU14" i="11"/>
  <c r="AU15" i="11"/>
  <c r="AU16" i="11"/>
  <c r="AU17" i="11"/>
  <c r="AU12" i="11"/>
  <c r="BH3" i="11"/>
  <c r="BH4" i="11"/>
  <c r="BH5" i="11"/>
  <c r="BH6" i="11"/>
  <c r="BH7" i="11"/>
  <c r="BH8" i="11"/>
  <c r="BH2" i="11"/>
  <c r="AJ32" i="11"/>
  <c r="AI32" i="11"/>
  <c r="AJ29" i="11"/>
  <c r="AI29" i="11"/>
  <c r="AJ20" i="11"/>
  <c r="AI20" i="11"/>
  <c r="W18" i="11"/>
  <c r="V18" i="11"/>
  <c r="AW11" i="11"/>
  <c r="AV11" i="11"/>
  <c r="BJ1" i="11"/>
  <c r="BI1" i="11"/>
  <c r="W1" i="11"/>
  <c r="V1" i="11"/>
  <c r="AU3" i="11"/>
  <c r="AU4" i="11"/>
  <c r="AU5" i="11"/>
  <c r="AU6" i="11"/>
  <c r="AU7" i="11"/>
  <c r="AU8" i="11"/>
  <c r="AU9" i="11"/>
  <c r="AU2" i="11"/>
  <c r="AW1" i="11"/>
  <c r="AV1" i="11"/>
  <c r="AJ1" i="11"/>
  <c r="AI1" i="11"/>
  <c r="L1" i="11"/>
  <c r="K1" i="11"/>
  <c r="AH3" i="11"/>
  <c r="AH4" i="11"/>
  <c r="AH5" i="11"/>
  <c r="AH6" i="11"/>
  <c r="AH7" i="11"/>
  <c r="AH8" i="11"/>
  <c r="AH9" i="11"/>
  <c r="AH10" i="11"/>
  <c r="AH11" i="11"/>
  <c r="AH12" i="11"/>
  <c r="AH13" i="11"/>
  <c r="AH14" i="11"/>
  <c r="AH15" i="11"/>
  <c r="AH16" i="11"/>
  <c r="AH17" i="11"/>
  <c r="AH18" i="11"/>
  <c r="AH2" i="11"/>
  <c r="J3" i="11"/>
  <c r="J4" i="11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35" i="11"/>
  <c r="J36" i="11"/>
  <c r="J37" i="11"/>
  <c r="J38" i="11"/>
  <c r="J39" i="11"/>
  <c r="J40" i="11"/>
  <c r="J41" i="11"/>
  <c r="J42" i="11"/>
  <c r="J43" i="11"/>
  <c r="J44" i="11"/>
  <c r="J45" i="11"/>
  <c r="J46" i="11"/>
  <c r="J47" i="11"/>
  <c r="J48" i="11"/>
  <c r="J49" i="11"/>
  <c r="J50" i="11"/>
  <c r="J51" i="11"/>
  <c r="J52" i="11"/>
  <c r="J53" i="11"/>
  <c r="J54" i="11"/>
  <c r="J55" i="11"/>
  <c r="J56" i="11"/>
  <c r="J57" i="11"/>
  <c r="J58" i="11"/>
  <c r="J59" i="11"/>
  <c r="J60" i="11"/>
  <c r="J61" i="11"/>
  <c r="J62" i="11"/>
  <c r="J63" i="11"/>
  <c r="J64" i="11"/>
  <c r="J65" i="11"/>
  <c r="J66" i="11"/>
  <c r="J67" i="11"/>
  <c r="J68" i="11"/>
  <c r="J69" i="11"/>
  <c r="J70" i="11"/>
  <c r="J71" i="11"/>
  <c r="J72" i="11"/>
  <c r="J73" i="11"/>
  <c r="J74" i="11"/>
  <c r="J75" i="11"/>
  <c r="J76" i="11"/>
  <c r="J77" i="11"/>
  <c r="J78" i="11"/>
  <c r="J79" i="11"/>
  <c r="J80" i="11"/>
  <c r="J81" i="11"/>
  <c r="J82" i="11"/>
  <c r="J83" i="11"/>
  <c r="J84" i="11"/>
  <c r="J85" i="11"/>
  <c r="J86" i="11"/>
  <c r="J87" i="11"/>
  <c r="J88" i="11"/>
  <c r="J89" i="11"/>
  <c r="J90" i="11"/>
  <c r="J91" i="11"/>
  <c r="J92" i="11"/>
  <c r="J93" i="11"/>
  <c r="J94" i="11"/>
  <c r="J95" i="11"/>
  <c r="J96" i="11"/>
  <c r="J97" i="11"/>
  <c r="J98" i="11"/>
  <c r="J99" i="11"/>
  <c r="J100" i="11"/>
  <c r="J101" i="11"/>
  <c r="J102" i="11"/>
  <c r="J103" i="11"/>
  <c r="J104" i="11"/>
  <c r="J105" i="11"/>
  <c r="J106" i="11"/>
  <c r="J107" i="11"/>
  <c r="J108" i="11"/>
  <c r="J109" i="11"/>
  <c r="J110" i="11"/>
  <c r="J111" i="11"/>
  <c r="J112" i="11"/>
  <c r="J113" i="11"/>
  <c r="J114" i="11"/>
  <c r="J115" i="11"/>
  <c r="J116" i="11"/>
  <c r="J117" i="11"/>
  <c r="J118" i="11"/>
  <c r="J119" i="11"/>
  <c r="J120" i="11"/>
  <c r="J121" i="11"/>
  <c r="J122" i="11"/>
  <c r="J123" i="11"/>
  <c r="J124" i="11"/>
  <c r="J125" i="11"/>
  <c r="J126" i="11"/>
  <c r="J127" i="11"/>
  <c r="J128" i="11"/>
  <c r="J129" i="11"/>
  <c r="J130" i="11"/>
  <c r="J131" i="11"/>
  <c r="J132" i="11"/>
  <c r="J133" i="11"/>
  <c r="J134" i="11"/>
  <c r="J135" i="11"/>
  <c r="J136" i="11"/>
  <c r="J137" i="11"/>
  <c r="J138" i="11"/>
  <c r="J139" i="11"/>
  <c r="J140" i="11"/>
  <c r="J141" i="11"/>
  <c r="J142" i="11"/>
  <c r="J143" i="11"/>
  <c r="J144" i="11"/>
  <c r="J145" i="11"/>
  <c r="J146" i="11"/>
  <c r="J147" i="11"/>
  <c r="J148" i="11"/>
  <c r="J149" i="11"/>
  <c r="J150" i="11"/>
  <c r="J151" i="11"/>
  <c r="J152" i="11"/>
  <c r="J153" i="11"/>
  <c r="J154" i="11"/>
  <c r="J155" i="11"/>
  <c r="J156" i="11"/>
  <c r="J157" i="11"/>
  <c r="J158" i="11"/>
  <c r="J159" i="11"/>
  <c r="J160" i="11"/>
  <c r="J161" i="11"/>
  <c r="J162" i="11"/>
  <c r="J163" i="11"/>
  <c r="J164" i="11"/>
  <c r="J165" i="11"/>
  <c r="J166" i="11"/>
  <c r="J167" i="11"/>
  <c r="J168" i="11"/>
  <c r="J169" i="11"/>
  <c r="J170" i="11"/>
  <c r="J171" i="11"/>
  <c r="J172" i="11"/>
  <c r="J173" i="11"/>
  <c r="J174" i="11"/>
  <c r="J175" i="11"/>
  <c r="J176" i="11"/>
  <c r="J177" i="11"/>
  <c r="J178" i="11"/>
  <c r="J179" i="11"/>
  <c r="J180" i="11"/>
  <c r="J181" i="11"/>
  <c r="J182" i="11"/>
  <c r="J183" i="11"/>
  <c r="J184" i="11"/>
  <c r="J185" i="11"/>
  <c r="J186" i="11"/>
  <c r="J187" i="11"/>
  <c r="J188" i="11"/>
  <c r="J189" i="11"/>
  <c r="J190" i="11"/>
  <c r="J191" i="11"/>
  <c r="J192" i="11"/>
  <c r="J193" i="11"/>
  <c r="J194" i="11"/>
  <c r="J195" i="11"/>
  <c r="J196" i="11"/>
  <c r="J197" i="11"/>
  <c r="J198" i="11"/>
  <c r="J199" i="11"/>
  <c r="J200" i="11"/>
  <c r="J201" i="11"/>
  <c r="J202" i="11"/>
  <c r="J203" i="11"/>
  <c r="J204" i="11"/>
  <c r="J205" i="11"/>
  <c r="J206" i="11"/>
  <c r="J207" i="11"/>
  <c r="J208" i="11"/>
  <c r="J209" i="11"/>
  <c r="J210" i="11"/>
  <c r="J211" i="11"/>
  <c r="J212" i="11"/>
  <c r="J213" i="11"/>
  <c r="J214" i="11"/>
  <c r="J215" i="11"/>
  <c r="J216" i="11"/>
  <c r="J217" i="11"/>
  <c r="J218" i="11"/>
  <c r="J219" i="11"/>
  <c r="J220" i="11"/>
  <c r="J221" i="11"/>
  <c r="J222" i="11"/>
  <c r="J223" i="11"/>
  <c r="J224" i="11"/>
  <c r="J225" i="11"/>
  <c r="J226" i="11"/>
  <c r="J227" i="11"/>
  <c r="J228" i="11"/>
  <c r="J229" i="11"/>
  <c r="J230" i="11"/>
  <c r="J231" i="11"/>
  <c r="J232" i="11"/>
  <c r="J233" i="11"/>
  <c r="J234" i="11"/>
  <c r="J235" i="11"/>
  <c r="J236" i="11"/>
  <c r="J237" i="11"/>
  <c r="J238" i="11"/>
  <c r="J239" i="11"/>
  <c r="J240" i="11"/>
  <c r="J241" i="11"/>
  <c r="J242" i="11"/>
  <c r="J243" i="11"/>
  <c r="J244" i="11"/>
  <c r="J245" i="11"/>
  <c r="J246" i="11"/>
  <c r="J247" i="11"/>
  <c r="J248" i="11"/>
  <c r="J249" i="11"/>
  <c r="J250" i="11"/>
  <c r="J251" i="11"/>
  <c r="J252" i="11"/>
  <c r="J253" i="11"/>
  <c r="J254" i="11"/>
  <c r="J255" i="11"/>
  <c r="J256" i="11"/>
  <c r="J257" i="11"/>
  <c r="J258" i="11"/>
  <c r="J259" i="11"/>
  <c r="J260" i="11"/>
  <c r="J261" i="11"/>
  <c r="J262" i="11"/>
  <c r="J263" i="11"/>
  <c r="J264" i="11"/>
  <c r="J265" i="11"/>
  <c r="J266" i="11"/>
  <c r="J2" i="11"/>
  <c r="D67" i="11"/>
  <c r="D68" i="11"/>
  <c r="D65" i="11"/>
  <c r="D66" i="11"/>
  <c r="D69" i="11"/>
  <c r="D70" i="11"/>
  <c r="D71" i="11"/>
  <c r="D72" i="11"/>
  <c r="D73" i="11"/>
  <c r="D74" i="11"/>
  <c r="D75" i="11"/>
  <c r="D76" i="11"/>
  <c r="D77" i="11"/>
  <c r="D78" i="11"/>
  <c r="D79" i="11"/>
  <c r="D80" i="11"/>
  <c r="D81" i="11"/>
  <c r="D82" i="11"/>
  <c r="D83" i="11"/>
  <c r="D84" i="11"/>
  <c r="D85" i="11"/>
  <c r="D86" i="11"/>
  <c r="D87" i="11"/>
  <c r="D88" i="11"/>
  <c r="D89" i="11"/>
  <c r="D90" i="11"/>
  <c r="D91" i="11"/>
  <c r="D92" i="11"/>
  <c r="D93" i="11"/>
  <c r="D94" i="11"/>
  <c r="D95" i="11"/>
  <c r="D96" i="11"/>
  <c r="D97" i="11"/>
  <c r="D98" i="11"/>
  <c r="D99" i="11"/>
  <c r="D100" i="11"/>
  <c r="D101" i="11"/>
  <c r="D102" i="11"/>
  <c r="D103" i="11"/>
  <c r="D104" i="11"/>
  <c r="D105" i="11"/>
  <c r="D106" i="11"/>
  <c r="D107" i="11"/>
  <c r="D108" i="11"/>
  <c r="D109" i="11"/>
  <c r="D110" i="11"/>
  <c r="D111" i="11"/>
  <c r="D112" i="11"/>
  <c r="D113" i="11"/>
  <c r="D114" i="11"/>
  <c r="D115" i="11"/>
  <c r="D116" i="11"/>
  <c r="D117" i="11"/>
  <c r="D118" i="11"/>
  <c r="D119" i="11"/>
  <c r="D120" i="11"/>
  <c r="D121" i="11"/>
  <c r="D122" i="11"/>
  <c r="D123" i="11"/>
  <c r="D124" i="11"/>
  <c r="D125" i="11"/>
  <c r="D126" i="11"/>
  <c r="D127" i="11"/>
  <c r="D128" i="11"/>
  <c r="D129" i="11"/>
  <c r="D130" i="11"/>
  <c r="D131" i="11"/>
  <c r="D132" i="11"/>
  <c r="D133" i="11"/>
  <c r="D134" i="11"/>
  <c r="D135" i="11"/>
  <c r="D136" i="11"/>
  <c r="D137" i="11"/>
  <c r="D138" i="11"/>
  <c r="D139" i="11"/>
  <c r="D140" i="11"/>
  <c r="D141" i="11"/>
  <c r="D142" i="11"/>
  <c r="D143" i="11"/>
  <c r="D144" i="11"/>
  <c r="D145" i="11"/>
  <c r="D146" i="11"/>
  <c r="D147" i="11"/>
  <c r="D148" i="11"/>
  <c r="D149" i="11"/>
  <c r="D150" i="11"/>
  <c r="D151" i="11"/>
  <c r="D152" i="11"/>
  <c r="D153" i="11"/>
  <c r="D154" i="11"/>
  <c r="D155" i="11"/>
  <c r="D156" i="11"/>
  <c r="D157" i="11"/>
  <c r="D158" i="11"/>
  <c r="D159" i="11"/>
  <c r="D160" i="11"/>
  <c r="D161" i="11"/>
  <c r="D162" i="11"/>
  <c r="D163" i="11"/>
  <c r="D164" i="11"/>
  <c r="D165" i="11"/>
  <c r="D166" i="11"/>
  <c r="D167" i="11"/>
  <c r="D168" i="11"/>
  <c r="D169" i="11"/>
  <c r="D170" i="11"/>
  <c r="D171" i="11"/>
  <c r="D172" i="11"/>
  <c r="D173" i="11"/>
  <c r="D174" i="11"/>
  <c r="D175" i="11"/>
  <c r="D176" i="11"/>
  <c r="D177" i="11"/>
  <c r="D178" i="11"/>
  <c r="D179" i="11"/>
  <c r="D180" i="11"/>
  <c r="D181" i="11"/>
  <c r="D182" i="11"/>
  <c r="D183" i="11"/>
  <c r="D184" i="11"/>
  <c r="D185" i="11"/>
  <c r="D186" i="11"/>
  <c r="D187" i="11"/>
  <c r="D188" i="11"/>
  <c r="D189" i="11"/>
  <c r="D190" i="11"/>
  <c r="D191" i="11"/>
  <c r="D192" i="11"/>
  <c r="D193" i="11"/>
  <c r="D194" i="11"/>
  <c r="D195" i="11"/>
  <c r="D196" i="11"/>
  <c r="D197" i="11"/>
  <c r="D198" i="11"/>
  <c r="D199" i="11"/>
  <c r="D200" i="11"/>
  <c r="D201" i="11"/>
  <c r="D202" i="11"/>
  <c r="D203" i="11"/>
  <c r="D204" i="11"/>
  <c r="D205" i="11"/>
  <c r="D206" i="11"/>
  <c r="D207" i="11"/>
  <c r="D208" i="11"/>
  <c r="D209" i="11"/>
  <c r="D210" i="11"/>
  <c r="D211" i="11"/>
  <c r="D212" i="11"/>
  <c r="D213" i="11"/>
  <c r="D214" i="11"/>
  <c r="D215" i="11"/>
  <c r="D216" i="11"/>
  <c r="D217" i="11"/>
  <c r="D218" i="11"/>
  <c r="D219" i="11"/>
  <c r="D220" i="11"/>
  <c r="D221" i="11"/>
  <c r="D222" i="11"/>
  <c r="D223" i="11"/>
  <c r="D224" i="11"/>
  <c r="D225" i="11"/>
  <c r="D226" i="11"/>
  <c r="D227" i="11"/>
  <c r="D228" i="11"/>
  <c r="D229" i="11"/>
  <c r="D230" i="11"/>
  <c r="D231" i="11"/>
  <c r="D232" i="11"/>
  <c r="D233" i="11"/>
  <c r="D234" i="11"/>
  <c r="D235" i="11"/>
  <c r="D236" i="11"/>
  <c r="D237" i="11"/>
  <c r="D238" i="11"/>
  <c r="D239" i="11"/>
  <c r="D240" i="11"/>
  <c r="D241" i="11"/>
  <c r="D242" i="11"/>
  <c r="D243" i="11"/>
  <c r="D244" i="11"/>
  <c r="D245" i="11"/>
  <c r="D246" i="11"/>
  <c r="D247" i="11"/>
  <c r="D248" i="11"/>
  <c r="D249" i="11"/>
  <c r="D250" i="11"/>
  <c r="D251" i="11"/>
  <c r="D252" i="11"/>
  <c r="D253" i="11"/>
  <c r="D254" i="11"/>
  <c r="D255" i="11"/>
  <c r="D256" i="11"/>
  <c r="D257" i="11"/>
  <c r="D258" i="11"/>
  <c r="D259" i="11"/>
  <c r="D260" i="11"/>
  <c r="D261" i="11"/>
  <c r="D262" i="11"/>
  <c r="D263" i="11"/>
  <c r="D264" i="11"/>
  <c r="D265" i="11"/>
  <c r="D266" i="11"/>
  <c r="D267" i="11"/>
  <c r="D268" i="11"/>
  <c r="D269" i="11"/>
  <c r="D270" i="11"/>
  <c r="D271" i="11"/>
  <c r="D272" i="11"/>
  <c r="D273" i="11"/>
  <c r="D274" i="11"/>
  <c r="D275" i="11"/>
  <c r="D276" i="11"/>
  <c r="D277" i="11"/>
  <c r="D278" i="11"/>
  <c r="D279" i="11"/>
  <c r="D280" i="11"/>
  <c r="D281" i="11"/>
  <c r="D282" i="11"/>
  <c r="D283" i="11"/>
  <c r="D284" i="11"/>
  <c r="D285" i="11"/>
  <c r="D286" i="11"/>
  <c r="D287" i="11"/>
  <c r="D288" i="11"/>
  <c r="D289" i="11"/>
  <c r="D290" i="11"/>
  <c r="D291" i="11"/>
  <c r="D292" i="11"/>
  <c r="D293" i="11"/>
  <c r="D294" i="11"/>
  <c r="D295" i="11"/>
  <c r="D296" i="11"/>
  <c r="D297" i="11"/>
  <c r="D298" i="11"/>
  <c r="D299" i="11"/>
  <c r="D300" i="11"/>
  <c r="D301" i="11"/>
  <c r="D302" i="11"/>
  <c r="D303" i="11"/>
  <c r="D304" i="11"/>
  <c r="D305" i="11"/>
  <c r="D306" i="11"/>
  <c r="D307" i="11"/>
  <c r="D308" i="11"/>
  <c r="D309" i="11"/>
  <c r="D310" i="11"/>
  <c r="D311" i="11"/>
  <c r="D312" i="11"/>
  <c r="D313" i="11"/>
  <c r="D314" i="11"/>
  <c r="D315" i="11"/>
  <c r="D316" i="11"/>
  <c r="D317" i="11"/>
  <c r="D318" i="11"/>
  <c r="D319" i="11"/>
  <c r="D320" i="11"/>
  <c r="D321" i="11"/>
  <c r="D322" i="11"/>
  <c r="D323" i="11"/>
  <c r="D324" i="11"/>
  <c r="D325" i="11"/>
  <c r="D326" i="11"/>
  <c r="D327" i="11"/>
  <c r="D328" i="11"/>
  <c r="D329" i="11"/>
  <c r="D330" i="11"/>
  <c r="D331" i="11"/>
  <c r="D332" i="11"/>
  <c r="D333" i="11"/>
  <c r="D334" i="11"/>
  <c r="D335" i="11"/>
  <c r="D336" i="11"/>
  <c r="D337" i="11"/>
  <c r="D338" i="11"/>
  <c r="D339" i="11"/>
  <c r="D340" i="11"/>
  <c r="D341" i="11"/>
  <c r="D342" i="11"/>
  <c r="D343" i="11"/>
  <c r="D344" i="11"/>
  <c r="D345" i="11"/>
  <c r="D346" i="11"/>
  <c r="D347" i="11"/>
  <c r="D348" i="11"/>
  <c r="D349" i="11"/>
  <c r="D350" i="11"/>
  <c r="D351" i="11"/>
  <c r="D352" i="11"/>
  <c r="D353" i="11"/>
  <c r="D354" i="11"/>
  <c r="D355" i="11"/>
  <c r="D356" i="11"/>
  <c r="D357" i="11"/>
  <c r="D358" i="11"/>
  <c r="D359" i="11"/>
  <c r="D360" i="11"/>
  <c r="D361" i="11"/>
  <c r="D362" i="11"/>
  <c r="D363" i="11"/>
  <c r="D364" i="11"/>
  <c r="D365" i="11"/>
  <c r="D366" i="11"/>
  <c r="D367" i="11"/>
  <c r="D368" i="11"/>
  <c r="D369" i="11"/>
  <c r="D370" i="11"/>
  <c r="D371" i="11"/>
  <c r="D372" i="11"/>
  <c r="D373" i="11"/>
  <c r="D374" i="11"/>
  <c r="D375" i="11"/>
  <c r="D376" i="11"/>
  <c r="D377" i="11"/>
  <c r="D378" i="11"/>
  <c r="D379" i="11"/>
  <c r="D380" i="11"/>
  <c r="D381" i="11"/>
  <c r="D382" i="11"/>
  <c r="D383" i="11"/>
  <c r="D384" i="11"/>
  <c r="D385" i="11"/>
  <c r="D386" i="11"/>
  <c r="D387" i="11"/>
  <c r="D388" i="11"/>
  <c r="D389" i="11"/>
  <c r="D390" i="11"/>
  <c r="D391" i="11"/>
  <c r="D392" i="11"/>
  <c r="D393" i="11"/>
  <c r="D394" i="11"/>
  <c r="D395" i="11"/>
  <c r="D396" i="11"/>
  <c r="D397" i="11"/>
  <c r="D398" i="11"/>
  <c r="D399" i="11"/>
  <c r="D400" i="11"/>
  <c r="D401" i="11"/>
  <c r="D402" i="11"/>
  <c r="D403" i="11"/>
  <c r="D404" i="11"/>
  <c r="D405" i="11"/>
  <c r="D406" i="11"/>
  <c r="D407" i="11"/>
  <c r="D408" i="11"/>
  <c r="D409" i="11"/>
  <c r="D410" i="11"/>
  <c r="D411" i="11"/>
  <c r="D412" i="11"/>
  <c r="D413" i="11"/>
  <c r="D414" i="11"/>
  <c r="D415" i="11"/>
  <c r="D416" i="11"/>
  <c r="D417" i="11"/>
  <c r="D418" i="11"/>
  <c r="D419" i="11"/>
  <c r="D420" i="11"/>
  <c r="D421" i="11"/>
  <c r="D422" i="11"/>
  <c r="D423" i="11"/>
  <c r="D424" i="11"/>
  <c r="D425" i="11"/>
  <c r="D426" i="11"/>
  <c r="D427" i="11"/>
  <c r="D428" i="11"/>
  <c r="D429" i="11"/>
  <c r="D430" i="11"/>
  <c r="D431" i="11"/>
  <c r="D432" i="11"/>
  <c r="D433" i="11"/>
  <c r="D434" i="11"/>
  <c r="D435" i="11"/>
  <c r="D436" i="11"/>
  <c r="D437" i="11"/>
  <c r="D438" i="11"/>
  <c r="D439" i="11"/>
  <c r="D440" i="11"/>
  <c r="D441" i="11"/>
  <c r="D442" i="11"/>
  <c r="D443" i="11"/>
  <c r="D444" i="11"/>
  <c r="D445" i="11"/>
  <c r="D446" i="11"/>
  <c r="D447" i="11"/>
  <c r="D448" i="11"/>
  <c r="D449" i="11"/>
  <c r="D450" i="11"/>
  <c r="D451" i="11"/>
  <c r="D452" i="11"/>
  <c r="D453" i="11"/>
  <c r="D454" i="11"/>
  <c r="D455" i="11"/>
  <c r="D456" i="11"/>
  <c r="D457" i="11"/>
  <c r="D458" i="11"/>
  <c r="D459" i="11"/>
  <c r="D460" i="11"/>
  <c r="D461" i="11"/>
  <c r="D462" i="11"/>
  <c r="D463" i="11"/>
  <c r="D464" i="11"/>
  <c r="D465" i="11"/>
  <c r="D466" i="11"/>
  <c r="D467" i="11"/>
  <c r="D468" i="11"/>
  <c r="D469" i="11"/>
  <c r="D470" i="11"/>
  <c r="D471" i="11"/>
  <c r="D472" i="11"/>
  <c r="D473" i="11"/>
  <c r="D474" i="11"/>
  <c r="D475" i="11"/>
  <c r="D476" i="11"/>
  <c r="D477" i="11"/>
  <c r="D478" i="11"/>
  <c r="D479" i="11"/>
  <c r="D480" i="11"/>
  <c r="D481" i="11"/>
  <c r="D482" i="11"/>
  <c r="D483" i="11"/>
  <c r="D484" i="11"/>
  <c r="D485" i="11"/>
  <c r="D486" i="11"/>
  <c r="D487" i="11"/>
  <c r="D488" i="11"/>
  <c r="D489" i="11"/>
  <c r="D490" i="11"/>
  <c r="D491" i="11"/>
  <c r="D492" i="11"/>
  <c r="D493" i="11"/>
  <c r="D494" i="11"/>
  <c r="D495" i="11"/>
  <c r="D496" i="11"/>
  <c r="D497" i="11"/>
  <c r="D498" i="11"/>
  <c r="D499" i="11"/>
  <c r="D500" i="11"/>
  <c r="D501" i="11"/>
  <c r="D502" i="11"/>
  <c r="D503" i="11"/>
  <c r="D504" i="11"/>
  <c r="D505" i="11"/>
  <c r="D506" i="11"/>
  <c r="D507" i="11"/>
  <c r="D508" i="11"/>
  <c r="D509" i="11"/>
  <c r="D510" i="11"/>
  <c r="D511" i="11"/>
  <c r="D512" i="11"/>
  <c r="D513" i="11"/>
  <c r="D514" i="11"/>
  <c r="D515" i="11"/>
  <c r="D516" i="11"/>
  <c r="D517" i="11"/>
  <c r="D518" i="11"/>
  <c r="D519" i="11"/>
  <c r="D520" i="11"/>
  <c r="D521" i="11"/>
  <c r="D522" i="11"/>
  <c r="D523" i="11"/>
  <c r="D524" i="11"/>
  <c r="D525" i="11"/>
  <c r="D526" i="11"/>
  <c r="D527" i="11"/>
  <c r="D528" i="11"/>
  <c r="D529" i="11"/>
  <c r="D530" i="11"/>
  <c r="D531" i="11"/>
  <c r="D532" i="11"/>
  <c r="D533" i="11"/>
  <c r="D534" i="11"/>
  <c r="D535" i="11"/>
  <c r="D536" i="11"/>
  <c r="D537" i="11"/>
  <c r="D538" i="11"/>
  <c r="D539" i="11"/>
  <c r="D540" i="11"/>
  <c r="D541" i="11"/>
  <c r="D542" i="11"/>
  <c r="D543" i="11"/>
  <c r="D544" i="11"/>
  <c r="D545" i="11"/>
  <c r="D546" i="11"/>
  <c r="D547" i="11"/>
  <c r="D548" i="11"/>
  <c r="D549" i="11"/>
  <c r="D550" i="11"/>
  <c r="D551" i="11"/>
  <c r="D552" i="11"/>
  <c r="D553" i="11"/>
  <c r="D554" i="11"/>
  <c r="D555" i="11"/>
  <c r="D556" i="11"/>
  <c r="D557" i="11"/>
  <c r="D558" i="11"/>
  <c r="D559" i="11"/>
  <c r="D560" i="11"/>
  <c r="D561" i="11"/>
  <c r="D562" i="11"/>
  <c r="D563" i="11"/>
  <c r="D564" i="11"/>
  <c r="D565" i="11"/>
  <c r="D566" i="11"/>
  <c r="D567" i="11"/>
  <c r="D568" i="11"/>
  <c r="D569" i="11"/>
  <c r="D570" i="11"/>
  <c r="D571" i="11"/>
  <c r="D572" i="11"/>
  <c r="D64" i="11"/>
  <c r="D36" i="13"/>
  <c r="N21" i="13"/>
  <c r="N20" i="13"/>
  <c r="M16" i="13"/>
  <c r="M11" i="13"/>
  <c r="M7" i="13"/>
  <c r="M8" i="13"/>
  <c r="M5" i="13"/>
  <c r="E1" i="13"/>
  <c r="D1" i="13"/>
  <c r="C1" i="13"/>
  <c r="C32" i="6"/>
  <c r="N11" i="6"/>
  <c r="C17" i="6"/>
  <c r="AH3" i="3"/>
  <c r="AG4" i="3"/>
  <c r="AH4" i="3"/>
  <c r="AI4" i="3"/>
  <c r="AQ4" i="3"/>
  <c r="AG5" i="3"/>
  <c r="AH5" i="3"/>
  <c r="AI5" i="3"/>
  <c r="AQ5" i="3"/>
  <c r="AG6" i="3"/>
  <c r="AH6" i="3"/>
  <c r="AI6" i="3"/>
  <c r="AQ6" i="3"/>
  <c r="AG7" i="3"/>
  <c r="AH7" i="3"/>
  <c r="AI7" i="3"/>
  <c r="AQ7" i="3"/>
  <c r="AG8" i="3"/>
  <c r="AH8" i="3"/>
  <c r="AI8" i="3"/>
  <c r="AQ8" i="3"/>
  <c r="AG9" i="3"/>
  <c r="AH9" i="3"/>
  <c r="AI9" i="3"/>
  <c r="AQ9" i="3"/>
  <c r="AG10" i="3"/>
  <c r="AH10" i="3"/>
  <c r="AI10" i="3"/>
  <c r="AQ10" i="3"/>
  <c r="AG11" i="3"/>
  <c r="AH11" i="3"/>
  <c r="AI11" i="3"/>
  <c r="AQ11" i="3"/>
  <c r="AG12" i="3"/>
  <c r="AH12" i="3"/>
  <c r="AI12" i="3"/>
  <c r="AQ12" i="3"/>
  <c r="AG13" i="3"/>
  <c r="AH13" i="3"/>
  <c r="AI13" i="3"/>
  <c r="AQ13" i="3"/>
  <c r="AG14" i="3"/>
  <c r="AH14" i="3"/>
  <c r="AI14" i="3"/>
  <c r="AQ14" i="3"/>
  <c r="AG15" i="3"/>
  <c r="AH15" i="3"/>
  <c r="AI15" i="3"/>
  <c r="AQ15" i="3"/>
  <c r="AG16" i="3"/>
  <c r="AH16" i="3"/>
  <c r="AI16" i="3"/>
  <c r="AQ16" i="3"/>
  <c r="AG17" i="3"/>
  <c r="AH17" i="3"/>
  <c r="AI17" i="3"/>
  <c r="AQ17" i="3"/>
  <c r="AG18" i="3"/>
  <c r="AH18" i="3"/>
  <c r="AI18" i="3"/>
  <c r="AQ18" i="3"/>
  <c r="AG19" i="3"/>
  <c r="AH19" i="3"/>
  <c r="AI19" i="3"/>
  <c r="AQ19" i="3"/>
  <c r="AG20" i="3"/>
  <c r="AH20" i="3"/>
  <c r="AI20" i="3"/>
  <c r="AQ20" i="3"/>
  <c r="AG21" i="3"/>
  <c r="AH21" i="3"/>
  <c r="AI21" i="3"/>
  <c r="AQ21" i="3"/>
  <c r="AG22" i="3"/>
  <c r="AH22" i="3"/>
  <c r="AI22" i="3"/>
  <c r="AQ22" i="3"/>
  <c r="AG23" i="3"/>
  <c r="AH23" i="3"/>
  <c r="AI23" i="3"/>
  <c r="AQ23" i="3"/>
  <c r="AG24" i="3"/>
  <c r="AH24" i="3"/>
  <c r="AI24" i="3"/>
  <c r="AQ24" i="3"/>
  <c r="AG25" i="3"/>
  <c r="AH25" i="3"/>
  <c r="AI25" i="3"/>
  <c r="AQ25" i="3"/>
  <c r="AG26" i="3"/>
  <c r="AH26" i="3"/>
  <c r="AI26" i="3"/>
  <c r="AQ26" i="3"/>
  <c r="AG27" i="3"/>
  <c r="AH27" i="3"/>
  <c r="AI27" i="3"/>
  <c r="AQ27" i="3"/>
  <c r="AG28" i="3"/>
  <c r="AH28" i="3"/>
  <c r="AI28" i="3"/>
  <c r="AQ28" i="3"/>
  <c r="AG29" i="3"/>
  <c r="AH29" i="3"/>
  <c r="AI29" i="3"/>
  <c r="AQ29" i="3"/>
  <c r="AG30" i="3"/>
  <c r="AH30" i="3"/>
  <c r="AI30" i="3"/>
  <c r="AQ30" i="3"/>
  <c r="AG31" i="3"/>
  <c r="AH31" i="3"/>
  <c r="AI31" i="3"/>
  <c r="AQ31" i="3"/>
  <c r="AG32" i="3"/>
  <c r="AH32" i="3"/>
  <c r="AI32" i="3"/>
  <c r="AQ32" i="3"/>
  <c r="AG33" i="3"/>
  <c r="AH33" i="3"/>
  <c r="AI33" i="3"/>
  <c r="AQ33" i="3"/>
  <c r="AG34" i="3"/>
  <c r="AH34" i="3"/>
  <c r="AI34" i="3"/>
  <c r="AQ34" i="3"/>
  <c r="AG35" i="3"/>
  <c r="AH35" i="3"/>
  <c r="AI35" i="3"/>
  <c r="AQ35" i="3"/>
  <c r="AG36" i="3"/>
  <c r="AH36" i="3"/>
  <c r="AI36" i="3"/>
  <c r="AQ36" i="3"/>
  <c r="AG37" i="3"/>
  <c r="AH37" i="3"/>
  <c r="AI37" i="3"/>
  <c r="AQ37" i="3"/>
  <c r="AG38" i="3"/>
  <c r="AH38" i="3"/>
  <c r="AI38" i="3"/>
  <c r="AQ38" i="3"/>
  <c r="AG39" i="3"/>
  <c r="AH39" i="3"/>
  <c r="AI39" i="3"/>
  <c r="AQ39" i="3"/>
  <c r="AG40" i="3"/>
  <c r="AH40" i="3"/>
  <c r="AI40" i="3"/>
  <c r="AQ40" i="3"/>
  <c r="AG41" i="3"/>
  <c r="AH41" i="3"/>
  <c r="AI41" i="3"/>
  <c r="AQ41" i="3"/>
  <c r="AG42" i="3"/>
  <c r="AH42" i="3"/>
  <c r="AI42" i="3"/>
  <c r="AQ42" i="3"/>
  <c r="AG43" i="3"/>
  <c r="AH43" i="3"/>
  <c r="AI43" i="3"/>
  <c r="AQ43" i="3"/>
  <c r="AG44" i="3"/>
  <c r="AH44" i="3"/>
  <c r="AI44" i="3"/>
  <c r="AQ44" i="3"/>
  <c r="AG45" i="3"/>
  <c r="AH45" i="3"/>
  <c r="AI45" i="3"/>
  <c r="AQ45" i="3"/>
  <c r="AG46" i="3"/>
  <c r="AH46" i="3"/>
  <c r="AI46" i="3"/>
  <c r="AQ46" i="3"/>
  <c r="AG47" i="3"/>
  <c r="AH47" i="3"/>
  <c r="AI47" i="3"/>
  <c r="AQ47" i="3"/>
  <c r="AG48" i="3"/>
  <c r="AH48" i="3"/>
  <c r="AI48" i="3"/>
  <c r="AQ48" i="3"/>
  <c r="AG49" i="3"/>
  <c r="AH49" i="3"/>
  <c r="AI49" i="3"/>
  <c r="AQ49" i="3"/>
  <c r="AG50" i="3"/>
  <c r="AH50" i="3"/>
  <c r="AI50" i="3"/>
  <c r="AQ50" i="3"/>
  <c r="AG51" i="3"/>
  <c r="AH51" i="3"/>
  <c r="AI51" i="3"/>
  <c r="AQ51" i="3"/>
  <c r="AG52" i="3"/>
  <c r="AH52" i="3"/>
  <c r="AI52" i="3"/>
  <c r="AQ52" i="3"/>
  <c r="AG53" i="3"/>
  <c r="AH53" i="3"/>
  <c r="AI53" i="3"/>
  <c r="AQ53" i="3"/>
  <c r="AG54" i="3"/>
  <c r="AH54" i="3"/>
  <c r="AI54" i="3"/>
  <c r="AQ54" i="3"/>
  <c r="AG55" i="3"/>
  <c r="AH55" i="3"/>
  <c r="AI55" i="3"/>
  <c r="AQ55" i="3"/>
  <c r="AG56" i="3"/>
  <c r="AH56" i="3"/>
  <c r="AI56" i="3"/>
  <c r="AQ56" i="3"/>
  <c r="AG57" i="3"/>
  <c r="AH57" i="3"/>
  <c r="AI57" i="3"/>
  <c r="AQ57" i="3"/>
  <c r="AG58" i="3"/>
  <c r="AH58" i="3"/>
  <c r="AI58" i="3"/>
  <c r="AQ58" i="3"/>
  <c r="AG59" i="3"/>
  <c r="AH59" i="3"/>
  <c r="AI59" i="3"/>
  <c r="AQ59" i="3"/>
  <c r="AG60" i="3"/>
  <c r="AH60" i="3"/>
  <c r="AI60" i="3"/>
  <c r="AQ60" i="3"/>
  <c r="AG61" i="3"/>
  <c r="AH61" i="3"/>
  <c r="AI61" i="3"/>
  <c r="AQ61" i="3"/>
  <c r="AG62" i="3"/>
  <c r="AH62" i="3"/>
  <c r="AI62" i="3"/>
  <c r="AQ62" i="3"/>
  <c r="AG63" i="3"/>
  <c r="AH63" i="3"/>
  <c r="AI63" i="3"/>
  <c r="AQ63" i="3"/>
  <c r="AG64" i="3"/>
  <c r="AH64" i="3"/>
  <c r="AI64" i="3"/>
  <c r="AQ64" i="3"/>
  <c r="AG65" i="3"/>
  <c r="AH65" i="3"/>
  <c r="AI65" i="3"/>
  <c r="AQ65" i="3"/>
  <c r="AG66" i="3"/>
  <c r="AH66" i="3"/>
  <c r="AI66" i="3"/>
  <c r="AQ66" i="3"/>
  <c r="AG67" i="3"/>
  <c r="AH67" i="3"/>
  <c r="AI67" i="3"/>
  <c r="AQ67" i="3"/>
  <c r="AG68" i="3"/>
  <c r="AH68" i="3"/>
  <c r="AI68" i="3"/>
  <c r="AQ68" i="3"/>
  <c r="AG69" i="3"/>
  <c r="AH69" i="3"/>
  <c r="AI69" i="3"/>
  <c r="AQ69" i="3"/>
  <c r="AG70" i="3"/>
  <c r="AH70" i="3"/>
  <c r="AI70" i="3"/>
  <c r="AQ70" i="3"/>
  <c r="AG71" i="3"/>
  <c r="AH71" i="3"/>
  <c r="AI71" i="3"/>
  <c r="AQ71" i="3"/>
  <c r="AG72" i="3"/>
  <c r="AH72" i="3"/>
  <c r="AI72" i="3"/>
  <c r="AQ72" i="3"/>
  <c r="AG73" i="3"/>
  <c r="AH73" i="3"/>
  <c r="AI73" i="3"/>
  <c r="AQ73" i="3"/>
  <c r="AG74" i="3"/>
  <c r="AH74" i="3"/>
  <c r="AI74" i="3"/>
  <c r="AQ74" i="3"/>
  <c r="AG75" i="3"/>
  <c r="AH75" i="3"/>
  <c r="AI75" i="3"/>
  <c r="AQ75" i="3"/>
  <c r="AG76" i="3"/>
  <c r="AH76" i="3"/>
  <c r="AI76" i="3"/>
  <c r="AQ76" i="3"/>
  <c r="AG77" i="3"/>
  <c r="AH77" i="3"/>
  <c r="AI77" i="3"/>
  <c r="AQ77" i="3"/>
  <c r="AG78" i="3"/>
  <c r="AH78" i="3"/>
  <c r="AI78" i="3"/>
  <c r="AQ78" i="3"/>
  <c r="AG79" i="3"/>
  <c r="AH79" i="3"/>
  <c r="AI79" i="3"/>
  <c r="AQ79" i="3"/>
  <c r="AG80" i="3"/>
  <c r="AH80" i="3"/>
  <c r="AI80" i="3"/>
  <c r="AQ80" i="3"/>
  <c r="AG81" i="3"/>
  <c r="AH81" i="3"/>
  <c r="AI81" i="3"/>
  <c r="AQ81" i="3"/>
  <c r="AG82" i="3"/>
  <c r="AH82" i="3"/>
  <c r="AI82" i="3"/>
  <c r="AQ82" i="3"/>
  <c r="AG83" i="3"/>
  <c r="AH83" i="3"/>
  <c r="AI83" i="3"/>
  <c r="AQ83" i="3"/>
  <c r="AG84" i="3"/>
  <c r="AH84" i="3"/>
  <c r="AI84" i="3"/>
  <c r="AQ84" i="3"/>
  <c r="AG85" i="3"/>
  <c r="AH85" i="3"/>
  <c r="AI85" i="3"/>
  <c r="AQ85" i="3"/>
  <c r="AG86" i="3"/>
  <c r="AH86" i="3"/>
  <c r="AI86" i="3"/>
  <c r="AQ86" i="3"/>
  <c r="AG87" i="3"/>
  <c r="AH87" i="3"/>
  <c r="AI87" i="3"/>
  <c r="AQ87" i="3"/>
  <c r="AG88" i="3"/>
  <c r="AH88" i="3"/>
  <c r="AI88" i="3"/>
  <c r="AQ88" i="3"/>
  <c r="AG89" i="3"/>
  <c r="AH89" i="3"/>
  <c r="AI89" i="3"/>
  <c r="AQ89" i="3"/>
  <c r="AG90" i="3"/>
  <c r="AH90" i="3"/>
  <c r="AI90" i="3"/>
  <c r="AQ90" i="3"/>
  <c r="AG91" i="3"/>
  <c r="AH91" i="3"/>
  <c r="AI91" i="3"/>
  <c r="AQ91" i="3"/>
  <c r="AG92" i="3"/>
  <c r="AH92" i="3"/>
  <c r="AI92" i="3"/>
  <c r="AQ92" i="3"/>
  <c r="AG93" i="3"/>
  <c r="AH93" i="3"/>
  <c r="AI93" i="3"/>
  <c r="AQ93" i="3"/>
  <c r="AG94" i="3"/>
  <c r="AH94" i="3"/>
  <c r="AI94" i="3"/>
  <c r="AQ94" i="3"/>
  <c r="AG95" i="3"/>
  <c r="AH95" i="3"/>
  <c r="AI95" i="3"/>
  <c r="AQ95" i="3"/>
  <c r="AG96" i="3"/>
  <c r="AH96" i="3"/>
  <c r="AI96" i="3"/>
  <c r="AQ96" i="3"/>
  <c r="AG97" i="3"/>
  <c r="AH97" i="3"/>
  <c r="AI97" i="3"/>
  <c r="AQ97" i="3"/>
  <c r="AG98" i="3"/>
  <c r="AH98" i="3"/>
  <c r="AI98" i="3"/>
  <c r="AQ98" i="3"/>
  <c r="AG99" i="3"/>
  <c r="AH99" i="3"/>
  <c r="AI99" i="3"/>
  <c r="AQ99" i="3"/>
  <c r="AG100" i="3"/>
  <c r="AH100" i="3"/>
  <c r="AI100" i="3"/>
  <c r="AQ100" i="3"/>
  <c r="AG101" i="3"/>
  <c r="AH101" i="3"/>
  <c r="AI101" i="3"/>
  <c r="AQ101" i="3"/>
  <c r="AG102" i="3"/>
  <c r="AH102" i="3"/>
  <c r="AI102" i="3"/>
  <c r="AQ102" i="3"/>
  <c r="AG103" i="3"/>
  <c r="AH103" i="3"/>
  <c r="AI103" i="3"/>
  <c r="AQ103" i="3"/>
  <c r="AG104" i="3"/>
  <c r="AH104" i="3"/>
  <c r="AI104" i="3"/>
  <c r="AQ104" i="3"/>
  <c r="AG105" i="3"/>
  <c r="AH105" i="3"/>
  <c r="AI105" i="3"/>
  <c r="AQ105" i="3"/>
  <c r="AG106" i="3"/>
  <c r="AH106" i="3"/>
  <c r="AI106" i="3"/>
  <c r="AQ106" i="3"/>
  <c r="AG107" i="3"/>
  <c r="AH107" i="3"/>
  <c r="AI107" i="3"/>
  <c r="AQ107" i="3"/>
  <c r="AG108" i="3"/>
  <c r="AH108" i="3"/>
  <c r="AI108" i="3"/>
  <c r="AQ108" i="3"/>
  <c r="AG109" i="3"/>
  <c r="AH109" i="3"/>
  <c r="AI109" i="3"/>
  <c r="AQ109" i="3"/>
  <c r="AG110" i="3"/>
  <c r="AH110" i="3"/>
  <c r="AI110" i="3"/>
  <c r="AQ110" i="3"/>
  <c r="AG111" i="3"/>
  <c r="AH111" i="3"/>
  <c r="AI111" i="3"/>
  <c r="AQ111" i="3"/>
  <c r="AG112" i="3"/>
  <c r="AH112" i="3"/>
  <c r="AI112" i="3"/>
  <c r="AQ112" i="3"/>
  <c r="AG113" i="3"/>
  <c r="AH113" i="3"/>
  <c r="AI113" i="3"/>
  <c r="AQ113" i="3"/>
  <c r="AG114" i="3"/>
  <c r="AH114" i="3"/>
  <c r="AI114" i="3"/>
  <c r="AQ114" i="3"/>
  <c r="AG115" i="3"/>
  <c r="AH115" i="3"/>
  <c r="AI115" i="3"/>
  <c r="AQ115" i="3"/>
  <c r="AG116" i="3"/>
  <c r="AH116" i="3"/>
  <c r="AI116" i="3"/>
  <c r="AQ116" i="3"/>
  <c r="AG117" i="3"/>
  <c r="AH117" i="3"/>
  <c r="AI117" i="3"/>
  <c r="AQ117" i="3"/>
  <c r="AG118" i="3"/>
  <c r="AH118" i="3"/>
  <c r="AI118" i="3"/>
  <c r="AQ118" i="3"/>
  <c r="AG119" i="3"/>
  <c r="AH119" i="3"/>
  <c r="AI119" i="3"/>
  <c r="AQ119" i="3"/>
  <c r="AG120" i="3"/>
  <c r="AH120" i="3"/>
  <c r="AI120" i="3"/>
  <c r="AQ120" i="3"/>
  <c r="AG121" i="3"/>
  <c r="AH121" i="3"/>
  <c r="AI121" i="3"/>
  <c r="AQ121" i="3"/>
  <c r="AG122" i="3"/>
  <c r="AH122" i="3"/>
  <c r="AI122" i="3"/>
  <c r="AQ122" i="3"/>
  <c r="AG123" i="3"/>
  <c r="AH123" i="3"/>
  <c r="AI123" i="3"/>
  <c r="AQ123" i="3"/>
  <c r="AG124" i="3"/>
  <c r="AH124" i="3"/>
  <c r="AI124" i="3"/>
  <c r="AQ124" i="3"/>
  <c r="AG125" i="3"/>
  <c r="AH125" i="3"/>
  <c r="AI125" i="3"/>
  <c r="AQ125" i="3"/>
  <c r="AG126" i="3"/>
  <c r="AH126" i="3"/>
  <c r="AI126" i="3"/>
  <c r="AQ126" i="3"/>
  <c r="AG127" i="3"/>
  <c r="AH127" i="3"/>
  <c r="AI127" i="3"/>
  <c r="AQ127" i="3"/>
  <c r="AG128" i="3"/>
  <c r="AH128" i="3"/>
  <c r="AI128" i="3"/>
  <c r="AQ128" i="3"/>
  <c r="AG129" i="3"/>
  <c r="AH129" i="3"/>
  <c r="AI129" i="3"/>
  <c r="AQ129" i="3"/>
  <c r="AG130" i="3"/>
  <c r="AH130" i="3"/>
  <c r="AI130" i="3"/>
  <c r="AQ130" i="3"/>
  <c r="AG131" i="3"/>
  <c r="AH131" i="3"/>
  <c r="AI131" i="3"/>
  <c r="AQ131" i="3"/>
  <c r="AG132" i="3"/>
  <c r="AH132" i="3"/>
  <c r="AI132" i="3"/>
  <c r="AQ132" i="3"/>
  <c r="AG133" i="3"/>
  <c r="AH133" i="3"/>
  <c r="AI133" i="3"/>
  <c r="AQ133" i="3"/>
  <c r="AG134" i="3"/>
  <c r="AH134" i="3"/>
  <c r="AI134" i="3"/>
  <c r="AQ134" i="3"/>
  <c r="AG135" i="3"/>
  <c r="AH135" i="3"/>
  <c r="AI135" i="3"/>
  <c r="AQ135" i="3"/>
  <c r="AG136" i="3"/>
  <c r="AH136" i="3"/>
  <c r="AI136" i="3"/>
  <c r="AQ136" i="3"/>
  <c r="AG137" i="3"/>
  <c r="AH137" i="3"/>
  <c r="AI137" i="3"/>
  <c r="AQ137" i="3"/>
  <c r="AG138" i="3"/>
  <c r="AH138" i="3"/>
  <c r="AI138" i="3"/>
  <c r="AQ138" i="3"/>
  <c r="AG139" i="3"/>
  <c r="AH139" i="3"/>
  <c r="AI139" i="3"/>
  <c r="AQ139" i="3"/>
  <c r="AG140" i="3"/>
  <c r="AH140" i="3"/>
  <c r="AI140" i="3"/>
  <c r="AQ140" i="3"/>
  <c r="AG141" i="3"/>
  <c r="AH141" i="3"/>
  <c r="AI141" i="3"/>
  <c r="AQ141" i="3"/>
  <c r="AG142" i="3"/>
  <c r="AH142" i="3"/>
  <c r="AI142" i="3"/>
  <c r="AQ142" i="3"/>
  <c r="AG143" i="3"/>
  <c r="AH143" i="3"/>
  <c r="AI143" i="3"/>
  <c r="AQ143" i="3"/>
  <c r="AG144" i="3"/>
  <c r="AH144" i="3"/>
  <c r="AI144" i="3"/>
  <c r="AQ144" i="3"/>
  <c r="AG145" i="3"/>
  <c r="AH145" i="3"/>
  <c r="AI145" i="3"/>
  <c r="AQ145" i="3"/>
  <c r="AG146" i="3"/>
  <c r="AH146" i="3"/>
  <c r="AI146" i="3"/>
  <c r="AQ146" i="3"/>
  <c r="AG147" i="3"/>
  <c r="AH147" i="3"/>
  <c r="AI147" i="3"/>
  <c r="AQ147" i="3"/>
  <c r="AG148" i="3"/>
  <c r="AH148" i="3"/>
  <c r="AI148" i="3"/>
  <c r="AQ148" i="3"/>
  <c r="AG149" i="3"/>
  <c r="AH149" i="3"/>
  <c r="AI149" i="3"/>
  <c r="AQ149" i="3"/>
  <c r="AG150" i="3"/>
  <c r="AH150" i="3"/>
  <c r="AI150" i="3"/>
  <c r="AQ150" i="3"/>
  <c r="AG151" i="3"/>
  <c r="AH151" i="3"/>
  <c r="AI151" i="3"/>
  <c r="AQ151" i="3"/>
  <c r="AG152" i="3"/>
  <c r="AH152" i="3"/>
  <c r="AI152" i="3"/>
  <c r="AQ152" i="3"/>
  <c r="AG153" i="3"/>
  <c r="AH153" i="3"/>
  <c r="AI153" i="3"/>
  <c r="AQ153" i="3"/>
  <c r="AG154" i="3"/>
  <c r="AH154" i="3"/>
  <c r="AI154" i="3"/>
  <c r="AQ154" i="3"/>
  <c r="AG155" i="3"/>
  <c r="AH155" i="3"/>
  <c r="AI155" i="3"/>
  <c r="AQ155" i="3"/>
  <c r="AG156" i="3"/>
  <c r="AH156" i="3"/>
  <c r="AI156" i="3"/>
  <c r="AQ156" i="3"/>
  <c r="AG157" i="3"/>
  <c r="AH157" i="3"/>
  <c r="AI157" i="3"/>
  <c r="AQ157" i="3"/>
  <c r="AG158" i="3"/>
  <c r="AH158" i="3"/>
  <c r="AI158" i="3"/>
  <c r="AQ158" i="3"/>
  <c r="AG159" i="3"/>
  <c r="AH159" i="3"/>
  <c r="AI159" i="3"/>
  <c r="AQ159" i="3"/>
  <c r="AG160" i="3"/>
  <c r="AH160" i="3"/>
  <c r="AI160" i="3"/>
  <c r="AQ160" i="3"/>
  <c r="AG161" i="3"/>
  <c r="AH161" i="3"/>
  <c r="AI161" i="3"/>
  <c r="AQ161" i="3"/>
  <c r="AG162" i="3"/>
  <c r="AH162" i="3"/>
  <c r="AI162" i="3"/>
  <c r="AQ162" i="3"/>
  <c r="AG163" i="3"/>
  <c r="AH163" i="3"/>
  <c r="AI163" i="3"/>
  <c r="AQ163" i="3"/>
  <c r="AG164" i="3"/>
  <c r="AH164" i="3"/>
  <c r="AI164" i="3"/>
  <c r="AQ164" i="3"/>
  <c r="AG165" i="3"/>
  <c r="AH165" i="3"/>
  <c r="AI165" i="3"/>
  <c r="AQ165" i="3"/>
  <c r="AG166" i="3"/>
  <c r="AH166" i="3"/>
  <c r="AI166" i="3"/>
  <c r="AQ166" i="3"/>
  <c r="AG167" i="3"/>
  <c r="AH167" i="3"/>
  <c r="AI167" i="3"/>
  <c r="AQ167" i="3"/>
  <c r="AG168" i="3"/>
  <c r="AH168" i="3"/>
  <c r="AI168" i="3"/>
  <c r="AQ168" i="3"/>
  <c r="AG169" i="3"/>
  <c r="AH169" i="3"/>
  <c r="AI169" i="3"/>
  <c r="AQ169" i="3"/>
  <c r="AG170" i="3"/>
  <c r="AH170" i="3"/>
  <c r="AI170" i="3"/>
  <c r="AQ170" i="3"/>
  <c r="AG171" i="3"/>
  <c r="AH171" i="3"/>
  <c r="AI171" i="3"/>
  <c r="AQ171" i="3"/>
  <c r="AG172" i="3"/>
  <c r="AH172" i="3"/>
  <c r="AI172" i="3"/>
  <c r="AQ172" i="3"/>
  <c r="AG173" i="3"/>
  <c r="AH173" i="3"/>
  <c r="AI173" i="3"/>
  <c r="AQ173" i="3"/>
  <c r="AG174" i="3"/>
  <c r="AH174" i="3"/>
  <c r="AI174" i="3"/>
  <c r="AQ174" i="3"/>
  <c r="AG175" i="3"/>
  <c r="AH175" i="3"/>
  <c r="AI175" i="3"/>
  <c r="AQ175" i="3"/>
  <c r="AG176" i="3"/>
  <c r="AH176" i="3"/>
  <c r="AI176" i="3"/>
  <c r="AQ176" i="3"/>
  <c r="AG177" i="3"/>
  <c r="AH177" i="3"/>
  <c r="AI177" i="3"/>
  <c r="AQ177" i="3"/>
  <c r="AG178" i="3"/>
  <c r="AH178" i="3"/>
  <c r="AI178" i="3"/>
  <c r="AQ178" i="3"/>
  <c r="AG179" i="3"/>
  <c r="AH179" i="3"/>
  <c r="AI179" i="3"/>
  <c r="AQ179" i="3"/>
  <c r="AG180" i="3"/>
  <c r="AH180" i="3"/>
  <c r="AI180" i="3"/>
  <c r="AQ180" i="3"/>
  <c r="AG181" i="3"/>
  <c r="AH181" i="3"/>
  <c r="AI181" i="3"/>
  <c r="AQ181" i="3"/>
  <c r="AG182" i="3"/>
  <c r="AH182" i="3"/>
  <c r="AI182" i="3"/>
  <c r="AQ182" i="3"/>
  <c r="AG183" i="3"/>
  <c r="AH183" i="3"/>
  <c r="AI183" i="3"/>
  <c r="AQ183" i="3"/>
  <c r="AG184" i="3"/>
  <c r="AH184" i="3"/>
  <c r="AI184" i="3"/>
  <c r="AQ184" i="3"/>
  <c r="AG185" i="3"/>
  <c r="AH185" i="3"/>
  <c r="AI185" i="3"/>
  <c r="AQ185" i="3"/>
  <c r="AG186" i="3"/>
  <c r="AH186" i="3"/>
  <c r="AI186" i="3"/>
  <c r="AQ186" i="3"/>
  <c r="AG187" i="3"/>
  <c r="AH187" i="3"/>
  <c r="AI187" i="3"/>
  <c r="AQ187" i="3"/>
  <c r="AG188" i="3"/>
  <c r="AH188" i="3"/>
  <c r="AI188" i="3"/>
  <c r="AQ188" i="3"/>
  <c r="AG189" i="3"/>
  <c r="AH189" i="3"/>
  <c r="AI189" i="3"/>
  <c r="AQ189" i="3"/>
  <c r="AG190" i="3"/>
  <c r="AH190" i="3"/>
  <c r="AI190" i="3"/>
  <c r="AQ190" i="3"/>
  <c r="AG191" i="3"/>
  <c r="AH191" i="3"/>
  <c r="AI191" i="3"/>
  <c r="AQ191" i="3"/>
  <c r="AG192" i="3"/>
  <c r="AH192" i="3"/>
  <c r="AI192" i="3"/>
  <c r="AQ192" i="3"/>
  <c r="AG193" i="3"/>
  <c r="AH193" i="3"/>
  <c r="AI193" i="3"/>
  <c r="AQ193" i="3"/>
  <c r="AG194" i="3"/>
  <c r="AH194" i="3"/>
  <c r="AI194" i="3"/>
  <c r="AQ194" i="3"/>
  <c r="AG195" i="3"/>
  <c r="AH195" i="3"/>
  <c r="AI195" i="3"/>
  <c r="AQ195" i="3"/>
  <c r="AG196" i="3"/>
  <c r="AH196" i="3"/>
  <c r="AI196" i="3"/>
  <c r="AQ196" i="3"/>
  <c r="AG197" i="3"/>
  <c r="AH197" i="3"/>
  <c r="AI197" i="3"/>
  <c r="AQ197" i="3"/>
  <c r="AG198" i="3"/>
  <c r="AH198" i="3"/>
  <c r="AI198" i="3"/>
  <c r="AQ198" i="3"/>
  <c r="AG199" i="3"/>
  <c r="AH199" i="3"/>
  <c r="AI199" i="3"/>
  <c r="AQ199" i="3"/>
  <c r="AG200" i="3"/>
  <c r="AH200" i="3"/>
  <c r="AI200" i="3"/>
  <c r="AQ200" i="3"/>
  <c r="AG201" i="3"/>
  <c r="AH201" i="3"/>
  <c r="AI201" i="3"/>
  <c r="AQ201" i="3"/>
  <c r="AG202" i="3"/>
  <c r="AH202" i="3"/>
  <c r="AI202" i="3"/>
  <c r="AQ202" i="3"/>
  <c r="AG203" i="3"/>
  <c r="AH203" i="3"/>
  <c r="AI203" i="3"/>
  <c r="AQ203" i="3"/>
  <c r="AG204" i="3"/>
  <c r="AH204" i="3"/>
  <c r="AI204" i="3"/>
  <c r="AQ204" i="3"/>
  <c r="AG205" i="3"/>
  <c r="AH205" i="3"/>
  <c r="AI205" i="3"/>
  <c r="AQ205" i="3"/>
  <c r="AG206" i="3"/>
  <c r="AH206" i="3"/>
  <c r="AI206" i="3"/>
  <c r="AQ206" i="3"/>
  <c r="AG207" i="3"/>
  <c r="AH207" i="3"/>
  <c r="AI207" i="3"/>
  <c r="AQ207" i="3"/>
  <c r="AG208" i="3"/>
  <c r="AH208" i="3"/>
  <c r="AI208" i="3"/>
  <c r="AQ208" i="3"/>
  <c r="AG209" i="3"/>
  <c r="AH209" i="3"/>
  <c r="AI209" i="3"/>
  <c r="AQ209" i="3"/>
  <c r="AG210" i="3"/>
  <c r="AH210" i="3"/>
  <c r="AI210" i="3"/>
  <c r="AQ210" i="3"/>
  <c r="AG211" i="3"/>
  <c r="AH211" i="3"/>
  <c r="AI211" i="3"/>
  <c r="AQ211" i="3"/>
  <c r="AG212" i="3"/>
  <c r="AH212" i="3"/>
  <c r="AI212" i="3"/>
  <c r="AQ212" i="3"/>
  <c r="AG213" i="3"/>
  <c r="AH213" i="3"/>
  <c r="AI213" i="3"/>
  <c r="AQ213" i="3"/>
  <c r="AG214" i="3"/>
  <c r="AH214" i="3"/>
  <c r="AI214" i="3"/>
  <c r="AQ214" i="3"/>
  <c r="AG215" i="3"/>
  <c r="AH215" i="3"/>
  <c r="AI215" i="3"/>
  <c r="AQ215" i="3"/>
  <c r="AG216" i="3"/>
  <c r="AH216" i="3"/>
  <c r="AI216" i="3"/>
  <c r="AQ216" i="3"/>
  <c r="AG217" i="3"/>
  <c r="AH217" i="3"/>
  <c r="AI217" i="3"/>
  <c r="AQ217" i="3"/>
  <c r="AG218" i="3"/>
  <c r="AH218" i="3"/>
  <c r="AI218" i="3"/>
  <c r="AQ218" i="3"/>
  <c r="AG219" i="3"/>
  <c r="AH219" i="3"/>
  <c r="AI219" i="3"/>
  <c r="AQ219" i="3"/>
  <c r="AG220" i="3"/>
  <c r="AH220" i="3"/>
  <c r="AI220" i="3"/>
  <c r="AQ220" i="3"/>
  <c r="AG221" i="3"/>
  <c r="AH221" i="3"/>
  <c r="AI221" i="3"/>
  <c r="AQ221" i="3"/>
  <c r="AG222" i="3"/>
  <c r="AH222" i="3"/>
  <c r="AI222" i="3"/>
  <c r="AQ222" i="3"/>
  <c r="AG223" i="3"/>
  <c r="AH223" i="3"/>
  <c r="AI223" i="3"/>
  <c r="AQ223" i="3"/>
  <c r="AG224" i="3"/>
  <c r="AH224" i="3"/>
  <c r="AI224" i="3"/>
  <c r="AQ224" i="3"/>
  <c r="AG225" i="3"/>
  <c r="AH225" i="3"/>
  <c r="AI225" i="3"/>
  <c r="AQ225" i="3"/>
  <c r="AG226" i="3"/>
  <c r="AH226" i="3"/>
  <c r="AI226" i="3"/>
  <c r="AQ226" i="3"/>
  <c r="AG227" i="3"/>
  <c r="AH227" i="3"/>
  <c r="AI227" i="3"/>
  <c r="AQ227" i="3"/>
  <c r="AG228" i="3"/>
  <c r="AH228" i="3"/>
  <c r="AI228" i="3"/>
  <c r="AQ228" i="3"/>
  <c r="AG229" i="3"/>
  <c r="AH229" i="3"/>
  <c r="AI229" i="3"/>
  <c r="AQ229" i="3"/>
  <c r="AG230" i="3"/>
  <c r="AH230" i="3"/>
  <c r="AI230" i="3"/>
  <c r="AQ230" i="3"/>
  <c r="AG231" i="3"/>
  <c r="AH231" i="3"/>
  <c r="AI231" i="3"/>
  <c r="AQ231" i="3"/>
  <c r="AG232" i="3"/>
  <c r="AH232" i="3"/>
  <c r="AI232" i="3"/>
  <c r="AQ232" i="3"/>
  <c r="AG233" i="3"/>
  <c r="AH233" i="3"/>
  <c r="AI233" i="3"/>
  <c r="AQ233" i="3"/>
  <c r="AG234" i="3"/>
  <c r="AH234" i="3"/>
  <c r="AI234" i="3"/>
  <c r="AQ234" i="3"/>
  <c r="AG235" i="3"/>
  <c r="AH235" i="3"/>
  <c r="AI235" i="3"/>
  <c r="AQ235" i="3"/>
  <c r="AG236" i="3"/>
  <c r="AH236" i="3"/>
  <c r="AI236" i="3"/>
  <c r="AQ236" i="3"/>
  <c r="AG237" i="3"/>
  <c r="AH237" i="3"/>
  <c r="AI237" i="3"/>
  <c r="AQ237" i="3"/>
  <c r="AG238" i="3"/>
  <c r="AH238" i="3"/>
  <c r="AI238" i="3"/>
  <c r="AQ238" i="3"/>
  <c r="AG239" i="3"/>
  <c r="AH239" i="3"/>
  <c r="AI239" i="3"/>
  <c r="AQ239" i="3"/>
  <c r="AG240" i="3"/>
  <c r="AH240" i="3"/>
  <c r="AI240" i="3"/>
  <c r="AQ240" i="3"/>
  <c r="AG241" i="3"/>
  <c r="AH241" i="3"/>
  <c r="AI241" i="3"/>
  <c r="AQ241" i="3"/>
  <c r="AG242" i="3"/>
  <c r="AH242" i="3"/>
  <c r="AI242" i="3"/>
  <c r="AQ242" i="3"/>
  <c r="AG243" i="3"/>
  <c r="AH243" i="3"/>
  <c r="AI243" i="3"/>
  <c r="AQ243" i="3"/>
  <c r="AG244" i="3"/>
  <c r="AH244" i="3"/>
  <c r="AI244" i="3"/>
  <c r="AQ244" i="3"/>
  <c r="AG245" i="3"/>
  <c r="AH245" i="3"/>
  <c r="AI245" i="3"/>
  <c r="AQ245" i="3"/>
  <c r="AG246" i="3"/>
  <c r="AH246" i="3"/>
  <c r="AI246" i="3"/>
  <c r="AQ246" i="3"/>
  <c r="AG247" i="3"/>
  <c r="AH247" i="3"/>
  <c r="AI247" i="3"/>
  <c r="AQ247" i="3"/>
  <c r="AG248" i="3"/>
  <c r="AH248" i="3"/>
  <c r="AI248" i="3"/>
  <c r="AQ248" i="3"/>
  <c r="AG249" i="3"/>
  <c r="AH249" i="3"/>
  <c r="AI249" i="3"/>
  <c r="AQ249" i="3"/>
  <c r="AG250" i="3"/>
  <c r="AH250" i="3"/>
  <c r="AI250" i="3"/>
  <c r="AQ250" i="3"/>
  <c r="AG251" i="3"/>
  <c r="AH251" i="3"/>
  <c r="AI251" i="3"/>
  <c r="AQ251" i="3"/>
  <c r="AG252" i="3"/>
  <c r="AH252" i="3"/>
  <c r="AI252" i="3"/>
  <c r="AQ252" i="3"/>
  <c r="AG253" i="3"/>
  <c r="AH253" i="3"/>
  <c r="AI253" i="3"/>
  <c r="AQ253" i="3"/>
  <c r="AG254" i="3"/>
  <c r="AH254" i="3"/>
  <c r="AI254" i="3"/>
  <c r="AQ254" i="3"/>
  <c r="AG255" i="3"/>
  <c r="AH255" i="3"/>
  <c r="AI255" i="3"/>
  <c r="AQ255" i="3"/>
  <c r="AG256" i="3"/>
  <c r="AH256" i="3"/>
  <c r="AI256" i="3"/>
  <c r="AQ256" i="3"/>
  <c r="AG257" i="3"/>
  <c r="AH257" i="3"/>
  <c r="AI257" i="3"/>
  <c r="AQ257" i="3"/>
  <c r="AG258" i="3"/>
  <c r="AH258" i="3"/>
  <c r="AI258" i="3"/>
  <c r="AQ258" i="3"/>
  <c r="AG259" i="3"/>
  <c r="AH259" i="3"/>
  <c r="AI259" i="3"/>
  <c r="AQ259" i="3"/>
  <c r="AG260" i="3"/>
  <c r="AH260" i="3"/>
  <c r="AI260" i="3"/>
  <c r="AQ260" i="3"/>
  <c r="AG261" i="3"/>
  <c r="AH261" i="3"/>
  <c r="AI261" i="3"/>
  <c r="AQ261" i="3"/>
  <c r="AG262" i="3"/>
  <c r="AH262" i="3"/>
  <c r="AI262" i="3"/>
  <c r="AQ262" i="3"/>
  <c r="AG263" i="3"/>
  <c r="AH263" i="3"/>
  <c r="AI263" i="3"/>
  <c r="AQ263" i="3"/>
  <c r="AG264" i="3"/>
  <c r="AH264" i="3"/>
  <c r="AI264" i="3"/>
  <c r="AQ264" i="3"/>
  <c r="AG265" i="3"/>
  <c r="AH265" i="3"/>
  <c r="AI265" i="3"/>
  <c r="AQ265" i="3"/>
  <c r="AG266" i="3"/>
  <c r="AH266" i="3"/>
  <c r="AI266" i="3"/>
  <c r="AQ266" i="3"/>
  <c r="AG267" i="3"/>
  <c r="AH267" i="3"/>
  <c r="AI267" i="3"/>
  <c r="AQ267" i="3"/>
  <c r="AG268" i="3"/>
  <c r="AH268" i="3"/>
  <c r="AI268" i="3"/>
  <c r="AQ268" i="3"/>
  <c r="AG269" i="3"/>
  <c r="AH269" i="3"/>
  <c r="AI269" i="3"/>
  <c r="AQ269" i="3"/>
  <c r="AG270" i="3"/>
  <c r="AH270" i="3"/>
  <c r="AI270" i="3"/>
  <c r="AQ270" i="3"/>
  <c r="AG271" i="3"/>
  <c r="AH271" i="3"/>
  <c r="AI271" i="3"/>
  <c r="AQ271" i="3"/>
  <c r="AG272" i="3"/>
  <c r="AH272" i="3"/>
  <c r="AI272" i="3"/>
  <c r="AQ272" i="3"/>
  <c r="AG273" i="3"/>
  <c r="AH273" i="3"/>
  <c r="AI273" i="3"/>
  <c r="AQ273" i="3"/>
  <c r="AG274" i="3"/>
  <c r="AH274" i="3"/>
  <c r="AI274" i="3"/>
  <c r="AQ274" i="3"/>
  <c r="AG275" i="3"/>
  <c r="AH275" i="3"/>
  <c r="AI275" i="3"/>
  <c r="AQ275" i="3"/>
  <c r="AG276" i="3"/>
  <c r="AH276" i="3"/>
  <c r="AI276" i="3"/>
  <c r="AQ276" i="3"/>
  <c r="AG277" i="3"/>
  <c r="AH277" i="3"/>
  <c r="AI277" i="3"/>
  <c r="AQ277" i="3"/>
  <c r="AG278" i="3"/>
  <c r="AH278" i="3"/>
  <c r="AI278" i="3"/>
  <c r="AQ278" i="3"/>
  <c r="AG279" i="3"/>
  <c r="AH279" i="3"/>
  <c r="AI279" i="3"/>
  <c r="AQ279" i="3"/>
  <c r="AG280" i="3"/>
  <c r="AH280" i="3"/>
  <c r="AI280" i="3"/>
  <c r="AQ280" i="3"/>
  <c r="AG281" i="3"/>
  <c r="AH281" i="3"/>
  <c r="AI281" i="3"/>
  <c r="AQ281" i="3"/>
  <c r="AG282" i="3"/>
  <c r="AH282" i="3"/>
  <c r="AI282" i="3"/>
  <c r="AQ282" i="3"/>
  <c r="AG283" i="3"/>
  <c r="AH283" i="3"/>
  <c r="AI283" i="3"/>
  <c r="AQ283" i="3"/>
  <c r="AG284" i="3"/>
  <c r="AH284" i="3"/>
  <c r="AI284" i="3"/>
  <c r="AQ284" i="3"/>
  <c r="AG285" i="3"/>
  <c r="AH285" i="3"/>
  <c r="AI285" i="3"/>
  <c r="AQ285" i="3"/>
  <c r="AG286" i="3"/>
  <c r="AH286" i="3"/>
  <c r="AI286" i="3"/>
  <c r="AQ286" i="3"/>
  <c r="AG287" i="3"/>
  <c r="AH287" i="3"/>
  <c r="AI287" i="3"/>
  <c r="AQ287" i="3"/>
  <c r="AG288" i="3"/>
  <c r="AH288" i="3"/>
  <c r="AI288" i="3"/>
  <c r="AQ288" i="3"/>
  <c r="AG289" i="3"/>
  <c r="AH289" i="3"/>
  <c r="AI289" i="3"/>
  <c r="AQ289" i="3"/>
  <c r="AG290" i="3"/>
  <c r="AH290" i="3"/>
  <c r="AI290" i="3"/>
  <c r="AQ290" i="3"/>
  <c r="AG291" i="3"/>
  <c r="AH291" i="3"/>
  <c r="AI291" i="3"/>
  <c r="AQ291" i="3"/>
  <c r="AG292" i="3"/>
  <c r="AH292" i="3"/>
  <c r="AI292" i="3"/>
  <c r="AQ292" i="3"/>
  <c r="AG293" i="3"/>
  <c r="AH293" i="3"/>
  <c r="AI293" i="3"/>
  <c r="AQ293" i="3"/>
  <c r="AG294" i="3"/>
  <c r="AH294" i="3"/>
  <c r="AI294" i="3"/>
  <c r="AQ294" i="3"/>
  <c r="AG295" i="3"/>
  <c r="AH295" i="3"/>
  <c r="AI295" i="3"/>
  <c r="AQ295" i="3"/>
  <c r="AG296" i="3"/>
  <c r="AH296" i="3"/>
  <c r="AI296" i="3"/>
  <c r="AQ296" i="3"/>
  <c r="AG297" i="3"/>
  <c r="AH297" i="3"/>
  <c r="AI297" i="3"/>
  <c r="AQ297" i="3"/>
  <c r="AG298" i="3"/>
  <c r="AH298" i="3"/>
  <c r="AI298" i="3"/>
  <c r="AQ298" i="3"/>
  <c r="AG299" i="3"/>
  <c r="AH299" i="3"/>
  <c r="AI299" i="3"/>
  <c r="AQ299" i="3"/>
  <c r="AG300" i="3"/>
  <c r="AH300" i="3"/>
  <c r="AI300" i="3"/>
  <c r="AQ300" i="3"/>
  <c r="AG301" i="3"/>
  <c r="AH301" i="3"/>
  <c r="AI301" i="3"/>
  <c r="AQ301" i="3"/>
  <c r="AG302" i="3"/>
  <c r="AH302" i="3"/>
  <c r="AI302" i="3"/>
  <c r="AQ302" i="3"/>
  <c r="AG303" i="3"/>
  <c r="AH303" i="3"/>
  <c r="AI303" i="3"/>
  <c r="AQ303" i="3"/>
  <c r="AG304" i="3"/>
  <c r="AH304" i="3"/>
  <c r="AI304" i="3"/>
  <c r="AQ304" i="3"/>
  <c r="AG305" i="3"/>
  <c r="AH305" i="3"/>
  <c r="AI305" i="3"/>
  <c r="AQ305" i="3"/>
  <c r="AG306" i="3"/>
  <c r="AH306" i="3"/>
  <c r="AI306" i="3"/>
  <c r="AQ306" i="3"/>
  <c r="AG307" i="3"/>
  <c r="AH307" i="3"/>
  <c r="AI307" i="3"/>
  <c r="AQ307" i="3"/>
  <c r="AG308" i="3"/>
  <c r="AH308" i="3"/>
  <c r="AI308" i="3"/>
  <c r="AQ308" i="3"/>
  <c r="AG309" i="3"/>
  <c r="AH309" i="3"/>
  <c r="AI309" i="3"/>
  <c r="AQ309" i="3"/>
  <c r="AG310" i="3"/>
  <c r="AH310" i="3"/>
  <c r="AI310" i="3"/>
  <c r="AQ310" i="3"/>
  <c r="AG311" i="3"/>
  <c r="AH311" i="3"/>
  <c r="AI311" i="3"/>
  <c r="AQ311" i="3"/>
  <c r="AG312" i="3"/>
  <c r="AH312" i="3"/>
  <c r="AI312" i="3"/>
  <c r="AQ312" i="3"/>
  <c r="AG313" i="3"/>
  <c r="AH313" i="3"/>
  <c r="AI313" i="3"/>
  <c r="AQ313" i="3"/>
  <c r="AG314" i="3"/>
  <c r="AH314" i="3"/>
  <c r="AI314" i="3"/>
  <c r="AQ314" i="3"/>
  <c r="AG315" i="3"/>
  <c r="AH315" i="3"/>
  <c r="AI315" i="3"/>
  <c r="AQ315" i="3"/>
  <c r="AG316" i="3"/>
  <c r="AH316" i="3"/>
  <c r="AI316" i="3"/>
  <c r="AQ316" i="3"/>
  <c r="AG317" i="3"/>
  <c r="AH317" i="3"/>
  <c r="AI317" i="3"/>
  <c r="AQ317" i="3"/>
  <c r="AG318" i="3"/>
  <c r="AH318" i="3"/>
  <c r="AI318" i="3"/>
  <c r="AQ318" i="3"/>
  <c r="AG319" i="3"/>
  <c r="AH319" i="3"/>
  <c r="AI319" i="3"/>
  <c r="AQ319" i="3"/>
  <c r="AG320" i="3"/>
  <c r="AH320" i="3"/>
  <c r="AI320" i="3"/>
  <c r="AQ320" i="3"/>
  <c r="AG321" i="3"/>
  <c r="AH321" i="3"/>
  <c r="AI321" i="3"/>
  <c r="AQ321" i="3"/>
  <c r="AG322" i="3"/>
  <c r="AH322" i="3"/>
  <c r="AI322" i="3"/>
  <c r="AQ322" i="3"/>
  <c r="AG323" i="3"/>
  <c r="AH323" i="3"/>
  <c r="AI323" i="3"/>
  <c r="AQ323" i="3"/>
  <c r="AG324" i="3"/>
  <c r="AH324" i="3"/>
  <c r="AI324" i="3"/>
  <c r="AQ324" i="3"/>
  <c r="AG325" i="3"/>
  <c r="AH325" i="3"/>
  <c r="AI325" i="3"/>
  <c r="AQ325" i="3"/>
  <c r="AG326" i="3"/>
  <c r="AH326" i="3"/>
  <c r="AI326" i="3"/>
  <c r="AQ326" i="3"/>
  <c r="AG327" i="3"/>
  <c r="AH327" i="3"/>
  <c r="AI327" i="3"/>
  <c r="AQ327" i="3"/>
  <c r="AG328" i="3"/>
  <c r="AH328" i="3"/>
  <c r="AI328" i="3"/>
  <c r="AQ328" i="3"/>
  <c r="AG329" i="3"/>
  <c r="AH329" i="3"/>
  <c r="AI329" i="3"/>
  <c r="AQ329" i="3"/>
  <c r="AG330" i="3"/>
  <c r="AH330" i="3"/>
  <c r="AI330" i="3"/>
  <c r="AQ330" i="3"/>
  <c r="AG331" i="3"/>
  <c r="AH331" i="3"/>
  <c r="AI331" i="3"/>
  <c r="AQ331" i="3"/>
  <c r="AG332" i="3"/>
  <c r="AH332" i="3"/>
  <c r="AI332" i="3"/>
  <c r="AQ332" i="3"/>
  <c r="AG333" i="3"/>
  <c r="AH333" i="3"/>
  <c r="AI333" i="3"/>
  <c r="AQ333" i="3"/>
  <c r="AG334" i="3"/>
  <c r="AH334" i="3"/>
  <c r="AI334" i="3"/>
  <c r="AQ334" i="3"/>
  <c r="AG335" i="3"/>
  <c r="AH335" i="3"/>
  <c r="AI335" i="3"/>
  <c r="AQ335" i="3"/>
  <c r="AG336" i="3"/>
  <c r="AH336" i="3"/>
  <c r="AI336" i="3"/>
  <c r="AQ336" i="3"/>
  <c r="AG337" i="3"/>
  <c r="AH337" i="3"/>
  <c r="AI337" i="3"/>
  <c r="AQ337" i="3"/>
  <c r="AG338" i="3"/>
  <c r="AH338" i="3"/>
  <c r="AI338" i="3"/>
  <c r="AQ338" i="3"/>
  <c r="AG339" i="3"/>
  <c r="AH339" i="3"/>
  <c r="AI339" i="3"/>
  <c r="AQ339" i="3"/>
  <c r="AG340" i="3"/>
  <c r="AH340" i="3"/>
  <c r="AI340" i="3"/>
  <c r="AQ340" i="3"/>
  <c r="AG341" i="3"/>
  <c r="AH341" i="3"/>
  <c r="AI341" i="3"/>
  <c r="AQ341" i="3"/>
  <c r="AG342" i="3"/>
  <c r="AH342" i="3"/>
  <c r="AI342" i="3"/>
  <c r="AQ342" i="3"/>
  <c r="AG343" i="3"/>
  <c r="AH343" i="3"/>
  <c r="AI343" i="3"/>
  <c r="AQ343" i="3"/>
  <c r="AG344" i="3"/>
  <c r="AH344" i="3"/>
  <c r="AI344" i="3"/>
  <c r="AQ344" i="3"/>
  <c r="AG345" i="3"/>
  <c r="AH345" i="3"/>
  <c r="AI345" i="3"/>
  <c r="AQ345" i="3"/>
  <c r="AG346" i="3"/>
  <c r="AH346" i="3"/>
  <c r="AI346" i="3"/>
  <c r="AQ346" i="3"/>
  <c r="AG347" i="3"/>
  <c r="AH347" i="3"/>
  <c r="AI347" i="3"/>
  <c r="AQ347" i="3"/>
  <c r="AG348" i="3"/>
  <c r="AH348" i="3"/>
  <c r="AI348" i="3"/>
  <c r="AQ348" i="3"/>
  <c r="AG349" i="3"/>
  <c r="AH349" i="3"/>
  <c r="AI349" i="3"/>
  <c r="AQ349" i="3"/>
  <c r="AG350" i="3"/>
  <c r="AH350" i="3"/>
  <c r="AI350" i="3"/>
  <c r="AQ350" i="3"/>
  <c r="AG351" i="3"/>
  <c r="AH351" i="3"/>
  <c r="AI351" i="3"/>
  <c r="AQ351" i="3"/>
  <c r="AG352" i="3"/>
  <c r="AH352" i="3"/>
  <c r="AI352" i="3"/>
  <c r="AQ352" i="3"/>
  <c r="AG353" i="3"/>
  <c r="AH353" i="3"/>
  <c r="AI353" i="3"/>
  <c r="AQ353" i="3"/>
  <c r="AG354" i="3"/>
  <c r="AH354" i="3"/>
  <c r="AI354" i="3"/>
  <c r="AQ354" i="3"/>
  <c r="AG355" i="3"/>
  <c r="AH355" i="3"/>
  <c r="AI355" i="3"/>
  <c r="AQ355" i="3"/>
  <c r="AG356" i="3"/>
  <c r="AH356" i="3"/>
  <c r="AI356" i="3"/>
  <c r="AQ356" i="3"/>
  <c r="AG357" i="3"/>
  <c r="AH357" i="3"/>
  <c r="AI357" i="3"/>
  <c r="AQ357" i="3"/>
  <c r="AG358" i="3"/>
  <c r="AH358" i="3"/>
  <c r="AI358" i="3"/>
  <c r="AQ358" i="3"/>
  <c r="AG359" i="3"/>
  <c r="AH359" i="3"/>
  <c r="AI359" i="3"/>
  <c r="AQ359" i="3"/>
  <c r="AG360" i="3"/>
  <c r="AH360" i="3"/>
  <c r="AI360" i="3"/>
  <c r="AQ360" i="3"/>
  <c r="AG361" i="3"/>
  <c r="AH361" i="3"/>
  <c r="AI361" i="3"/>
  <c r="AQ361" i="3"/>
  <c r="AG362" i="3"/>
  <c r="AH362" i="3"/>
  <c r="AI362" i="3"/>
  <c r="AQ362" i="3"/>
  <c r="AG363" i="3"/>
  <c r="AH363" i="3"/>
  <c r="AI363" i="3"/>
  <c r="AQ363" i="3"/>
  <c r="AG364" i="3"/>
  <c r="AH364" i="3"/>
  <c r="AI364" i="3"/>
  <c r="AQ364" i="3"/>
  <c r="AG365" i="3"/>
  <c r="AH365" i="3"/>
  <c r="AI365" i="3"/>
  <c r="AQ365" i="3"/>
  <c r="AG366" i="3"/>
  <c r="AH366" i="3"/>
  <c r="AI366" i="3"/>
  <c r="AQ366" i="3"/>
  <c r="AG367" i="3"/>
  <c r="AH367" i="3"/>
  <c r="AI367" i="3"/>
  <c r="AQ367" i="3"/>
  <c r="AG368" i="3"/>
  <c r="AH368" i="3"/>
  <c r="AI368" i="3"/>
  <c r="AQ368" i="3"/>
  <c r="AG369" i="3"/>
  <c r="AH369" i="3"/>
  <c r="AI369" i="3"/>
  <c r="AQ369" i="3"/>
  <c r="AG370" i="3"/>
  <c r="AH370" i="3"/>
  <c r="AI370" i="3"/>
  <c r="AQ370" i="3"/>
  <c r="AG371" i="3"/>
  <c r="AH371" i="3"/>
  <c r="AI371" i="3"/>
  <c r="AQ371" i="3"/>
  <c r="AG372" i="3"/>
  <c r="AH372" i="3"/>
  <c r="AI372" i="3"/>
  <c r="AQ372" i="3"/>
  <c r="AG373" i="3"/>
  <c r="AH373" i="3"/>
  <c r="AI373" i="3"/>
  <c r="AQ373" i="3"/>
  <c r="AG374" i="3"/>
  <c r="AH374" i="3"/>
  <c r="AI374" i="3"/>
  <c r="AQ374" i="3"/>
  <c r="AG375" i="3"/>
  <c r="AH375" i="3"/>
  <c r="AI375" i="3"/>
  <c r="AQ375" i="3"/>
  <c r="AG376" i="3"/>
  <c r="AH376" i="3"/>
  <c r="AI376" i="3"/>
  <c r="AQ376" i="3"/>
  <c r="AG377" i="3"/>
  <c r="AH377" i="3"/>
  <c r="AI377" i="3"/>
  <c r="AQ377" i="3"/>
  <c r="AG378" i="3"/>
  <c r="AH378" i="3"/>
  <c r="AI378" i="3"/>
  <c r="AQ378" i="3"/>
  <c r="AG379" i="3"/>
  <c r="AH379" i="3"/>
  <c r="AI379" i="3"/>
  <c r="AQ379" i="3"/>
  <c r="AG380" i="3"/>
  <c r="AH380" i="3"/>
  <c r="AI380" i="3"/>
  <c r="AQ380" i="3"/>
  <c r="AG381" i="3"/>
  <c r="AH381" i="3"/>
  <c r="AI381" i="3"/>
  <c r="AQ381" i="3"/>
  <c r="AG382" i="3"/>
  <c r="AH382" i="3"/>
  <c r="AI382" i="3"/>
  <c r="AQ382" i="3"/>
  <c r="AG383" i="3"/>
  <c r="AH383" i="3"/>
  <c r="AI383" i="3"/>
  <c r="AQ383" i="3"/>
  <c r="AG384" i="3"/>
  <c r="AH384" i="3"/>
  <c r="AI384" i="3"/>
  <c r="AQ384" i="3"/>
  <c r="AG385" i="3"/>
  <c r="AH385" i="3"/>
  <c r="AI385" i="3"/>
  <c r="AQ385" i="3"/>
  <c r="AG386" i="3"/>
  <c r="AH386" i="3"/>
  <c r="AI386" i="3"/>
  <c r="AQ386" i="3"/>
  <c r="AG387" i="3"/>
  <c r="AH387" i="3"/>
  <c r="AI387" i="3"/>
  <c r="AQ387" i="3"/>
  <c r="AG388" i="3"/>
  <c r="AH388" i="3"/>
  <c r="AI388" i="3"/>
  <c r="AQ388" i="3"/>
  <c r="AG389" i="3"/>
  <c r="AH389" i="3"/>
  <c r="AI389" i="3"/>
  <c r="AQ389" i="3"/>
  <c r="AG390" i="3"/>
  <c r="AH390" i="3"/>
  <c r="AI390" i="3"/>
  <c r="AQ390" i="3"/>
  <c r="AG391" i="3"/>
  <c r="AH391" i="3"/>
  <c r="AI391" i="3"/>
  <c r="AQ391" i="3"/>
  <c r="AG392" i="3"/>
  <c r="AH392" i="3"/>
  <c r="AI392" i="3"/>
  <c r="AQ392" i="3"/>
  <c r="AG393" i="3"/>
  <c r="AH393" i="3"/>
  <c r="AI393" i="3"/>
  <c r="AQ393" i="3"/>
  <c r="AG394" i="3"/>
  <c r="AH394" i="3"/>
  <c r="AI394" i="3"/>
  <c r="AQ394" i="3"/>
  <c r="AG395" i="3"/>
  <c r="AH395" i="3"/>
  <c r="AI395" i="3"/>
  <c r="AQ395" i="3"/>
  <c r="AG396" i="3"/>
  <c r="AH396" i="3"/>
  <c r="AI396" i="3"/>
  <c r="AQ396" i="3"/>
  <c r="AG397" i="3"/>
  <c r="AH397" i="3"/>
  <c r="AI397" i="3"/>
  <c r="AQ397" i="3"/>
  <c r="AG398" i="3"/>
  <c r="AH398" i="3"/>
  <c r="AI398" i="3"/>
  <c r="AQ398" i="3"/>
  <c r="AG399" i="3"/>
  <c r="AH399" i="3"/>
  <c r="AI399" i="3"/>
  <c r="AQ399" i="3"/>
  <c r="AG400" i="3"/>
  <c r="AH400" i="3"/>
  <c r="AI400" i="3"/>
  <c r="AQ400" i="3"/>
  <c r="AG401" i="3"/>
  <c r="AH401" i="3"/>
  <c r="AI401" i="3"/>
  <c r="AQ401" i="3"/>
  <c r="AG402" i="3"/>
  <c r="AH402" i="3"/>
  <c r="AI402" i="3"/>
  <c r="AQ402" i="3"/>
  <c r="AG403" i="3"/>
  <c r="AH403" i="3"/>
  <c r="AI403" i="3"/>
  <c r="AQ403" i="3"/>
  <c r="AG404" i="3"/>
  <c r="AH404" i="3"/>
  <c r="AI404" i="3"/>
  <c r="AQ404" i="3"/>
  <c r="AG405" i="3"/>
  <c r="AH405" i="3"/>
  <c r="AI405" i="3"/>
  <c r="AQ405" i="3"/>
  <c r="AG406" i="3"/>
  <c r="AH406" i="3"/>
  <c r="AI406" i="3"/>
  <c r="AQ406" i="3"/>
  <c r="AG407" i="3"/>
  <c r="AH407" i="3"/>
  <c r="AI407" i="3"/>
  <c r="AQ407" i="3"/>
  <c r="AG408" i="3"/>
  <c r="AH408" i="3"/>
  <c r="AI408" i="3"/>
  <c r="AQ408" i="3"/>
  <c r="AG409" i="3"/>
  <c r="AH409" i="3"/>
  <c r="AI409" i="3"/>
  <c r="AQ409" i="3"/>
  <c r="AG410" i="3"/>
  <c r="AH410" i="3"/>
  <c r="AI410" i="3"/>
  <c r="AQ410" i="3"/>
  <c r="AG411" i="3"/>
  <c r="AH411" i="3"/>
  <c r="AI411" i="3"/>
  <c r="AQ411" i="3"/>
  <c r="AG412" i="3"/>
  <c r="AH412" i="3"/>
  <c r="AI412" i="3"/>
  <c r="AQ412" i="3"/>
  <c r="AG413" i="3"/>
  <c r="AH413" i="3"/>
  <c r="AI413" i="3"/>
  <c r="AQ413" i="3"/>
  <c r="AG414" i="3"/>
  <c r="AH414" i="3"/>
  <c r="AI414" i="3"/>
  <c r="AQ414" i="3"/>
  <c r="AG415" i="3"/>
  <c r="AH415" i="3"/>
  <c r="AI415" i="3"/>
  <c r="AQ415" i="3"/>
  <c r="AG416" i="3"/>
  <c r="AH416" i="3"/>
  <c r="AI416" i="3"/>
  <c r="AQ416" i="3"/>
  <c r="AG417" i="3"/>
  <c r="AH417" i="3"/>
  <c r="AI417" i="3"/>
  <c r="AQ417" i="3"/>
  <c r="AG418" i="3"/>
  <c r="AH418" i="3"/>
  <c r="AI418" i="3"/>
  <c r="AQ418" i="3"/>
  <c r="AG419" i="3"/>
  <c r="AH419" i="3"/>
  <c r="AI419" i="3"/>
  <c r="AQ419" i="3"/>
  <c r="AG420" i="3"/>
  <c r="AH420" i="3"/>
  <c r="AI420" i="3"/>
  <c r="AQ420" i="3"/>
  <c r="AG421" i="3"/>
  <c r="AH421" i="3"/>
  <c r="AI421" i="3"/>
  <c r="AQ421" i="3"/>
  <c r="AG422" i="3"/>
  <c r="AH422" i="3"/>
  <c r="AI422" i="3"/>
  <c r="AQ422" i="3"/>
  <c r="AG423" i="3"/>
  <c r="AH423" i="3"/>
  <c r="AI423" i="3"/>
  <c r="AQ423" i="3"/>
  <c r="AG424" i="3"/>
  <c r="AH424" i="3"/>
  <c r="AI424" i="3"/>
  <c r="AQ424" i="3"/>
  <c r="AG425" i="3"/>
  <c r="AH425" i="3"/>
  <c r="AI425" i="3"/>
  <c r="AQ425" i="3"/>
  <c r="AG426" i="3"/>
  <c r="AH426" i="3"/>
  <c r="AI426" i="3"/>
  <c r="AQ426" i="3"/>
  <c r="AG427" i="3"/>
  <c r="AH427" i="3"/>
  <c r="AI427" i="3"/>
  <c r="AQ427" i="3"/>
  <c r="AG428" i="3"/>
  <c r="AH428" i="3"/>
  <c r="AI428" i="3"/>
  <c r="AQ428" i="3"/>
  <c r="AG429" i="3"/>
  <c r="AH429" i="3"/>
  <c r="AI429" i="3"/>
  <c r="AQ429" i="3"/>
  <c r="AG430" i="3"/>
  <c r="AH430" i="3"/>
  <c r="AI430" i="3"/>
  <c r="AQ430" i="3"/>
  <c r="AG431" i="3"/>
  <c r="AH431" i="3"/>
  <c r="AI431" i="3"/>
  <c r="AQ431" i="3"/>
  <c r="AG432" i="3"/>
  <c r="AH432" i="3"/>
  <c r="AI432" i="3"/>
  <c r="AQ432" i="3"/>
  <c r="AG433" i="3"/>
  <c r="AH433" i="3"/>
  <c r="AI433" i="3"/>
  <c r="AQ433" i="3"/>
  <c r="AG434" i="3"/>
  <c r="AH434" i="3"/>
  <c r="AI434" i="3"/>
  <c r="AQ434" i="3"/>
  <c r="AG435" i="3"/>
  <c r="AH435" i="3"/>
  <c r="AI435" i="3"/>
  <c r="AQ435" i="3"/>
  <c r="AG436" i="3"/>
  <c r="AH436" i="3"/>
  <c r="AI436" i="3"/>
  <c r="AQ436" i="3"/>
  <c r="AG437" i="3"/>
  <c r="AH437" i="3"/>
  <c r="AI437" i="3"/>
  <c r="AQ437" i="3"/>
  <c r="AG438" i="3"/>
  <c r="AH438" i="3"/>
  <c r="AI438" i="3"/>
  <c r="AQ438" i="3"/>
  <c r="AG439" i="3"/>
  <c r="AH439" i="3"/>
  <c r="AI439" i="3"/>
  <c r="AQ439" i="3"/>
  <c r="AG440" i="3"/>
  <c r="AH440" i="3"/>
  <c r="AI440" i="3"/>
  <c r="AQ440" i="3"/>
  <c r="AG441" i="3"/>
  <c r="AH441" i="3"/>
  <c r="AI441" i="3"/>
  <c r="AQ441" i="3"/>
  <c r="AG442" i="3"/>
  <c r="AH442" i="3"/>
  <c r="AI442" i="3"/>
  <c r="AQ442" i="3"/>
  <c r="AG443" i="3"/>
  <c r="AH443" i="3"/>
  <c r="AI443" i="3"/>
  <c r="AQ443" i="3"/>
  <c r="AG444" i="3"/>
  <c r="AH444" i="3"/>
  <c r="AI444" i="3"/>
  <c r="AQ444" i="3"/>
  <c r="AG445" i="3"/>
  <c r="AH445" i="3"/>
  <c r="AI445" i="3"/>
  <c r="AQ445" i="3"/>
  <c r="AG446" i="3"/>
  <c r="AH446" i="3"/>
  <c r="AI446" i="3"/>
  <c r="AQ446" i="3"/>
  <c r="AG447" i="3"/>
  <c r="AH447" i="3"/>
  <c r="AI447" i="3"/>
  <c r="AQ447" i="3"/>
  <c r="AG448" i="3"/>
  <c r="AH448" i="3"/>
  <c r="AI448" i="3"/>
  <c r="AQ448" i="3"/>
  <c r="AG449" i="3"/>
  <c r="AH449" i="3"/>
  <c r="AI449" i="3"/>
  <c r="AQ449" i="3"/>
  <c r="AG450" i="3"/>
  <c r="AH450" i="3"/>
  <c r="AI450" i="3"/>
  <c r="AQ450" i="3"/>
  <c r="AG451" i="3"/>
  <c r="AH451" i="3"/>
  <c r="AI451" i="3"/>
  <c r="AQ451" i="3"/>
  <c r="AG452" i="3"/>
  <c r="AH452" i="3"/>
  <c r="AI452" i="3"/>
  <c r="AQ452" i="3"/>
  <c r="AG453" i="3"/>
  <c r="AH453" i="3"/>
  <c r="AI453" i="3"/>
  <c r="AQ453" i="3"/>
  <c r="AG454" i="3"/>
  <c r="AH454" i="3"/>
  <c r="AI454" i="3"/>
  <c r="AQ454" i="3"/>
  <c r="AG455" i="3"/>
  <c r="AH455" i="3"/>
  <c r="AI455" i="3"/>
  <c r="AQ455" i="3"/>
  <c r="AG456" i="3"/>
  <c r="AH456" i="3"/>
  <c r="AI456" i="3"/>
  <c r="AQ456" i="3"/>
  <c r="AG457" i="3"/>
  <c r="AH457" i="3"/>
  <c r="AI457" i="3"/>
  <c r="AQ457" i="3"/>
  <c r="AG458" i="3"/>
  <c r="AH458" i="3"/>
  <c r="AI458" i="3"/>
  <c r="AQ458" i="3"/>
  <c r="AG459" i="3"/>
  <c r="AH459" i="3"/>
  <c r="AI459" i="3"/>
  <c r="AQ459" i="3"/>
  <c r="AG460" i="3"/>
  <c r="AH460" i="3"/>
  <c r="AI460" i="3"/>
  <c r="AQ460" i="3"/>
  <c r="AG461" i="3"/>
  <c r="AH461" i="3"/>
  <c r="AI461" i="3"/>
  <c r="AQ461" i="3"/>
  <c r="AG462" i="3"/>
  <c r="AH462" i="3"/>
  <c r="AI462" i="3"/>
  <c r="AQ462" i="3"/>
  <c r="AG463" i="3"/>
  <c r="AH463" i="3"/>
  <c r="AI463" i="3"/>
  <c r="AQ463" i="3"/>
  <c r="AG464" i="3"/>
  <c r="AH464" i="3"/>
  <c r="AI464" i="3"/>
  <c r="AQ464" i="3"/>
  <c r="AG465" i="3"/>
  <c r="AH465" i="3"/>
  <c r="AI465" i="3"/>
  <c r="AQ465" i="3"/>
  <c r="AG466" i="3"/>
  <c r="AH466" i="3"/>
  <c r="AI466" i="3"/>
  <c r="AQ466" i="3"/>
  <c r="AG467" i="3"/>
  <c r="AH467" i="3"/>
  <c r="AI467" i="3"/>
  <c r="AQ467" i="3"/>
  <c r="AG468" i="3"/>
  <c r="AH468" i="3"/>
  <c r="AI468" i="3"/>
  <c r="AQ468" i="3"/>
  <c r="AG469" i="3"/>
  <c r="AH469" i="3"/>
  <c r="AI469" i="3"/>
  <c r="AQ469" i="3"/>
  <c r="AG470" i="3"/>
  <c r="AH470" i="3"/>
  <c r="AI470" i="3"/>
  <c r="AQ470" i="3"/>
  <c r="AG471" i="3"/>
  <c r="AH471" i="3"/>
  <c r="AI471" i="3"/>
  <c r="AQ471" i="3"/>
  <c r="AG472" i="3"/>
  <c r="AH472" i="3"/>
  <c r="AI472" i="3"/>
  <c r="AQ472" i="3"/>
  <c r="AG473" i="3"/>
  <c r="AH473" i="3"/>
  <c r="AI473" i="3"/>
  <c r="AQ473" i="3"/>
  <c r="AG474" i="3"/>
  <c r="AH474" i="3"/>
  <c r="AI474" i="3"/>
  <c r="AQ474" i="3"/>
  <c r="AG475" i="3"/>
  <c r="AH475" i="3"/>
  <c r="AI475" i="3"/>
  <c r="AQ475" i="3"/>
  <c r="AG476" i="3"/>
  <c r="AH476" i="3"/>
  <c r="AI476" i="3"/>
  <c r="AQ476" i="3"/>
  <c r="AG477" i="3"/>
  <c r="AH477" i="3"/>
  <c r="AI477" i="3"/>
  <c r="AQ477" i="3"/>
  <c r="AG478" i="3"/>
  <c r="AH478" i="3"/>
  <c r="AI478" i="3"/>
  <c r="AQ478" i="3"/>
  <c r="AG479" i="3"/>
  <c r="AH479" i="3"/>
  <c r="AI479" i="3"/>
  <c r="AQ479" i="3"/>
  <c r="AG480" i="3"/>
  <c r="AH480" i="3"/>
  <c r="AI480" i="3"/>
  <c r="AQ480" i="3"/>
  <c r="AG481" i="3"/>
  <c r="AH481" i="3"/>
  <c r="AI481" i="3"/>
  <c r="AQ481" i="3"/>
  <c r="AG482" i="3"/>
  <c r="AH482" i="3"/>
  <c r="AI482" i="3"/>
  <c r="AQ482" i="3"/>
  <c r="AG483" i="3"/>
  <c r="AH483" i="3"/>
  <c r="AI483" i="3"/>
  <c r="AQ483" i="3"/>
  <c r="AG484" i="3"/>
  <c r="AH484" i="3"/>
  <c r="AI484" i="3"/>
  <c r="AQ484" i="3"/>
  <c r="AG485" i="3"/>
  <c r="AH485" i="3"/>
  <c r="AI485" i="3"/>
  <c r="AQ485" i="3"/>
  <c r="AG486" i="3"/>
  <c r="AH486" i="3"/>
  <c r="AI486" i="3"/>
  <c r="AQ486" i="3"/>
  <c r="AG487" i="3"/>
  <c r="AH487" i="3"/>
  <c r="AI487" i="3"/>
  <c r="AQ487" i="3"/>
  <c r="AG488" i="3"/>
  <c r="AH488" i="3"/>
  <c r="AI488" i="3"/>
  <c r="AQ488" i="3"/>
  <c r="AG489" i="3"/>
  <c r="AH489" i="3"/>
  <c r="AI489" i="3"/>
  <c r="AQ489" i="3"/>
  <c r="AG490" i="3"/>
  <c r="AH490" i="3"/>
  <c r="AI490" i="3"/>
  <c r="AQ490" i="3"/>
  <c r="AG491" i="3"/>
  <c r="AH491" i="3"/>
  <c r="AI491" i="3"/>
  <c r="AQ491" i="3"/>
  <c r="AG492" i="3"/>
  <c r="AH492" i="3"/>
  <c r="AI492" i="3"/>
  <c r="AQ492" i="3"/>
  <c r="AG493" i="3"/>
  <c r="AH493" i="3"/>
  <c r="AI493" i="3"/>
  <c r="AQ493" i="3"/>
  <c r="AG494" i="3"/>
  <c r="AH494" i="3"/>
  <c r="AI494" i="3"/>
  <c r="AQ494" i="3"/>
  <c r="AG495" i="3"/>
  <c r="AH495" i="3"/>
  <c r="AI495" i="3"/>
  <c r="AQ495" i="3"/>
  <c r="AG496" i="3"/>
  <c r="AH496" i="3"/>
  <c r="AI496" i="3"/>
  <c r="AQ496" i="3"/>
  <c r="AG497" i="3"/>
  <c r="AH497" i="3"/>
  <c r="AI497" i="3"/>
  <c r="AQ497" i="3"/>
  <c r="AG498" i="3"/>
  <c r="AH498" i="3"/>
  <c r="AI498" i="3"/>
  <c r="AQ498" i="3"/>
  <c r="AG499" i="3"/>
  <c r="AH499" i="3"/>
  <c r="AI499" i="3"/>
  <c r="AQ499" i="3"/>
  <c r="AG500" i="3"/>
  <c r="AH500" i="3"/>
  <c r="AI500" i="3"/>
  <c r="AQ500" i="3"/>
  <c r="AG501" i="3"/>
  <c r="AH501" i="3"/>
  <c r="AI501" i="3"/>
  <c r="AQ501" i="3"/>
  <c r="AG502" i="3"/>
  <c r="AH502" i="3"/>
  <c r="AI502" i="3"/>
  <c r="AQ502" i="3"/>
  <c r="AG503" i="3"/>
  <c r="AH503" i="3"/>
  <c r="AI503" i="3"/>
  <c r="AQ503" i="3"/>
  <c r="AG504" i="3"/>
  <c r="AH504" i="3"/>
  <c r="AI504" i="3"/>
  <c r="AQ504" i="3"/>
  <c r="AG505" i="3"/>
  <c r="AH505" i="3"/>
  <c r="AI505" i="3"/>
  <c r="AQ505" i="3"/>
  <c r="AG506" i="3"/>
  <c r="AH506" i="3"/>
  <c r="AI506" i="3"/>
  <c r="AQ506" i="3"/>
  <c r="AG507" i="3"/>
  <c r="AH507" i="3"/>
  <c r="AI507" i="3"/>
  <c r="AQ507" i="3"/>
  <c r="AG508" i="3"/>
  <c r="AH508" i="3"/>
  <c r="AI508" i="3"/>
  <c r="AQ508" i="3"/>
  <c r="AG509" i="3"/>
  <c r="AH509" i="3"/>
  <c r="AI509" i="3"/>
  <c r="AQ509" i="3"/>
  <c r="AG510" i="3"/>
  <c r="AH510" i="3"/>
  <c r="AI510" i="3"/>
  <c r="AQ510" i="3"/>
  <c r="AG511" i="3"/>
  <c r="AH511" i="3"/>
  <c r="AI511" i="3"/>
  <c r="AQ511" i="3"/>
  <c r="AG512" i="3"/>
  <c r="AH512" i="3"/>
  <c r="AI512" i="3"/>
  <c r="AQ512" i="3"/>
  <c r="AG513" i="3"/>
  <c r="AH513" i="3"/>
  <c r="AI513" i="3"/>
  <c r="AQ513" i="3"/>
  <c r="AG514" i="3"/>
  <c r="AH514" i="3"/>
  <c r="AI514" i="3"/>
  <c r="AQ514" i="3"/>
  <c r="AG515" i="3"/>
  <c r="AH515" i="3"/>
  <c r="AI515" i="3"/>
  <c r="AQ515" i="3"/>
  <c r="AG516" i="3"/>
  <c r="AH516" i="3"/>
  <c r="AI516" i="3"/>
  <c r="AQ516" i="3"/>
  <c r="AG517" i="3"/>
  <c r="AH517" i="3"/>
  <c r="AI517" i="3"/>
  <c r="AQ517" i="3"/>
  <c r="AG518" i="3"/>
  <c r="AH518" i="3"/>
  <c r="AI518" i="3"/>
  <c r="AQ518" i="3"/>
  <c r="AG519" i="3"/>
  <c r="AH519" i="3"/>
  <c r="AI519" i="3"/>
  <c r="AQ519" i="3"/>
  <c r="AG520" i="3"/>
  <c r="AH520" i="3"/>
  <c r="AI520" i="3"/>
  <c r="AQ520" i="3"/>
  <c r="AG521" i="3"/>
  <c r="AH521" i="3"/>
  <c r="AI521" i="3"/>
  <c r="AQ521" i="3"/>
  <c r="AG522" i="3"/>
  <c r="AH522" i="3"/>
  <c r="AI522" i="3"/>
  <c r="AQ522" i="3"/>
  <c r="AG523" i="3"/>
  <c r="AH523" i="3"/>
  <c r="AI523" i="3"/>
  <c r="AQ523" i="3"/>
  <c r="AG524" i="3"/>
  <c r="AH524" i="3"/>
  <c r="AI524" i="3"/>
  <c r="AQ524" i="3"/>
  <c r="AG525" i="3"/>
  <c r="AH525" i="3"/>
  <c r="AI525" i="3"/>
  <c r="AQ525" i="3"/>
  <c r="AG526" i="3"/>
  <c r="AH526" i="3"/>
  <c r="AI526" i="3"/>
  <c r="AQ526" i="3"/>
  <c r="AG527" i="3"/>
  <c r="AH527" i="3"/>
  <c r="AI527" i="3"/>
  <c r="AQ527" i="3"/>
  <c r="AG528" i="3"/>
  <c r="AH528" i="3"/>
  <c r="AI528" i="3"/>
  <c r="AQ528" i="3"/>
  <c r="AG529" i="3"/>
  <c r="AH529" i="3"/>
  <c r="AI529" i="3"/>
  <c r="AQ529" i="3"/>
  <c r="AG530" i="3"/>
  <c r="AH530" i="3"/>
  <c r="AI530" i="3"/>
  <c r="AQ530" i="3"/>
  <c r="AG531" i="3"/>
  <c r="AH531" i="3"/>
  <c r="AI531" i="3"/>
  <c r="AQ531" i="3"/>
  <c r="AG532" i="3"/>
  <c r="AH532" i="3"/>
  <c r="AI532" i="3"/>
  <c r="AQ532" i="3"/>
  <c r="AG533" i="3"/>
  <c r="AH533" i="3"/>
  <c r="AI533" i="3"/>
  <c r="AQ533" i="3"/>
  <c r="AG534" i="3"/>
  <c r="AH534" i="3"/>
  <c r="AI534" i="3"/>
  <c r="AQ534" i="3"/>
  <c r="AG535" i="3"/>
  <c r="AH535" i="3"/>
  <c r="AI535" i="3"/>
  <c r="AQ535" i="3"/>
  <c r="AG536" i="3"/>
  <c r="AH536" i="3"/>
  <c r="AI536" i="3"/>
  <c r="AQ536" i="3"/>
  <c r="AG537" i="3"/>
  <c r="AH537" i="3"/>
  <c r="AI537" i="3"/>
  <c r="AQ537" i="3"/>
  <c r="AG538" i="3"/>
  <c r="AH538" i="3"/>
  <c r="AI538" i="3"/>
  <c r="AQ538" i="3"/>
  <c r="AG539" i="3"/>
  <c r="AH539" i="3"/>
  <c r="AI539" i="3"/>
  <c r="AQ539" i="3"/>
  <c r="AG540" i="3"/>
  <c r="AH540" i="3"/>
  <c r="AI540" i="3"/>
  <c r="AQ540" i="3"/>
  <c r="AG541" i="3"/>
  <c r="AH541" i="3"/>
  <c r="AI541" i="3"/>
  <c r="AQ541" i="3"/>
  <c r="AG542" i="3"/>
  <c r="AH542" i="3"/>
  <c r="AI542" i="3"/>
  <c r="AQ542" i="3"/>
  <c r="AG543" i="3"/>
  <c r="AH543" i="3"/>
  <c r="AI543" i="3"/>
  <c r="AQ543" i="3"/>
  <c r="AG544" i="3"/>
  <c r="AH544" i="3"/>
  <c r="AI544" i="3"/>
  <c r="AQ544" i="3"/>
  <c r="AG545" i="3"/>
  <c r="AH545" i="3"/>
  <c r="AI545" i="3"/>
  <c r="AQ545" i="3"/>
  <c r="AG546" i="3"/>
  <c r="AH546" i="3"/>
  <c r="AI546" i="3"/>
  <c r="AQ546" i="3"/>
  <c r="AG547" i="3"/>
  <c r="AH547" i="3"/>
  <c r="AI547" i="3"/>
  <c r="AQ547" i="3"/>
  <c r="AG548" i="3"/>
  <c r="AH548" i="3"/>
  <c r="AI548" i="3"/>
  <c r="AQ548" i="3"/>
  <c r="AG549" i="3"/>
  <c r="AH549" i="3"/>
  <c r="AI549" i="3"/>
  <c r="AQ549" i="3"/>
  <c r="AG550" i="3"/>
  <c r="AH550" i="3"/>
  <c r="AI550" i="3"/>
  <c r="AQ550" i="3"/>
  <c r="AG551" i="3"/>
  <c r="AH551" i="3"/>
  <c r="AI551" i="3"/>
  <c r="AQ551" i="3"/>
  <c r="AG552" i="3"/>
  <c r="AH552" i="3"/>
  <c r="AI552" i="3"/>
  <c r="AQ552" i="3"/>
  <c r="AG553" i="3"/>
  <c r="AH553" i="3"/>
  <c r="AI553" i="3"/>
  <c r="AQ553" i="3"/>
  <c r="AG554" i="3"/>
  <c r="AH554" i="3"/>
  <c r="AI554" i="3"/>
  <c r="AQ554" i="3"/>
  <c r="AG555" i="3"/>
  <c r="AH555" i="3"/>
  <c r="AI555" i="3"/>
  <c r="AQ555" i="3"/>
  <c r="AG556" i="3"/>
  <c r="AH556" i="3"/>
  <c r="AI556" i="3"/>
  <c r="AQ556" i="3"/>
  <c r="AG557" i="3"/>
  <c r="AH557" i="3"/>
  <c r="AI557" i="3"/>
  <c r="AQ557" i="3"/>
  <c r="AG558" i="3"/>
  <c r="AH558" i="3"/>
  <c r="AI558" i="3"/>
  <c r="AQ558" i="3"/>
  <c r="AG559" i="3"/>
  <c r="AH559" i="3"/>
  <c r="AI559" i="3"/>
  <c r="AQ559" i="3"/>
  <c r="AG560" i="3"/>
  <c r="AH560" i="3"/>
  <c r="AI560" i="3"/>
  <c r="AQ560" i="3"/>
  <c r="AG561" i="3"/>
  <c r="AH561" i="3"/>
  <c r="AI561" i="3"/>
  <c r="AQ561" i="3"/>
  <c r="AG562" i="3"/>
  <c r="AH562" i="3"/>
  <c r="AI562" i="3"/>
  <c r="AQ562" i="3"/>
  <c r="AG563" i="3"/>
  <c r="AH563" i="3"/>
  <c r="AI563" i="3"/>
  <c r="AQ563" i="3"/>
  <c r="AG564" i="3"/>
  <c r="AH564" i="3"/>
  <c r="AI564" i="3"/>
  <c r="AQ564" i="3"/>
  <c r="AG565" i="3"/>
  <c r="AH565" i="3"/>
  <c r="AI565" i="3"/>
  <c r="AQ565" i="3"/>
  <c r="AG566" i="3"/>
  <c r="AH566" i="3"/>
  <c r="AI566" i="3"/>
  <c r="AQ566" i="3"/>
  <c r="AG567" i="3"/>
  <c r="AH567" i="3"/>
  <c r="AI567" i="3"/>
  <c r="AQ567" i="3"/>
  <c r="AG568" i="3"/>
  <c r="AH568" i="3"/>
  <c r="AI568" i="3"/>
  <c r="AQ568" i="3"/>
  <c r="AG569" i="3"/>
  <c r="AH569" i="3"/>
  <c r="AI569" i="3"/>
  <c r="AQ569" i="3"/>
  <c r="AG570" i="3"/>
  <c r="AH570" i="3"/>
  <c r="AI570" i="3"/>
  <c r="AQ570" i="3"/>
  <c r="AG571" i="3"/>
  <c r="AH571" i="3"/>
  <c r="AI571" i="3"/>
  <c r="AQ571" i="3"/>
  <c r="AG572" i="3"/>
  <c r="AH572" i="3"/>
  <c r="AI572" i="3"/>
  <c r="AQ572" i="3"/>
  <c r="AG573" i="3"/>
  <c r="AH573" i="3"/>
  <c r="AI573" i="3"/>
  <c r="AQ573" i="3"/>
  <c r="AG574" i="3"/>
  <c r="AH574" i="3"/>
  <c r="AI574" i="3"/>
  <c r="AQ574" i="3"/>
  <c r="AG575" i="3"/>
  <c r="AH575" i="3"/>
  <c r="AI575" i="3"/>
  <c r="AQ575" i="3"/>
  <c r="AG576" i="3"/>
  <c r="AH576" i="3"/>
  <c r="AI576" i="3"/>
  <c r="AQ576" i="3"/>
  <c r="AG577" i="3"/>
  <c r="AH577" i="3"/>
  <c r="AI577" i="3"/>
  <c r="AQ577" i="3"/>
  <c r="AG578" i="3"/>
  <c r="AH578" i="3"/>
  <c r="AI578" i="3"/>
  <c r="AQ578" i="3"/>
  <c r="AG579" i="3"/>
  <c r="AH579" i="3"/>
  <c r="AI579" i="3"/>
  <c r="AQ579" i="3"/>
  <c r="AG580" i="3"/>
  <c r="AH580" i="3"/>
  <c r="AI580" i="3"/>
  <c r="AQ580" i="3"/>
  <c r="AG581" i="3"/>
  <c r="AH581" i="3"/>
  <c r="AI581" i="3"/>
  <c r="AQ581" i="3"/>
  <c r="AG582" i="3"/>
  <c r="AH582" i="3"/>
  <c r="AI582" i="3"/>
  <c r="AQ582" i="3"/>
  <c r="AG583" i="3"/>
  <c r="AH583" i="3"/>
  <c r="AI583" i="3"/>
  <c r="AQ583" i="3"/>
  <c r="AG584" i="3"/>
  <c r="AH584" i="3"/>
  <c r="AI584" i="3"/>
  <c r="AQ584" i="3"/>
  <c r="AG585" i="3"/>
  <c r="AH585" i="3"/>
  <c r="AI585" i="3"/>
  <c r="AQ585" i="3"/>
  <c r="AG586" i="3"/>
  <c r="AH586" i="3"/>
  <c r="AI586" i="3"/>
  <c r="AQ586" i="3"/>
  <c r="AG587" i="3"/>
  <c r="AH587" i="3"/>
  <c r="AI587" i="3"/>
  <c r="AQ587" i="3"/>
  <c r="AG588" i="3"/>
  <c r="AH588" i="3"/>
  <c r="AI588" i="3"/>
  <c r="AQ588" i="3"/>
  <c r="AG589" i="3"/>
  <c r="AH589" i="3"/>
  <c r="AI589" i="3"/>
  <c r="AQ589" i="3"/>
  <c r="AG590" i="3"/>
  <c r="AH590" i="3"/>
  <c r="AI590" i="3"/>
  <c r="AQ590" i="3"/>
  <c r="AG591" i="3"/>
  <c r="AH591" i="3"/>
  <c r="AI591" i="3"/>
  <c r="AQ591" i="3"/>
  <c r="AG592" i="3"/>
  <c r="AH592" i="3"/>
  <c r="AI592" i="3"/>
  <c r="AQ592" i="3"/>
  <c r="AG593" i="3"/>
  <c r="AH593" i="3"/>
  <c r="AI593" i="3"/>
  <c r="AQ593" i="3"/>
  <c r="AG594" i="3"/>
  <c r="AH594" i="3"/>
  <c r="AI594" i="3"/>
  <c r="AQ594" i="3"/>
  <c r="AG595" i="3"/>
  <c r="AH595" i="3"/>
  <c r="AI595" i="3"/>
  <c r="AQ595" i="3"/>
  <c r="AG596" i="3"/>
  <c r="AH596" i="3"/>
  <c r="AI596" i="3"/>
  <c r="AQ596" i="3"/>
  <c r="AG597" i="3"/>
  <c r="AH597" i="3"/>
  <c r="AI597" i="3"/>
  <c r="AQ597" i="3"/>
  <c r="AG598" i="3"/>
  <c r="AH598" i="3"/>
  <c r="AI598" i="3"/>
  <c r="AQ598" i="3"/>
  <c r="AG599" i="3"/>
  <c r="AH599" i="3"/>
  <c r="AI599" i="3"/>
  <c r="AQ599" i="3"/>
  <c r="AG600" i="3"/>
  <c r="AH600" i="3"/>
  <c r="AI600" i="3"/>
  <c r="AQ600" i="3"/>
  <c r="AG601" i="3"/>
  <c r="AH601" i="3"/>
  <c r="AI601" i="3"/>
  <c r="AQ601" i="3"/>
  <c r="AG602" i="3"/>
  <c r="AH602" i="3"/>
  <c r="AI602" i="3"/>
  <c r="AQ602" i="3"/>
  <c r="AG603" i="3"/>
  <c r="AH603" i="3"/>
  <c r="AI603" i="3"/>
  <c r="AQ603" i="3"/>
  <c r="AG604" i="3"/>
  <c r="AH604" i="3"/>
  <c r="AI604" i="3"/>
  <c r="AQ604" i="3"/>
  <c r="AG605" i="3"/>
  <c r="AH605" i="3"/>
  <c r="AI605" i="3"/>
  <c r="AQ605" i="3"/>
  <c r="AG606" i="3"/>
  <c r="AH606" i="3"/>
  <c r="AI606" i="3"/>
  <c r="AQ606" i="3"/>
  <c r="AG607" i="3"/>
  <c r="AH607" i="3"/>
  <c r="AI607" i="3"/>
  <c r="AQ607" i="3"/>
  <c r="AG608" i="3"/>
  <c r="AH608" i="3"/>
  <c r="AI608" i="3"/>
  <c r="AQ608" i="3"/>
  <c r="AG609" i="3"/>
  <c r="AH609" i="3"/>
  <c r="AI609" i="3"/>
  <c r="AQ609" i="3"/>
  <c r="AG610" i="3"/>
  <c r="AH610" i="3"/>
  <c r="AI610" i="3"/>
  <c r="AQ610" i="3"/>
  <c r="AG611" i="3"/>
  <c r="AH611" i="3"/>
  <c r="AI611" i="3"/>
  <c r="AQ611" i="3"/>
  <c r="AG612" i="3"/>
  <c r="AH612" i="3"/>
  <c r="AI612" i="3"/>
  <c r="AQ612" i="3"/>
  <c r="AG613" i="3"/>
  <c r="AH613" i="3"/>
  <c r="AI613" i="3"/>
  <c r="AQ613" i="3"/>
  <c r="AG614" i="3"/>
  <c r="AH614" i="3"/>
  <c r="AI614" i="3"/>
  <c r="AQ614" i="3"/>
  <c r="AG615" i="3"/>
  <c r="AH615" i="3"/>
  <c r="AI615" i="3"/>
  <c r="AQ615" i="3"/>
  <c r="AG616" i="3"/>
  <c r="AH616" i="3"/>
  <c r="AI616" i="3"/>
  <c r="AQ616" i="3"/>
  <c r="AG617" i="3"/>
  <c r="AH617" i="3"/>
  <c r="AI617" i="3"/>
  <c r="AQ617" i="3"/>
  <c r="AG618" i="3"/>
  <c r="AH618" i="3"/>
  <c r="AI618" i="3"/>
  <c r="AQ618" i="3"/>
  <c r="AG619" i="3"/>
  <c r="AH619" i="3"/>
  <c r="AI619" i="3"/>
  <c r="AQ619" i="3"/>
  <c r="AG620" i="3"/>
  <c r="AH620" i="3"/>
  <c r="AI620" i="3"/>
  <c r="AQ620" i="3"/>
  <c r="AG621" i="3"/>
  <c r="AH621" i="3"/>
  <c r="AI621" i="3"/>
  <c r="AQ621" i="3"/>
  <c r="AG622" i="3"/>
  <c r="AH622" i="3"/>
  <c r="AI622" i="3"/>
  <c r="AQ622" i="3"/>
  <c r="AG623" i="3"/>
  <c r="AH623" i="3"/>
  <c r="AI623" i="3"/>
  <c r="AQ623" i="3"/>
  <c r="AG624" i="3"/>
  <c r="AH624" i="3"/>
  <c r="AI624" i="3"/>
  <c r="AQ624" i="3"/>
  <c r="AG625" i="3"/>
  <c r="AH625" i="3"/>
  <c r="AI625" i="3"/>
  <c r="AQ625" i="3"/>
  <c r="AG626" i="3"/>
  <c r="AH626" i="3"/>
  <c r="AI626" i="3"/>
  <c r="AQ626" i="3"/>
  <c r="AG627" i="3"/>
  <c r="AH627" i="3"/>
  <c r="AI627" i="3"/>
  <c r="AQ627" i="3"/>
  <c r="AG628" i="3"/>
  <c r="AH628" i="3"/>
  <c r="AI628" i="3"/>
  <c r="AQ628" i="3"/>
  <c r="AG629" i="3"/>
  <c r="AH629" i="3"/>
  <c r="AI629" i="3"/>
  <c r="AQ629" i="3"/>
  <c r="AG630" i="3"/>
  <c r="AH630" i="3"/>
  <c r="AI630" i="3"/>
  <c r="AQ630" i="3"/>
  <c r="AG631" i="3"/>
  <c r="AH631" i="3"/>
  <c r="AI631" i="3"/>
  <c r="AQ631" i="3"/>
  <c r="AG632" i="3"/>
  <c r="AH632" i="3"/>
  <c r="AI632" i="3"/>
  <c r="AQ632" i="3"/>
  <c r="AG633" i="3"/>
  <c r="AH633" i="3"/>
  <c r="AI633" i="3"/>
  <c r="AQ633" i="3"/>
  <c r="AG634" i="3"/>
  <c r="AH634" i="3"/>
  <c r="AI634" i="3"/>
  <c r="AQ634" i="3"/>
  <c r="AG635" i="3"/>
  <c r="AH635" i="3"/>
  <c r="AI635" i="3"/>
  <c r="AQ635" i="3"/>
  <c r="AG636" i="3"/>
  <c r="AH636" i="3"/>
  <c r="AI636" i="3"/>
  <c r="AQ636" i="3"/>
  <c r="AG637" i="3"/>
  <c r="AH637" i="3"/>
  <c r="AI637" i="3"/>
  <c r="AQ637" i="3"/>
  <c r="AG638" i="3"/>
  <c r="AH638" i="3"/>
  <c r="AI638" i="3"/>
  <c r="AQ638" i="3"/>
  <c r="AG639" i="3"/>
  <c r="AH639" i="3"/>
  <c r="AI639" i="3"/>
  <c r="AQ639" i="3"/>
  <c r="AG640" i="3"/>
  <c r="AH640" i="3"/>
  <c r="AI640" i="3"/>
  <c r="AQ640" i="3"/>
  <c r="AG641" i="3"/>
  <c r="AH641" i="3"/>
  <c r="AI641" i="3"/>
  <c r="AQ641" i="3"/>
  <c r="AG642" i="3"/>
  <c r="AH642" i="3"/>
  <c r="AI642" i="3"/>
  <c r="AQ642" i="3"/>
  <c r="AG643" i="3"/>
  <c r="AH643" i="3"/>
  <c r="AI643" i="3"/>
  <c r="AQ643" i="3"/>
  <c r="AG644" i="3"/>
  <c r="AH644" i="3"/>
  <c r="AI644" i="3"/>
  <c r="AQ644" i="3"/>
  <c r="AG645" i="3"/>
  <c r="AH645" i="3"/>
  <c r="AI645" i="3"/>
  <c r="AQ645" i="3"/>
  <c r="AG646" i="3"/>
  <c r="AH646" i="3"/>
  <c r="AI646" i="3"/>
  <c r="AQ646" i="3"/>
  <c r="AG647" i="3"/>
  <c r="AH647" i="3"/>
  <c r="AI647" i="3"/>
  <c r="AQ647" i="3"/>
  <c r="AG648" i="3"/>
  <c r="AH648" i="3"/>
  <c r="AI648" i="3"/>
  <c r="AQ648" i="3"/>
  <c r="AG649" i="3"/>
  <c r="AH649" i="3"/>
  <c r="AI649" i="3"/>
  <c r="AQ649" i="3"/>
  <c r="AG650" i="3"/>
  <c r="AH650" i="3"/>
  <c r="AI650" i="3"/>
  <c r="AQ650" i="3"/>
  <c r="AG651" i="3"/>
  <c r="AH651" i="3"/>
  <c r="AI651" i="3"/>
  <c r="AQ651" i="3"/>
  <c r="AG652" i="3"/>
  <c r="AH652" i="3"/>
  <c r="AI652" i="3"/>
  <c r="AQ652" i="3"/>
  <c r="AG653" i="3"/>
  <c r="AH653" i="3"/>
  <c r="AI653" i="3"/>
  <c r="AQ653" i="3"/>
  <c r="AG654" i="3"/>
  <c r="AH654" i="3"/>
  <c r="AI654" i="3"/>
  <c r="AQ654" i="3"/>
  <c r="AI3" i="3"/>
  <c r="AQ3" i="3"/>
  <c r="AM4" i="3"/>
  <c r="AM5" i="3"/>
  <c r="AA3" i="3"/>
  <c r="AM6" i="3"/>
  <c r="AM7" i="3"/>
  <c r="AM8" i="3"/>
  <c r="AM9" i="3"/>
  <c r="AM10" i="3"/>
  <c r="AM11" i="3"/>
  <c r="AM12" i="3"/>
  <c r="AM13" i="3"/>
  <c r="AM14" i="3"/>
  <c r="AM15" i="3"/>
  <c r="AM16" i="3"/>
  <c r="AM17" i="3"/>
  <c r="Z4" i="3"/>
  <c r="AA4" i="3"/>
  <c r="AM18" i="3"/>
  <c r="AM19" i="3"/>
  <c r="AM20" i="3"/>
  <c r="AM21" i="3"/>
  <c r="AM22" i="3"/>
  <c r="AM23" i="3"/>
  <c r="AM24" i="3"/>
  <c r="AM25" i="3"/>
  <c r="AM26" i="3"/>
  <c r="AM27" i="3"/>
  <c r="AM28" i="3"/>
  <c r="AM29" i="3"/>
  <c r="AM30" i="3"/>
  <c r="AM31" i="3"/>
  <c r="AM32" i="3"/>
  <c r="AM33" i="3"/>
  <c r="AM34" i="3"/>
  <c r="AM35" i="3"/>
  <c r="AM36" i="3"/>
  <c r="AM37" i="3"/>
  <c r="AM38" i="3"/>
  <c r="AM39" i="3"/>
  <c r="AM40" i="3"/>
  <c r="AM41" i="3"/>
  <c r="AM42" i="3"/>
  <c r="AM43" i="3"/>
  <c r="AM44" i="3"/>
  <c r="AM45" i="3"/>
  <c r="Z5" i="3"/>
  <c r="AA5" i="3"/>
  <c r="AM46" i="3"/>
  <c r="AM47" i="3"/>
  <c r="AM48" i="3"/>
  <c r="AM49" i="3"/>
  <c r="AM50" i="3"/>
  <c r="AM51" i="3"/>
  <c r="AM52" i="3"/>
  <c r="AM53" i="3"/>
  <c r="AM54" i="3"/>
  <c r="AM55" i="3"/>
  <c r="AM56" i="3"/>
  <c r="AM57" i="3"/>
  <c r="AM58" i="3"/>
  <c r="AM59" i="3"/>
  <c r="AM60" i="3"/>
  <c r="AM61" i="3"/>
  <c r="AM62" i="3"/>
  <c r="AM63" i="3"/>
  <c r="AM64" i="3"/>
  <c r="AM65" i="3"/>
  <c r="AM66" i="3"/>
  <c r="AM67" i="3"/>
  <c r="AM68" i="3"/>
  <c r="AM69" i="3"/>
  <c r="AM70" i="3"/>
  <c r="AM71" i="3"/>
  <c r="AM72" i="3"/>
  <c r="AM73" i="3"/>
  <c r="AM74" i="3"/>
  <c r="AM75" i="3"/>
  <c r="AM76" i="3"/>
  <c r="AM77" i="3"/>
  <c r="AM78" i="3"/>
  <c r="AM79" i="3"/>
  <c r="AM80" i="3"/>
  <c r="AM81" i="3"/>
  <c r="Z6" i="3"/>
  <c r="AA6" i="3"/>
  <c r="AM82" i="3"/>
  <c r="AM83" i="3"/>
  <c r="AM84" i="3"/>
  <c r="AM85" i="3"/>
  <c r="AM86" i="3"/>
  <c r="AM87" i="3"/>
  <c r="AM88" i="3"/>
  <c r="AM89" i="3"/>
  <c r="AM90" i="3"/>
  <c r="AM91" i="3"/>
  <c r="AM92" i="3"/>
  <c r="AM93" i="3"/>
  <c r="AM94" i="3"/>
  <c r="AM95" i="3"/>
  <c r="AM96" i="3"/>
  <c r="AM97" i="3"/>
  <c r="AM98" i="3"/>
  <c r="AM99" i="3"/>
  <c r="AM100" i="3"/>
  <c r="AM101" i="3"/>
  <c r="AM102" i="3"/>
  <c r="AM103" i="3"/>
  <c r="AM104" i="3"/>
  <c r="AM105" i="3"/>
  <c r="AM106" i="3"/>
  <c r="AM107" i="3"/>
  <c r="AM108" i="3"/>
  <c r="AM109" i="3"/>
  <c r="AM110" i="3"/>
  <c r="AM111" i="3"/>
  <c r="AM112" i="3"/>
  <c r="AM113" i="3"/>
  <c r="AM114" i="3"/>
  <c r="AM115" i="3"/>
  <c r="AM116" i="3"/>
  <c r="AM117" i="3"/>
  <c r="Z7" i="3"/>
  <c r="AA7" i="3"/>
  <c r="AM118" i="3"/>
  <c r="AM119" i="3"/>
  <c r="AM120" i="3"/>
  <c r="AM121" i="3"/>
  <c r="AM122" i="3"/>
  <c r="AM123" i="3"/>
  <c r="AM124" i="3"/>
  <c r="AM125" i="3"/>
  <c r="AM126" i="3"/>
  <c r="AM127" i="3"/>
  <c r="AM128" i="3"/>
  <c r="AM129" i="3"/>
  <c r="AM130" i="3"/>
  <c r="AM131" i="3"/>
  <c r="AM132" i="3"/>
  <c r="AM133" i="3"/>
  <c r="AM134" i="3"/>
  <c r="AM135" i="3"/>
  <c r="AM136" i="3"/>
  <c r="AM137" i="3"/>
  <c r="AM138" i="3"/>
  <c r="AM139" i="3"/>
  <c r="AM140" i="3"/>
  <c r="AM141" i="3"/>
  <c r="AM142" i="3"/>
  <c r="AM143" i="3"/>
  <c r="AM144" i="3"/>
  <c r="AM145" i="3"/>
  <c r="AM146" i="3"/>
  <c r="AM147" i="3"/>
  <c r="AM148" i="3"/>
  <c r="AM149" i="3"/>
  <c r="AM150" i="3"/>
  <c r="AM151" i="3"/>
  <c r="AM152" i="3"/>
  <c r="AM153" i="3"/>
  <c r="AM154" i="3"/>
  <c r="AM155" i="3"/>
  <c r="AM156" i="3"/>
  <c r="AM157" i="3"/>
  <c r="Z8" i="3"/>
  <c r="AA8" i="3"/>
  <c r="AM158" i="3"/>
  <c r="AM159" i="3"/>
  <c r="AM160" i="3"/>
  <c r="AM161" i="3"/>
  <c r="AM162" i="3"/>
  <c r="AM163" i="3"/>
  <c r="AM164" i="3"/>
  <c r="AM165" i="3"/>
  <c r="AM166" i="3"/>
  <c r="AM167" i="3"/>
  <c r="AM168" i="3"/>
  <c r="AM169" i="3"/>
  <c r="AM170" i="3"/>
  <c r="AM171" i="3"/>
  <c r="AM172" i="3"/>
  <c r="AM173" i="3"/>
  <c r="AM174" i="3"/>
  <c r="AM175" i="3"/>
  <c r="AM176" i="3"/>
  <c r="AM177" i="3"/>
  <c r="AM178" i="3"/>
  <c r="AM179" i="3"/>
  <c r="AM180" i="3"/>
  <c r="AM181" i="3"/>
  <c r="AM182" i="3"/>
  <c r="AM183" i="3"/>
  <c r="AM184" i="3"/>
  <c r="AM185" i="3"/>
  <c r="AM186" i="3"/>
  <c r="AM187" i="3"/>
  <c r="AM188" i="3"/>
  <c r="AM189" i="3"/>
  <c r="AM190" i="3"/>
  <c r="AM191" i="3"/>
  <c r="AM192" i="3"/>
  <c r="AM193" i="3"/>
  <c r="AM194" i="3"/>
  <c r="AM195" i="3"/>
  <c r="AM196" i="3"/>
  <c r="AM197" i="3"/>
  <c r="Z9" i="3"/>
  <c r="AA9" i="3"/>
  <c r="AM198" i="3"/>
  <c r="AM199" i="3"/>
  <c r="AM200" i="3"/>
  <c r="AM201" i="3"/>
  <c r="AM202" i="3"/>
  <c r="AM203" i="3"/>
  <c r="AM204" i="3"/>
  <c r="AM205" i="3"/>
  <c r="AM206" i="3"/>
  <c r="AM207" i="3"/>
  <c r="AM208" i="3"/>
  <c r="AM209" i="3"/>
  <c r="AM210" i="3"/>
  <c r="AM211" i="3"/>
  <c r="AM212" i="3"/>
  <c r="AM213" i="3"/>
  <c r="AM214" i="3"/>
  <c r="AM215" i="3"/>
  <c r="AM216" i="3"/>
  <c r="AM217" i="3"/>
  <c r="AM218" i="3"/>
  <c r="AM219" i="3"/>
  <c r="AM220" i="3"/>
  <c r="AM221" i="3"/>
  <c r="AM222" i="3"/>
  <c r="AM223" i="3"/>
  <c r="AM224" i="3"/>
  <c r="AM225" i="3"/>
  <c r="AM226" i="3"/>
  <c r="AM227" i="3"/>
  <c r="AM228" i="3"/>
  <c r="AM229" i="3"/>
  <c r="AM230" i="3"/>
  <c r="AM231" i="3"/>
  <c r="AM232" i="3"/>
  <c r="AM233" i="3"/>
  <c r="AM234" i="3"/>
  <c r="AM235" i="3"/>
  <c r="AM236" i="3"/>
  <c r="AM237" i="3"/>
  <c r="Z10" i="3"/>
  <c r="AA10" i="3"/>
  <c r="AM238" i="3"/>
  <c r="AM239" i="3"/>
  <c r="AM240" i="3"/>
  <c r="AM241" i="3"/>
  <c r="AM242" i="3"/>
  <c r="AM243" i="3"/>
  <c r="AM244" i="3"/>
  <c r="AM245" i="3"/>
  <c r="AM246" i="3"/>
  <c r="AM247" i="3"/>
  <c r="AM248" i="3"/>
  <c r="AM249" i="3"/>
  <c r="AM250" i="3"/>
  <c r="AM251" i="3"/>
  <c r="AM252" i="3"/>
  <c r="AM253" i="3"/>
  <c r="AM254" i="3"/>
  <c r="AM255" i="3"/>
  <c r="AM256" i="3"/>
  <c r="AM257" i="3"/>
  <c r="AM258" i="3"/>
  <c r="AM259" i="3"/>
  <c r="AM260" i="3"/>
  <c r="AM261" i="3"/>
  <c r="AM262" i="3"/>
  <c r="AM263" i="3"/>
  <c r="AM264" i="3"/>
  <c r="AM265" i="3"/>
  <c r="AM266" i="3"/>
  <c r="AM267" i="3"/>
  <c r="AM268" i="3"/>
  <c r="AM269" i="3"/>
  <c r="AM270" i="3"/>
  <c r="AM271" i="3"/>
  <c r="AM272" i="3"/>
  <c r="AM273" i="3"/>
  <c r="AM274" i="3"/>
  <c r="AM275" i="3"/>
  <c r="AM276" i="3"/>
  <c r="AM277" i="3"/>
  <c r="Z11" i="3"/>
  <c r="AA11" i="3"/>
  <c r="AM278" i="3"/>
  <c r="AM279" i="3"/>
  <c r="AM280" i="3"/>
  <c r="AM281" i="3"/>
  <c r="AM282" i="3"/>
  <c r="AM283" i="3"/>
  <c r="AM284" i="3"/>
  <c r="AM285" i="3"/>
  <c r="AM286" i="3"/>
  <c r="AM287" i="3"/>
  <c r="AM288" i="3"/>
  <c r="AM289" i="3"/>
  <c r="AM290" i="3"/>
  <c r="AM291" i="3"/>
  <c r="AM292" i="3"/>
  <c r="AM293" i="3"/>
  <c r="AM294" i="3"/>
  <c r="AM295" i="3"/>
  <c r="AM296" i="3"/>
  <c r="AM297" i="3"/>
  <c r="AM298" i="3"/>
  <c r="AM299" i="3"/>
  <c r="AM300" i="3"/>
  <c r="AM301" i="3"/>
  <c r="AM302" i="3"/>
  <c r="AM303" i="3"/>
  <c r="AM304" i="3"/>
  <c r="AM305" i="3"/>
  <c r="AM306" i="3"/>
  <c r="AM307" i="3"/>
  <c r="AM308" i="3"/>
  <c r="AM309" i="3"/>
  <c r="AM310" i="3"/>
  <c r="AM311" i="3"/>
  <c r="AM312" i="3"/>
  <c r="AM313" i="3"/>
  <c r="AM314" i="3"/>
  <c r="AM315" i="3"/>
  <c r="AM316" i="3"/>
  <c r="AM317" i="3"/>
  <c r="Z12" i="3"/>
  <c r="AA12" i="3"/>
  <c r="AM318" i="3"/>
  <c r="AM319" i="3"/>
  <c r="AM320" i="3"/>
  <c r="AM321" i="3"/>
  <c r="AM322" i="3"/>
  <c r="AM323" i="3"/>
  <c r="AM324" i="3"/>
  <c r="AM325" i="3"/>
  <c r="AM326" i="3"/>
  <c r="AM327" i="3"/>
  <c r="AM328" i="3"/>
  <c r="AM329" i="3"/>
  <c r="AM330" i="3"/>
  <c r="AM331" i="3"/>
  <c r="AM332" i="3"/>
  <c r="AM333" i="3"/>
  <c r="AM334" i="3"/>
  <c r="AM335" i="3"/>
  <c r="AM336" i="3"/>
  <c r="AM337" i="3"/>
  <c r="AM338" i="3"/>
  <c r="AM339" i="3"/>
  <c r="AM340" i="3"/>
  <c r="AM341" i="3"/>
  <c r="AM342" i="3"/>
  <c r="AM343" i="3"/>
  <c r="AM344" i="3"/>
  <c r="AM345" i="3"/>
  <c r="AM346" i="3"/>
  <c r="AM347" i="3"/>
  <c r="AM348" i="3"/>
  <c r="AM349" i="3"/>
  <c r="AM350" i="3"/>
  <c r="AM351" i="3"/>
  <c r="AM352" i="3"/>
  <c r="AM353" i="3"/>
  <c r="AM354" i="3"/>
  <c r="AM355" i="3"/>
  <c r="AM356" i="3"/>
  <c r="AM357" i="3"/>
  <c r="Z13" i="3"/>
  <c r="AA13" i="3"/>
  <c r="AM358" i="3"/>
  <c r="AM359" i="3"/>
  <c r="AM360" i="3"/>
  <c r="AM361" i="3"/>
  <c r="AM362" i="3"/>
  <c r="AM363" i="3"/>
  <c r="AM364" i="3"/>
  <c r="AM365" i="3"/>
  <c r="AM366" i="3"/>
  <c r="AM367" i="3"/>
  <c r="AM368" i="3"/>
  <c r="AM369" i="3"/>
  <c r="AM370" i="3"/>
  <c r="AM371" i="3"/>
  <c r="AM372" i="3"/>
  <c r="AM373" i="3"/>
  <c r="AM374" i="3"/>
  <c r="AM375" i="3"/>
  <c r="AM376" i="3"/>
  <c r="AM377" i="3"/>
  <c r="AM378" i="3"/>
  <c r="AM379" i="3"/>
  <c r="AM380" i="3"/>
  <c r="AM381" i="3"/>
  <c r="AM382" i="3"/>
  <c r="AM383" i="3"/>
  <c r="AM384" i="3"/>
  <c r="AM385" i="3"/>
  <c r="AM386" i="3"/>
  <c r="AM387" i="3"/>
  <c r="AM388" i="3"/>
  <c r="AM389" i="3"/>
  <c r="AM390" i="3"/>
  <c r="AM391" i="3"/>
  <c r="AM392" i="3"/>
  <c r="AM393" i="3"/>
  <c r="AM394" i="3"/>
  <c r="AM395" i="3"/>
  <c r="AM396" i="3"/>
  <c r="AM397" i="3"/>
  <c r="AM398" i="3"/>
  <c r="AM399" i="3"/>
  <c r="AM400" i="3"/>
  <c r="AM401" i="3"/>
  <c r="AM402" i="3"/>
  <c r="AM403" i="3"/>
  <c r="AM404" i="3"/>
  <c r="AM405" i="3"/>
  <c r="AM406" i="3"/>
  <c r="AM407" i="3"/>
  <c r="AM408" i="3"/>
  <c r="AM409" i="3"/>
  <c r="AM410" i="3"/>
  <c r="AM411" i="3"/>
  <c r="AM412" i="3"/>
  <c r="AM413" i="3"/>
  <c r="AM414" i="3"/>
  <c r="AM415" i="3"/>
  <c r="AM416" i="3"/>
  <c r="AM417" i="3"/>
  <c r="Z14" i="3"/>
  <c r="AA14" i="3"/>
  <c r="AM418" i="3"/>
  <c r="AM419" i="3"/>
  <c r="AM420" i="3"/>
  <c r="AM421" i="3"/>
  <c r="AM422" i="3"/>
  <c r="AM423" i="3"/>
  <c r="AM424" i="3"/>
  <c r="AM425" i="3"/>
  <c r="AM426" i="3"/>
  <c r="AM427" i="3"/>
  <c r="AM428" i="3"/>
  <c r="AM429" i="3"/>
  <c r="AM430" i="3"/>
  <c r="AM431" i="3"/>
  <c r="AM432" i="3"/>
  <c r="AM433" i="3"/>
  <c r="AM434" i="3"/>
  <c r="AM435" i="3"/>
  <c r="AM436" i="3"/>
  <c r="AM437" i="3"/>
  <c r="AM438" i="3"/>
  <c r="AM439" i="3"/>
  <c r="AM440" i="3"/>
  <c r="AM441" i="3"/>
  <c r="AM442" i="3"/>
  <c r="AM443" i="3"/>
  <c r="AM444" i="3"/>
  <c r="AM445" i="3"/>
  <c r="AM446" i="3"/>
  <c r="AM447" i="3"/>
  <c r="AM448" i="3"/>
  <c r="AM449" i="3"/>
  <c r="AM450" i="3"/>
  <c r="AM451" i="3"/>
  <c r="AM452" i="3"/>
  <c r="AM453" i="3"/>
  <c r="AM454" i="3"/>
  <c r="AM455" i="3"/>
  <c r="AM456" i="3"/>
  <c r="AM457" i="3"/>
  <c r="AM458" i="3"/>
  <c r="AM459" i="3"/>
  <c r="AM460" i="3"/>
  <c r="AM461" i="3"/>
  <c r="AM462" i="3"/>
  <c r="AM463" i="3"/>
  <c r="AM464" i="3"/>
  <c r="AM465" i="3"/>
  <c r="AM466" i="3"/>
  <c r="AM467" i="3"/>
  <c r="AM468" i="3"/>
  <c r="AM469" i="3"/>
  <c r="AM470" i="3"/>
  <c r="AM471" i="3"/>
  <c r="AM472" i="3"/>
  <c r="AM473" i="3"/>
  <c r="AM474" i="3"/>
  <c r="AM475" i="3"/>
  <c r="AM476" i="3"/>
  <c r="AM477" i="3"/>
  <c r="Z15" i="3"/>
  <c r="AA15" i="3"/>
  <c r="AM478" i="3"/>
  <c r="AM479" i="3"/>
  <c r="AM480" i="3"/>
  <c r="AM481" i="3"/>
  <c r="AM482" i="3"/>
  <c r="AM483" i="3"/>
  <c r="AM484" i="3"/>
  <c r="AM485" i="3"/>
  <c r="AM486" i="3"/>
  <c r="AM487" i="3"/>
  <c r="AM488" i="3"/>
  <c r="AM489" i="3"/>
  <c r="AM490" i="3"/>
  <c r="AM491" i="3"/>
  <c r="AM492" i="3"/>
  <c r="AM493" i="3"/>
  <c r="AM494" i="3"/>
  <c r="AM495" i="3"/>
  <c r="AM496" i="3"/>
  <c r="AM497" i="3"/>
  <c r="AM498" i="3"/>
  <c r="AM499" i="3"/>
  <c r="AM500" i="3"/>
  <c r="AM501" i="3"/>
  <c r="AM502" i="3"/>
  <c r="AM503" i="3"/>
  <c r="AM504" i="3"/>
  <c r="AM505" i="3"/>
  <c r="AM506" i="3"/>
  <c r="AM507" i="3"/>
  <c r="AM508" i="3"/>
  <c r="AM509" i="3"/>
  <c r="AM510" i="3"/>
  <c r="AM511" i="3"/>
  <c r="AM512" i="3"/>
  <c r="AM513" i="3"/>
  <c r="AM514" i="3"/>
  <c r="AM515" i="3"/>
  <c r="AM516" i="3"/>
  <c r="AM517" i="3"/>
  <c r="AM518" i="3"/>
  <c r="AM519" i="3"/>
  <c r="AM520" i="3"/>
  <c r="AM521" i="3"/>
  <c r="AM522" i="3"/>
  <c r="AM523" i="3"/>
  <c r="AM524" i="3"/>
  <c r="AM525" i="3"/>
  <c r="AM526" i="3"/>
  <c r="AM527" i="3"/>
  <c r="AM528" i="3"/>
  <c r="AM529" i="3"/>
  <c r="AM530" i="3"/>
  <c r="AM531" i="3"/>
  <c r="AM532" i="3"/>
  <c r="AM533" i="3"/>
  <c r="AM534" i="3"/>
  <c r="AM535" i="3"/>
  <c r="AM536" i="3"/>
  <c r="AM537" i="3"/>
  <c r="Z16" i="3"/>
  <c r="AA16" i="3"/>
  <c r="AM538" i="3"/>
  <c r="AM539" i="3"/>
  <c r="AM540" i="3"/>
  <c r="AM541" i="3"/>
  <c r="AM542" i="3"/>
  <c r="AM543" i="3"/>
  <c r="AM544" i="3"/>
  <c r="AM545" i="3"/>
  <c r="AM546" i="3"/>
  <c r="AM547" i="3"/>
  <c r="AM548" i="3"/>
  <c r="AM549" i="3"/>
  <c r="AM550" i="3"/>
  <c r="AM551" i="3"/>
  <c r="AM552" i="3"/>
  <c r="AM553" i="3"/>
  <c r="AM554" i="3"/>
  <c r="AM555" i="3"/>
  <c r="AM556" i="3"/>
  <c r="AM557" i="3"/>
  <c r="AM558" i="3"/>
  <c r="AM559" i="3"/>
  <c r="AM560" i="3"/>
  <c r="AM561" i="3"/>
  <c r="AM562" i="3"/>
  <c r="AM563" i="3"/>
  <c r="AM564" i="3"/>
  <c r="AM565" i="3"/>
  <c r="AM566" i="3"/>
  <c r="AM567" i="3"/>
  <c r="AM568" i="3"/>
  <c r="AM569" i="3"/>
  <c r="AM570" i="3"/>
  <c r="AM571" i="3"/>
  <c r="AM572" i="3"/>
  <c r="AM573" i="3"/>
  <c r="AM574" i="3"/>
  <c r="AM575" i="3"/>
  <c r="AM576" i="3"/>
  <c r="AM577" i="3"/>
  <c r="AM578" i="3"/>
  <c r="AM579" i="3"/>
  <c r="AM580" i="3"/>
  <c r="AM581" i="3"/>
  <c r="AM582" i="3"/>
  <c r="AM583" i="3"/>
  <c r="AM584" i="3"/>
  <c r="AM585" i="3"/>
  <c r="AM586" i="3"/>
  <c r="AM587" i="3"/>
  <c r="AM588" i="3"/>
  <c r="AM589" i="3"/>
  <c r="AM590" i="3"/>
  <c r="AM591" i="3"/>
  <c r="AM592" i="3"/>
  <c r="AM593" i="3"/>
  <c r="AM594" i="3"/>
  <c r="AM595" i="3"/>
  <c r="AM596" i="3"/>
  <c r="AM597" i="3"/>
  <c r="Z17" i="3"/>
  <c r="AA17" i="3"/>
  <c r="AM598" i="3"/>
  <c r="AM599" i="3"/>
  <c r="AM600" i="3"/>
  <c r="AM601" i="3"/>
  <c r="AM602" i="3"/>
  <c r="AM603" i="3"/>
  <c r="AM604" i="3"/>
  <c r="AM605" i="3"/>
  <c r="AM606" i="3"/>
  <c r="AM607" i="3"/>
  <c r="AM608" i="3"/>
  <c r="AM609" i="3"/>
  <c r="AM610" i="3"/>
  <c r="AM611" i="3"/>
  <c r="AM612" i="3"/>
  <c r="AM613" i="3"/>
  <c r="AM614" i="3"/>
  <c r="AM615" i="3"/>
  <c r="AM616" i="3"/>
  <c r="AM617" i="3"/>
  <c r="AM618" i="3"/>
  <c r="AM619" i="3"/>
  <c r="AM620" i="3"/>
  <c r="AM621" i="3"/>
  <c r="AM622" i="3"/>
  <c r="AM623" i="3"/>
  <c r="AM624" i="3"/>
  <c r="AM625" i="3"/>
  <c r="AM626" i="3"/>
  <c r="AM627" i="3"/>
  <c r="AM628" i="3"/>
  <c r="AM629" i="3"/>
  <c r="AM630" i="3"/>
  <c r="AM631" i="3"/>
  <c r="AM632" i="3"/>
  <c r="AM633" i="3"/>
  <c r="AM634" i="3"/>
  <c r="AM635" i="3"/>
  <c r="AM636" i="3"/>
  <c r="AM637" i="3"/>
  <c r="AM638" i="3"/>
  <c r="AM639" i="3"/>
  <c r="AM640" i="3"/>
  <c r="AM641" i="3"/>
  <c r="AM642" i="3"/>
  <c r="AM643" i="3"/>
  <c r="AM644" i="3"/>
  <c r="AM645" i="3"/>
  <c r="AM646" i="3"/>
  <c r="AM647" i="3"/>
  <c r="AM648" i="3"/>
  <c r="AM649" i="3"/>
  <c r="AM650" i="3"/>
  <c r="AM651" i="3"/>
  <c r="AM652" i="3"/>
  <c r="AM653" i="3"/>
  <c r="AM654" i="3"/>
  <c r="AM3" i="3"/>
  <c r="X3" i="3"/>
  <c r="AL4" i="3"/>
  <c r="AL5" i="3"/>
  <c r="AL6" i="3"/>
  <c r="AL7" i="3"/>
  <c r="AL8" i="3"/>
  <c r="AL9" i="3"/>
  <c r="AL10" i="3"/>
  <c r="AL11" i="3"/>
  <c r="AL12" i="3"/>
  <c r="AL13" i="3"/>
  <c r="AL14" i="3"/>
  <c r="X4" i="3"/>
  <c r="AL15" i="3"/>
  <c r="AL16" i="3"/>
  <c r="AL17" i="3"/>
  <c r="AL18" i="3"/>
  <c r="AL19" i="3"/>
  <c r="AL20" i="3"/>
  <c r="AL21" i="3"/>
  <c r="AL22" i="3"/>
  <c r="AL23" i="3"/>
  <c r="AL24" i="3"/>
  <c r="AL25" i="3"/>
  <c r="AL26" i="3"/>
  <c r="AL27" i="3"/>
  <c r="AL28" i="3"/>
  <c r="AL29" i="3"/>
  <c r="AL30" i="3"/>
  <c r="AL31" i="3"/>
  <c r="AL32" i="3"/>
  <c r="AL33" i="3"/>
  <c r="AL34" i="3"/>
  <c r="AL35" i="3"/>
  <c r="AL36" i="3"/>
  <c r="AL37" i="3"/>
  <c r="AL38" i="3"/>
  <c r="AL39" i="3"/>
  <c r="AL40" i="3"/>
  <c r="AL41" i="3"/>
  <c r="AL42" i="3"/>
  <c r="X5" i="3"/>
  <c r="AL43" i="3"/>
  <c r="AL44" i="3"/>
  <c r="AL45" i="3"/>
  <c r="AL46" i="3"/>
  <c r="AL47" i="3"/>
  <c r="AL48" i="3"/>
  <c r="AL49" i="3"/>
  <c r="AL50" i="3"/>
  <c r="AL51" i="3"/>
  <c r="AL52" i="3"/>
  <c r="AL53" i="3"/>
  <c r="AL54" i="3"/>
  <c r="AL55" i="3"/>
  <c r="AL56" i="3"/>
  <c r="AL57" i="3"/>
  <c r="AL58" i="3"/>
  <c r="AL59" i="3"/>
  <c r="AL60" i="3"/>
  <c r="AL61" i="3"/>
  <c r="AL62" i="3"/>
  <c r="AL63" i="3"/>
  <c r="AL64" i="3"/>
  <c r="AL65" i="3"/>
  <c r="AL66" i="3"/>
  <c r="AL67" i="3"/>
  <c r="AL68" i="3"/>
  <c r="AL69" i="3"/>
  <c r="AL70" i="3"/>
  <c r="AL71" i="3"/>
  <c r="AL72" i="3"/>
  <c r="AL73" i="3"/>
  <c r="AL74" i="3"/>
  <c r="AL75" i="3"/>
  <c r="AL76" i="3"/>
  <c r="AL77" i="3"/>
  <c r="AL78" i="3"/>
  <c r="X6" i="3"/>
  <c r="AL79" i="3"/>
  <c r="AL80" i="3"/>
  <c r="AL81" i="3"/>
  <c r="AL82" i="3"/>
  <c r="AL83" i="3"/>
  <c r="AL84" i="3"/>
  <c r="AL85" i="3"/>
  <c r="AL86" i="3"/>
  <c r="AL87" i="3"/>
  <c r="AL88" i="3"/>
  <c r="AL89" i="3"/>
  <c r="AL90" i="3"/>
  <c r="AL91" i="3"/>
  <c r="AL92" i="3"/>
  <c r="AL93" i="3"/>
  <c r="AL94" i="3"/>
  <c r="AL95" i="3"/>
  <c r="AL96" i="3"/>
  <c r="AL97" i="3"/>
  <c r="AL98" i="3"/>
  <c r="AL99" i="3"/>
  <c r="AL100" i="3"/>
  <c r="AL101" i="3"/>
  <c r="AL102" i="3"/>
  <c r="AL103" i="3"/>
  <c r="AL104" i="3"/>
  <c r="AL105" i="3"/>
  <c r="AL106" i="3"/>
  <c r="AL107" i="3"/>
  <c r="AL108" i="3"/>
  <c r="AL109" i="3"/>
  <c r="AL110" i="3"/>
  <c r="AL111" i="3"/>
  <c r="AL112" i="3"/>
  <c r="AL113" i="3"/>
  <c r="AL114" i="3"/>
  <c r="X7" i="3"/>
  <c r="AL115" i="3"/>
  <c r="AL116" i="3"/>
  <c r="AL117" i="3"/>
  <c r="AL118" i="3"/>
  <c r="AL119" i="3"/>
  <c r="AL120" i="3"/>
  <c r="AL121" i="3"/>
  <c r="AL122" i="3"/>
  <c r="AL123" i="3"/>
  <c r="AL124" i="3"/>
  <c r="AL125" i="3"/>
  <c r="AL126" i="3"/>
  <c r="AL127" i="3"/>
  <c r="AL128" i="3"/>
  <c r="AL129" i="3"/>
  <c r="AL130" i="3"/>
  <c r="AL131" i="3"/>
  <c r="AL132" i="3"/>
  <c r="AL133" i="3"/>
  <c r="AL134" i="3"/>
  <c r="AL135" i="3"/>
  <c r="AL136" i="3"/>
  <c r="AL137" i="3"/>
  <c r="AL138" i="3"/>
  <c r="AL139" i="3"/>
  <c r="AL140" i="3"/>
  <c r="AL141" i="3"/>
  <c r="AL142" i="3"/>
  <c r="AL143" i="3"/>
  <c r="AL144" i="3"/>
  <c r="AL145" i="3"/>
  <c r="AL146" i="3"/>
  <c r="AL147" i="3"/>
  <c r="AL148" i="3"/>
  <c r="AL149" i="3"/>
  <c r="AL150" i="3"/>
  <c r="AL151" i="3"/>
  <c r="AL152" i="3"/>
  <c r="AL153" i="3"/>
  <c r="AL154" i="3"/>
  <c r="X8" i="3"/>
  <c r="AL155" i="3"/>
  <c r="AL156" i="3"/>
  <c r="AL157" i="3"/>
  <c r="AL158" i="3"/>
  <c r="AL159" i="3"/>
  <c r="AL160" i="3"/>
  <c r="AL161" i="3"/>
  <c r="AL162" i="3"/>
  <c r="AL163" i="3"/>
  <c r="AL164" i="3"/>
  <c r="AL165" i="3"/>
  <c r="AL166" i="3"/>
  <c r="AL167" i="3"/>
  <c r="AL168" i="3"/>
  <c r="AL169" i="3"/>
  <c r="AL170" i="3"/>
  <c r="AL171" i="3"/>
  <c r="AL172" i="3"/>
  <c r="AL173" i="3"/>
  <c r="AL174" i="3"/>
  <c r="AL175" i="3"/>
  <c r="AL176" i="3"/>
  <c r="AL177" i="3"/>
  <c r="AL178" i="3"/>
  <c r="AL179" i="3"/>
  <c r="AL180" i="3"/>
  <c r="AL181" i="3"/>
  <c r="AL182" i="3"/>
  <c r="AL183" i="3"/>
  <c r="AL184" i="3"/>
  <c r="AL185" i="3"/>
  <c r="AL186" i="3"/>
  <c r="AL187" i="3"/>
  <c r="AL188" i="3"/>
  <c r="AL189" i="3"/>
  <c r="AL190" i="3"/>
  <c r="AL191" i="3"/>
  <c r="AL192" i="3"/>
  <c r="AL193" i="3"/>
  <c r="AL194" i="3"/>
  <c r="X9" i="3"/>
  <c r="AL195" i="3"/>
  <c r="AL196" i="3"/>
  <c r="AL197" i="3"/>
  <c r="AL198" i="3"/>
  <c r="AL199" i="3"/>
  <c r="AL200" i="3"/>
  <c r="AL201" i="3"/>
  <c r="AL202" i="3"/>
  <c r="AL203" i="3"/>
  <c r="AL204" i="3"/>
  <c r="AL205" i="3"/>
  <c r="AL206" i="3"/>
  <c r="AL207" i="3"/>
  <c r="AL208" i="3"/>
  <c r="AL209" i="3"/>
  <c r="AL210" i="3"/>
  <c r="AL211" i="3"/>
  <c r="AL212" i="3"/>
  <c r="AL213" i="3"/>
  <c r="AL214" i="3"/>
  <c r="AL215" i="3"/>
  <c r="AL216" i="3"/>
  <c r="AL217" i="3"/>
  <c r="AL218" i="3"/>
  <c r="AL219" i="3"/>
  <c r="AL220" i="3"/>
  <c r="AL221" i="3"/>
  <c r="AL222" i="3"/>
  <c r="AL223" i="3"/>
  <c r="AL224" i="3"/>
  <c r="AL225" i="3"/>
  <c r="AL226" i="3"/>
  <c r="AL227" i="3"/>
  <c r="AL228" i="3"/>
  <c r="AL229" i="3"/>
  <c r="AL230" i="3"/>
  <c r="AL231" i="3"/>
  <c r="AL232" i="3"/>
  <c r="AL233" i="3"/>
  <c r="AL234" i="3"/>
  <c r="X10" i="3"/>
  <c r="AL235" i="3"/>
  <c r="AL236" i="3"/>
  <c r="AL237" i="3"/>
  <c r="AL238" i="3"/>
  <c r="AL239" i="3"/>
  <c r="AL240" i="3"/>
  <c r="AL241" i="3"/>
  <c r="AL242" i="3"/>
  <c r="AL243" i="3"/>
  <c r="AL244" i="3"/>
  <c r="AL245" i="3"/>
  <c r="AL246" i="3"/>
  <c r="AL247" i="3"/>
  <c r="AL248" i="3"/>
  <c r="AL249" i="3"/>
  <c r="AL250" i="3"/>
  <c r="AL251" i="3"/>
  <c r="AL252" i="3"/>
  <c r="AL253" i="3"/>
  <c r="AL254" i="3"/>
  <c r="AL255" i="3"/>
  <c r="AL256" i="3"/>
  <c r="AL257" i="3"/>
  <c r="AL258" i="3"/>
  <c r="AL259" i="3"/>
  <c r="AL260" i="3"/>
  <c r="AL261" i="3"/>
  <c r="AL262" i="3"/>
  <c r="AL263" i="3"/>
  <c r="AL264" i="3"/>
  <c r="AL265" i="3"/>
  <c r="AL266" i="3"/>
  <c r="AL267" i="3"/>
  <c r="AL268" i="3"/>
  <c r="AL269" i="3"/>
  <c r="AL270" i="3"/>
  <c r="AL271" i="3"/>
  <c r="AL272" i="3"/>
  <c r="AL273" i="3"/>
  <c r="AL274" i="3"/>
  <c r="X11" i="3"/>
  <c r="AL275" i="3"/>
  <c r="AL276" i="3"/>
  <c r="AL277" i="3"/>
  <c r="AL278" i="3"/>
  <c r="AL279" i="3"/>
  <c r="AL280" i="3"/>
  <c r="AL281" i="3"/>
  <c r="AL282" i="3"/>
  <c r="AL283" i="3"/>
  <c r="AL284" i="3"/>
  <c r="AL285" i="3"/>
  <c r="AL286" i="3"/>
  <c r="AL287" i="3"/>
  <c r="AL288" i="3"/>
  <c r="AL289" i="3"/>
  <c r="AL290" i="3"/>
  <c r="AL291" i="3"/>
  <c r="AL292" i="3"/>
  <c r="AL293" i="3"/>
  <c r="AL294" i="3"/>
  <c r="AL295" i="3"/>
  <c r="AL296" i="3"/>
  <c r="AL297" i="3"/>
  <c r="AL298" i="3"/>
  <c r="AL299" i="3"/>
  <c r="AL300" i="3"/>
  <c r="AL301" i="3"/>
  <c r="AL302" i="3"/>
  <c r="AL303" i="3"/>
  <c r="AL304" i="3"/>
  <c r="AL305" i="3"/>
  <c r="AL306" i="3"/>
  <c r="AL307" i="3"/>
  <c r="AL308" i="3"/>
  <c r="AL309" i="3"/>
  <c r="AL310" i="3"/>
  <c r="AL311" i="3"/>
  <c r="AL312" i="3"/>
  <c r="AL313" i="3"/>
  <c r="AL314" i="3"/>
  <c r="X12" i="3"/>
  <c r="AL315" i="3"/>
  <c r="AL316" i="3"/>
  <c r="AL317" i="3"/>
  <c r="AL318" i="3"/>
  <c r="AL319" i="3"/>
  <c r="AL320" i="3"/>
  <c r="AL321" i="3"/>
  <c r="AL322" i="3"/>
  <c r="AL323" i="3"/>
  <c r="AL324" i="3"/>
  <c r="AL325" i="3"/>
  <c r="AL326" i="3"/>
  <c r="AL327" i="3"/>
  <c r="AL328" i="3"/>
  <c r="AL329" i="3"/>
  <c r="AL330" i="3"/>
  <c r="AL331" i="3"/>
  <c r="AL332" i="3"/>
  <c r="AL333" i="3"/>
  <c r="AL334" i="3"/>
  <c r="AL335" i="3"/>
  <c r="AL336" i="3"/>
  <c r="AL337" i="3"/>
  <c r="AL338" i="3"/>
  <c r="AL339" i="3"/>
  <c r="AL340" i="3"/>
  <c r="AL341" i="3"/>
  <c r="AL342" i="3"/>
  <c r="AL343" i="3"/>
  <c r="AL344" i="3"/>
  <c r="AL345" i="3"/>
  <c r="AL346" i="3"/>
  <c r="AL347" i="3"/>
  <c r="AL348" i="3"/>
  <c r="AL349" i="3"/>
  <c r="AL350" i="3"/>
  <c r="AL351" i="3"/>
  <c r="AL352" i="3"/>
  <c r="AL353" i="3"/>
  <c r="AL354" i="3"/>
  <c r="X13" i="3"/>
  <c r="AL355" i="3"/>
  <c r="AL356" i="3"/>
  <c r="AL357" i="3"/>
  <c r="AL358" i="3"/>
  <c r="AL359" i="3"/>
  <c r="AL360" i="3"/>
  <c r="AL361" i="3"/>
  <c r="AL362" i="3"/>
  <c r="AL363" i="3"/>
  <c r="AL364" i="3"/>
  <c r="AL365" i="3"/>
  <c r="AL366" i="3"/>
  <c r="AL367" i="3"/>
  <c r="AL368" i="3"/>
  <c r="AL369" i="3"/>
  <c r="AL370" i="3"/>
  <c r="AL371" i="3"/>
  <c r="AL372" i="3"/>
  <c r="AL373" i="3"/>
  <c r="AL374" i="3"/>
  <c r="AL375" i="3"/>
  <c r="AL376" i="3"/>
  <c r="AL377" i="3"/>
  <c r="AL378" i="3"/>
  <c r="AL379" i="3"/>
  <c r="AL380" i="3"/>
  <c r="AL381" i="3"/>
  <c r="AL382" i="3"/>
  <c r="AL383" i="3"/>
  <c r="AL384" i="3"/>
  <c r="AL385" i="3"/>
  <c r="AL386" i="3"/>
  <c r="AL387" i="3"/>
  <c r="AL388" i="3"/>
  <c r="AL389" i="3"/>
  <c r="AL390" i="3"/>
  <c r="AL391" i="3"/>
  <c r="AL392" i="3"/>
  <c r="AL393" i="3"/>
  <c r="AL394" i="3"/>
  <c r="AL395" i="3"/>
  <c r="AL396" i="3"/>
  <c r="AL397" i="3"/>
  <c r="AL398" i="3"/>
  <c r="AL399" i="3"/>
  <c r="AL400" i="3"/>
  <c r="AL401" i="3"/>
  <c r="AL402" i="3"/>
  <c r="AL403" i="3"/>
  <c r="AL404" i="3"/>
  <c r="AL405" i="3"/>
  <c r="AL406" i="3"/>
  <c r="AL407" i="3"/>
  <c r="AL408" i="3"/>
  <c r="AL409" i="3"/>
  <c r="AL410" i="3"/>
  <c r="AL411" i="3"/>
  <c r="AL412" i="3"/>
  <c r="AL413" i="3"/>
  <c r="AL414" i="3"/>
  <c r="X14" i="3"/>
  <c r="AL415" i="3"/>
  <c r="AL416" i="3"/>
  <c r="AL417" i="3"/>
  <c r="AL418" i="3"/>
  <c r="AL419" i="3"/>
  <c r="AL420" i="3"/>
  <c r="AL421" i="3"/>
  <c r="AL422" i="3"/>
  <c r="AL423" i="3"/>
  <c r="AL424" i="3"/>
  <c r="AL425" i="3"/>
  <c r="AL426" i="3"/>
  <c r="AL427" i="3"/>
  <c r="AL428" i="3"/>
  <c r="AL429" i="3"/>
  <c r="AL430" i="3"/>
  <c r="AL431" i="3"/>
  <c r="AL432" i="3"/>
  <c r="AL433" i="3"/>
  <c r="AL434" i="3"/>
  <c r="AL435" i="3"/>
  <c r="AL436" i="3"/>
  <c r="AL437" i="3"/>
  <c r="AL438" i="3"/>
  <c r="AL439" i="3"/>
  <c r="AL440" i="3"/>
  <c r="AL441" i="3"/>
  <c r="AL442" i="3"/>
  <c r="AL443" i="3"/>
  <c r="AL444" i="3"/>
  <c r="AL445" i="3"/>
  <c r="AL446" i="3"/>
  <c r="AL447" i="3"/>
  <c r="AL448" i="3"/>
  <c r="AL449" i="3"/>
  <c r="AL450" i="3"/>
  <c r="AL451" i="3"/>
  <c r="AL452" i="3"/>
  <c r="AL453" i="3"/>
  <c r="AL454" i="3"/>
  <c r="AL455" i="3"/>
  <c r="AL456" i="3"/>
  <c r="AL457" i="3"/>
  <c r="AL458" i="3"/>
  <c r="AL459" i="3"/>
  <c r="AL460" i="3"/>
  <c r="AL461" i="3"/>
  <c r="AL462" i="3"/>
  <c r="AL463" i="3"/>
  <c r="AL464" i="3"/>
  <c r="AL465" i="3"/>
  <c r="AL466" i="3"/>
  <c r="AL467" i="3"/>
  <c r="AL468" i="3"/>
  <c r="AL469" i="3"/>
  <c r="AL470" i="3"/>
  <c r="AL471" i="3"/>
  <c r="AL472" i="3"/>
  <c r="AL473" i="3"/>
  <c r="AL474" i="3"/>
  <c r="X15" i="3"/>
  <c r="AL475" i="3"/>
  <c r="AL476" i="3"/>
  <c r="AL477" i="3"/>
  <c r="AL478" i="3"/>
  <c r="AL479" i="3"/>
  <c r="AL480" i="3"/>
  <c r="AL481" i="3"/>
  <c r="AL482" i="3"/>
  <c r="AL483" i="3"/>
  <c r="AL484" i="3"/>
  <c r="AL485" i="3"/>
  <c r="AL486" i="3"/>
  <c r="AL487" i="3"/>
  <c r="AL488" i="3"/>
  <c r="AL489" i="3"/>
  <c r="AL490" i="3"/>
  <c r="AL491" i="3"/>
  <c r="AL492" i="3"/>
  <c r="AL493" i="3"/>
  <c r="AL494" i="3"/>
  <c r="AL495" i="3"/>
  <c r="AL496" i="3"/>
  <c r="AL497" i="3"/>
  <c r="AL498" i="3"/>
  <c r="AL499" i="3"/>
  <c r="AL500" i="3"/>
  <c r="AL501" i="3"/>
  <c r="AL502" i="3"/>
  <c r="AL503" i="3"/>
  <c r="AL504" i="3"/>
  <c r="AL505" i="3"/>
  <c r="AL506" i="3"/>
  <c r="AL507" i="3"/>
  <c r="AL508" i="3"/>
  <c r="AL509" i="3"/>
  <c r="AL510" i="3"/>
  <c r="AL511" i="3"/>
  <c r="AL512" i="3"/>
  <c r="AL513" i="3"/>
  <c r="AL514" i="3"/>
  <c r="AL515" i="3"/>
  <c r="AL516" i="3"/>
  <c r="AL517" i="3"/>
  <c r="AL518" i="3"/>
  <c r="AL519" i="3"/>
  <c r="AL520" i="3"/>
  <c r="AL521" i="3"/>
  <c r="AL522" i="3"/>
  <c r="AL523" i="3"/>
  <c r="AL524" i="3"/>
  <c r="AL525" i="3"/>
  <c r="AL526" i="3"/>
  <c r="AL527" i="3"/>
  <c r="AL528" i="3"/>
  <c r="AL529" i="3"/>
  <c r="AL530" i="3"/>
  <c r="AL531" i="3"/>
  <c r="AL532" i="3"/>
  <c r="AL533" i="3"/>
  <c r="AL534" i="3"/>
  <c r="X16" i="3"/>
  <c r="AL535" i="3"/>
  <c r="AL536" i="3"/>
  <c r="AL537" i="3"/>
  <c r="AL538" i="3"/>
  <c r="AL539" i="3"/>
  <c r="AL540" i="3"/>
  <c r="AL541" i="3"/>
  <c r="AL542" i="3"/>
  <c r="AL543" i="3"/>
  <c r="AL544" i="3"/>
  <c r="AL545" i="3"/>
  <c r="AL546" i="3"/>
  <c r="AL547" i="3"/>
  <c r="AL548" i="3"/>
  <c r="AL549" i="3"/>
  <c r="AL550" i="3"/>
  <c r="AL551" i="3"/>
  <c r="AL552" i="3"/>
  <c r="AL553" i="3"/>
  <c r="AL554" i="3"/>
  <c r="AL555" i="3"/>
  <c r="AL556" i="3"/>
  <c r="AL557" i="3"/>
  <c r="AL558" i="3"/>
  <c r="AL559" i="3"/>
  <c r="AL560" i="3"/>
  <c r="AL561" i="3"/>
  <c r="AL562" i="3"/>
  <c r="AL563" i="3"/>
  <c r="AL564" i="3"/>
  <c r="AL565" i="3"/>
  <c r="AL566" i="3"/>
  <c r="AL567" i="3"/>
  <c r="AL568" i="3"/>
  <c r="AL569" i="3"/>
  <c r="AL570" i="3"/>
  <c r="AL571" i="3"/>
  <c r="AL572" i="3"/>
  <c r="AL573" i="3"/>
  <c r="AL574" i="3"/>
  <c r="AL575" i="3"/>
  <c r="AL576" i="3"/>
  <c r="AL577" i="3"/>
  <c r="AL578" i="3"/>
  <c r="AL579" i="3"/>
  <c r="AL580" i="3"/>
  <c r="AL581" i="3"/>
  <c r="AL582" i="3"/>
  <c r="AL583" i="3"/>
  <c r="AL584" i="3"/>
  <c r="AL585" i="3"/>
  <c r="AL586" i="3"/>
  <c r="AL587" i="3"/>
  <c r="AL588" i="3"/>
  <c r="AL589" i="3"/>
  <c r="AL590" i="3"/>
  <c r="AL591" i="3"/>
  <c r="AL592" i="3"/>
  <c r="AL593" i="3"/>
  <c r="AL594" i="3"/>
  <c r="X17" i="3"/>
  <c r="AL595" i="3"/>
  <c r="AL596" i="3"/>
  <c r="AL597" i="3"/>
  <c r="AL598" i="3"/>
  <c r="AL599" i="3"/>
  <c r="AL600" i="3"/>
  <c r="AL601" i="3"/>
  <c r="AL602" i="3"/>
  <c r="AL603" i="3"/>
  <c r="AL604" i="3"/>
  <c r="AL605" i="3"/>
  <c r="AL606" i="3"/>
  <c r="AL607" i="3"/>
  <c r="AL608" i="3"/>
  <c r="AL609" i="3"/>
  <c r="AL610" i="3"/>
  <c r="AL611" i="3"/>
  <c r="AL612" i="3"/>
  <c r="AL613" i="3"/>
  <c r="AL614" i="3"/>
  <c r="AL615" i="3"/>
  <c r="AL616" i="3"/>
  <c r="AL617" i="3"/>
  <c r="AL618" i="3"/>
  <c r="AL619" i="3"/>
  <c r="AL620" i="3"/>
  <c r="AL621" i="3"/>
  <c r="AL622" i="3"/>
  <c r="AL623" i="3"/>
  <c r="AL624" i="3"/>
  <c r="AL625" i="3"/>
  <c r="AL626" i="3"/>
  <c r="AL627" i="3"/>
  <c r="AL628" i="3"/>
  <c r="AL629" i="3"/>
  <c r="AL630" i="3"/>
  <c r="AL631" i="3"/>
  <c r="AL632" i="3"/>
  <c r="AL633" i="3"/>
  <c r="AL634" i="3"/>
  <c r="AL635" i="3"/>
  <c r="AL636" i="3"/>
  <c r="AL637" i="3"/>
  <c r="AL638" i="3"/>
  <c r="AL639" i="3"/>
  <c r="AL640" i="3"/>
  <c r="AL641" i="3"/>
  <c r="AL642" i="3"/>
  <c r="AL643" i="3"/>
  <c r="AL644" i="3"/>
  <c r="AL645" i="3"/>
  <c r="AL646" i="3"/>
  <c r="AL647" i="3"/>
  <c r="AL648" i="3"/>
  <c r="AL649" i="3"/>
  <c r="AL650" i="3"/>
  <c r="AL651" i="3"/>
  <c r="AL652" i="3"/>
  <c r="AL653" i="3"/>
  <c r="AL654" i="3"/>
  <c r="AL3" i="3"/>
  <c r="U3" i="3"/>
  <c r="AK4" i="3"/>
  <c r="AK5" i="3"/>
  <c r="AK6" i="3"/>
  <c r="AK7" i="3"/>
  <c r="AK8" i="3"/>
  <c r="AK9" i="3"/>
  <c r="AK10" i="3"/>
  <c r="AK11" i="3"/>
  <c r="AK12" i="3"/>
  <c r="AK13" i="3"/>
  <c r="AK14" i="3"/>
  <c r="U4" i="3"/>
  <c r="AK15" i="3"/>
  <c r="AK16" i="3"/>
  <c r="AK17" i="3"/>
  <c r="AK18" i="3"/>
  <c r="AK19" i="3"/>
  <c r="AK20" i="3"/>
  <c r="AK21" i="3"/>
  <c r="AK22" i="3"/>
  <c r="AK23" i="3"/>
  <c r="AK24" i="3"/>
  <c r="AK25" i="3"/>
  <c r="AK26" i="3"/>
  <c r="AK27" i="3"/>
  <c r="AK28" i="3"/>
  <c r="AK29" i="3"/>
  <c r="AK30" i="3"/>
  <c r="AK31" i="3"/>
  <c r="AK32" i="3"/>
  <c r="AK33" i="3"/>
  <c r="AK34" i="3"/>
  <c r="AK35" i="3"/>
  <c r="AK36" i="3"/>
  <c r="AK37" i="3"/>
  <c r="AK38" i="3"/>
  <c r="AK39" i="3"/>
  <c r="AK40" i="3"/>
  <c r="AK41" i="3"/>
  <c r="AK42" i="3"/>
  <c r="U5" i="3"/>
  <c r="AK43" i="3"/>
  <c r="AK44" i="3"/>
  <c r="AK45" i="3"/>
  <c r="AK46" i="3"/>
  <c r="AK47" i="3"/>
  <c r="AK48" i="3"/>
  <c r="AK49" i="3"/>
  <c r="AK50" i="3"/>
  <c r="AK51" i="3"/>
  <c r="AK52" i="3"/>
  <c r="AK53" i="3"/>
  <c r="AK54" i="3"/>
  <c r="AK55" i="3"/>
  <c r="AK56" i="3"/>
  <c r="AK57" i="3"/>
  <c r="AK58" i="3"/>
  <c r="AK59" i="3"/>
  <c r="AK60" i="3"/>
  <c r="AK61" i="3"/>
  <c r="AK62" i="3"/>
  <c r="AK63" i="3"/>
  <c r="AK64" i="3"/>
  <c r="AK65" i="3"/>
  <c r="AK66" i="3"/>
  <c r="AK67" i="3"/>
  <c r="AK68" i="3"/>
  <c r="AK69" i="3"/>
  <c r="AK70" i="3"/>
  <c r="AK71" i="3"/>
  <c r="AK72" i="3"/>
  <c r="AK73" i="3"/>
  <c r="AK74" i="3"/>
  <c r="AK75" i="3"/>
  <c r="AK76" i="3"/>
  <c r="AK77" i="3"/>
  <c r="AK78" i="3"/>
  <c r="U6" i="3"/>
  <c r="AK79" i="3"/>
  <c r="AK80" i="3"/>
  <c r="AK81" i="3"/>
  <c r="AK82" i="3"/>
  <c r="AK83" i="3"/>
  <c r="AK84" i="3"/>
  <c r="AK85" i="3"/>
  <c r="AK86" i="3"/>
  <c r="AK87" i="3"/>
  <c r="AK88" i="3"/>
  <c r="AK89" i="3"/>
  <c r="AK90" i="3"/>
  <c r="AK91" i="3"/>
  <c r="AK92" i="3"/>
  <c r="AK93" i="3"/>
  <c r="AK94" i="3"/>
  <c r="AK95" i="3"/>
  <c r="AK96" i="3"/>
  <c r="AK97" i="3"/>
  <c r="AK98" i="3"/>
  <c r="AK99" i="3"/>
  <c r="AK100" i="3"/>
  <c r="AK101" i="3"/>
  <c r="AK102" i="3"/>
  <c r="AK103" i="3"/>
  <c r="AK104" i="3"/>
  <c r="AK105" i="3"/>
  <c r="AK106" i="3"/>
  <c r="AK107" i="3"/>
  <c r="AK108" i="3"/>
  <c r="AK109" i="3"/>
  <c r="AK110" i="3"/>
  <c r="AK111" i="3"/>
  <c r="AK112" i="3"/>
  <c r="AK113" i="3"/>
  <c r="AK114" i="3"/>
  <c r="U7" i="3"/>
  <c r="AK115" i="3"/>
  <c r="AK116" i="3"/>
  <c r="AK117" i="3"/>
  <c r="AK118" i="3"/>
  <c r="AK119" i="3"/>
  <c r="AK120" i="3"/>
  <c r="AK121" i="3"/>
  <c r="AK122" i="3"/>
  <c r="AK123" i="3"/>
  <c r="AK124" i="3"/>
  <c r="AK125" i="3"/>
  <c r="AK126" i="3"/>
  <c r="AK127" i="3"/>
  <c r="AK128" i="3"/>
  <c r="AK129" i="3"/>
  <c r="AK130" i="3"/>
  <c r="AK131" i="3"/>
  <c r="AK132" i="3"/>
  <c r="AK133" i="3"/>
  <c r="AK134" i="3"/>
  <c r="AK135" i="3"/>
  <c r="AK136" i="3"/>
  <c r="AK137" i="3"/>
  <c r="AK138" i="3"/>
  <c r="AK139" i="3"/>
  <c r="AK140" i="3"/>
  <c r="AK141" i="3"/>
  <c r="AK142" i="3"/>
  <c r="AK143" i="3"/>
  <c r="AK144" i="3"/>
  <c r="AK145" i="3"/>
  <c r="AK146" i="3"/>
  <c r="AK147" i="3"/>
  <c r="AK148" i="3"/>
  <c r="AK149" i="3"/>
  <c r="AK150" i="3"/>
  <c r="AK151" i="3"/>
  <c r="AK152" i="3"/>
  <c r="AK153" i="3"/>
  <c r="AK154" i="3"/>
  <c r="U8" i="3"/>
  <c r="AK155" i="3"/>
  <c r="AK156" i="3"/>
  <c r="AK157" i="3"/>
  <c r="AK158" i="3"/>
  <c r="AK159" i="3"/>
  <c r="AK160" i="3"/>
  <c r="AK161" i="3"/>
  <c r="AK162" i="3"/>
  <c r="AK163" i="3"/>
  <c r="AK164" i="3"/>
  <c r="AK165" i="3"/>
  <c r="AK166" i="3"/>
  <c r="AK167" i="3"/>
  <c r="AK168" i="3"/>
  <c r="AK169" i="3"/>
  <c r="AK170" i="3"/>
  <c r="AK171" i="3"/>
  <c r="AK172" i="3"/>
  <c r="AK173" i="3"/>
  <c r="AK174" i="3"/>
  <c r="AK175" i="3"/>
  <c r="AK176" i="3"/>
  <c r="AK177" i="3"/>
  <c r="AK178" i="3"/>
  <c r="AK179" i="3"/>
  <c r="AK180" i="3"/>
  <c r="AK181" i="3"/>
  <c r="AK182" i="3"/>
  <c r="AK183" i="3"/>
  <c r="AK184" i="3"/>
  <c r="AK185" i="3"/>
  <c r="AK186" i="3"/>
  <c r="AK187" i="3"/>
  <c r="AK188" i="3"/>
  <c r="AK189" i="3"/>
  <c r="AK190" i="3"/>
  <c r="AK191" i="3"/>
  <c r="AK192" i="3"/>
  <c r="AK193" i="3"/>
  <c r="AK194" i="3"/>
  <c r="U9" i="3"/>
  <c r="AK195" i="3"/>
  <c r="AK196" i="3"/>
  <c r="AK197" i="3"/>
  <c r="AK198" i="3"/>
  <c r="AK199" i="3"/>
  <c r="AK200" i="3"/>
  <c r="AK201" i="3"/>
  <c r="AK202" i="3"/>
  <c r="AK203" i="3"/>
  <c r="AK204" i="3"/>
  <c r="AK205" i="3"/>
  <c r="AK206" i="3"/>
  <c r="AK207" i="3"/>
  <c r="AK208" i="3"/>
  <c r="AK209" i="3"/>
  <c r="AK210" i="3"/>
  <c r="AK211" i="3"/>
  <c r="AK212" i="3"/>
  <c r="AK213" i="3"/>
  <c r="AK214" i="3"/>
  <c r="AK215" i="3"/>
  <c r="AK216" i="3"/>
  <c r="AK217" i="3"/>
  <c r="AK218" i="3"/>
  <c r="AK219" i="3"/>
  <c r="AK220" i="3"/>
  <c r="AK221" i="3"/>
  <c r="AK222" i="3"/>
  <c r="AK223" i="3"/>
  <c r="AK224" i="3"/>
  <c r="AK225" i="3"/>
  <c r="AK226" i="3"/>
  <c r="AK227" i="3"/>
  <c r="AK228" i="3"/>
  <c r="AK229" i="3"/>
  <c r="AK230" i="3"/>
  <c r="AK231" i="3"/>
  <c r="AK232" i="3"/>
  <c r="AK233" i="3"/>
  <c r="AK234" i="3"/>
  <c r="U10" i="3"/>
  <c r="AK235" i="3"/>
  <c r="AK236" i="3"/>
  <c r="AK237" i="3"/>
  <c r="AK238" i="3"/>
  <c r="AK239" i="3"/>
  <c r="AK240" i="3"/>
  <c r="AK241" i="3"/>
  <c r="AK242" i="3"/>
  <c r="AK243" i="3"/>
  <c r="AK244" i="3"/>
  <c r="AK245" i="3"/>
  <c r="AK246" i="3"/>
  <c r="AK247" i="3"/>
  <c r="AK248" i="3"/>
  <c r="AK249" i="3"/>
  <c r="AK250" i="3"/>
  <c r="AK251" i="3"/>
  <c r="AK252" i="3"/>
  <c r="AK253" i="3"/>
  <c r="AK254" i="3"/>
  <c r="AK255" i="3"/>
  <c r="AK256" i="3"/>
  <c r="AK257" i="3"/>
  <c r="AK258" i="3"/>
  <c r="AK259" i="3"/>
  <c r="AK260" i="3"/>
  <c r="AK261" i="3"/>
  <c r="AK262" i="3"/>
  <c r="AK263" i="3"/>
  <c r="AK264" i="3"/>
  <c r="AK265" i="3"/>
  <c r="AK266" i="3"/>
  <c r="AK267" i="3"/>
  <c r="AK268" i="3"/>
  <c r="AK269" i="3"/>
  <c r="AK270" i="3"/>
  <c r="AK271" i="3"/>
  <c r="AK272" i="3"/>
  <c r="AK273" i="3"/>
  <c r="AK274" i="3"/>
  <c r="S11" i="3"/>
  <c r="U11" i="3"/>
  <c r="AK275" i="3"/>
  <c r="AK276" i="3"/>
  <c r="AK277" i="3"/>
  <c r="AK278" i="3"/>
  <c r="AK279" i="3"/>
  <c r="AK280" i="3"/>
  <c r="AK281" i="3"/>
  <c r="AK282" i="3"/>
  <c r="AK283" i="3"/>
  <c r="AK284" i="3"/>
  <c r="AK285" i="3"/>
  <c r="AK286" i="3"/>
  <c r="AK287" i="3"/>
  <c r="AK288" i="3"/>
  <c r="AK289" i="3"/>
  <c r="AK290" i="3"/>
  <c r="AK291" i="3"/>
  <c r="AK292" i="3"/>
  <c r="AK293" i="3"/>
  <c r="AK294" i="3"/>
  <c r="AK295" i="3"/>
  <c r="AK296" i="3"/>
  <c r="AK297" i="3"/>
  <c r="AK298" i="3"/>
  <c r="AK299" i="3"/>
  <c r="AK300" i="3"/>
  <c r="AK301" i="3"/>
  <c r="AK302" i="3"/>
  <c r="AK303" i="3"/>
  <c r="AK304" i="3"/>
  <c r="AK305" i="3"/>
  <c r="AK306" i="3"/>
  <c r="AK307" i="3"/>
  <c r="AK308" i="3"/>
  <c r="AK309" i="3"/>
  <c r="AK310" i="3"/>
  <c r="AK311" i="3"/>
  <c r="AK312" i="3"/>
  <c r="AK313" i="3"/>
  <c r="AK314" i="3"/>
  <c r="S12" i="3"/>
  <c r="U12" i="3"/>
  <c r="AK315" i="3"/>
  <c r="AK316" i="3"/>
  <c r="AK317" i="3"/>
  <c r="AK318" i="3"/>
  <c r="AK319" i="3"/>
  <c r="AK320" i="3"/>
  <c r="AK321" i="3"/>
  <c r="AK322" i="3"/>
  <c r="AK323" i="3"/>
  <c r="AK324" i="3"/>
  <c r="AK325" i="3"/>
  <c r="AK326" i="3"/>
  <c r="AK327" i="3"/>
  <c r="AK328" i="3"/>
  <c r="AK329" i="3"/>
  <c r="AK330" i="3"/>
  <c r="AK331" i="3"/>
  <c r="AK332" i="3"/>
  <c r="AK333" i="3"/>
  <c r="AK334" i="3"/>
  <c r="AK335" i="3"/>
  <c r="AK336" i="3"/>
  <c r="AK337" i="3"/>
  <c r="AK338" i="3"/>
  <c r="AK339" i="3"/>
  <c r="AK340" i="3"/>
  <c r="AK341" i="3"/>
  <c r="AK342" i="3"/>
  <c r="AK343" i="3"/>
  <c r="AK344" i="3"/>
  <c r="AK345" i="3"/>
  <c r="AK346" i="3"/>
  <c r="AK347" i="3"/>
  <c r="AK348" i="3"/>
  <c r="AK349" i="3"/>
  <c r="AK350" i="3"/>
  <c r="AK351" i="3"/>
  <c r="AK352" i="3"/>
  <c r="AK353" i="3"/>
  <c r="AK354" i="3"/>
  <c r="S13" i="3"/>
  <c r="U13" i="3"/>
  <c r="AK355" i="3"/>
  <c r="AK356" i="3"/>
  <c r="AK357" i="3"/>
  <c r="AK358" i="3"/>
  <c r="AK359" i="3"/>
  <c r="AK360" i="3"/>
  <c r="AK361" i="3"/>
  <c r="AK362" i="3"/>
  <c r="AK363" i="3"/>
  <c r="AK364" i="3"/>
  <c r="AK365" i="3"/>
  <c r="AK366" i="3"/>
  <c r="AK367" i="3"/>
  <c r="AK368" i="3"/>
  <c r="AK369" i="3"/>
  <c r="AK370" i="3"/>
  <c r="AK371" i="3"/>
  <c r="AK372" i="3"/>
  <c r="AK373" i="3"/>
  <c r="AK374" i="3"/>
  <c r="AK375" i="3"/>
  <c r="AK376" i="3"/>
  <c r="AK377" i="3"/>
  <c r="AK378" i="3"/>
  <c r="AK379" i="3"/>
  <c r="AK380" i="3"/>
  <c r="AK381" i="3"/>
  <c r="AK382" i="3"/>
  <c r="AK383" i="3"/>
  <c r="AK384" i="3"/>
  <c r="AK385" i="3"/>
  <c r="AK386" i="3"/>
  <c r="AK387" i="3"/>
  <c r="AK388" i="3"/>
  <c r="AK389" i="3"/>
  <c r="AK390" i="3"/>
  <c r="AK391" i="3"/>
  <c r="AK392" i="3"/>
  <c r="AK393" i="3"/>
  <c r="AK394" i="3"/>
  <c r="AK395" i="3"/>
  <c r="AK396" i="3"/>
  <c r="AK397" i="3"/>
  <c r="AK398" i="3"/>
  <c r="AK399" i="3"/>
  <c r="AK400" i="3"/>
  <c r="AK401" i="3"/>
  <c r="AK402" i="3"/>
  <c r="AK403" i="3"/>
  <c r="AK404" i="3"/>
  <c r="AK405" i="3"/>
  <c r="AK406" i="3"/>
  <c r="AK407" i="3"/>
  <c r="AK408" i="3"/>
  <c r="AK409" i="3"/>
  <c r="AK410" i="3"/>
  <c r="AK411" i="3"/>
  <c r="AK412" i="3"/>
  <c r="AK413" i="3"/>
  <c r="AK414" i="3"/>
  <c r="S14" i="3"/>
  <c r="U14" i="3"/>
  <c r="AK415" i="3"/>
  <c r="AK416" i="3"/>
  <c r="AK417" i="3"/>
  <c r="AK418" i="3"/>
  <c r="AK419" i="3"/>
  <c r="AK420" i="3"/>
  <c r="AK421" i="3"/>
  <c r="AK422" i="3"/>
  <c r="AK423" i="3"/>
  <c r="AK424" i="3"/>
  <c r="AK425" i="3"/>
  <c r="AK426" i="3"/>
  <c r="AK427" i="3"/>
  <c r="AK428" i="3"/>
  <c r="AK429" i="3"/>
  <c r="AK430" i="3"/>
  <c r="AK431" i="3"/>
  <c r="AK432" i="3"/>
  <c r="AK433" i="3"/>
  <c r="AK434" i="3"/>
  <c r="AK435" i="3"/>
  <c r="AK436" i="3"/>
  <c r="AK437" i="3"/>
  <c r="AK438" i="3"/>
  <c r="AK439" i="3"/>
  <c r="AK440" i="3"/>
  <c r="AK441" i="3"/>
  <c r="AK442" i="3"/>
  <c r="AK443" i="3"/>
  <c r="AK444" i="3"/>
  <c r="AK445" i="3"/>
  <c r="AK446" i="3"/>
  <c r="AK447" i="3"/>
  <c r="AK448" i="3"/>
  <c r="AK449" i="3"/>
  <c r="AK450" i="3"/>
  <c r="AK451" i="3"/>
  <c r="AK452" i="3"/>
  <c r="AK453" i="3"/>
  <c r="AK454" i="3"/>
  <c r="AK455" i="3"/>
  <c r="AK456" i="3"/>
  <c r="AK457" i="3"/>
  <c r="AK458" i="3"/>
  <c r="AK459" i="3"/>
  <c r="AK460" i="3"/>
  <c r="AK461" i="3"/>
  <c r="AK462" i="3"/>
  <c r="AK463" i="3"/>
  <c r="AK464" i="3"/>
  <c r="AK465" i="3"/>
  <c r="AK466" i="3"/>
  <c r="AK467" i="3"/>
  <c r="AK468" i="3"/>
  <c r="AK469" i="3"/>
  <c r="AK470" i="3"/>
  <c r="AK471" i="3"/>
  <c r="AK472" i="3"/>
  <c r="AK473" i="3"/>
  <c r="AK474" i="3"/>
  <c r="S15" i="3"/>
  <c r="U15" i="3"/>
  <c r="AK475" i="3"/>
  <c r="AK476" i="3"/>
  <c r="AK477" i="3"/>
  <c r="AK478" i="3"/>
  <c r="AK479" i="3"/>
  <c r="AK480" i="3"/>
  <c r="AK481" i="3"/>
  <c r="AK482" i="3"/>
  <c r="AK483" i="3"/>
  <c r="AK484" i="3"/>
  <c r="AK485" i="3"/>
  <c r="AK486" i="3"/>
  <c r="AK487" i="3"/>
  <c r="AK488" i="3"/>
  <c r="AK489" i="3"/>
  <c r="AK490" i="3"/>
  <c r="AK491" i="3"/>
  <c r="AK492" i="3"/>
  <c r="AK493" i="3"/>
  <c r="AK494" i="3"/>
  <c r="AK495" i="3"/>
  <c r="AK496" i="3"/>
  <c r="AK497" i="3"/>
  <c r="AK498" i="3"/>
  <c r="AK499" i="3"/>
  <c r="AK500" i="3"/>
  <c r="AK501" i="3"/>
  <c r="AK502" i="3"/>
  <c r="AK503" i="3"/>
  <c r="AK504" i="3"/>
  <c r="AK505" i="3"/>
  <c r="AK506" i="3"/>
  <c r="AK507" i="3"/>
  <c r="AK508" i="3"/>
  <c r="AK509" i="3"/>
  <c r="AK510" i="3"/>
  <c r="AK511" i="3"/>
  <c r="AK512" i="3"/>
  <c r="AK513" i="3"/>
  <c r="AK514" i="3"/>
  <c r="AK515" i="3"/>
  <c r="AK516" i="3"/>
  <c r="AK517" i="3"/>
  <c r="AK518" i="3"/>
  <c r="AK519" i="3"/>
  <c r="AK520" i="3"/>
  <c r="AK521" i="3"/>
  <c r="AK522" i="3"/>
  <c r="AK523" i="3"/>
  <c r="AK524" i="3"/>
  <c r="AK525" i="3"/>
  <c r="AK526" i="3"/>
  <c r="AK527" i="3"/>
  <c r="AK528" i="3"/>
  <c r="AK529" i="3"/>
  <c r="AK530" i="3"/>
  <c r="AK531" i="3"/>
  <c r="AK532" i="3"/>
  <c r="AK533" i="3"/>
  <c r="AK534" i="3"/>
  <c r="S16" i="3"/>
  <c r="U16" i="3"/>
  <c r="AK535" i="3"/>
  <c r="AK536" i="3"/>
  <c r="AK537" i="3"/>
  <c r="AK538" i="3"/>
  <c r="AK539" i="3"/>
  <c r="AK540" i="3"/>
  <c r="AK541" i="3"/>
  <c r="AK542" i="3"/>
  <c r="AK543" i="3"/>
  <c r="AK544" i="3"/>
  <c r="AK545" i="3"/>
  <c r="AK546" i="3"/>
  <c r="AK547" i="3"/>
  <c r="AK548" i="3"/>
  <c r="AK549" i="3"/>
  <c r="AK550" i="3"/>
  <c r="AK551" i="3"/>
  <c r="AK552" i="3"/>
  <c r="AK553" i="3"/>
  <c r="AK554" i="3"/>
  <c r="AK555" i="3"/>
  <c r="AK556" i="3"/>
  <c r="AK557" i="3"/>
  <c r="AK558" i="3"/>
  <c r="AK559" i="3"/>
  <c r="AK560" i="3"/>
  <c r="AK561" i="3"/>
  <c r="AK562" i="3"/>
  <c r="AK563" i="3"/>
  <c r="AK564" i="3"/>
  <c r="AK565" i="3"/>
  <c r="AK566" i="3"/>
  <c r="AK567" i="3"/>
  <c r="AK568" i="3"/>
  <c r="AK569" i="3"/>
  <c r="AK570" i="3"/>
  <c r="AK571" i="3"/>
  <c r="AK572" i="3"/>
  <c r="AK573" i="3"/>
  <c r="AK574" i="3"/>
  <c r="AK575" i="3"/>
  <c r="AK576" i="3"/>
  <c r="AK577" i="3"/>
  <c r="AK578" i="3"/>
  <c r="AK579" i="3"/>
  <c r="AK580" i="3"/>
  <c r="AK581" i="3"/>
  <c r="AK582" i="3"/>
  <c r="AK583" i="3"/>
  <c r="AK584" i="3"/>
  <c r="AK585" i="3"/>
  <c r="AK586" i="3"/>
  <c r="AK587" i="3"/>
  <c r="AK588" i="3"/>
  <c r="AK589" i="3"/>
  <c r="AK590" i="3"/>
  <c r="AK591" i="3"/>
  <c r="AK592" i="3"/>
  <c r="AK593" i="3"/>
  <c r="AK594" i="3"/>
  <c r="S17" i="3"/>
  <c r="U17" i="3"/>
  <c r="AK595" i="3"/>
  <c r="AK596" i="3"/>
  <c r="AK597" i="3"/>
  <c r="AK598" i="3"/>
  <c r="AK599" i="3"/>
  <c r="AK600" i="3"/>
  <c r="AK601" i="3"/>
  <c r="AK602" i="3"/>
  <c r="AK603" i="3"/>
  <c r="AK604" i="3"/>
  <c r="AK605" i="3"/>
  <c r="AK606" i="3"/>
  <c r="AK607" i="3"/>
  <c r="AK608" i="3"/>
  <c r="AK609" i="3"/>
  <c r="AK610" i="3"/>
  <c r="AK611" i="3"/>
  <c r="AK612" i="3"/>
  <c r="AK613" i="3"/>
  <c r="AK614" i="3"/>
  <c r="AK615" i="3"/>
  <c r="AK616" i="3"/>
  <c r="AK617" i="3"/>
  <c r="AK618" i="3"/>
  <c r="AK619" i="3"/>
  <c r="AK620" i="3"/>
  <c r="AK621" i="3"/>
  <c r="AK622" i="3"/>
  <c r="AK623" i="3"/>
  <c r="AK624" i="3"/>
  <c r="AK625" i="3"/>
  <c r="AK626" i="3"/>
  <c r="AK627" i="3"/>
  <c r="AK628" i="3"/>
  <c r="AK629" i="3"/>
  <c r="AK630" i="3"/>
  <c r="AK631" i="3"/>
  <c r="AK632" i="3"/>
  <c r="AK633" i="3"/>
  <c r="AK634" i="3"/>
  <c r="AK635" i="3"/>
  <c r="AK636" i="3"/>
  <c r="AK637" i="3"/>
  <c r="AK638" i="3"/>
  <c r="AK639" i="3"/>
  <c r="AK640" i="3"/>
  <c r="AK641" i="3"/>
  <c r="AK642" i="3"/>
  <c r="AK643" i="3"/>
  <c r="AK644" i="3"/>
  <c r="AK645" i="3"/>
  <c r="AK646" i="3"/>
  <c r="AK647" i="3"/>
  <c r="AK648" i="3"/>
  <c r="AK649" i="3"/>
  <c r="AK650" i="3"/>
  <c r="AK651" i="3"/>
  <c r="AK652" i="3"/>
  <c r="AK653" i="3"/>
  <c r="AK654" i="3"/>
  <c r="AK3" i="3"/>
  <c r="R3" i="3"/>
  <c r="AJ4" i="3"/>
  <c r="AJ5" i="3"/>
  <c r="AJ6" i="3"/>
  <c r="AJ7" i="3"/>
  <c r="AJ8" i="3"/>
  <c r="AJ9" i="3"/>
  <c r="AJ10" i="3"/>
  <c r="AJ11" i="3"/>
  <c r="AJ12" i="3"/>
  <c r="AJ13" i="3"/>
  <c r="AJ14" i="3"/>
  <c r="R4" i="3"/>
  <c r="AJ15" i="3"/>
  <c r="AJ16" i="3"/>
  <c r="AJ17" i="3"/>
  <c r="AJ18" i="3"/>
  <c r="AJ19" i="3"/>
  <c r="AJ20" i="3"/>
  <c r="AJ21" i="3"/>
  <c r="AJ22" i="3"/>
  <c r="AJ23" i="3"/>
  <c r="AJ24" i="3"/>
  <c r="AJ25" i="3"/>
  <c r="AJ26" i="3"/>
  <c r="AJ27" i="3"/>
  <c r="AJ28" i="3"/>
  <c r="AJ29" i="3"/>
  <c r="AJ30" i="3"/>
  <c r="AJ31" i="3"/>
  <c r="AJ32" i="3"/>
  <c r="AJ33" i="3"/>
  <c r="AJ34" i="3"/>
  <c r="AJ35" i="3"/>
  <c r="AJ36" i="3"/>
  <c r="AJ37" i="3"/>
  <c r="AJ38" i="3"/>
  <c r="AJ39" i="3"/>
  <c r="AJ40" i="3"/>
  <c r="AJ41" i="3"/>
  <c r="AJ42" i="3"/>
  <c r="R5" i="3"/>
  <c r="AJ43" i="3"/>
  <c r="AJ44" i="3"/>
  <c r="AJ45" i="3"/>
  <c r="AJ46" i="3"/>
  <c r="AJ47" i="3"/>
  <c r="AJ48" i="3"/>
  <c r="AJ49" i="3"/>
  <c r="AJ50" i="3"/>
  <c r="AJ51" i="3"/>
  <c r="AJ52" i="3"/>
  <c r="AJ53" i="3"/>
  <c r="AJ54" i="3"/>
  <c r="AJ55" i="3"/>
  <c r="AJ56" i="3"/>
  <c r="AJ57" i="3"/>
  <c r="AJ58" i="3"/>
  <c r="AJ59" i="3"/>
  <c r="AJ60" i="3"/>
  <c r="AJ61" i="3"/>
  <c r="AJ62" i="3"/>
  <c r="AJ63" i="3"/>
  <c r="AJ64" i="3"/>
  <c r="AJ65" i="3"/>
  <c r="AJ66" i="3"/>
  <c r="AJ67" i="3"/>
  <c r="AJ68" i="3"/>
  <c r="AJ69" i="3"/>
  <c r="AJ70" i="3"/>
  <c r="AJ71" i="3"/>
  <c r="AJ72" i="3"/>
  <c r="AJ73" i="3"/>
  <c r="AJ74" i="3"/>
  <c r="AJ75" i="3"/>
  <c r="AJ76" i="3"/>
  <c r="AJ77" i="3"/>
  <c r="AJ78" i="3"/>
  <c r="R6" i="3"/>
  <c r="AJ79" i="3"/>
  <c r="AJ80" i="3"/>
  <c r="AJ81" i="3"/>
  <c r="AJ82" i="3"/>
  <c r="AJ83" i="3"/>
  <c r="AJ84" i="3"/>
  <c r="AJ85" i="3"/>
  <c r="AJ86" i="3"/>
  <c r="AJ87" i="3"/>
  <c r="AJ88" i="3"/>
  <c r="AJ89" i="3"/>
  <c r="AJ90" i="3"/>
  <c r="AJ91" i="3"/>
  <c r="AJ92" i="3"/>
  <c r="AJ93" i="3"/>
  <c r="AJ94" i="3"/>
  <c r="AJ95" i="3"/>
  <c r="AJ96" i="3"/>
  <c r="AJ97" i="3"/>
  <c r="AJ98" i="3"/>
  <c r="AJ99" i="3"/>
  <c r="AJ100" i="3"/>
  <c r="AJ101" i="3"/>
  <c r="AJ102" i="3"/>
  <c r="AJ103" i="3"/>
  <c r="AJ104" i="3"/>
  <c r="AJ105" i="3"/>
  <c r="AJ106" i="3"/>
  <c r="AJ107" i="3"/>
  <c r="AJ108" i="3"/>
  <c r="AJ109" i="3"/>
  <c r="AJ110" i="3"/>
  <c r="AJ111" i="3"/>
  <c r="AJ112" i="3"/>
  <c r="AJ113" i="3"/>
  <c r="AJ114" i="3"/>
  <c r="R7" i="3"/>
  <c r="AJ115" i="3"/>
  <c r="AJ116" i="3"/>
  <c r="AJ117" i="3"/>
  <c r="AJ118" i="3"/>
  <c r="AJ119" i="3"/>
  <c r="AJ120" i="3"/>
  <c r="AJ121" i="3"/>
  <c r="AJ122" i="3"/>
  <c r="AJ123" i="3"/>
  <c r="AJ124" i="3"/>
  <c r="AJ125" i="3"/>
  <c r="AJ126" i="3"/>
  <c r="AJ127" i="3"/>
  <c r="AJ128" i="3"/>
  <c r="AJ129" i="3"/>
  <c r="AJ130" i="3"/>
  <c r="AJ131" i="3"/>
  <c r="AJ132" i="3"/>
  <c r="AJ133" i="3"/>
  <c r="AJ134" i="3"/>
  <c r="AJ135" i="3"/>
  <c r="AJ136" i="3"/>
  <c r="AJ137" i="3"/>
  <c r="AJ138" i="3"/>
  <c r="AJ139" i="3"/>
  <c r="AJ140" i="3"/>
  <c r="AJ141" i="3"/>
  <c r="AJ142" i="3"/>
  <c r="AJ143" i="3"/>
  <c r="AJ144" i="3"/>
  <c r="AJ145" i="3"/>
  <c r="AJ146" i="3"/>
  <c r="AJ147" i="3"/>
  <c r="AJ148" i="3"/>
  <c r="AJ149" i="3"/>
  <c r="AJ150" i="3"/>
  <c r="AJ151" i="3"/>
  <c r="AJ152" i="3"/>
  <c r="AJ153" i="3"/>
  <c r="AJ154" i="3"/>
  <c r="R8" i="3"/>
  <c r="AJ155" i="3"/>
  <c r="AJ156" i="3"/>
  <c r="AJ157" i="3"/>
  <c r="AJ158" i="3"/>
  <c r="AJ159" i="3"/>
  <c r="AJ160" i="3"/>
  <c r="AJ161" i="3"/>
  <c r="AJ162" i="3"/>
  <c r="AJ163" i="3"/>
  <c r="AJ164" i="3"/>
  <c r="AJ165" i="3"/>
  <c r="AJ166" i="3"/>
  <c r="AJ167" i="3"/>
  <c r="AJ168" i="3"/>
  <c r="AJ169" i="3"/>
  <c r="AJ170" i="3"/>
  <c r="AJ171" i="3"/>
  <c r="AJ172" i="3"/>
  <c r="AJ173" i="3"/>
  <c r="AJ174" i="3"/>
  <c r="AJ175" i="3"/>
  <c r="AJ176" i="3"/>
  <c r="AJ177" i="3"/>
  <c r="AJ178" i="3"/>
  <c r="AJ179" i="3"/>
  <c r="AJ180" i="3"/>
  <c r="AJ181" i="3"/>
  <c r="AJ182" i="3"/>
  <c r="AJ183" i="3"/>
  <c r="AJ184" i="3"/>
  <c r="AJ185" i="3"/>
  <c r="AJ186" i="3"/>
  <c r="AJ187" i="3"/>
  <c r="AJ188" i="3"/>
  <c r="AJ189" i="3"/>
  <c r="AJ190" i="3"/>
  <c r="AJ191" i="3"/>
  <c r="AJ192" i="3"/>
  <c r="AJ193" i="3"/>
  <c r="AJ194" i="3"/>
  <c r="R9" i="3"/>
  <c r="AJ195" i="3"/>
  <c r="AJ196" i="3"/>
  <c r="AJ197" i="3"/>
  <c r="AJ198" i="3"/>
  <c r="AJ199" i="3"/>
  <c r="AJ200" i="3"/>
  <c r="AJ201" i="3"/>
  <c r="AJ202" i="3"/>
  <c r="AJ203" i="3"/>
  <c r="AJ204" i="3"/>
  <c r="AJ205" i="3"/>
  <c r="AJ206" i="3"/>
  <c r="AJ207" i="3"/>
  <c r="AJ208" i="3"/>
  <c r="AJ209" i="3"/>
  <c r="AJ210" i="3"/>
  <c r="AJ211" i="3"/>
  <c r="AJ212" i="3"/>
  <c r="AJ213" i="3"/>
  <c r="AJ214" i="3"/>
  <c r="AJ215" i="3"/>
  <c r="AJ216" i="3"/>
  <c r="AJ217" i="3"/>
  <c r="AJ218" i="3"/>
  <c r="AJ219" i="3"/>
  <c r="AJ220" i="3"/>
  <c r="AJ221" i="3"/>
  <c r="AJ222" i="3"/>
  <c r="AJ223" i="3"/>
  <c r="AJ224" i="3"/>
  <c r="AJ225" i="3"/>
  <c r="AJ226" i="3"/>
  <c r="AJ227" i="3"/>
  <c r="AJ228" i="3"/>
  <c r="AJ229" i="3"/>
  <c r="AJ230" i="3"/>
  <c r="AJ231" i="3"/>
  <c r="AJ232" i="3"/>
  <c r="AJ233" i="3"/>
  <c r="AJ234" i="3"/>
  <c r="R10" i="3"/>
  <c r="AJ235" i="3"/>
  <c r="AJ236" i="3"/>
  <c r="AJ237" i="3"/>
  <c r="AJ238" i="3"/>
  <c r="AJ239" i="3"/>
  <c r="AJ240" i="3"/>
  <c r="AJ241" i="3"/>
  <c r="AJ242" i="3"/>
  <c r="AJ243" i="3"/>
  <c r="AJ244" i="3"/>
  <c r="AJ245" i="3"/>
  <c r="AJ246" i="3"/>
  <c r="AJ247" i="3"/>
  <c r="AJ248" i="3"/>
  <c r="AJ249" i="3"/>
  <c r="AJ250" i="3"/>
  <c r="AJ251" i="3"/>
  <c r="AJ252" i="3"/>
  <c r="AJ253" i="3"/>
  <c r="AJ254" i="3"/>
  <c r="AJ255" i="3"/>
  <c r="AJ256" i="3"/>
  <c r="AJ257" i="3"/>
  <c r="AJ258" i="3"/>
  <c r="AJ259" i="3"/>
  <c r="AJ260" i="3"/>
  <c r="AJ261" i="3"/>
  <c r="AJ262" i="3"/>
  <c r="AJ263" i="3"/>
  <c r="AJ264" i="3"/>
  <c r="AJ265" i="3"/>
  <c r="AJ266" i="3"/>
  <c r="AJ267" i="3"/>
  <c r="AJ268" i="3"/>
  <c r="AJ269" i="3"/>
  <c r="AJ270" i="3"/>
  <c r="AJ271" i="3"/>
  <c r="AJ272" i="3"/>
  <c r="AJ273" i="3"/>
  <c r="AJ274" i="3"/>
  <c r="P11" i="3"/>
  <c r="R11" i="3"/>
  <c r="AJ275" i="3"/>
  <c r="AJ276" i="3"/>
  <c r="AJ277" i="3"/>
  <c r="AJ278" i="3"/>
  <c r="AJ279" i="3"/>
  <c r="AJ280" i="3"/>
  <c r="AJ281" i="3"/>
  <c r="AJ282" i="3"/>
  <c r="AJ283" i="3"/>
  <c r="AJ284" i="3"/>
  <c r="AJ285" i="3"/>
  <c r="AJ286" i="3"/>
  <c r="AJ287" i="3"/>
  <c r="AJ288" i="3"/>
  <c r="AJ289" i="3"/>
  <c r="AJ290" i="3"/>
  <c r="AJ291" i="3"/>
  <c r="AJ292" i="3"/>
  <c r="AJ293" i="3"/>
  <c r="AJ294" i="3"/>
  <c r="AJ295" i="3"/>
  <c r="AJ296" i="3"/>
  <c r="AJ297" i="3"/>
  <c r="AJ298" i="3"/>
  <c r="AJ299" i="3"/>
  <c r="AJ300" i="3"/>
  <c r="AJ301" i="3"/>
  <c r="AJ302" i="3"/>
  <c r="AJ303" i="3"/>
  <c r="AJ304" i="3"/>
  <c r="AJ305" i="3"/>
  <c r="AJ306" i="3"/>
  <c r="AJ307" i="3"/>
  <c r="AJ308" i="3"/>
  <c r="AJ309" i="3"/>
  <c r="AJ310" i="3"/>
  <c r="AJ311" i="3"/>
  <c r="AJ312" i="3"/>
  <c r="AJ313" i="3"/>
  <c r="AJ314" i="3"/>
  <c r="P12" i="3"/>
  <c r="R12" i="3"/>
  <c r="AJ315" i="3"/>
  <c r="AJ316" i="3"/>
  <c r="AJ317" i="3"/>
  <c r="AJ318" i="3"/>
  <c r="AJ319" i="3"/>
  <c r="AJ320" i="3"/>
  <c r="AJ321" i="3"/>
  <c r="AJ322" i="3"/>
  <c r="AJ323" i="3"/>
  <c r="AJ324" i="3"/>
  <c r="AJ325" i="3"/>
  <c r="AJ326" i="3"/>
  <c r="AJ327" i="3"/>
  <c r="AJ328" i="3"/>
  <c r="AJ329" i="3"/>
  <c r="AJ330" i="3"/>
  <c r="AJ331" i="3"/>
  <c r="AJ332" i="3"/>
  <c r="AJ333" i="3"/>
  <c r="AJ334" i="3"/>
  <c r="AJ335" i="3"/>
  <c r="AJ336" i="3"/>
  <c r="AJ337" i="3"/>
  <c r="AJ338" i="3"/>
  <c r="AJ339" i="3"/>
  <c r="AJ340" i="3"/>
  <c r="AJ341" i="3"/>
  <c r="AJ342" i="3"/>
  <c r="AJ343" i="3"/>
  <c r="AJ344" i="3"/>
  <c r="AJ345" i="3"/>
  <c r="AJ346" i="3"/>
  <c r="AJ347" i="3"/>
  <c r="AJ348" i="3"/>
  <c r="AJ349" i="3"/>
  <c r="AJ350" i="3"/>
  <c r="AJ351" i="3"/>
  <c r="AJ352" i="3"/>
  <c r="AJ353" i="3"/>
  <c r="AJ354" i="3"/>
  <c r="P13" i="3"/>
  <c r="R13" i="3"/>
  <c r="AJ355" i="3"/>
  <c r="AJ356" i="3"/>
  <c r="AJ357" i="3"/>
  <c r="AJ358" i="3"/>
  <c r="AJ359" i="3"/>
  <c r="AJ360" i="3"/>
  <c r="AJ361" i="3"/>
  <c r="AJ362" i="3"/>
  <c r="AJ363" i="3"/>
  <c r="AJ364" i="3"/>
  <c r="AJ365" i="3"/>
  <c r="AJ366" i="3"/>
  <c r="AJ367" i="3"/>
  <c r="AJ368" i="3"/>
  <c r="AJ369" i="3"/>
  <c r="AJ370" i="3"/>
  <c r="AJ371" i="3"/>
  <c r="AJ372" i="3"/>
  <c r="AJ373" i="3"/>
  <c r="AJ374" i="3"/>
  <c r="AJ375" i="3"/>
  <c r="AJ376" i="3"/>
  <c r="AJ377" i="3"/>
  <c r="AJ378" i="3"/>
  <c r="AJ379" i="3"/>
  <c r="AJ380" i="3"/>
  <c r="AJ381" i="3"/>
  <c r="AJ382" i="3"/>
  <c r="AJ383" i="3"/>
  <c r="AJ384" i="3"/>
  <c r="AJ385" i="3"/>
  <c r="AJ386" i="3"/>
  <c r="AJ387" i="3"/>
  <c r="AJ388" i="3"/>
  <c r="AJ389" i="3"/>
  <c r="AJ390" i="3"/>
  <c r="AJ391" i="3"/>
  <c r="AJ392" i="3"/>
  <c r="AJ393" i="3"/>
  <c r="AJ394" i="3"/>
  <c r="AJ395" i="3"/>
  <c r="AJ396" i="3"/>
  <c r="AJ397" i="3"/>
  <c r="AJ398" i="3"/>
  <c r="AJ399" i="3"/>
  <c r="AJ400" i="3"/>
  <c r="AJ401" i="3"/>
  <c r="AJ402" i="3"/>
  <c r="AJ403" i="3"/>
  <c r="AJ404" i="3"/>
  <c r="AJ405" i="3"/>
  <c r="AJ406" i="3"/>
  <c r="AJ407" i="3"/>
  <c r="AJ408" i="3"/>
  <c r="AJ409" i="3"/>
  <c r="AJ410" i="3"/>
  <c r="AJ411" i="3"/>
  <c r="AJ412" i="3"/>
  <c r="AJ413" i="3"/>
  <c r="AJ414" i="3"/>
  <c r="P14" i="3"/>
  <c r="R14" i="3"/>
  <c r="AJ415" i="3"/>
  <c r="AJ416" i="3"/>
  <c r="AJ417" i="3"/>
  <c r="AJ418" i="3"/>
  <c r="AJ419" i="3"/>
  <c r="AJ420" i="3"/>
  <c r="AJ421" i="3"/>
  <c r="AJ422" i="3"/>
  <c r="AJ423" i="3"/>
  <c r="AJ424" i="3"/>
  <c r="AJ425" i="3"/>
  <c r="AJ426" i="3"/>
  <c r="AJ427" i="3"/>
  <c r="AJ428" i="3"/>
  <c r="AJ429" i="3"/>
  <c r="AJ430" i="3"/>
  <c r="AJ431" i="3"/>
  <c r="AJ432" i="3"/>
  <c r="AJ433" i="3"/>
  <c r="AJ434" i="3"/>
  <c r="AJ435" i="3"/>
  <c r="AJ436" i="3"/>
  <c r="AJ437" i="3"/>
  <c r="AJ438" i="3"/>
  <c r="AJ439" i="3"/>
  <c r="AJ440" i="3"/>
  <c r="AJ441" i="3"/>
  <c r="AJ442" i="3"/>
  <c r="AJ443" i="3"/>
  <c r="AJ444" i="3"/>
  <c r="AJ445" i="3"/>
  <c r="AJ446" i="3"/>
  <c r="AJ447" i="3"/>
  <c r="AJ448" i="3"/>
  <c r="AJ449" i="3"/>
  <c r="AJ450" i="3"/>
  <c r="AJ451" i="3"/>
  <c r="AJ452" i="3"/>
  <c r="AJ453" i="3"/>
  <c r="AJ454" i="3"/>
  <c r="AJ455" i="3"/>
  <c r="AJ456" i="3"/>
  <c r="AJ457" i="3"/>
  <c r="AJ458" i="3"/>
  <c r="AJ459" i="3"/>
  <c r="AJ460" i="3"/>
  <c r="AJ461" i="3"/>
  <c r="AJ462" i="3"/>
  <c r="AJ463" i="3"/>
  <c r="AJ464" i="3"/>
  <c r="AJ465" i="3"/>
  <c r="AJ466" i="3"/>
  <c r="AJ467" i="3"/>
  <c r="AJ468" i="3"/>
  <c r="AJ469" i="3"/>
  <c r="AJ470" i="3"/>
  <c r="AJ471" i="3"/>
  <c r="AJ472" i="3"/>
  <c r="AJ473" i="3"/>
  <c r="AJ474" i="3"/>
  <c r="P15" i="3"/>
  <c r="R15" i="3"/>
  <c r="AJ475" i="3"/>
  <c r="AJ476" i="3"/>
  <c r="AJ477" i="3"/>
  <c r="AJ478" i="3"/>
  <c r="AJ479" i="3"/>
  <c r="AJ480" i="3"/>
  <c r="AJ481" i="3"/>
  <c r="AJ482" i="3"/>
  <c r="AJ483" i="3"/>
  <c r="AJ484" i="3"/>
  <c r="AJ485" i="3"/>
  <c r="AJ486" i="3"/>
  <c r="AJ487" i="3"/>
  <c r="AJ488" i="3"/>
  <c r="AJ489" i="3"/>
  <c r="AJ490" i="3"/>
  <c r="AJ491" i="3"/>
  <c r="AJ492" i="3"/>
  <c r="AJ493" i="3"/>
  <c r="AJ494" i="3"/>
  <c r="AJ495" i="3"/>
  <c r="AJ496" i="3"/>
  <c r="AJ497" i="3"/>
  <c r="AJ498" i="3"/>
  <c r="AJ499" i="3"/>
  <c r="AJ500" i="3"/>
  <c r="AJ501" i="3"/>
  <c r="AJ502" i="3"/>
  <c r="AJ503" i="3"/>
  <c r="AJ504" i="3"/>
  <c r="AJ505" i="3"/>
  <c r="AJ506" i="3"/>
  <c r="AJ507" i="3"/>
  <c r="AJ508" i="3"/>
  <c r="AJ509" i="3"/>
  <c r="AJ510" i="3"/>
  <c r="AJ511" i="3"/>
  <c r="AJ512" i="3"/>
  <c r="AJ513" i="3"/>
  <c r="AJ514" i="3"/>
  <c r="AJ515" i="3"/>
  <c r="AJ516" i="3"/>
  <c r="AJ517" i="3"/>
  <c r="AJ518" i="3"/>
  <c r="AJ519" i="3"/>
  <c r="AJ520" i="3"/>
  <c r="AJ521" i="3"/>
  <c r="AJ522" i="3"/>
  <c r="AJ523" i="3"/>
  <c r="AJ524" i="3"/>
  <c r="AJ525" i="3"/>
  <c r="AJ526" i="3"/>
  <c r="AJ527" i="3"/>
  <c r="AJ528" i="3"/>
  <c r="AJ529" i="3"/>
  <c r="AJ530" i="3"/>
  <c r="AJ531" i="3"/>
  <c r="AJ532" i="3"/>
  <c r="AJ533" i="3"/>
  <c r="AJ534" i="3"/>
  <c r="P16" i="3"/>
  <c r="R16" i="3"/>
  <c r="AJ535" i="3"/>
  <c r="AJ536" i="3"/>
  <c r="AJ537" i="3"/>
  <c r="AJ538" i="3"/>
  <c r="AJ539" i="3"/>
  <c r="AJ540" i="3"/>
  <c r="AJ541" i="3"/>
  <c r="AJ542" i="3"/>
  <c r="AJ543" i="3"/>
  <c r="AJ544" i="3"/>
  <c r="AJ545" i="3"/>
  <c r="AJ546" i="3"/>
  <c r="AJ547" i="3"/>
  <c r="AJ548" i="3"/>
  <c r="AJ549" i="3"/>
  <c r="AJ550" i="3"/>
  <c r="AJ551" i="3"/>
  <c r="AJ552" i="3"/>
  <c r="AJ553" i="3"/>
  <c r="AJ554" i="3"/>
  <c r="AJ555" i="3"/>
  <c r="AJ556" i="3"/>
  <c r="AJ557" i="3"/>
  <c r="AJ558" i="3"/>
  <c r="AJ559" i="3"/>
  <c r="AJ560" i="3"/>
  <c r="AJ561" i="3"/>
  <c r="AJ562" i="3"/>
  <c r="AJ563" i="3"/>
  <c r="AJ564" i="3"/>
  <c r="AJ565" i="3"/>
  <c r="AJ566" i="3"/>
  <c r="AJ567" i="3"/>
  <c r="AJ568" i="3"/>
  <c r="AJ569" i="3"/>
  <c r="AJ570" i="3"/>
  <c r="AJ571" i="3"/>
  <c r="AJ572" i="3"/>
  <c r="AJ573" i="3"/>
  <c r="AJ574" i="3"/>
  <c r="AJ575" i="3"/>
  <c r="AJ576" i="3"/>
  <c r="AJ577" i="3"/>
  <c r="AJ578" i="3"/>
  <c r="AJ579" i="3"/>
  <c r="AJ580" i="3"/>
  <c r="AJ581" i="3"/>
  <c r="AJ582" i="3"/>
  <c r="AJ583" i="3"/>
  <c r="AJ584" i="3"/>
  <c r="AJ585" i="3"/>
  <c r="AJ586" i="3"/>
  <c r="AJ587" i="3"/>
  <c r="AJ588" i="3"/>
  <c r="AJ589" i="3"/>
  <c r="AJ590" i="3"/>
  <c r="AJ591" i="3"/>
  <c r="AJ592" i="3"/>
  <c r="AJ593" i="3"/>
  <c r="AJ594" i="3"/>
  <c r="P17" i="3"/>
  <c r="R17" i="3"/>
  <c r="AJ595" i="3"/>
  <c r="AJ596" i="3"/>
  <c r="AJ597" i="3"/>
  <c r="AJ598" i="3"/>
  <c r="AJ599" i="3"/>
  <c r="AJ600" i="3"/>
  <c r="AJ601" i="3"/>
  <c r="AJ602" i="3"/>
  <c r="AJ603" i="3"/>
  <c r="AJ604" i="3"/>
  <c r="AJ605" i="3"/>
  <c r="AJ606" i="3"/>
  <c r="AJ607" i="3"/>
  <c r="AJ608" i="3"/>
  <c r="AJ609" i="3"/>
  <c r="AJ610" i="3"/>
  <c r="AJ611" i="3"/>
  <c r="AJ612" i="3"/>
  <c r="AJ613" i="3"/>
  <c r="AJ614" i="3"/>
  <c r="AJ615" i="3"/>
  <c r="AJ616" i="3"/>
  <c r="AJ617" i="3"/>
  <c r="AJ618" i="3"/>
  <c r="AJ619" i="3"/>
  <c r="AJ620" i="3"/>
  <c r="AJ621" i="3"/>
  <c r="AJ622" i="3"/>
  <c r="AJ623" i="3"/>
  <c r="AJ624" i="3"/>
  <c r="AJ625" i="3"/>
  <c r="AJ626" i="3"/>
  <c r="AJ627" i="3"/>
  <c r="AJ628" i="3"/>
  <c r="AJ629" i="3"/>
  <c r="AJ630" i="3"/>
  <c r="AJ631" i="3"/>
  <c r="AJ632" i="3"/>
  <c r="AJ633" i="3"/>
  <c r="AJ634" i="3"/>
  <c r="AJ635" i="3"/>
  <c r="AJ636" i="3"/>
  <c r="AJ637" i="3"/>
  <c r="AJ638" i="3"/>
  <c r="AJ639" i="3"/>
  <c r="AJ640" i="3"/>
  <c r="AJ641" i="3"/>
  <c r="AJ642" i="3"/>
  <c r="AJ643" i="3"/>
  <c r="AJ644" i="3"/>
  <c r="AJ645" i="3"/>
  <c r="AJ646" i="3"/>
  <c r="AJ647" i="3"/>
  <c r="AJ648" i="3"/>
  <c r="AJ649" i="3"/>
  <c r="AJ650" i="3"/>
  <c r="AJ651" i="3"/>
  <c r="AJ652" i="3"/>
  <c r="AJ653" i="3"/>
  <c r="AJ654" i="3"/>
  <c r="AJ3" i="3"/>
  <c r="AO3" i="3"/>
  <c r="AO4" i="3"/>
  <c r="AS3" i="3"/>
  <c r="AS4" i="3"/>
  <c r="AV4" i="3"/>
  <c r="AP3" i="3"/>
  <c r="AP4" i="3"/>
  <c r="AT3" i="3"/>
  <c r="AT4" i="3"/>
  <c r="AW4" i="3"/>
  <c r="AO5" i="3"/>
  <c r="AS5" i="3"/>
  <c r="AV5" i="3"/>
  <c r="AP5" i="3"/>
  <c r="AT5" i="3"/>
  <c r="AW5" i="3"/>
  <c r="AO6" i="3"/>
  <c r="AS6" i="3"/>
  <c r="AV6" i="3"/>
  <c r="AP6" i="3"/>
  <c r="AT6" i="3"/>
  <c r="AW6" i="3"/>
  <c r="AO7" i="3"/>
  <c r="AS7" i="3"/>
  <c r="AV7" i="3"/>
  <c r="AP7" i="3"/>
  <c r="AT7" i="3"/>
  <c r="AW7" i="3"/>
  <c r="AO8" i="3"/>
  <c r="AS8" i="3"/>
  <c r="AV8" i="3"/>
  <c r="AP8" i="3"/>
  <c r="AT8" i="3"/>
  <c r="AW8" i="3"/>
  <c r="AO9" i="3"/>
  <c r="AS9" i="3"/>
  <c r="AV9" i="3"/>
  <c r="AP9" i="3"/>
  <c r="AT9" i="3"/>
  <c r="AW9" i="3"/>
  <c r="AO10" i="3"/>
  <c r="AS10" i="3"/>
  <c r="AV10" i="3"/>
  <c r="AP10" i="3"/>
  <c r="AT10" i="3"/>
  <c r="AW10" i="3"/>
  <c r="AO11" i="3"/>
  <c r="AS11" i="3"/>
  <c r="AV11" i="3"/>
  <c r="AP11" i="3"/>
  <c r="AT11" i="3"/>
  <c r="AW11" i="3"/>
  <c r="AO12" i="3"/>
  <c r="AS12" i="3"/>
  <c r="AV12" i="3"/>
  <c r="AP12" i="3"/>
  <c r="AT12" i="3"/>
  <c r="AW12" i="3"/>
  <c r="AO13" i="3"/>
  <c r="AS13" i="3"/>
  <c r="AV13" i="3"/>
  <c r="AP13" i="3"/>
  <c r="AT13" i="3"/>
  <c r="AW13" i="3"/>
  <c r="AO14" i="3"/>
  <c r="AS14" i="3"/>
  <c r="AV14" i="3"/>
  <c r="AP14" i="3"/>
  <c r="AT14" i="3"/>
  <c r="AW14" i="3"/>
  <c r="AO15" i="3"/>
  <c r="AS15" i="3"/>
  <c r="AV15" i="3"/>
  <c r="AP15" i="3"/>
  <c r="AT15" i="3"/>
  <c r="AW15" i="3"/>
  <c r="AO16" i="3"/>
  <c r="AS16" i="3"/>
  <c r="AV16" i="3"/>
  <c r="AP16" i="3"/>
  <c r="AT16" i="3"/>
  <c r="AW16" i="3"/>
  <c r="AO17" i="3"/>
  <c r="AS17" i="3"/>
  <c r="AV17" i="3"/>
  <c r="AP17" i="3"/>
  <c r="AT17" i="3"/>
  <c r="AW17" i="3"/>
  <c r="AO18" i="3"/>
  <c r="AS18" i="3"/>
  <c r="AV18" i="3"/>
  <c r="AP18" i="3"/>
  <c r="AT18" i="3"/>
  <c r="AW18" i="3"/>
  <c r="AO19" i="3"/>
  <c r="AS19" i="3"/>
  <c r="AV19" i="3"/>
  <c r="AP19" i="3"/>
  <c r="AT19" i="3"/>
  <c r="AW19" i="3"/>
  <c r="AO20" i="3"/>
  <c r="AS20" i="3"/>
  <c r="AV20" i="3"/>
  <c r="AP20" i="3"/>
  <c r="AT20" i="3"/>
  <c r="AW20" i="3"/>
  <c r="AO21" i="3"/>
  <c r="AS21" i="3"/>
  <c r="AV21" i="3"/>
  <c r="AP21" i="3"/>
  <c r="AT21" i="3"/>
  <c r="AW21" i="3"/>
  <c r="AO22" i="3"/>
  <c r="AS22" i="3"/>
  <c r="AV22" i="3"/>
  <c r="AP22" i="3"/>
  <c r="AT22" i="3"/>
  <c r="AW22" i="3"/>
  <c r="AO23" i="3"/>
  <c r="AS23" i="3"/>
  <c r="AV23" i="3"/>
  <c r="AP23" i="3"/>
  <c r="AT23" i="3"/>
  <c r="AW23" i="3"/>
  <c r="AO24" i="3"/>
  <c r="AS24" i="3"/>
  <c r="AV24" i="3"/>
  <c r="AP24" i="3"/>
  <c r="AT24" i="3"/>
  <c r="AW24" i="3"/>
  <c r="AO25" i="3"/>
  <c r="AS25" i="3"/>
  <c r="AV25" i="3"/>
  <c r="AP25" i="3"/>
  <c r="AT25" i="3"/>
  <c r="AW25" i="3"/>
  <c r="AO26" i="3"/>
  <c r="AS26" i="3"/>
  <c r="AV26" i="3"/>
  <c r="AP26" i="3"/>
  <c r="AT26" i="3"/>
  <c r="AW26" i="3"/>
  <c r="AO27" i="3"/>
  <c r="AS27" i="3"/>
  <c r="AV27" i="3"/>
  <c r="AP27" i="3"/>
  <c r="AT27" i="3"/>
  <c r="AW27" i="3"/>
  <c r="AO28" i="3"/>
  <c r="AS28" i="3"/>
  <c r="AV28" i="3"/>
  <c r="AP28" i="3"/>
  <c r="AT28" i="3"/>
  <c r="AW28" i="3"/>
  <c r="AO29" i="3"/>
  <c r="AS29" i="3"/>
  <c r="AV29" i="3"/>
  <c r="AP29" i="3"/>
  <c r="AT29" i="3"/>
  <c r="AW29" i="3"/>
  <c r="AO30" i="3"/>
  <c r="AS30" i="3"/>
  <c r="AV30" i="3"/>
  <c r="AP30" i="3"/>
  <c r="AT30" i="3"/>
  <c r="AW30" i="3"/>
  <c r="AO31" i="3"/>
  <c r="AS31" i="3"/>
  <c r="AV31" i="3"/>
  <c r="AP31" i="3"/>
  <c r="AT31" i="3"/>
  <c r="AW31" i="3"/>
  <c r="AO32" i="3"/>
  <c r="AS32" i="3"/>
  <c r="AV32" i="3"/>
  <c r="AP32" i="3"/>
  <c r="AT32" i="3"/>
  <c r="AW32" i="3"/>
  <c r="AO33" i="3"/>
  <c r="AS33" i="3"/>
  <c r="AV33" i="3"/>
  <c r="AP33" i="3"/>
  <c r="AT33" i="3"/>
  <c r="AW33" i="3"/>
  <c r="AO34" i="3"/>
  <c r="AS34" i="3"/>
  <c r="AV34" i="3"/>
  <c r="AP34" i="3"/>
  <c r="AT34" i="3"/>
  <c r="AW34" i="3"/>
  <c r="AO35" i="3"/>
  <c r="AS35" i="3"/>
  <c r="AV35" i="3"/>
  <c r="AP35" i="3"/>
  <c r="AT35" i="3"/>
  <c r="AW35" i="3"/>
  <c r="AO36" i="3"/>
  <c r="AS36" i="3"/>
  <c r="AV36" i="3"/>
  <c r="AP36" i="3"/>
  <c r="AT36" i="3"/>
  <c r="AW36" i="3"/>
  <c r="AO37" i="3"/>
  <c r="AS37" i="3"/>
  <c r="AV37" i="3"/>
  <c r="AP37" i="3"/>
  <c r="AT37" i="3"/>
  <c r="AW37" i="3"/>
  <c r="AO38" i="3"/>
  <c r="AS38" i="3"/>
  <c r="AV38" i="3"/>
  <c r="AP38" i="3"/>
  <c r="AT38" i="3"/>
  <c r="AW38" i="3"/>
  <c r="AO39" i="3"/>
  <c r="AS39" i="3"/>
  <c r="AV39" i="3"/>
  <c r="AP39" i="3"/>
  <c r="AT39" i="3"/>
  <c r="AW39" i="3"/>
  <c r="AO40" i="3"/>
  <c r="AS40" i="3"/>
  <c r="AV40" i="3"/>
  <c r="AP40" i="3"/>
  <c r="AT40" i="3"/>
  <c r="AW40" i="3"/>
  <c r="AO41" i="3"/>
  <c r="AS41" i="3"/>
  <c r="AV41" i="3"/>
  <c r="AP41" i="3"/>
  <c r="AT41" i="3"/>
  <c r="AW41" i="3"/>
  <c r="AO42" i="3"/>
  <c r="AS42" i="3"/>
  <c r="AV42" i="3"/>
  <c r="AP42" i="3"/>
  <c r="AT42" i="3"/>
  <c r="AW42" i="3"/>
  <c r="AO43" i="3"/>
  <c r="AS43" i="3"/>
  <c r="AV43" i="3"/>
  <c r="AP43" i="3"/>
  <c r="AT43" i="3"/>
  <c r="AW43" i="3"/>
  <c r="AO44" i="3"/>
  <c r="AS44" i="3"/>
  <c r="AV44" i="3"/>
  <c r="AP44" i="3"/>
  <c r="AT44" i="3"/>
  <c r="AW44" i="3"/>
  <c r="AO45" i="3"/>
  <c r="AS45" i="3"/>
  <c r="AV45" i="3"/>
  <c r="AP45" i="3"/>
  <c r="AT45" i="3"/>
  <c r="AW45" i="3"/>
  <c r="AO46" i="3"/>
  <c r="AS46" i="3"/>
  <c r="AV46" i="3"/>
  <c r="AP46" i="3"/>
  <c r="AT46" i="3"/>
  <c r="AW46" i="3"/>
  <c r="AO47" i="3"/>
  <c r="AS47" i="3"/>
  <c r="AV47" i="3"/>
  <c r="AP47" i="3"/>
  <c r="AT47" i="3"/>
  <c r="AW47" i="3"/>
  <c r="AO48" i="3"/>
  <c r="AS48" i="3"/>
  <c r="AV48" i="3"/>
  <c r="AP48" i="3"/>
  <c r="AT48" i="3"/>
  <c r="AW48" i="3"/>
  <c r="AO49" i="3"/>
  <c r="AS49" i="3"/>
  <c r="AV49" i="3"/>
  <c r="AP49" i="3"/>
  <c r="AT49" i="3"/>
  <c r="AW49" i="3"/>
  <c r="AO50" i="3"/>
  <c r="AS50" i="3"/>
  <c r="AV50" i="3"/>
  <c r="AP50" i="3"/>
  <c r="AT50" i="3"/>
  <c r="AW50" i="3"/>
  <c r="AO51" i="3"/>
  <c r="AS51" i="3"/>
  <c r="AV51" i="3"/>
  <c r="AP51" i="3"/>
  <c r="AT51" i="3"/>
  <c r="AW51" i="3"/>
  <c r="AO52" i="3"/>
  <c r="AS52" i="3"/>
  <c r="AV52" i="3"/>
  <c r="AP52" i="3"/>
  <c r="AT52" i="3"/>
  <c r="AW52" i="3"/>
  <c r="AO53" i="3"/>
  <c r="AS53" i="3"/>
  <c r="AV53" i="3"/>
  <c r="AP53" i="3"/>
  <c r="AT53" i="3"/>
  <c r="AW53" i="3"/>
  <c r="AO54" i="3"/>
  <c r="AS54" i="3"/>
  <c r="AV54" i="3"/>
  <c r="AP54" i="3"/>
  <c r="AT54" i="3"/>
  <c r="AW54" i="3"/>
  <c r="AO55" i="3"/>
  <c r="AS55" i="3"/>
  <c r="AV55" i="3"/>
  <c r="AP55" i="3"/>
  <c r="AT55" i="3"/>
  <c r="AW55" i="3"/>
  <c r="AO56" i="3"/>
  <c r="AS56" i="3"/>
  <c r="AV56" i="3"/>
  <c r="AP56" i="3"/>
  <c r="AT56" i="3"/>
  <c r="AW56" i="3"/>
  <c r="AO57" i="3"/>
  <c r="AS57" i="3"/>
  <c r="AV57" i="3"/>
  <c r="AP57" i="3"/>
  <c r="AT57" i="3"/>
  <c r="AW57" i="3"/>
  <c r="AO58" i="3"/>
  <c r="AS58" i="3"/>
  <c r="AV58" i="3"/>
  <c r="AP58" i="3"/>
  <c r="AT58" i="3"/>
  <c r="AW58" i="3"/>
  <c r="AO59" i="3"/>
  <c r="AS59" i="3"/>
  <c r="AV59" i="3"/>
  <c r="AP59" i="3"/>
  <c r="AT59" i="3"/>
  <c r="AW59" i="3"/>
  <c r="AO60" i="3"/>
  <c r="AS60" i="3"/>
  <c r="AV60" i="3"/>
  <c r="AP60" i="3"/>
  <c r="AT60" i="3"/>
  <c r="AW60" i="3"/>
  <c r="AO61" i="3"/>
  <c r="AS61" i="3"/>
  <c r="AV61" i="3"/>
  <c r="AP61" i="3"/>
  <c r="AT61" i="3"/>
  <c r="AW61" i="3"/>
  <c r="AO62" i="3"/>
  <c r="AS62" i="3"/>
  <c r="AV62" i="3"/>
  <c r="AP62" i="3"/>
  <c r="AT62" i="3"/>
  <c r="AW62" i="3"/>
  <c r="AO63" i="3"/>
  <c r="AS63" i="3"/>
  <c r="AV63" i="3"/>
  <c r="AP63" i="3"/>
  <c r="AT63" i="3"/>
  <c r="AW63" i="3"/>
  <c r="AO64" i="3"/>
  <c r="AS64" i="3"/>
  <c r="AV64" i="3"/>
  <c r="AP64" i="3"/>
  <c r="AT64" i="3"/>
  <c r="AW64" i="3"/>
  <c r="AO65" i="3"/>
  <c r="AS65" i="3"/>
  <c r="AV65" i="3"/>
  <c r="AP65" i="3"/>
  <c r="AT65" i="3"/>
  <c r="AW65" i="3"/>
  <c r="AO66" i="3"/>
  <c r="AS66" i="3"/>
  <c r="AV66" i="3"/>
  <c r="AP66" i="3"/>
  <c r="AT66" i="3"/>
  <c r="AW66" i="3"/>
  <c r="AO67" i="3"/>
  <c r="AS67" i="3"/>
  <c r="AV67" i="3"/>
  <c r="AP67" i="3"/>
  <c r="AT67" i="3"/>
  <c r="AW67" i="3"/>
  <c r="AO68" i="3"/>
  <c r="AS68" i="3"/>
  <c r="AV68" i="3"/>
  <c r="AP68" i="3"/>
  <c r="AT68" i="3"/>
  <c r="AW68" i="3"/>
  <c r="AO69" i="3"/>
  <c r="AS69" i="3"/>
  <c r="AV69" i="3"/>
  <c r="AP69" i="3"/>
  <c r="AT69" i="3"/>
  <c r="AW69" i="3"/>
  <c r="AO70" i="3"/>
  <c r="AS70" i="3"/>
  <c r="AV70" i="3"/>
  <c r="AP70" i="3"/>
  <c r="AT70" i="3"/>
  <c r="AW70" i="3"/>
  <c r="AO71" i="3"/>
  <c r="AS71" i="3"/>
  <c r="AV71" i="3"/>
  <c r="AP71" i="3"/>
  <c r="AT71" i="3"/>
  <c r="AW71" i="3"/>
  <c r="AO72" i="3"/>
  <c r="AS72" i="3"/>
  <c r="AV72" i="3"/>
  <c r="AP72" i="3"/>
  <c r="AT72" i="3"/>
  <c r="AW72" i="3"/>
  <c r="AO73" i="3"/>
  <c r="AS73" i="3"/>
  <c r="AV73" i="3"/>
  <c r="AP73" i="3"/>
  <c r="AT73" i="3"/>
  <c r="AW73" i="3"/>
  <c r="AO74" i="3"/>
  <c r="AS74" i="3"/>
  <c r="AV74" i="3"/>
  <c r="AP74" i="3"/>
  <c r="AT74" i="3"/>
  <c r="AW74" i="3"/>
  <c r="AO75" i="3"/>
  <c r="AS75" i="3"/>
  <c r="AV75" i="3"/>
  <c r="AP75" i="3"/>
  <c r="AT75" i="3"/>
  <c r="AW75" i="3"/>
  <c r="AO76" i="3"/>
  <c r="AS76" i="3"/>
  <c r="AV76" i="3"/>
  <c r="AP76" i="3"/>
  <c r="AT76" i="3"/>
  <c r="AW76" i="3"/>
  <c r="AO77" i="3"/>
  <c r="AS77" i="3"/>
  <c r="AV77" i="3"/>
  <c r="AP77" i="3"/>
  <c r="AT77" i="3"/>
  <c r="AW77" i="3"/>
  <c r="AO78" i="3"/>
  <c r="AS78" i="3"/>
  <c r="AV78" i="3"/>
  <c r="AP78" i="3"/>
  <c r="AT78" i="3"/>
  <c r="AW78" i="3"/>
  <c r="AO79" i="3"/>
  <c r="AS79" i="3"/>
  <c r="AV79" i="3"/>
  <c r="AP79" i="3"/>
  <c r="AT79" i="3"/>
  <c r="AW79" i="3"/>
  <c r="AO80" i="3"/>
  <c r="AS80" i="3"/>
  <c r="AV80" i="3"/>
  <c r="AP80" i="3"/>
  <c r="AT80" i="3"/>
  <c r="AW80" i="3"/>
  <c r="AO81" i="3"/>
  <c r="AS81" i="3"/>
  <c r="AV81" i="3"/>
  <c r="AP81" i="3"/>
  <c r="AT81" i="3"/>
  <c r="AW81" i="3"/>
  <c r="AO82" i="3"/>
  <c r="AS82" i="3"/>
  <c r="AV82" i="3"/>
  <c r="AP82" i="3"/>
  <c r="AT82" i="3"/>
  <c r="AW82" i="3"/>
  <c r="AO83" i="3"/>
  <c r="AS83" i="3"/>
  <c r="AV83" i="3"/>
  <c r="AP83" i="3"/>
  <c r="AT83" i="3"/>
  <c r="AW83" i="3"/>
  <c r="AO84" i="3"/>
  <c r="AS84" i="3"/>
  <c r="AV84" i="3"/>
  <c r="AP84" i="3"/>
  <c r="AT84" i="3"/>
  <c r="AW84" i="3"/>
  <c r="AO85" i="3"/>
  <c r="AS85" i="3"/>
  <c r="AV85" i="3"/>
  <c r="AP85" i="3"/>
  <c r="AT85" i="3"/>
  <c r="AW85" i="3"/>
  <c r="AO86" i="3"/>
  <c r="AS86" i="3"/>
  <c r="AV86" i="3"/>
  <c r="AP86" i="3"/>
  <c r="AT86" i="3"/>
  <c r="AW86" i="3"/>
  <c r="AO87" i="3"/>
  <c r="AS87" i="3"/>
  <c r="AV87" i="3"/>
  <c r="AP87" i="3"/>
  <c r="AT87" i="3"/>
  <c r="AW87" i="3"/>
  <c r="AO88" i="3"/>
  <c r="AS88" i="3"/>
  <c r="AV88" i="3"/>
  <c r="AP88" i="3"/>
  <c r="AT88" i="3"/>
  <c r="AW88" i="3"/>
  <c r="AO89" i="3"/>
  <c r="AS89" i="3"/>
  <c r="AV89" i="3"/>
  <c r="AP89" i="3"/>
  <c r="AT89" i="3"/>
  <c r="AW89" i="3"/>
  <c r="AO90" i="3"/>
  <c r="AS90" i="3"/>
  <c r="AV90" i="3"/>
  <c r="AP90" i="3"/>
  <c r="AT90" i="3"/>
  <c r="AW90" i="3"/>
  <c r="AO91" i="3"/>
  <c r="AS91" i="3"/>
  <c r="AV91" i="3"/>
  <c r="AP91" i="3"/>
  <c r="AT91" i="3"/>
  <c r="AW91" i="3"/>
  <c r="AO92" i="3"/>
  <c r="AS92" i="3"/>
  <c r="AV92" i="3"/>
  <c r="AP92" i="3"/>
  <c r="AT92" i="3"/>
  <c r="AW92" i="3"/>
  <c r="AO93" i="3"/>
  <c r="AS93" i="3"/>
  <c r="AV93" i="3"/>
  <c r="AP93" i="3"/>
  <c r="AT93" i="3"/>
  <c r="AW93" i="3"/>
  <c r="AO94" i="3"/>
  <c r="AS94" i="3"/>
  <c r="AV94" i="3"/>
  <c r="AP94" i="3"/>
  <c r="AT94" i="3"/>
  <c r="AW94" i="3"/>
  <c r="AO95" i="3"/>
  <c r="AS95" i="3"/>
  <c r="AV95" i="3"/>
  <c r="AP95" i="3"/>
  <c r="AT95" i="3"/>
  <c r="AW95" i="3"/>
  <c r="AO96" i="3"/>
  <c r="AS96" i="3"/>
  <c r="AV96" i="3"/>
  <c r="AP96" i="3"/>
  <c r="AT96" i="3"/>
  <c r="AW96" i="3"/>
  <c r="AO97" i="3"/>
  <c r="AS97" i="3"/>
  <c r="AV97" i="3"/>
  <c r="AP97" i="3"/>
  <c r="AT97" i="3"/>
  <c r="AW97" i="3"/>
  <c r="AO98" i="3"/>
  <c r="AS98" i="3"/>
  <c r="AV98" i="3"/>
  <c r="AP98" i="3"/>
  <c r="AT98" i="3"/>
  <c r="AW98" i="3"/>
  <c r="AO99" i="3"/>
  <c r="AS99" i="3"/>
  <c r="AV99" i="3"/>
  <c r="AP99" i="3"/>
  <c r="AT99" i="3"/>
  <c r="AW99" i="3"/>
  <c r="AO100" i="3"/>
  <c r="AS100" i="3"/>
  <c r="AV100" i="3"/>
  <c r="AP100" i="3"/>
  <c r="AT100" i="3"/>
  <c r="AW100" i="3"/>
  <c r="AO101" i="3"/>
  <c r="AS101" i="3"/>
  <c r="AV101" i="3"/>
  <c r="AP101" i="3"/>
  <c r="AT101" i="3"/>
  <c r="AW101" i="3"/>
  <c r="AO102" i="3"/>
  <c r="AS102" i="3"/>
  <c r="AV102" i="3"/>
  <c r="AP102" i="3"/>
  <c r="AT102" i="3"/>
  <c r="AW102" i="3"/>
  <c r="AO103" i="3"/>
  <c r="AS103" i="3"/>
  <c r="AV103" i="3"/>
  <c r="AP103" i="3"/>
  <c r="AT103" i="3"/>
  <c r="AW103" i="3"/>
  <c r="AO104" i="3"/>
  <c r="AS104" i="3"/>
  <c r="AV104" i="3"/>
  <c r="AP104" i="3"/>
  <c r="AT104" i="3"/>
  <c r="AW104" i="3"/>
  <c r="AO105" i="3"/>
  <c r="AS105" i="3"/>
  <c r="AV105" i="3"/>
  <c r="AP105" i="3"/>
  <c r="AT105" i="3"/>
  <c r="AW105" i="3"/>
  <c r="AO106" i="3"/>
  <c r="AS106" i="3"/>
  <c r="AV106" i="3"/>
  <c r="AP106" i="3"/>
  <c r="AT106" i="3"/>
  <c r="AW106" i="3"/>
  <c r="AO107" i="3"/>
  <c r="AS107" i="3"/>
  <c r="AV107" i="3"/>
  <c r="AP107" i="3"/>
  <c r="AT107" i="3"/>
  <c r="AW107" i="3"/>
  <c r="AO108" i="3"/>
  <c r="AS108" i="3"/>
  <c r="AV108" i="3"/>
  <c r="AP108" i="3"/>
  <c r="AT108" i="3"/>
  <c r="AW108" i="3"/>
  <c r="AO109" i="3"/>
  <c r="AS109" i="3"/>
  <c r="AV109" i="3"/>
  <c r="AP109" i="3"/>
  <c r="AT109" i="3"/>
  <c r="AW109" i="3"/>
  <c r="AO110" i="3"/>
  <c r="AS110" i="3"/>
  <c r="AV110" i="3"/>
  <c r="AP110" i="3"/>
  <c r="AT110" i="3"/>
  <c r="AW110" i="3"/>
  <c r="AO111" i="3"/>
  <c r="AS111" i="3"/>
  <c r="AV111" i="3"/>
  <c r="AP111" i="3"/>
  <c r="AT111" i="3"/>
  <c r="AW111" i="3"/>
  <c r="AO112" i="3"/>
  <c r="AS112" i="3"/>
  <c r="AV112" i="3"/>
  <c r="AP112" i="3"/>
  <c r="AT112" i="3"/>
  <c r="AW112" i="3"/>
  <c r="AO113" i="3"/>
  <c r="AS113" i="3"/>
  <c r="AV113" i="3"/>
  <c r="AP113" i="3"/>
  <c r="AT113" i="3"/>
  <c r="AW113" i="3"/>
  <c r="AO114" i="3"/>
  <c r="AS114" i="3"/>
  <c r="AV114" i="3"/>
  <c r="AP114" i="3"/>
  <c r="AT114" i="3"/>
  <c r="AW114" i="3"/>
  <c r="AO115" i="3"/>
  <c r="AS115" i="3"/>
  <c r="AV115" i="3"/>
  <c r="AP115" i="3"/>
  <c r="AT115" i="3"/>
  <c r="AW115" i="3"/>
  <c r="AO116" i="3"/>
  <c r="AS116" i="3"/>
  <c r="AV116" i="3"/>
  <c r="AP116" i="3"/>
  <c r="AT116" i="3"/>
  <c r="AW116" i="3"/>
  <c r="AO117" i="3"/>
  <c r="AS117" i="3"/>
  <c r="AV117" i="3"/>
  <c r="AP117" i="3"/>
  <c r="AT117" i="3"/>
  <c r="AW117" i="3"/>
  <c r="AO118" i="3"/>
  <c r="AS118" i="3"/>
  <c r="AV118" i="3"/>
  <c r="AP118" i="3"/>
  <c r="AT118" i="3"/>
  <c r="AW118" i="3"/>
  <c r="AO119" i="3"/>
  <c r="AS119" i="3"/>
  <c r="AV119" i="3"/>
  <c r="AP119" i="3"/>
  <c r="AT119" i="3"/>
  <c r="AW119" i="3"/>
  <c r="AO120" i="3"/>
  <c r="AS120" i="3"/>
  <c r="AV120" i="3"/>
  <c r="AP120" i="3"/>
  <c r="AT120" i="3"/>
  <c r="AW120" i="3"/>
  <c r="AO121" i="3"/>
  <c r="AS121" i="3"/>
  <c r="AV121" i="3"/>
  <c r="AP121" i="3"/>
  <c r="AT121" i="3"/>
  <c r="AW121" i="3"/>
  <c r="AO122" i="3"/>
  <c r="AS122" i="3"/>
  <c r="AV122" i="3"/>
  <c r="AP122" i="3"/>
  <c r="AT122" i="3"/>
  <c r="AW122" i="3"/>
  <c r="AO123" i="3"/>
  <c r="AS123" i="3"/>
  <c r="AV123" i="3"/>
  <c r="AP123" i="3"/>
  <c r="AT123" i="3"/>
  <c r="AW123" i="3"/>
  <c r="AO124" i="3"/>
  <c r="AS124" i="3"/>
  <c r="AV124" i="3"/>
  <c r="AP124" i="3"/>
  <c r="AT124" i="3"/>
  <c r="AW124" i="3"/>
  <c r="AO125" i="3"/>
  <c r="AS125" i="3"/>
  <c r="AV125" i="3"/>
  <c r="AP125" i="3"/>
  <c r="AT125" i="3"/>
  <c r="AW125" i="3"/>
  <c r="AO126" i="3"/>
  <c r="AS126" i="3"/>
  <c r="AV126" i="3"/>
  <c r="AP126" i="3"/>
  <c r="AT126" i="3"/>
  <c r="AW126" i="3"/>
  <c r="AO127" i="3"/>
  <c r="AS127" i="3"/>
  <c r="AV127" i="3"/>
  <c r="AP127" i="3"/>
  <c r="AT127" i="3"/>
  <c r="AW127" i="3"/>
  <c r="AO128" i="3"/>
  <c r="AS128" i="3"/>
  <c r="AV128" i="3"/>
  <c r="AP128" i="3"/>
  <c r="AT128" i="3"/>
  <c r="AW128" i="3"/>
  <c r="AO129" i="3"/>
  <c r="AS129" i="3"/>
  <c r="AV129" i="3"/>
  <c r="AP129" i="3"/>
  <c r="AT129" i="3"/>
  <c r="AW129" i="3"/>
  <c r="AO130" i="3"/>
  <c r="AS130" i="3"/>
  <c r="AV130" i="3"/>
  <c r="AP130" i="3"/>
  <c r="AT130" i="3"/>
  <c r="AW130" i="3"/>
  <c r="AO131" i="3"/>
  <c r="AS131" i="3"/>
  <c r="AV131" i="3"/>
  <c r="AP131" i="3"/>
  <c r="AT131" i="3"/>
  <c r="AW131" i="3"/>
  <c r="AO132" i="3"/>
  <c r="AS132" i="3"/>
  <c r="AV132" i="3"/>
  <c r="AP132" i="3"/>
  <c r="AT132" i="3"/>
  <c r="AW132" i="3"/>
  <c r="AO133" i="3"/>
  <c r="AS133" i="3"/>
  <c r="AV133" i="3"/>
  <c r="AP133" i="3"/>
  <c r="AT133" i="3"/>
  <c r="AW133" i="3"/>
  <c r="AO134" i="3"/>
  <c r="AS134" i="3"/>
  <c r="AV134" i="3"/>
  <c r="AP134" i="3"/>
  <c r="AT134" i="3"/>
  <c r="AW134" i="3"/>
  <c r="AO135" i="3"/>
  <c r="AS135" i="3"/>
  <c r="AV135" i="3"/>
  <c r="AP135" i="3"/>
  <c r="AT135" i="3"/>
  <c r="AW135" i="3"/>
  <c r="AO136" i="3"/>
  <c r="AS136" i="3"/>
  <c r="AV136" i="3"/>
  <c r="AP136" i="3"/>
  <c r="AT136" i="3"/>
  <c r="AW136" i="3"/>
  <c r="AO137" i="3"/>
  <c r="AS137" i="3"/>
  <c r="AV137" i="3"/>
  <c r="AP137" i="3"/>
  <c r="AT137" i="3"/>
  <c r="AW137" i="3"/>
  <c r="AO138" i="3"/>
  <c r="AS138" i="3"/>
  <c r="AV138" i="3"/>
  <c r="AP138" i="3"/>
  <c r="AT138" i="3"/>
  <c r="AW138" i="3"/>
  <c r="AO139" i="3"/>
  <c r="AS139" i="3"/>
  <c r="AV139" i="3"/>
  <c r="AP139" i="3"/>
  <c r="AT139" i="3"/>
  <c r="AW139" i="3"/>
  <c r="AO140" i="3"/>
  <c r="AS140" i="3"/>
  <c r="AV140" i="3"/>
  <c r="AP140" i="3"/>
  <c r="AT140" i="3"/>
  <c r="AW140" i="3"/>
  <c r="AO141" i="3"/>
  <c r="AS141" i="3"/>
  <c r="AV141" i="3"/>
  <c r="AP141" i="3"/>
  <c r="AT141" i="3"/>
  <c r="AW141" i="3"/>
  <c r="AO142" i="3"/>
  <c r="AS142" i="3"/>
  <c r="AV142" i="3"/>
  <c r="AP142" i="3"/>
  <c r="AT142" i="3"/>
  <c r="AW142" i="3"/>
  <c r="AO143" i="3"/>
  <c r="AS143" i="3"/>
  <c r="AV143" i="3"/>
  <c r="AP143" i="3"/>
  <c r="AT143" i="3"/>
  <c r="AW143" i="3"/>
  <c r="AO144" i="3"/>
  <c r="AS144" i="3"/>
  <c r="AV144" i="3"/>
  <c r="AP144" i="3"/>
  <c r="AT144" i="3"/>
  <c r="AW144" i="3"/>
  <c r="AO145" i="3"/>
  <c r="AS145" i="3"/>
  <c r="AV145" i="3"/>
  <c r="AP145" i="3"/>
  <c r="AT145" i="3"/>
  <c r="AW145" i="3"/>
  <c r="AO146" i="3"/>
  <c r="AS146" i="3"/>
  <c r="AV146" i="3"/>
  <c r="AP146" i="3"/>
  <c r="AT146" i="3"/>
  <c r="AW146" i="3"/>
  <c r="AO147" i="3"/>
  <c r="AS147" i="3"/>
  <c r="AV147" i="3"/>
  <c r="AP147" i="3"/>
  <c r="AT147" i="3"/>
  <c r="AW147" i="3"/>
  <c r="AO148" i="3"/>
  <c r="AS148" i="3"/>
  <c r="AV148" i="3"/>
  <c r="AP148" i="3"/>
  <c r="AT148" i="3"/>
  <c r="AW148" i="3"/>
  <c r="AO149" i="3"/>
  <c r="AS149" i="3"/>
  <c r="AV149" i="3"/>
  <c r="AP149" i="3"/>
  <c r="AT149" i="3"/>
  <c r="AW149" i="3"/>
  <c r="AO150" i="3"/>
  <c r="AS150" i="3"/>
  <c r="AV150" i="3"/>
  <c r="AP150" i="3"/>
  <c r="AT150" i="3"/>
  <c r="AW150" i="3"/>
  <c r="AO151" i="3"/>
  <c r="AS151" i="3"/>
  <c r="AV151" i="3"/>
  <c r="AP151" i="3"/>
  <c r="AT151" i="3"/>
  <c r="AW151" i="3"/>
  <c r="AO152" i="3"/>
  <c r="AS152" i="3"/>
  <c r="AV152" i="3"/>
  <c r="AP152" i="3"/>
  <c r="AT152" i="3"/>
  <c r="AW152" i="3"/>
  <c r="AO153" i="3"/>
  <c r="AS153" i="3"/>
  <c r="AV153" i="3"/>
  <c r="AP153" i="3"/>
  <c r="AT153" i="3"/>
  <c r="AW153" i="3"/>
  <c r="AO154" i="3"/>
  <c r="AS154" i="3"/>
  <c r="AV154" i="3"/>
  <c r="AP154" i="3"/>
  <c r="AT154" i="3"/>
  <c r="AW154" i="3"/>
  <c r="AO155" i="3"/>
  <c r="AS155" i="3"/>
  <c r="AV155" i="3"/>
  <c r="AP155" i="3"/>
  <c r="AT155" i="3"/>
  <c r="AW155" i="3"/>
  <c r="AO156" i="3"/>
  <c r="AS156" i="3"/>
  <c r="AV156" i="3"/>
  <c r="AP156" i="3"/>
  <c r="AT156" i="3"/>
  <c r="AW156" i="3"/>
  <c r="AO157" i="3"/>
  <c r="AS157" i="3"/>
  <c r="AV157" i="3"/>
  <c r="AP157" i="3"/>
  <c r="AT157" i="3"/>
  <c r="AW157" i="3"/>
  <c r="AO158" i="3"/>
  <c r="AS158" i="3"/>
  <c r="AV158" i="3"/>
  <c r="AP158" i="3"/>
  <c r="AT158" i="3"/>
  <c r="AW158" i="3"/>
  <c r="AO159" i="3"/>
  <c r="AS159" i="3"/>
  <c r="AV159" i="3"/>
  <c r="AP159" i="3"/>
  <c r="AT159" i="3"/>
  <c r="AW159" i="3"/>
  <c r="AO160" i="3"/>
  <c r="AS160" i="3"/>
  <c r="AV160" i="3"/>
  <c r="AP160" i="3"/>
  <c r="AT160" i="3"/>
  <c r="AW160" i="3"/>
  <c r="AO161" i="3"/>
  <c r="AS161" i="3"/>
  <c r="AV161" i="3"/>
  <c r="AP161" i="3"/>
  <c r="AT161" i="3"/>
  <c r="AW161" i="3"/>
  <c r="AO162" i="3"/>
  <c r="AS162" i="3"/>
  <c r="AV162" i="3"/>
  <c r="AP162" i="3"/>
  <c r="AT162" i="3"/>
  <c r="AW162" i="3"/>
  <c r="AO163" i="3"/>
  <c r="AS163" i="3"/>
  <c r="AV163" i="3"/>
  <c r="AP163" i="3"/>
  <c r="AT163" i="3"/>
  <c r="AW163" i="3"/>
  <c r="AO164" i="3"/>
  <c r="AS164" i="3"/>
  <c r="AV164" i="3"/>
  <c r="AP164" i="3"/>
  <c r="AT164" i="3"/>
  <c r="AW164" i="3"/>
  <c r="AO165" i="3"/>
  <c r="AS165" i="3"/>
  <c r="AV165" i="3"/>
  <c r="AP165" i="3"/>
  <c r="AT165" i="3"/>
  <c r="AW165" i="3"/>
  <c r="AO166" i="3"/>
  <c r="AS166" i="3"/>
  <c r="AV166" i="3"/>
  <c r="AP166" i="3"/>
  <c r="AT166" i="3"/>
  <c r="AW166" i="3"/>
  <c r="AO167" i="3"/>
  <c r="AS167" i="3"/>
  <c r="AV167" i="3"/>
  <c r="AP167" i="3"/>
  <c r="AT167" i="3"/>
  <c r="AW167" i="3"/>
  <c r="AO168" i="3"/>
  <c r="AS168" i="3"/>
  <c r="AV168" i="3"/>
  <c r="AP168" i="3"/>
  <c r="AT168" i="3"/>
  <c r="AW168" i="3"/>
  <c r="AO169" i="3"/>
  <c r="AS169" i="3"/>
  <c r="AV169" i="3"/>
  <c r="AP169" i="3"/>
  <c r="AT169" i="3"/>
  <c r="AW169" i="3"/>
  <c r="AO170" i="3"/>
  <c r="AS170" i="3"/>
  <c r="AV170" i="3"/>
  <c r="AP170" i="3"/>
  <c r="AT170" i="3"/>
  <c r="AW170" i="3"/>
  <c r="AO171" i="3"/>
  <c r="AS171" i="3"/>
  <c r="AV171" i="3"/>
  <c r="AP171" i="3"/>
  <c r="AT171" i="3"/>
  <c r="AW171" i="3"/>
  <c r="AO172" i="3"/>
  <c r="AS172" i="3"/>
  <c r="AV172" i="3"/>
  <c r="AP172" i="3"/>
  <c r="AT172" i="3"/>
  <c r="AW172" i="3"/>
  <c r="AO173" i="3"/>
  <c r="AS173" i="3"/>
  <c r="AV173" i="3"/>
  <c r="AP173" i="3"/>
  <c r="AT173" i="3"/>
  <c r="AW173" i="3"/>
  <c r="AO174" i="3"/>
  <c r="AS174" i="3"/>
  <c r="AV174" i="3"/>
  <c r="AP174" i="3"/>
  <c r="AT174" i="3"/>
  <c r="AW174" i="3"/>
  <c r="AO175" i="3"/>
  <c r="AS175" i="3"/>
  <c r="AV175" i="3"/>
  <c r="AP175" i="3"/>
  <c r="AT175" i="3"/>
  <c r="AW175" i="3"/>
  <c r="AO176" i="3"/>
  <c r="AS176" i="3"/>
  <c r="AV176" i="3"/>
  <c r="AP176" i="3"/>
  <c r="AT176" i="3"/>
  <c r="AW176" i="3"/>
  <c r="AO177" i="3"/>
  <c r="AS177" i="3"/>
  <c r="AV177" i="3"/>
  <c r="AP177" i="3"/>
  <c r="AT177" i="3"/>
  <c r="AW177" i="3"/>
  <c r="AO178" i="3"/>
  <c r="AS178" i="3"/>
  <c r="AV178" i="3"/>
  <c r="AP178" i="3"/>
  <c r="AT178" i="3"/>
  <c r="AW178" i="3"/>
  <c r="AO179" i="3"/>
  <c r="AS179" i="3"/>
  <c r="AV179" i="3"/>
  <c r="AP179" i="3"/>
  <c r="AT179" i="3"/>
  <c r="AW179" i="3"/>
  <c r="AO180" i="3"/>
  <c r="AS180" i="3"/>
  <c r="AV180" i="3"/>
  <c r="AP180" i="3"/>
  <c r="AT180" i="3"/>
  <c r="AW180" i="3"/>
  <c r="AO181" i="3"/>
  <c r="AS181" i="3"/>
  <c r="AV181" i="3"/>
  <c r="AP181" i="3"/>
  <c r="AT181" i="3"/>
  <c r="AW181" i="3"/>
  <c r="AO182" i="3"/>
  <c r="AS182" i="3"/>
  <c r="AV182" i="3"/>
  <c r="AP182" i="3"/>
  <c r="AT182" i="3"/>
  <c r="AW182" i="3"/>
  <c r="AO183" i="3"/>
  <c r="AS183" i="3"/>
  <c r="AV183" i="3"/>
  <c r="AP183" i="3"/>
  <c r="AT183" i="3"/>
  <c r="AW183" i="3"/>
  <c r="AO184" i="3"/>
  <c r="AS184" i="3"/>
  <c r="AV184" i="3"/>
  <c r="AP184" i="3"/>
  <c r="AT184" i="3"/>
  <c r="AW184" i="3"/>
  <c r="AO185" i="3"/>
  <c r="AS185" i="3"/>
  <c r="AV185" i="3"/>
  <c r="AP185" i="3"/>
  <c r="AT185" i="3"/>
  <c r="AW185" i="3"/>
  <c r="AO186" i="3"/>
  <c r="AS186" i="3"/>
  <c r="AV186" i="3"/>
  <c r="AP186" i="3"/>
  <c r="AT186" i="3"/>
  <c r="AW186" i="3"/>
  <c r="AO187" i="3"/>
  <c r="AS187" i="3"/>
  <c r="AV187" i="3"/>
  <c r="AP187" i="3"/>
  <c r="AT187" i="3"/>
  <c r="AW187" i="3"/>
  <c r="AO188" i="3"/>
  <c r="AS188" i="3"/>
  <c r="AV188" i="3"/>
  <c r="AP188" i="3"/>
  <c r="AT188" i="3"/>
  <c r="AW188" i="3"/>
  <c r="AO189" i="3"/>
  <c r="AS189" i="3"/>
  <c r="AV189" i="3"/>
  <c r="AP189" i="3"/>
  <c r="AT189" i="3"/>
  <c r="AW189" i="3"/>
  <c r="AO190" i="3"/>
  <c r="AS190" i="3"/>
  <c r="AV190" i="3"/>
  <c r="AP190" i="3"/>
  <c r="AT190" i="3"/>
  <c r="AW190" i="3"/>
  <c r="AO191" i="3"/>
  <c r="AS191" i="3"/>
  <c r="AV191" i="3"/>
  <c r="AP191" i="3"/>
  <c r="AT191" i="3"/>
  <c r="AW191" i="3"/>
  <c r="AO192" i="3"/>
  <c r="AS192" i="3"/>
  <c r="AV192" i="3"/>
  <c r="AP192" i="3"/>
  <c r="AT192" i="3"/>
  <c r="AW192" i="3"/>
  <c r="AO193" i="3"/>
  <c r="AS193" i="3"/>
  <c r="AV193" i="3"/>
  <c r="AP193" i="3"/>
  <c r="AT193" i="3"/>
  <c r="AW193" i="3"/>
  <c r="AO194" i="3"/>
  <c r="AS194" i="3"/>
  <c r="AV194" i="3"/>
  <c r="AP194" i="3"/>
  <c r="AT194" i="3"/>
  <c r="AW194" i="3"/>
  <c r="AO195" i="3"/>
  <c r="AS195" i="3"/>
  <c r="AV195" i="3"/>
  <c r="AP195" i="3"/>
  <c r="AT195" i="3"/>
  <c r="AW195" i="3"/>
  <c r="AO196" i="3"/>
  <c r="AS196" i="3"/>
  <c r="AV196" i="3"/>
  <c r="AP196" i="3"/>
  <c r="AT196" i="3"/>
  <c r="AW196" i="3"/>
  <c r="AO197" i="3"/>
  <c r="AS197" i="3"/>
  <c r="AV197" i="3"/>
  <c r="AP197" i="3"/>
  <c r="AT197" i="3"/>
  <c r="AW197" i="3"/>
  <c r="AO198" i="3"/>
  <c r="AS198" i="3"/>
  <c r="AV198" i="3"/>
  <c r="AP198" i="3"/>
  <c r="AT198" i="3"/>
  <c r="AW198" i="3"/>
  <c r="AO199" i="3"/>
  <c r="AS199" i="3"/>
  <c r="AV199" i="3"/>
  <c r="AP199" i="3"/>
  <c r="AT199" i="3"/>
  <c r="AW199" i="3"/>
  <c r="AO200" i="3"/>
  <c r="AS200" i="3"/>
  <c r="AV200" i="3"/>
  <c r="AP200" i="3"/>
  <c r="AT200" i="3"/>
  <c r="AW200" i="3"/>
  <c r="AO201" i="3"/>
  <c r="AS201" i="3"/>
  <c r="AV201" i="3"/>
  <c r="AP201" i="3"/>
  <c r="AT201" i="3"/>
  <c r="AW201" i="3"/>
  <c r="AO202" i="3"/>
  <c r="AS202" i="3"/>
  <c r="AV202" i="3"/>
  <c r="AP202" i="3"/>
  <c r="AT202" i="3"/>
  <c r="AW202" i="3"/>
  <c r="AO203" i="3"/>
  <c r="AS203" i="3"/>
  <c r="AV203" i="3"/>
  <c r="AP203" i="3"/>
  <c r="AT203" i="3"/>
  <c r="AW203" i="3"/>
  <c r="AO204" i="3"/>
  <c r="AS204" i="3"/>
  <c r="AV204" i="3"/>
  <c r="AP204" i="3"/>
  <c r="AT204" i="3"/>
  <c r="AW204" i="3"/>
  <c r="AO205" i="3"/>
  <c r="AS205" i="3"/>
  <c r="AV205" i="3"/>
  <c r="AP205" i="3"/>
  <c r="AT205" i="3"/>
  <c r="AW205" i="3"/>
  <c r="AO206" i="3"/>
  <c r="AS206" i="3"/>
  <c r="AV206" i="3"/>
  <c r="AP206" i="3"/>
  <c r="AT206" i="3"/>
  <c r="AW206" i="3"/>
  <c r="AO207" i="3"/>
  <c r="AS207" i="3"/>
  <c r="AV207" i="3"/>
  <c r="AP207" i="3"/>
  <c r="AT207" i="3"/>
  <c r="AW207" i="3"/>
  <c r="AO208" i="3"/>
  <c r="AS208" i="3"/>
  <c r="AV208" i="3"/>
  <c r="AP208" i="3"/>
  <c r="AT208" i="3"/>
  <c r="AW208" i="3"/>
  <c r="AO209" i="3"/>
  <c r="AS209" i="3"/>
  <c r="AV209" i="3"/>
  <c r="AP209" i="3"/>
  <c r="AT209" i="3"/>
  <c r="AW209" i="3"/>
  <c r="AO210" i="3"/>
  <c r="AS210" i="3"/>
  <c r="AV210" i="3"/>
  <c r="AP210" i="3"/>
  <c r="AT210" i="3"/>
  <c r="AW210" i="3"/>
  <c r="AO211" i="3"/>
  <c r="AS211" i="3"/>
  <c r="AV211" i="3"/>
  <c r="AP211" i="3"/>
  <c r="AT211" i="3"/>
  <c r="AW211" i="3"/>
  <c r="AO212" i="3"/>
  <c r="AS212" i="3"/>
  <c r="AV212" i="3"/>
  <c r="AP212" i="3"/>
  <c r="AT212" i="3"/>
  <c r="AW212" i="3"/>
  <c r="AO213" i="3"/>
  <c r="AS213" i="3"/>
  <c r="AV213" i="3"/>
  <c r="AP213" i="3"/>
  <c r="AT213" i="3"/>
  <c r="AW213" i="3"/>
  <c r="AO214" i="3"/>
  <c r="AS214" i="3"/>
  <c r="AV214" i="3"/>
  <c r="AP214" i="3"/>
  <c r="AT214" i="3"/>
  <c r="AW214" i="3"/>
  <c r="AO215" i="3"/>
  <c r="AS215" i="3"/>
  <c r="AV215" i="3"/>
  <c r="AP215" i="3"/>
  <c r="AT215" i="3"/>
  <c r="AW215" i="3"/>
  <c r="AO216" i="3"/>
  <c r="AS216" i="3"/>
  <c r="AV216" i="3"/>
  <c r="AP216" i="3"/>
  <c r="AT216" i="3"/>
  <c r="AW216" i="3"/>
  <c r="AO217" i="3"/>
  <c r="AS217" i="3"/>
  <c r="AV217" i="3"/>
  <c r="AP217" i="3"/>
  <c r="AT217" i="3"/>
  <c r="AW217" i="3"/>
  <c r="AO218" i="3"/>
  <c r="AS218" i="3"/>
  <c r="AV218" i="3"/>
  <c r="AP218" i="3"/>
  <c r="AT218" i="3"/>
  <c r="AW218" i="3"/>
  <c r="AO219" i="3"/>
  <c r="AS219" i="3"/>
  <c r="AV219" i="3"/>
  <c r="AP219" i="3"/>
  <c r="AT219" i="3"/>
  <c r="AW219" i="3"/>
  <c r="AO220" i="3"/>
  <c r="AS220" i="3"/>
  <c r="AV220" i="3"/>
  <c r="AP220" i="3"/>
  <c r="AT220" i="3"/>
  <c r="AW220" i="3"/>
  <c r="AO221" i="3"/>
  <c r="AS221" i="3"/>
  <c r="AV221" i="3"/>
  <c r="AP221" i="3"/>
  <c r="AT221" i="3"/>
  <c r="AW221" i="3"/>
  <c r="AO222" i="3"/>
  <c r="AS222" i="3"/>
  <c r="AV222" i="3"/>
  <c r="AP222" i="3"/>
  <c r="AT222" i="3"/>
  <c r="AW222" i="3"/>
  <c r="AO223" i="3"/>
  <c r="AS223" i="3"/>
  <c r="AV223" i="3"/>
  <c r="AP223" i="3"/>
  <c r="AT223" i="3"/>
  <c r="AW223" i="3"/>
  <c r="AO224" i="3"/>
  <c r="AS224" i="3"/>
  <c r="AV224" i="3"/>
  <c r="AP224" i="3"/>
  <c r="AT224" i="3"/>
  <c r="AW224" i="3"/>
  <c r="AO225" i="3"/>
  <c r="AS225" i="3"/>
  <c r="AV225" i="3"/>
  <c r="AP225" i="3"/>
  <c r="AT225" i="3"/>
  <c r="AW225" i="3"/>
  <c r="AO226" i="3"/>
  <c r="AS226" i="3"/>
  <c r="AV226" i="3"/>
  <c r="AP226" i="3"/>
  <c r="AT226" i="3"/>
  <c r="AW226" i="3"/>
  <c r="AO227" i="3"/>
  <c r="AS227" i="3"/>
  <c r="AV227" i="3"/>
  <c r="AP227" i="3"/>
  <c r="AT227" i="3"/>
  <c r="AW227" i="3"/>
  <c r="AO228" i="3"/>
  <c r="AS228" i="3"/>
  <c r="AV228" i="3"/>
  <c r="AP228" i="3"/>
  <c r="AT228" i="3"/>
  <c r="AW228" i="3"/>
  <c r="AO229" i="3"/>
  <c r="AS229" i="3"/>
  <c r="AV229" i="3"/>
  <c r="AP229" i="3"/>
  <c r="AT229" i="3"/>
  <c r="AW229" i="3"/>
  <c r="AO230" i="3"/>
  <c r="AS230" i="3"/>
  <c r="AV230" i="3"/>
  <c r="AP230" i="3"/>
  <c r="AT230" i="3"/>
  <c r="AW230" i="3"/>
  <c r="AO231" i="3"/>
  <c r="AS231" i="3"/>
  <c r="AV231" i="3"/>
  <c r="AP231" i="3"/>
  <c r="AT231" i="3"/>
  <c r="AW231" i="3"/>
  <c r="AO232" i="3"/>
  <c r="AS232" i="3"/>
  <c r="AV232" i="3"/>
  <c r="AP232" i="3"/>
  <c r="AT232" i="3"/>
  <c r="AW232" i="3"/>
  <c r="AO233" i="3"/>
  <c r="AS233" i="3"/>
  <c r="AV233" i="3"/>
  <c r="AP233" i="3"/>
  <c r="AT233" i="3"/>
  <c r="AW233" i="3"/>
  <c r="AO234" i="3"/>
  <c r="AS234" i="3"/>
  <c r="AV234" i="3"/>
  <c r="AP234" i="3"/>
  <c r="AT234" i="3"/>
  <c r="AW234" i="3"/>
  <c r="AO235" i="3"/>
  <c r="AS235" i="3"/>
  <c r="AV235" i="3"/>
  <c r="AP235" i="3"/>
  <c r="AT235" i="3"/>
  <c r="AW235" i="3"/>
  <c r="AO236" i="3"/>
  <c r="AS236" i="3"/>
  <c r="AV236" i="3"/>
  <c r="AP236" i="3"/>
  <c r="AT236" i="3"/>
  <c r="AW236" i="3"/>
  <c r="AO237" i="3"/>
  <c r="AS237" i="3"/>
  <c r="AV237" i="3"/>
  <c r="AP237" i="3"/>
  <c r="AT237" i="3"/>
  <c r="AW237" i="3"/>
  <c r="AO238" i="3"/>
  <c r="AS238" i="3"/>
  <c r="AV238" i="3"/>
  <c r="AP238" i="3"/>
  <c r="AT238" i="3"/>
  <c r="AW238" i="3"/>
  <c r="AO239" i="3"/>
  <c r="AS239" i="3"/>
  <c r="AV239" i="3"/>
  <c r="AP239" i="3"/>
  <c r="AT239" i="3"/>
  <c r="AW239" i="3"/>
  <c r="AO240" i="3"/>
  <c r="AS240" i="3"/>
  <c r="AV240" i="3"/>
  <c r="AP240" i="3"/>
  <c r="AT240" i="3"/>
  <c r="AW240" i="3"/>
  <c r="AO241" i="3"/>
  <c r="AS241" i="3"/>
  <c r="AV241" i="3"/>
  <c r="AP241" i="3"/>
  <c r="AT241" i="3"/>
  <c r="AW241" i="3"/>
  <c r="AO242" i="3"/>
  <c r="AS242" i="3"/>
  <c r="AV242" i="3"/>
  <c r="AP242" i="3"/>
  <c r="AT242" i="3"/>
  <c r="AW242" i="3"/>
  <c r="AO243" i="3"/>
  <c r="AS243" i="3"/>
  <c r="AV243" i="3"/>
  <c r="AP243" i="3"/>
  <c r="AT243" i="3"/>
  <c r="AW243" i="3"/>
  <c r="AO244" i="3"/>
  <c r="AS244" i="3"/>
  <c r="AV244" i="3"/>
  <c r="AP244" i="3"/>
  <c r="AT244" i="3"/>
  <c r="AW244" i="3"/>
  <c r="AO245" i="3"/>
  <c r="AS245" i="3"/>
  <c r="AV245" i="3"/>
  <c r="AP245" i="3"/>
  <c r="AT245" i="3"/>
  <c r="AW245" i="3"/>
  <c r="AO246" i="3"/>
  <c r="AS246" i="3"/>
  <c r="AV246" i="3"/>
  <c r="AP246" i="3"/>
  <c r="AT246" i="3"/>
  <c r="AW246" i="3"/>
  <c r="AO247" i="3"/>
  <c r="AS247" i="3"/>
  <c r="AV247" i="3"/>
  <c r="AP247" i="3"/>
  <c r="AT247" i="3"/>
  <c r="AW247" i="3"/>
  <c r="AO248" i="3"/>
  <c r="AS248" i="3"/>
  <c r="AV248" i="3"/>
  <c r="AP248" i="3"/>
  <c r="AT248" i="3"/>
  <c r="AW248" i="3"/>
  <c r="AO249" i="3"/>
  <c r="AS249" i="3"/>
  <c r="AV249" i="3"/>
  <c r="AP249" i="3"/>
  <c r="AT249" i="3"/>
  <c r="AW249" i="3"/>
  <c r="AO250" i="3"/>
  <c r="AS250" i="3"/>
  <c r="AV250" i="3"/>
  <c r="AP250" i="3"/>
  <c r="AT250" i="3"/>
  <c r="AW250" i="3"/>
  <c r="AO251" i="3"/>
  <c r="AS251" i="3"/>
  <c r="AV251" i="3"/>
  <c r="AP251" i="3"/>
  <c r="AT251" i="3"/>
  <c r="AW251" i="3"/>
  <c r="AO252" i="3"/>
  <c r="AS252" i="3"/>
  <c r="AV252" i="3"/>
  <c r="AP252" i="3"/>
  <c r="AT252" i="3"/>
  <c r="AW252" i="3"/>
  <c r="AO253" i="3"/>
  <c r="AS253" i="3"/>
  <c r="AV253" i="3"/>
  <c r="AP253" i="3"/>
  <c r="AT253" i="3"/>
  <c r="AW253" i="3"/>
  <c r="AO254" i="3"/>
  <c r="AS254" i="3"/>
  <c r="AV254" i="3"/>
  <c r="AP254" i="3"/>
  <c r="AT254" i="3"/>
  <c r="AW254" i="3"/>
  <c r="AO255" i="3"/>
  <c r="AS255" i="3"/>
  <c r="AV255" i="3"/>
  <c r="AP255" i="3"/>
  <c r="AT255" i="3"/>
  <c r="AW255" i="3"/>
  <c r="AO256" i="3"/>
  <c r="AS256" i="3"/>
  <c r="AV256" i="3"/>
  <c r="AP256" i="3"/>
  <c r="AT256" i="3"/>
  <c r="AW256" i="3"/>
  <c r="AO257" i="3"/>
  <c r="AS257" i="3"/>
  <c r="AV257" i="3"/>
  <c r="AP257" i="3"/>
  <c r="AT257" i="3"/>
  <c r="AW257" i="3"/>
  <c r="AO258" i="3"/>
  <c r="AS258" i="3"/>
  <c r="AV258" i="3"/>
  <c r="AP258" i="3"/>
  <c r="AT258" i="3"/>
  <c r="AW258" i="3"/>
  <c r="AO259" i="3"/>
  <c r="AS259" i="3"/>
  <c r="AV259" i="3"/>
  <c r="AP259" i="3"/>
  <c r="AT259" i="3"/>
  <c r="AW259" i="3"/>
  <c r="AO260" i="3"/>
  <c r="AS260" i="3"/>
  <c r="AV260" i="3"/>
  <c r="AP260" i="3"/>
  <c r="AT260" i="3"/>
  <c r="AW260" i="3"/>
  <c r="AO261" i="3"/>
  <c r="AS261" i="3"/>
  <c r="AV261" i="3"/>
  <c r="AP261" i="3"/>
  <c r="AT261" i="3"/>
  <c r="AW261" i="3"/>
  <c r="AO262" i="3"/>
  <c r="AS262" i="3"/>
  <c r="AV262" i="3"/>
  <c r="AP262" i="3"/>
  <c r="AT262" i="3"/>
  <c r="AW262" i="3"/>
  <c r="AO263" i="3"/>
  <c r="AS263" i="3"/>
  <c r="AV263" i="3"/>
  <c r="AP263" i="3"/>
  <c r="AT263" i="3"/>
  <c r="AW263" i="3"/>
  <c r="AO264" i="3"/>
  <c r="AS264" i="3"/>
  <c r="AV264" i="3"/>
  <c r="AP264" i="3"/>
  <c r="AT264" i="3"/>
  <c r="AW264" i="3"/>
  <c r="AO265" i="3"/>
  <c r="AS265" i="3"/>
  <c r="AV265" i="3"/>
  <c r="AP265" i="3"/>
  <c r="AT265" i="3"/>
  <c r="AW265" i="3"/>
  <c r="AO266" i="3"/>
  <c r="AS266" i="3"/>
  <c r="AV266" i="3"/>
  <c r="AP266" i="3"/>
  <c r="AT266" i="3"/>
  <c r="AW266" i="3"/>
  <c r="AO267" i="3"/>
  <c r="AS267" i="3"/>
  <c r="AV267" i="3"/>
  <c r="AP267" i="3"/>
  <c r="AT267" i="3"/>
  <c r="AW267" i="3"/>
  <c r="AO268" i="3"/>
  <c r="AS268" i="3"/>
  <c r="AV268" i="3"/>
  <c r="AP268" i="3"/>
  <c r="AT268" i="3"/>
  <c r="AW268" i="3"/>
  <c r="AO269" i="3"/>
  <c r="AS269" i="3"/>
  <c r="AV269" i="3"/>
  <c r="AP269" i="3"/>
  <c r="AT269" i="3"/>
  <c r="AW269" i="3"/>
  <c r="AO270" i="3"/>
  <c r="AS270" i="3"/>
  <c r="AV270" i="3"/>
  <c r="AP270" i="3"/>
  <c r="AT270" i="3"/>
  <c r="AW270" i="3"/>
  <c r="AO271" i="3"/>
  <c r="AS271" i="3"/>
  <c r="AV271" i="3"/>
  <c r="AP271" i="3"/>
  <c r="AT271" i="3"/>
  <c r="AW271" i="3"/>
  <c r="AO272" i="3"/>
  <c r="AS272" i="3"/>
  <c r="AV272" i="3"/>
  <c r="AP272" i="3"/>
  <c r="AT272" i="3"/>
  <c r="AW272" i="3"/>
  <c r="AO273" i="3"/>
  <c r="AS273" i="3"/>
  <c r="AV273" i="3"/>
  <c r="AP273" i="3"/>
  <c r="AT273" i="3"/>
  <c r="AW273" i="3"/>
  <c r="AO274" i="3"/>
  <c r="AS274" i="3"/>
  <c r="AV274" i="3"/>
  <c r="AP274" i="3"/>
  <c r="AT274" i="3"/>
  <c r="AW274" i="3"/>
  <c r="AO275" i="3"/>
  <c r="AS275" i="3"/>
  <c r="AV275" i="3"/>
  <c r="AP275" i="3"/>
  <c r="AT275" i="3"/>
  <c r="AW275" i="3"/>
  <c r="AO276" i="3"/>
  <c r="AS276" i="3"/>
  <c r="AV276" i="3"/>
  <c r="AP276" i="3"/>
  <c r="AT276" i="3"/>
  <c r="AW276" i="3"/>
  <c r="AO277" i="3"/>
  <c r="AS277" i="3"/>
  <c r="AV277" i="3"/>
  <c r="AP277" i="3"/>
  <c r="AT277" i="3"/>
  <c r="AW277" i="3"/>
  <c r="AO278" i="3"/>
  <c r="AS278" i="3"/>
  <c r="AV278" i="3"/>
  <c r="AP278" i="3"/>
  <c r="AT278" i="3"/>
  <c r="AW278" i="3"/>
  <c r="AO279" i="3"/>
  <c r="AS279" i="3"/>
  <c r="AV279" i="3"/>
  <c r="AP279" i="3"/>
  <c r="AT279" i="3"/>
  <c r="AW279" i="3"/>
  <c r="AO280" i="3"/>
  <c r="AS280" i="3"/>
  <c r="AV280" i="3"/>
  <c r="AP280" i="3"/>
  <c r="AT280" i="3"/>
  <c r="AW280" i="3"/>
  <c r="AO281" i="3"/>
  <c r="AS281" i="3"/>
  <c r="AV281" i="3"/>
  <c r="AP281" i="3"/>
  <c r="AT281" i="3"/>
  <c r="AW281" i="3"/>
  <c r="AO282" i="3"/>
  <c r="AS282" i="3"/>
  <c r="AV282" i="3"/>
  <c r="AP282" i="3"/>
  <c r="AT282" i="3"/>
  <c r="AW282" i="3"/>
  <c r="AO283" i="3"/>
  <c r="AS283" i="3"/>
  <c r="AV283" i="3"/>
  <c r="AP283" i="3"/>
  <c r="AT283" i="3"/>
  <c r="AW283" i="3"/>
  <c r="AO284" i="3"/>
  <c r="AS284" i="3"/>
  <c r="AV284" i="3"/>
  <c r="AP284" i="3"/>
  <c r="AT284" i="3"/>
  <c r="AW284" i="3"/>
  <c r="AO285" i="3"/>
  <c r="AS285" i="3"/>
  <c r="AV285" i="3"/>
  <c r="AP285" i="3"/>
  <c r="AT285" i="3"/>
  <c r="AW285" i="3"/>
  <c r="AO286" i="3"/>
  <c r="AS286" i="3"/>
  <c r="AV286" i="3"/>
  <c r="AP286" i="3"/>
  <c r="AT286" i="3"/>
  <c r="AW286" i="3"/>
  <c r="AO287" i="3"/>
  <c r="AS287" i="3"/>
  <c r="AV287" i="3"/>
  <c r="AP287" i="3"/>
  <c r="AT287" i="3"/>
  <c r="AW287" i="3"/>
  <c r="AO288" i="3"/>
  <c r="AS288" i="3"/>
  <c r="AV288" i="3"/>
  <c r="AP288" i="3"/>
  <c r="AT288" i="3"/>
  <c r="AW288" i="3"/>
  <c r="AO289" i="3"/>
  <c r="AS289" i="3"/>
  <c r="AV289" i="3"/>
  <c r="AP289" i="3"/>
  <c r="AT289" i="3"/>
  <c r="AW289" i="3"/>
  <c r="AO290" i="3"/>
  <c r="AS290" i="3"/>
  <c r="AV290" i="3"/>
  <c r="AP290" i="3"/>
  <c r="AT290" i="3"/>
  <c r="AW290" i="3"/>
  <c r="AO291" i="3"/>
  <c r="AS291" i="3"/>
  <c r="AV291" i="3"/>
  <c r="AP291" i="3"/>
  <c r="AT291" i="3"/>
  <c r="AW291" i="3"/>
  <c r="AO292" i="3"/>
  <c r="AS292" i="3"/>
  <c r="AV292" i="3"/>
  <c r="AP292" i="3"/>
  <c r="AT292" i="3"/>
  <c r="AW292" i="3"/>
  <c r="AO293" i="3"/>
  <c r="AS293" i="3"/>
  <c r="AV293" i="3"/>
  <c r="AP293" i="3"/>
  <c r="AT293" i="3"/>
  <c r="AW293" i="3"/>
  <c r="AO294" i="3"/>
  <c r="AS294" i="3"/>
  <c r="AV294" i="3"/>
  <c r="AP294" i="3"/>
  <c r="AT294" i="3"/>
  <c r="AW294" i="3"/>
  <c r="AO295" i="3"/>
  <c r="AS295" i="3"/>
  <c r="AV295" i="3"/>
  <c r="AP295" i="3"/>
  <c r="AT295" i="3"/>
  <c r="AW295" i="3"/>
  <c r="AO296" i="3"/>
  <c r="AS296" i="3"/>
  <c r="AV296" i="3"/>
  <c r="AP296" i="3"/>
  <c r="AT296" i="3"/>
  <c r="AW296" i="3"/>
  <c r="AO297" i="3"/>
  <c r="AS297" i="3"/>
  <c r="AV297" i="3"/>
  <c r="AP297" i="3"/>
  <c r="AT297" i="3"/>
  <c r="AW297" i="3"/>
  <c r="AO298" i="3"/>
  <c r="AS298" i="3"/>
  <c r="AV298" i="3"/>
  <c r="AP298" i="3"/>
  <c r="AT298" i="3"/>
  <c r="AW298" i="3"/>
  <c r="AO299" i="3"/>
  <c r="AS299" i="3"/>
  <c r="AV299" i="3"/>
  <c r="AP299" i="3"/>
  <c r="AT299" i="3"/>
  <c r="AW299" i="3"/>
  <c r="AO300" i="3"/>
  <c r="AS300" i="3"/>
  <c r="AV300" i="3"/>
  <c r="AP300" i="3"/>
  <c r="AT300" i="3"/>
  <c r="AW300" i="3"/>
  <c r="AO301" i="3"/>
  <c r="AS301" i="3"/>
  <c r="AV301" i="3"/>
  <c r="AP301" i="3"/>
  <c r="AT301" i="3"/>
  <c r="AW301" i="3"/>
  <c r="AO302" i="3"/>
  <c r="AS302" i="3"/>
  <c r="AV302" i="3"/>
  <c r="AP302" i="3"/>
  <c r="AT302" i="3"/>
  <c r="AW302" i="3"/>
  <c r="AO303" i="3"/>
  <c r="AS303" i="3"/>
  <c r="AV303" i="3"/>
  <c r="AP303" i="3"/>
  <c r="AT303" i="3"/>
  <c r="AW303" i="3"/>
  <c r="AO304" i="3"/>
  <c r="AS304" i="3"/>
  <c r="AV304" i="3"/>
  <c r="AP304" i="3"/>
  <c r="AT304" i="3"/>
  <c r="AW304" i="3"/>
  <c r="AO305" i="3"/>
  <c r="AS305" i="3"/>
  <c r="AV305" i="3"/>
  <c r="AP305" i="3"/>
  <c r="AT305" i="3"/>
  <c r="AW305" i="3"/>
  <c r="AO306" i="3"/>
  <c r="AS306" i="3"/>
  <c r="AV306" i="3"/>
  <c r="AP306" i="3"/>
  <c r="AT306" i="3"/>
  <c r="AW306" i="3"/>
  <c r="AO307" i="3"/>
  <c r="AS307" i="3"/>
  <c r="AV307" i="3"/>
  <c r="AP307" i="3"/>
  <c r="AT307" i="3"/>
  <c r="AW307" i="3"/>
  <c r="AO308" i="3"/>
  <c r="AS308" i="3"/>
  <c r="AV308" i="3"/>
  <c r="AP308" i="3"/>
  <c r="AT308" i="3"/>
  <c r="AW308" i="3"/>
  <c r="AO309" i="3"/>
  <c r="AS309" i="3"/>
  <c r="AV309" i="3"/>
  <c r="AP309" i="3"/>
  <c r="AT309" i="3"/>
  <c r="AW309" i="3"/>
  <c r="AO310" i="3"/>
  <c r="AS310" i="3"/>
  <c r="AV310" i="3"/>
  <c r="AP310" i="3"/>
  <c r="AT310" i="3"/>
  <c r="AW310" i="3"/>
  <c r="AO311" i="3"/>
  <c r="AS311" i="3"/>
  <c r="AV311" i="3"/>
  <c r="AP311" i="3"/>
  <c r="AT311" i="3"/>
  <c r="AW311" i="3"/>
  <c r="AO312" i="3"/>
  <c r="AS312" i="3"/>
  <c r="AV312" i="3"/>
  <c r="AP312" i="3"/>
  <c r="AT312" i="3"/>
  <c r="AW312" i="3"/>
  <c r="AO313" i="3"/>
  <c r="AS313" i="3"/>
  <c r="AV313" i="3"/>
  <c r="AP313" i="3"/>
  <c r="AT313" i="3"/>
  <c r="AW313" i="3"/>
  <c r="AO314" i="3"/>
  <c r="AS314" i="3"/>
  <c r="AV314" i="3"/>
  <c r="AP314" i="3"/>
  <c r="AT314" i="3"/>
  <c r="AW314" i="3"/>
  <c r="AO315" i="3"/>
  <c r="AS315" i="3"/>
  <c r="AV315" i="3"/>
  <c r="AP315" i="3"/>
  <c r="AT315" i="3"/>
  <c r="AW315" i="3"/>
  <c r="AO316" i="3"/>
  <c r="AS316" i="3"/>
  <c r="AV316" i="3"/>
  <c r="AP316" i="3"/>
  <c r="AT316" i="3"/>
  <c r="AW316" i="3"/>
  <c r="AO317" i="3"/>
  <c r="AS317" i="3"/>
  <c r="AV317" i="3"/>
  <c r="AP317" i="3"/>
  <c r="AT317" i="3"/>
  <c r="AW317" i="3"/>
  <c r="AO318" i="3"/>
  <c r="AS318" i="3"/>
  <c r="AV318" i="3"/>
  <c r="AP318" i="3"/>
  <c r="AT318" i="3"/>
  <c r="AW318" i="3"/>
  <c r="AO319" i="3"/>
  <c r="AS319" i="3"/>
  <c r="AV319" i="3"/>
  <c r="AP319" i="3"/>
  <c r="AT319" i="3"/>
  <c r="AW319" i="3"/>
  <c r="AO320" i="3"/>
  <c r="AS320" i="3"/>
  <c r="AV320" i="3"/>
  <c r="AP320" i="3"/>
  <c r="AT320" i="3"/>
  <c r="AW320" i="3"/>
  <c r="AO321" i="3"/>
  <c r="AS321" i="3"/>
  <c r="AV321" i="3"/>
  <c r="AP321" i="3"/>
  <c r="AT321" i="3"/>
  <c r="AW321" i="3"/>
  <c r="AO322" i="3"/>
  <c r="AS322" i="3"/>
  <c r="AV322" i="3"/>
  <c r="AP322" i="3"/>
  <c r="AT322" i="3"/>
  <c r="AW322" i="3"/>
  <c r="AO323" i="3"/>
  <c r="AS323" i="3"/>
  <c r="AV323" i="3"/>
  <c r="AP323" i="3"/>
  <c r="AT323" i="3"/>
  <c r="AW323" i="3"/>
  <c r="AO324" i="3"/>
  <c r="AS324" i="3"/>
  <c r="AV324" i="3"/>
  <c r="AP324" i="3"/>
  <c r="AT324" i="3"/>
  <c r="AW324" i="3"/>
  <c r="AO325" i="3"/>
  <c r="AS325" i="3"/>
  <c r="AV325" i="3"/>
  <c r="AP325" i="3"/>
  <c r="AT325" i="3"/>
  <c r="AW325" i="3"/>
  <c r="AO326" i="3"/>
  <c r="AS326" i="3"/>
  <c r="AV326" i="3"/>
  <c r="AP326" i="3"/>
  <c r="AT326" i="3"/>
  <c r="AW326" i="3"/>
  <c r="AO327" i="3"/>
  <c r="AS327" i="3"/>
  <c r="AV327" i="3"/>
  <c r="AP327" i="3"/>
  <c r="AT327" i="3"/>
  <c r="AW327" i="3"/>
  <c r="AO328" i="3"/>
  <c r="AS328" i="3"/>
  <c r="AV328" i="3"/>
  <c r="AP328" i="3"/>
  <c r="AT328" i="3"/>
  <c r="AW328" i="3"/>
  <c r="AO329" i="3"/>
  <c r="AS329" i="3"/>
  <c r="AV329" i="3"/>
  <c r="AP329" i="3"/>
  <c r="AT329" i="3"/>
  <c r="AW329" i="3"/>
  <c r="AO330" i="3"/>
  <c r="AS330" i="3"/>
  <c r="AV330" i="3"/>
  <c r="AP330" i="3"/>
  <c r="AT330" i="3"/>
  <c r="AW330" i="3"/>
  <c r="AO331" i="3"/>
  <c r="AS331" i="3"/>
  <c r="AV331" i="3"/>
  <c r="AP331" i="3"/>
  <c r="AT331" i="3"/>
  <c r="AW331" i="3"/>
  <c r="AO332" i="3"/>
  <c r="AS332" i="3"/>
  <c r="AV332" i="3"/>
  <c r="AP332" i="3"/>
  <c r="AT332" i="3"/>
  <c r="AW332" i="3"/>
  <c r="AO333" i="3"/>
  <c r="AS333" i="3"/>
  <c r="AV333" i="3"/>
  <c r="AP333" i="3"/>
  <c r="AT333" i="3"/>
  <c r="AW333" i="3"/>
  <c r="AO334" i="3"/>
  <c r="AS334" i="3"/>
  <c r="AV334" i="3"/>
  <c r="AP334" i="3"/>
  <c r="AT334" i="3"/>
  <c r="AW334" i="3"/>
  <c r="AO335" i="3"/>
  <c r="AS335" i="3"/>
  <c r="AV335" i="3"/>
  <c r="AP335" i="3"/>
  <c r="AT335" i="3"/>
  <c r="AW335" i="3"/>
  <c r="AO336" i="3"/>
  <c r="AS336" i="3"/>
  <c r="AV336" i="3"/>
  <c r="AP336" i="3"/>
  <c r="AT336" i="3"/>
  <c r="AW336" i="3"/>
  <c r="AO337" i="3"/>
  <c r="AS337" i="3"/>
  <c r="AV337" i="3"/>
  <c r="AP337" i="3"/>
  <c r="AT337" i="3"/>
  <c r="AW337" i="3"/>
  <c r="AO338" i="3"/>
  <c r="AS338" i="3"/>
  <c r="AV338" i="3"/>
  <c r="AP338" i="3"/>
  <c r="AT338" i="3"/>
  <c r="AW338" i="3"/>
  <c r="AO339" i="3"/>
  <c r="AS339" i="3"/>
  <c r="AV339" i="3"/>
  <c r="AP339" i="3"/>
  <c r="AT339" i="3"/>
  <c r="AW339" i="3"/>
  <c r="AO340" i="3"/>
  <c r="AS340" i="3"/>
  <c r="AV340" i="3"/>
  <c r="AP340" i="3"/>
  <c r="AT340" i="3"/>
  <c r="AW340" i="3"/>
  <c r="AO341" i="3"/>
  <c r="AS341" i="3"/>
  <c r="AV341" i="3"/>
  <c r="AP341" i="3"/>
  <c r="AT341" i="3"/>
  <c r="AW341" i="3"/>
  <c r="AO342" i="3"/>
  <c r="AS342" i="3"/>
  <c r="AV342" i="3"/>
  <c r="AP342" i="3"/>
  <c r="AT342" i="3"/>
  <c r="AW342" i="3"/>
  <c r="AO343" i="3"/>
  <c r="AS343" i="3"/>
  <c r="AV343" i="3"/>
  <c r="AP343" i="3"/>
  <c r="AT343" i="3"/>
  <c r="AW343" i="3"/>
  <c r="AO344" i="3"/>
  <c r="AS344" i="3"/>
  <c r="AV344" i="3"/>
  <c r="AP344" i="3"/>
  <c r="AT344" i="3"/>
  <c r="AW344" i="3"/>
  <c r="AO345" i="3"/>
  <c r="AS345" i="3"/>
  <c r="AV345" i="3"/>
  <c r="AP345" i="3"/>
  <c r="AT345" i="3"/>
  <c r="AW345" i="3"/>
  <c r="AO346" i="3"/>
  <c r="AS346" i="3"/>
  <c r="AV346" i="3"/>
  <c r="AP346" i="3"/>
  <c r="AT346" i="3"/>
  <c r="AW346" i="3"/>
  <c r="AO347" i="3"/>
  <c r="AS347" i="3"/>
  <c r="AV347" i="3"/>
  <c r="AP347" i="3"/>
  <c r="AT347" i="3"/>
  <c r="AW347" i="3"/>
  <c r="AO348" i="3"/>
  <c r="AS348" i="3"/>
  <c r="AV348" i="3"/>
  <c r="AP348" i="3"/>
  <c r="AT348" i="3"/>
  <c r="AW348" i="3"/>
  <c r="AO349" i="3"/>
  <c r="AS349" i="3"/>
  <c r="AV349" i="3"/>
  <c r="AP349" i="3"/>
  <c r="AT349" i="3"/>
  <c r="AW349" i="3"/>
  <c r="AO350" i="3"/>
  <c r="AS350" i="3"/>
  <c r="AV350" i="3"/>
  <c r="AP350" i="3"/>
  <c r="AT350" i="3"/>
  <c r="AW350" i="3"/>
  <c r="AO351" i="3"/>
  <c r="AS351" i="3"/>
  <c r="AV351" i="3"/>
  <c r="AP351" i="3"/>
  <c r="AT351" i="3"/>
  <c r="AW351" i="3"/>
  <c r="AO352" i="3"/>
  <c r="AS352" i="3"/>
  <c r="AV352" i="3"/>
  <c r="AP352" i="3"/>
  <c r="AT352" i="3"/>
  <c r="AW352" i="3"/>
  <c r="AO353" i="3"/>
  <c r="AS353" i="3"/>
  <c r="AV353" i="3"/>
  <c r="AP353" i="3"/>
  <c r="AT353" i="3"/>
  <c r="AW353" i="3"/>
  <c r="AO354" i="3"/>
  <c r="AS354" i="3"/>
  <c r="AV354" i="3"/>
  <c r="AP354" i="3"/>
  <c r="AT354" i="3"/>
  <c r="AW354" i="3"/>
  <c r="AO355" i="3"/>
  <c r="AS355" i="3"/>
  <c r="AV355" i="3"/>
  <c r="AP355" i="3"/>
  <c r="AT355" i="3"/>
  <c r="AW355" i="3"/>
  <c r="AO356" i="3"/>
  <c r="AS356" i="3"/>
  <c r="AV356" i="3"/>
  <c r="AP356" i="3"/>
  <c r="AT356" i="3"/>
  <c r="AW356" i="3"/>
  <c r="AO357" i="3"/>
  <c r="AS357" i="3"/>
  <c r="AV357" i="3"/>
  <c r="AP357" i="3"/>
  <c r="AT357" i="3"/>
  <c r="AW357" i="3"/>
  <c r="AO358" i="3"/>
  <c r="AS358" i="3"/>
  <c r="AV358" i="3"/>
  <c r="AP358" i="3"/>
  <c r="AT358" i="3"/>
  <c r="AW358" i="3"/>
  <c r="AO359" i="3"/>
  <c r="AS359" i="3"/>
  <c r="AV359" i="3"/>
  <c r="AP359" i="3"/>
  <c r="AT359" i="3"/>
  <c r="AW359" i="3"/>
  <c r="AO360" i="3"/>
  <c r="AS360" i="3"/>
  <c r="AV360" i="3"/>
  <c r="AP360" i="3"/>
  <c r="AT360" i="3"/>
  <c r="AW360" i="3"/>
  <c r="AO361" i="3"/>
  <c r="AS361" i="3"/>
  <c r="AV361" i="3"/>
  <c r="AP361" i="3"/>
  <c r="AT361" i="3"/>
  <c r="AW361" i="3"/>
  <c r="AO362" i="3"/>
  <c r="AS362" i="3"/>
  <c r="AV362" i="3"/>
  <c r="AP362" i="3"/>
  <c r="AT362" i="3"/>
  <c r="AW362" i="3"/>
  <c r="AO363" i="3"/>
  <c r="AS363" i="3"/>
  <c r="AV363" i="3"/>
  <c r="AP363" i="3"/>
  <c r="AT363" i="3"/>
  <c r="AW363" i="3"/>
  <c r="AO364" i="3"/>
  <c r="AS364" i="3"/>
  <c r="AV364" i="3"/>
  <c r="AP364" i="3"/>
  <c r="AT364" i="3"/>
  <c r="AW364" i="3"/>
  <c r="AO365" i="3"/>
  <c r="AS365" i="3"/>
  <c r="AV365" i="3"/>
  <c r="AP365" i="3"/>
  <c r="AT365" i="3"/>
  <c r="AW365" i="3"/>
  <c r="AO366" i="3"/>
  <c r="AS366" i="3"/>
  <c r="AV366" i="3"/>
  <c r="AP366" i="3"/>
  <c r="AT366" i="3"/>
  <c r="AW366" i="3"/>
  <c r="AO367" i="3"/>
  <c r="AS367" i="3"/>
  <c r="AV367" i="3"/>
  <c r="AP367" i="3"/>
  <c r="AT367" i="3"/>
  <c r="AW367" i="3"/>
  <c r="AO368" i="3"/>
  <c r="AS368" i="3"/>
  <c r="AV368" i="3"/>
  <c r="AP368" i="3"/>
  <c r="AT368" i="3"/>
  <c r="AW368" i="3"/>
  <c r="AO369" i="3"/>
  <c r="AS369" i="3"/>
  <c r="AV369" i="3"/>
  <c r="AP369" i="3"/>
  <c r="AT369" i="3"/>
  <c r="AW369" i="3"/>
  <c r="AO370" i="3"/>
  <c r="AS370" i="3"/>
  <c r="AV370" i="3"/>
  <c r="AP370" i="3"/>
  <c r="AT370" i="3"/>
  <c r="AW370" i="3"/>
  <c r="AO371" i="3"/>
  <c r="AS371" i="3"/>
  <c r="AV371" i="3"/>
  <c r="AP371" i="3"/>
  <c r="AT371" i="3"/>
  <c r="AW371" i="3"/>
  <c r="AO372" i="3"/>
  <c r="AS372" i="3"/>
  <c r="AV372" i="3"/>
  <c r="AP372" i="3"/>
  <c r="AT372" i="3"/>
  <c r="AW372" i="3"/>
  <c r="AO373" i="3"/>
  <c r="AS373" i="3"/>
  <c r="AV373" i="3"/>
  <c r="AP373" i="3"/>
  <c r="AT373" i="3"/>
  <c r="AW373" i="3"/>
  <c r="AO374" i="3"/>
  <c r="AS374" i="3"/>
  <c r="AV374" i="3"/>
  <c r="AP374" i="3"/>
  <c r="AT374" i="3"/>
  <c r="AW374" i="3"/>
  <c r="AO375" i="3"/>
  <c r="AS375" i="3"/>
  <c r="AV375" i="3"/>
  <c r="AP375" i="3"/>
  <c r="AT375" i="3"/>
  <c r="AW375" i="3"/>
  <c r="AO376" i="3"/>
  <c r="AS376" i="3"/>
  <c r="AV376" i="3"/>
  <c r="AP376" i="3"/>
  <c r="AT376" i="3"/>
  <c r="AW376" i="3"/>
  <c r="AO377" i="3"/>
  <c r="AS377" i="3"/>
  <c r="AV377" i="3"/>
  <c r="AP377" i="3"/>
  <c r="AT377" i="3"/>
  <c r="AW377" i="3"/>
  <c r="AO378" i="3"/>
  <c r="AS378" i="3"/>
  <c r="AV378" i="3"/>
  <c r="AP378" i="3"/>
  <c r="AT378" i="3"/>
  <c r="AW378" i="3"/>
  <c r="AO379" i="3"/>
  <c r="AS379" i="3"/>
  <c r="AV379" i="3"/>
  <c r="AP379" i="3"/>
  <c r="AT379" i="3"/>
  <c r="AW379" i="3"/>
  <c r="AO380" i="3"/>
  <c r="AS380" i="3"/>
  <c r="AV380" i="3"/>
  <c r="AP380" i="3"/>
  <c r="AT380" i="3"/>
  <c r="AW380" i="3"/>
  <c r="AO381" i="3"/>
  <c r="AS381" i="3"/>
  <c r="AV381" i="3"/>
  <c r="AP381" i="3"/>
  <c r="AT381" i="3"/>
  <c r="AW381" i="3"/>
  <c r="AO382" i="3"/>
  <c r="AS382" i="3"/>
  <c r="AV382" i="3"/>
  <c r="AP382" i="3"/>
  <c r="AT382" i="3"/>
  <c r="AW382" i="3"/>
  <c r="AO383" i="3"/>
  <c r="AS383" i="3"/>
  <c r="AV383" i="3"/>
  <c r="AP383" i="3"/>
  <c r="AT383" i="3"/>
  <c r="AW383" i="3"/>
  <c r="AO384" i="3"/>
  <c r="AS384" i="3"/>
  <c r="AV384" i="3"/>
  <c r="AP384" i="3"/>
  <c r="AT384" i="3"/>
  <c r="AW384" i="3"/>
  <c r="AO385" i="3"/>
  <c r="AS385" i="3"/>
  <c r="AV385" i="3"/>
  <c r="AP385" i="3"/>
  <c r="AT385" i="3"/>
  <c r="AW385" i="3"/>
  <c r="AO386" i="3"/>
  <c r="AS386" i="3"/>
  <c r="AV386" i="3"/>
  <c r="AP386" i="3"/>
  <c r="AT386" i="3"/>
  <c r="AW386" i="3"/>
  <c r="AO387" i="3"/>
  <c r="AS387" i="3"/>
  <c r="AV387" i="3"/>
  <c r="AP387" i="3"/>
  <c r="AT387" i="3"/>
  <c r="AW387" i="3"/>
  <c r="AO388" i="3"/>
  <c r="AS388" i="3"/>
  <c r="AV388" i="3"/>
  <c r="AP388" i="3"/>
  <c r="AT388" i="3"/>
  <c r="AW388" i="3"/>
  <c r="AO389" i="3"/>
  <c r="AS389" i="3"/>
  <c r="AV389" i="3"/>
  <c r="AP389" i="3"/>
  <c r="AT389" i="3"/>
  <c r="AW389" i="3"/>
  <c r="AO390" i="3"/>
  <c r="AS390" i="3"/>
  <c r="AV390" i="3"/>
  <c r="AP390" i="3"/>
  <c r="AT390" i="3"/>
  <c r="AW390" i="3"/>
  <c r="AO391" i="3"/>
  <c r="AS391" i="3"/>
  <c r="AV391" i="3"/>
  <c r="AP391" i="3"/>
  <c r="AT391" i="3"/>
  <c r="AW391" i="3"/>
  <c r="AO392" i="3"/>
  <c r="AS392" i="3"/>
  <c r="AV392" i="3"/>
  <c r="AP392" i="3"/>
  <c r="AT392" i="3"/>
  <c r="AW392" i="3"/>
  <c r="AO393" i="3"/>
  <c r="AS393" i="3"/>
  <c r="AV393" i="3"/>
  <c r="AP393" i="3"/>
  <c r="AT393" i="3"/>
  <c r="AW393" i="3"/>
  <c r="AO394" i="3"/>
  <c r="AS394" i="3"/>
  <c r="AV394" i="3"/>
  <c r="AP394" i="3"/>
  <c r="AT394" i="3"/>
  <c r="AW394" i="3"/>
  <c r="AO395" i="3"/>
  <c r="AS395" i="3"/>
  <c r="AV395" i="3"/>
  <c r="AP395" i="3"/>
  <c r="AT395" i="3"/>
  <c r="AW395" i="3"/>
  <c r="AO396" i="3"/>
  <c r="AS396" i="3"/>
  <c r="AV396" i="3"/>
  <c r="AP396" i="3"/>
  <c r="AT396" i="3"/>
  <c r="AW396" i="3"/>
  <c r="AO397" i="3"/>
  <c r="AS397" i="3"/>
  <c r="AV397" i="3"/>
  <c r="AP397" i="3"/>
  <c r="AT397" i="3"/>
  <c r="AW397" i="3"/>
  <c r="AO398" i="3"/>
  <c r="AS398" i="3"/>
  <c r="AV398" i="3"/>
  <c r="AP398" i="3"/>
  <c r="AT398" i="3"/>
  <c r="AW398" i="3"/>
  <c r="AO399" i="3"/>
  <c r="AS399" i="3"/>
  <c r="AV399" i="3"/>
  <c r="AP399" i="3"/>
  <c r="AT399" i="3"/>
  <c r="AW399" i="3"/>
  <c r="AO400" i="3"/>
  <c r="AS400" i="3"/>
  <c r="AV400" i="3"/>
  <c r="AP400" i="3"/>
  <c r="AT400" i="3"/>
  <c r="AW400" i="3"/>
  <c r="AO401" i="3"/>
  <c r="AS401" i="3"/>
  <c r="AV401" i="3"/>
  <c r="AP401" i="3"/>
  <c r="AT401" i="3"/>
  <c r="AW401" i="3"/>
  <c r="AO402" i="3"/>
  <c r="AS402" i="3"/>
  <c r="AV402" i="3"/>
  <c r="AP402" i="3"/>
  <c r="AT402" i="3"/>
  <c r="AW402" i="3"/>
  <c r="AO403" i="3"/>
  <c r="AS403" i="3"/>
  <c r="AV403" i="3"/>
  <c r="AP403" i="3"/>
  <c r="AT403" i="3"/>
  <c r="AW403" i="3"/>
  <c r="AO404" i="3"/>
  <c r="AS404" i="3"/>
  <c r="AV404" i="3"/>
  <c r="AP404" i="3"/>
  <c r="AT404" i="3"/>
  <c r="AW404" i="3"/>
  <c r="AO405" i="3"/>
  <c r="AS405" i="3"/>
  <c r="AV405" i="3"/>
  <c r="AP405" i="3"/>
  <c r="AT405" i="3"/>
  <c r="AW405" i="3"/>
  <c r="AO406" i="3"/>
  <c r="AS406" i="3"/>
  <c r="AV406" i="3"/>
  <c r="AP406" i="3"/>
  <c r="AT406" i="3"/>
  <c r="AW406" i="3"/>
  <c r="AO407" i="3"/>
  <c r="AS407" i="3"/>
  <c r="AV407" i="3"/>
  <c r="AP407" i="3"/>
  <c r="AT407" i="3"/>
  <c r="AW407" i="3"/>
  <c r="AO408" i="3"/>
  <c r="AS408" i="3"/>
  <c r="AV408" i="3"/>
  <c r="AP408" i="3"/>
  <c r="AT408" i="3"/>
  <c r="AW408" i="3"/>
  <c r="AO409" i="3"/>
  <c r="AS409" i="3"/>
  <c r="AV409" i="3"/>
  <c r="AP409" i="3"/>
  <c r="AT409" i="3"/>
  <c r="AW409" i="3"/>
  <c r="AO410" i="3"/>
  <c r="AS410" i="3"/>
  <c r="AV410" i="3"/>
  <c r="AP410" i="3"/>
  <c r="AT410" i="3"/>
  <c r="AW410" i="3"/>
  <c r="AO411" i="3"/>
  <c r="AS411" i="3"/>
  <c r="AV411" i="3"/>
  <c r="AP411" i="3"/>
  <c r="AT411" i="3"/>
  <c r="AW411" i="3"/>
  <c r="AO412" i="3"/>
  <c r="AS412" i="3"/>
  <c r="AV412" i="3"/>
  <c r="AP412" i="3"/>
  <c r="AT412" i="3"/>
  <c r="AW412" i="3"/>
  <c r="AO413" i="3"/>
  <c r="AS413" i="3"/>
  <c r="AV413" i="3"/>
  <c r="AP413" i="3"/>
  <c r="AT413" i="3"/>
  <c r="AW413" i="3"/>
  <c r="AO414" i="3"/>
  <c r="AS414" i="3"/>
  <c r="AV414" i="3"/>
  <c r="AP414" i="3"/>
  <c r="AT414" i="3"/>
  <c r="AW414" i="3"/>
  <c r="AO415" i="3"/>
  <c r="AS415" i="3"/>
  <c r="AV415" i="3"/>
  <c r="AP415" i="3"/>
  <c r="AT415" i="3"/>
  <c r="AW415" i="3"/>
  <c r="AO416" i="3"/>
  <c r="AS416" i="3"/>
  <c r="AV416" i="3"/>
  <c r="AP416" i="3"/>
  <c r="AT416" i="3"/>
  <c r="AW416" i="3"/>
  <c r="AO417" i="3"/>
  <c r="AS417" i="3"/>
  <c r="AV417" i="3"/>
  <c r="AP417" i="3"/>
  <c r="AT417" i="3"/>
  <c r="AW417" i="3"/>
  <c r="AO418" i="3"/>
  <c r="AS418" i="3"/>
  <c r="AV418" i="3"/>
  <c r="AP418" i="3"/>
  <c r="AT418" i="3"/>
  <c r="AW418" i="3"/>
  <c r="AO419" i="3"/>
  <c r="AS419" i="3"/>
  <c r="AV419" i="3"/>
  <c r="AP419" i="3"/>
  <c r="AT419" i="3"/>
  <c r="AW419" i="3"/>
  <c r="AO420" i="3"/>
  <c r="AS420" i="3"/>
  <c r="AV420" i="3"/>
  <c r="AP420" i="3"/>
  <c r="AT420" i="3"/>
  <c r="AW420" i="3"/>
  <c r="AO421" i="3"/>
  <c r="AS421" i="3"/>
  <c r="AV421" i="3"/>
  <c r="AP421" i="3"/>
  <c r="AT421" i="3"/>
  <c r="AW421" i="3"/>
  <c r="AO422" i="3"/>
  <c r="AS422" i="3"/>
  <c r="AV422" i="3"/>
  <c r="AP422" i="3"/>
  <c r="AT422" i="3"/>
  <c r="AW422" i="3"/>
  <c r="AO423" i="3"/>
  <c r="AS423" i="3"/>
  <c r="AV423" i="3"/>
  <c r="AP423" i="3"/>
  <c r="AT423" i="3"/>
  <c r="AW423" i="3"/>
  <c r="AO424" i="3"/>
  <c r="AS424" i="3"/>
  <c r="AV424" i="3"/>
  <c r="AP424" i="3"/>
  <c r="AT424" i="3"/>
  <c r="AW424" i="3"/>
  <c r="AO425" i="3"/>
  <c r="AS425" i="3"/>
  <c r="AV425" i="3"/>
  <c r="AP425" i="3"/>
  <c r="AT425" i="3"/>
  <c r="AW425" i="3"/>
  <c r="AO426" i="3"/>
  <c r="AS426" i="3"/>
  <c r="AV426" i="3"/>
  <c r="AP426" i="3"/>
  <c r="AT426" i="3"/>
  <c r="AW426" i="3"/>
  <c r="AO427" i="3"/>
  <c r="AS427" i="3"/>
  <c r="AV427" i="3"/>
  <c r="AP427" i="3"/>
  <c r="AT427" i="3"/>
  <c r="AW427" i="3"/>
  <c r="AO428" i="3"/>
  <c r="AS428" i="3"/>
  <c r="AV428" i="3"/>
  <c r="AP428" i="3"/>
  <c r="AT428" i="3"/>
  <c r="AW428" i="3"/>
  <c r="AO429" i="3"/>
  <c r="AS429" i="3"/>
  <c r="AV429" i="3"/>
  <c r="AP429" i="3"/>
  <c r="AT429" i="3"/>
  <c r="AW429" i="3"/>
  <c r="AO430" i="3"/>
  <c r="AS430" i="3"/>
  <c r="AV430" i="3"/>
  <c r="AP430" i="3"/>
  <c r="AT430" i="3"/>
  <c r="AW430" i="3"/>
  <c r="AO431" i="3"/>
  <c r="AS431" i="3"/>
  <c r="AV431" i="3"/>
  <c r="AP431" i="3"/>
  <c r="AT431" i="3"/>
  <c r="AW431" i="3"/>
  <c r="AO432" i="3"/>
  <c r="AS432" i="3"/>
  <c r="AV432" i="3"/>
  <c r="AP432" i="3"/>
  <c r="AT432" i="3"/>
  <c r="AW432" i="3"/>
  <c r="AO433" i="3"/>
  <c r="AS433" i="3"/>
  <c r="AV433" i="3"/>
  <c r="AP433" i="3"/>
  <c r="AT433" i="3"/>
  <c r="AW433" i="3"/>
  <c r="AO434" i="3"/>
  <c r="AS434" i="3"/>
  <c r="AV434" i="3"/>
  <c r="AP434" i="3"/>
  <c r="AT434" i="3"/>
  <c r="AW434" i="3"/>
  <c r="AO435" i="3"/>
  <c r="AS435" i="3"/>
  <c r="AV435" i="3"/>
  <c r="AP435" i="3"/>
  <c r="AT435" i="3"/>
  <c r="AW435" i="3"/>
  <c r="AO436" i="3"/>
  <c r="AS436" i="3"/>
  <c r="AV436" i="3"/>
  <c r="AP436" i="3"/>
  <c r="AT436" i="3"/>
  <c r="AW436" i="3"/>
  <c r="AO437" i="3"/>
  <c r="AS437" i="3"/>
  <c r="AV437" i="3"/>
  <c r="AP437" i="3"/>
  <c r="AT437" i="3"/>
  <c r="AW437" i="3"/>
  <c r="AO438" i="3"/>
  <c r="AS438" i="3"/>
  <c r="AV438" i="3"/>
  <c r="AP438" i="3"/>
  <c r="AT438" i="3"/>
  <c r="AW438" i="3"/>
  <c r="AO439" i="3"/>
  <c r="AS439" i="3"/>
  <c r="AV439" i="3"/>
  <c r="AP439" i="3"/>
  <c r="AT439" i="3"/>
  <c r="AW439" i="3"/>
  <c r="AO440" i="3"/>
  <c r="AS440" i="3"/>
  <c r="AV440" i="3"/>
  <c r="AP440" i="3"/>
  <c r="AT440" i="3"/>
  <c r="AW440" i="3"/>
  <c r="AO441" i="3"/>
  <c r="AS441" i="3"/>
  <c r="AV441" i="3"/>
  <c r="AP441" i="3"/>
  <c r="AT441" i="3"/>
  <c r="AW441" i="3"/>
  <c r="AO442" i="3"/>
  <c r="AS442" i="3"/>
  <c r="AV442" i="3"/>
  <c r="AP442" i="3"/>
  <c r="AT442" i="3"/>
  <c r="AW442" i="3"/>
  <c r="AO443" i="3"/>
  <c r="AS443" i="3"/>
  <c r="AV443" i="3"/>
  <c r="AP443" i="3"/>
  <c r="AT443" i="3"/>
  <c r="AW443" i="3"/>
  <c r="AO444" i="3"/>
  <c r="AS444" i="3"/>
  <c r="AV444" i="3"/>
  <c r="AP444" i="3"/>
  <c r="AT444" i="3"/>
  <c r="AW444" i="3"/>
  <c r="AO445" i="3"/>
  <c r="AS445" i="3"/>
  <c r="AV445" i="3"/>
  <c r="AP445" i="3"/>
  <c r="AT445" i="3"/>
  <c r="AW445" i="3"/>
  <c r="AO446" i="3"/>
  <c r="AS446" i="3"/>
  <c r="AV446" i="3"/>
  <c r="AP446" i="3"/>
  <c r="AT446" i="3"/>
  <c r="AW446" i="3"/>
  <c r="AO447" i="3"/>
  <c r="AS447" i="3"/>
  <c r="AV447" i="3"/>
  <c r="AP447" i="3"/>
  <c r="AT447" i="3"/>
  <c r="AW447" i="3"/>
  <c r="AO448" i="3"/>
  <c r="AS448" i="3"/>
  <c r="AV448" i="3"/>
  <c r="AP448" i="3"/>
  <c r="AT448" i="3"/>
  <c r="AW448" i="3"/>
  <c r="AO449" i="3"/>
  <c r="AS449" i="3"/>
  <c r="AV449" i="3"/>
  <c r="AP449" i="3"/>
  <c r="AT449" i="3"/>
  <c r="AW449" i="3"/>
  <c r="AO450" i="3"/>
  <c r="AS450" i="3"/>
  <c r="AV450" i="3"/>
  <c r="AP450" i="3"/>
  <c r="AT450" i="3"/>
  <c r="AW450" i="3"/>
  <c r="AO451" i="3"/>
  <c r="AS451" i="3"/>
  <c r="AV451" i="3"/>
  <c r="AP451" i="3"/>
  <c r="AT451" i="3"/>
  <c r="AW451" i="3"/>
  <c r="AO452" i="3"/>
  <c r="AS452" i="3"/>
  <c r="AV452" i="3"/>
  <c r="AP452" i="3"/>
  <c r="AT452" i="3"/>
  <c r="AW452" i="3"/>
  <c r="AO453" i="3"/>
  <c r="AS453" i="3"/>
  <c r="AV453" i="3"/>
  <c r="AP453" i="3"/>
  <c r="AT453" i="3"/>
  <c r="AW453" i="3"/>
  <c r="AO454" i="3"/>
  <c r="AS454" i="3"/>
  <c r="AV454" i="3"/>
  <c r="AP454" i="3"/>
  <c r="AT454" i="3"/>
  <c r="AW454" i="3"/>
  <c r="AO455" i="3"/>
  <c r="AS455" i="3"/>
  <c r="AV455" i="3"/>
  <c r="AP455" i="3"/>
  <c r="AT455" i="3"/>
  <c r="AW455" i="3"/>
  <c r="AO456" i="3"/>
  <c r="AS456" i="3"/>
  <c r="AV456" i="3"/>
  <c r="AP456" i="3"/>
  <c r="AT456" i="3"/>
  <c r="AW456" i="3"/>
  <c r="AO457" i="3"/>
  <c r="AS457" i="3"/>
  <c r="AV457" i="3"/>
  <c r="AP457" i="3"/>
  <c r="AT457" i="3"/>
  <c r="AW457" i="3"/>
  <c r="AO458" i="3"/>
  <c r="AS458" i="3"/>
  <c r="AV458" i="3"/>
  <c r="AP458" i="3"/>
  <c r="AT458" i="3"/>
  <c r="AW458" i="3"/>
  <c r="AO459" i="3"/>
  <c r="AS459" i="3"/>
  <c r="AV459" i="3"/>
  <c r="AP459" i="3"/>
  <c r="AT459" i="3"/>
  <c r="AW459" i="3"/>
  <c r="AO460" i="3"/>
  <c r="AS460" i="3"/>
  <c r="AV460" i="3"/>
  <c r="AP460" i="3"/>
  <c r="AT460" i="3"/>
  <c r="AW460" i="3"/>
  <c r="AO461" i="3"/>
  <c r="AS461" i="3"/>
  <c r="AV461" i="3"/>
  <c r="AP461" i="3"/>
  <c r="AT461" i="3"/>
  <c r="AW461" i="3"/>
  <c r="AO462" i="3"/>
  <c r="AS462" i="3"/>
  <c r="AV462" i="3"/>
  <c r="AP462" i="3"/>
  <c r="AT462" i="3"/>
  <c r="AW462" i="3"/>
  <c r="AO463" i="3"/>
  <c r="AS463" i="3"/>
  <c r="AV463" i="3"/>
  <c r="AP463" i="3"/>
  <c r="AT463" i="3"/>
  <c r="AW463" i="3"/>
  <c r="AO464" i="3"/>
  <c r="AS464" i="3"/>
  <c r="AV464" i="3"/>
  <c r="AP464" i="3"/>
  <c r="AT464" i="3"/>
  <c r="AW464" i="3"/>
  <c r="AO465" i="3"/>
  <c r="AS465" i="3"/>
  <c r="AV465" i="3"/>
  <c r="AP465" i="3"/>
  <c r="AT465" i="3"/>
  <c r="AW465" i="3"/>
  <c r="AO466" i="3"/>
  <c r="AS466" i="3"/>
  <c r="AV466" i="3"/>
  <c r="AP466" i="3"/>
  <c r="AT466" i="3"/>
  <c r="AW466" i="3"/>
  <c r="AO467" i="3"/>
  <c r="AS467" i="3"/>
  <c r="AV467" i="3"/>
  <c r="AP467" i="3"/>
  <c r="AT467" i="3"/>
  <c r="AW467" i="3"/>
  <c r="AO468" i="3"/>
  <c r="AS468" i="3"/>
  <c r="AV468" i="3"/>
  <c r="AP468" i="3"/>
  <c r="AT468" i="3"/>
  <c r="AW468" i="3"/>
  <c r="AO469" i="3"/>
  <c r="AS469" i="3"/>
  <c r="AV469" i="3"/>
  <c r="AP469" i="3"/>
  <c r="AT469" i="3"/>
  <c r="AW469" i="3"/>
  <c r="AO470" i="3"/>
  <c r="AS470" i="3"/>
  <c r="AV470" i="3"/>
  <c r="AP470" i="3"/>
  <c r="AT470" i="3"/>
  <c r="AW470" i="3"/>
  <c r="AO471" i="3"/>
  <c r="AS471" i="3"/>
  <c r="AV471" i="3"/>
  <c r="AP471" i="3"/>
  <c r="AT471" i="3"/>
  <c r="AW471" i="3"/>
  <c r="AO472" i="3"/>
  <c r="AS472" i="3"/>
  <c r="AV472" i="3"/>
  <c r="AP472" i="3"/>
  <c r="AT472" i="3"/>
  <c r="AW472" i="3"/>
  <c r="AO473" i="3"/>
  <c r="AS473" i="3"/>
  <c r="AV473" i="3"/>
  <c r="AP473" i="3"/>
  <c r="AT473" i="3"/>
  <c r="AW473" i="3"/>
  <c r="AO474" i="3"/>
  <c r="AS474" i="3"/>
  <c r="AV474" i="3"/>
  <c r="AP474" i="3"/>
  <c r="AT474" i="3"/>
  <c r="AW474" i="3"/>
  <c r="AO475" i="3"/>
  <c r="AS475" i="3"/>
  <c r="AV475" i="3"/>
  <c r="AP475" i="3"/>
  <c r="AT475" i="3"/>
  <c r="AW475" i="3"/>
  <c r="AO476" i="3"/>
  <c r="AS476" i="3"/>
  <c r="AV476" i="3"/>
  <c r="AP476" i="3"/>
  <c r="AT476" i="3"/>
  <c r="AW476" i="3"/>
  <c r="AO477" i="3"/>
  <c r="AS477" i="3"/>
  <c r="AV477" i="3"/>
  <c r="AP477" i="3"/>
  <c r="AT477" i="3"/>
  <c r="AW477" i="3"/>
  <c r="AO478" i="3"/>
  <c r="AS478" i="3"/>
  <c r="AV478" i="3"/>
  <c r="AP478" i="3"/>
  <c r="AT478" i="3"/>
  <c r="AW478" i="3"/>
  <c r="AO479" i="3"/>
  <c r="AS479" i="3"/>
  <c r="AV479" i="3"/>
  <c r="AP479" i="3"/>
  <c r="AT479" i="3"/>
  <c r="AW479" i="3"/>
  <c r="AO480" i="3"/>
  <c r="AS480" i="3"/>
  <c r="AV480" i="3"/>
  <c r="AP480" i="3"/>
  <c r="AT480" i="3"/>
  <c r="AW480" i="3"/>
  <c r="AO481" i="3"/>
  <c r="AS481" i="3"/>
  <c r="AV481" i="3"/>
  <c r="AP481" i="3"/>
  <c r="AT481" i="3"/>
  <c r="AW481" i="3"/>
  <c r="AO482" i="3"/>
  <c r="AS482" i="3"/>
  <c r="AV482" i="3"/>
  <c r="AP482" i="3"/>
  <c r="AT482" i="3"/>
  <c r="AW482" i="3"/>
  <c r="AO483" i="3"/>
  <c r="AS483" i="3"/>
  <c r="AV483" i="3"/>
  <c r="AP483" i="3"/>
  <c r="AT483" i="3"/>
  <c r="AW483" i="3"/>
  <c r="AO484" i="3"/>
  <c r="AS484" i="3"/>
  <c r="AV484" i="3"/>
  <c r="AP484" i="3"/>
  <c r="AT484" i="3"/>
  <c r="AW484" i="3"/>
  <c r="AO485" i="3"/>
  <c r="AS485" i="3"/>
  <c r="AV485" i="3"/>
  <c r="AP485" i="3"/>
  <c r="AT485" i="3"/>
  <c r="AW485" i="3"/>
  <c r="AO486" i="3"/>
  <c r="AS486" i="3"/>
  <c r="AV486" i="3"/>
  <c r="AP486" i="3"/>
  <c r="AT486" i="3"/>
  <c r="AW486" i="3"/>
  <c r="AO487" i="3"/>
  <c r="AS487" i="3"/>
  <c r="AV487" i="3"/>
  <c r="AP487" i="3"/>
  <c r="AT487" i="3"/>
  <c r="AW487" i="3"/>
  <c r="AO488" i="3"/>
  <c r="AS488" i="3"/>
  <c r="AV488" i="3"/>
  <c r="AP488" i="3"/>
  <c r="AT488" i="3"/>
  <c r="AW488" i="3"/>
  <c r="AO489" i="3"/>
  <c r="AS489" i="3"/>
  <c r="AV489" i="3"/>
  <c r="AP489" i="3"/>
  <c r="AT489" i="3"/>
  <c r="AW489" i="3"/>
  <c r="AO490" i="3"/>
  <c r="AS490" i="3"/>
  <c r="AV490" i="3"/>
  <c r="AP490" i="3"/>
  <c r="AT490" i="3"/>
  <c r="AW490" i="3"/>
  <c r="AO491" i="3"/>
  <c r="AS491" i="3"/>
  <c r="AV491" i="3"/>
  <c r="AP491" i="3"/>
  <c r="AT491" i="3"/>
  <c r="AW491" i="3"/>
  <c r="AO492" i="3"/>
  <c r="AS492" i="3"/>
  <c r="AV492" i="3"/>
  <c r="AP492" i="3"/>
  <c r="AT492" i="3"/>
  <c r="AW492" i="3"/>
  <c r="AO493" i="3"/>
  <c r="AS493" i="3"/>
  <c r="AV493" i="3"/>
  <c r="AP493" i="3"/>
  <c r="AT493" i="3"/>
  <c r="AW493" i="3"/>
  <c r="AO494" i="3"/>
  <c r="AS494" i="3"/>
  <c r="AV494" i="3"/>
  <c r="AP494" i="3"/>
  <c r="AT494" i="3"/>
  <c r="AW494" i="3"/>
  <c r="AO495" i="3"/>
  <c r="AS495" i="3"/>
  <c r="AV495" i="3"/>
  <c r="AP495" i="3"/>
  <c r="AT495" i="3"/>
  <c r="AW495" i="3"/>
  <c r="AO496" i="3"/>
  <c r="AS496" i="3"/>
  <c r="AV496" i="3"/>
  <c r="AP496" i="3"/>
  <c r="AT496" i="3"/>
  <c r="AW496" i="3"/>
  <c r="AO497" i="3"/>
  <c r="AS497" i="3"/>
  <c r="AV497" i="3"/>
  <c r="AP497" i="3"/>
  <c r="AT497" i="3"/>
  <c r="AW497" i="3"/>
  <c r="AO498" i="3"/>
  <c r="AS498" i="3"/>
  <c r="AV498" i="3"/>
  <c r="AP498" i="3"/>
  <c r="AT498" i="3"/>
  <c r="AW498" i="3"/>
  <c r="AO499" i="3"/>
  <c r="AS499" i="3"/>
  <c r="AV499" i="3"/>
  <c r="AP499" i="3"/>
  <c r="AT499" i="3"/>
  <c r="AW499" i="3"/>
  <c r="AO500" i="3"/>
  <c r="AS500" i="3"/>
  <c r="AV500" i="3"/>
  <c r="AP500" i="3"/>
  <c r="AT500" i="3"/>
  <c r="AW500" i="3"/>
  <c r="AO501" i="3"/>
  <c r="AS501" i="3"/>
  <c r="AV501" i="3"/>
  <c r="AP501" i="3"/>
  <c r="AT501" i="3"/>
  <c r="AW501" i="3"/>
  <c r="AO502" i="3"/>
  <c r="AS502" i="3"/>
  <c r="AV502" i="3"/>
  <c r="AP502" i="3"/>
  <c r="AT502" i="3"/>
  <c r="AW502" i="3"/>
  <c r="AO503" i="3"/>
  <c r="AS503" i="3"/>
  <c r="AV503" i="3"/>
  <c r="AP503" i="3"/>
  <c r="AT503" i="3"/>
  <c r="AW503" i="3"/>
  <c r="AO504" i="3"/>
  <c r="AS504" i="3"/>
  <c r="AV504" i="3"/>
  <c r="AP504" i="3"/>
  <c r="AT504" i="3"/>
  <c r="AW504" i="3"/>
  <c r="AO505" i="3"/>
  <c r="AS505" i="3"/>
  <c r="AV505" i="3"/>
  <c r="AP505" i="3"/>
  <c r="AT505" i="3"/>
  <c r="AW505" i="3"/>
  <c r="AO506" i="3"/>
  <c r="AS506" i="3"/>
  <c r="AV506" i="3"/>
  <c r="AP506" i="3"/>
  <c r="AT506" i="3"/>
  <c r="AW506" i="3"/>
  <c r="AO507" i="3"/>
  <c r="AS507" i="3"/>
  <c r="AV507" i="3"/>
  <c r="AP507" i="3"/>
  <c r="AT507" i="3"/>
  <c r="AW507" i="3"/>
  <c r="AO508" i="3"/>
  <c r="AS508" i="3"/>
  <c r="AV508" i="3"/>
  <c r="AP508" i="3"/>
  <c r="AT508" i="3"/>
  <c r="AW508" i="3"/>
  <c r="AO509" i="3"/>
  <c r="AS509" i="3"/>
  <c r="AV509" i="3"/>
  <c r="AP509" i="3"/>
  <c r="AT509" i="3"/>
  <c r="AW509" i="3"/>
  <c r="AO510" i="3"/>
  <c r="AS510" i="3"/>
  <c r="AV510" i="3"/>
  <c r="AP510" i="3"/>
  <c r="AT510" i="3"/>
  <c r="AW510" i="3"/>
  <c r="AO511" i="3"/>
  <c r="AS511" i="3"/>
  <c r="AV511" i="3"/>
  <c r="AP511" i="3"/>
  <c r="AT511" i="3"/>
  <c r="AW511" i="3"/>
  <c r="AO512" i="3"/>
  <c r="AS512" i="3"/>
  <c r="AV512" i="3"/>
  <c r="AP512" i="3"/>
  <c r="AT512" i="3"/>
  <c r="AW512" i="3"/>
  <c r="AO513" i="3"/>
  <c r="AS513" i="3"/>
  <c r="AV513" i="3"/>
  <c r="AP513" i="3"/>
  <c r="AT513" i="3"/>
  <c r="AW513" i="3"/>
  <c r="AO514" i="3"/>
  <c r="AS514" i="3"/>
  <c r="AV514" i="3"/>
  <c r="AP514" i="3"/>
  <c r="AT514" i="3"/>
  <c r="AW514" i="3"/>
  <c r="AO515" i="3"/>
  <c r="AS515" i="3"/>
  <c r="AV515" i="3"/>
  <c r="AP515" i="3"/>
  <c r="AT515" i="3"/>
  <c r="AW515" i="3"/>
  <c r="AO516" i="3"/>
  <c r="AS516" i="3"/>
  <c r="AV516" i="3"/>
  <c r="AP516" i="3"/>
  <c r="AT516" i="3"/>
  <c r="AW516" i="3"/>
  <c r="AO517" i="3"/>
  <c r="AS517" i="3"/>
  <c r="AV517" i="3"/>
  <c r="AP517" i="3"/>
  <c r="AT517" i="3"/>
  <c r="AW517" i="3"/>
  <c r="AO518" i="3"/>
  <c r="AS518" i="3"/>
  <c r="AV518" i="3"/>
  <c r="AP518" i="3"/>
  <c r="AT518" i="3"/>
  <c r="AW518" i="3"/>
  <c r="AO519" i="3"/>
  <c r="AS519" i="3"/>
  <c r="AV519" i="3"/>
  <c r="AP519" i="3"/>
  <c r="AT519" i="3"/>
  <c r="AW519" i="3"/>
  <c r="AO520" i="3"/>
  <c r="AS520" i="3"/>
  <c r="AV520" i="3"/>
  <c r="AP520" i="3"/>
  <c r="AT520" i="3"/>
  <c r="AW520" i="3"/>
  <c r="AO521" i="3"/>
  <c r="AS521" i="3"/>
  <c r="AV521" i="3"/>
  <c r="AP521" i="3"/>
  <c r="AT521" i="3"/>
  <c r="AW521" i="3"/>
  <c r="AO522" i="3"/>
  <c r="AS522" i="3"/>
  <c r="AV522" i="3"/>
  <c r="AP522" i="3"/>
  <c r="AT522" i="3"/>
  <c r="AW522" i="3"/>
  <c r="AO523" i="3"/>
  <c r="AS523" i="3"/>
  <c r="AV523" i="3"/>
  <c r="AP523" i="3"/>
  <c r="AT523" i="3"/>
  <c r="AW523" i="3"/>
  <c r="AO524" i="3"/>
  <c r="AS524" i="3"/>
  <c r="AV524" i="3"/>
  <c r="AP524" i="3"/>
  <c r="AT524" i="3"/>
  <c r="AW524" i="3"/>
  <c r="AO525" i="3"/>
  <c r="AS525" i="3"/>
  <c r="AV525" i="3"/>
  <c r="AP525" i="3"/>
  <c r="AT525" i="3"/>
  <c r="AW525" i="3"/>
  <c r="AO526" i="3"/>
  <c r="AS526" i="3"/>
  <c r="AV526" i="3"/>
  <c r="AP526" i="3"/>
  <c r="AT526" i="3"/>
  <c r="AW526" i="3"/>
  <c r="AO527" i="3"/>
  <c r="AS527" i="3"/>
  <c r="AV527" i="3"/>
  <c r="AP527" i="3"/>
  <c r="AT527" i="3"/>
  <c r="AW527" i="3"/>
  <c r="AO528" i="3"/>
  <c r="AS528" i="3"/>
  <c r="AV528" i="3"/>
  <c r="AP528" i="3"/>
  <c r="AT528" i="3"/>
  <c r="AW528" i="3"/>
  <c r="AO529" i="3"/>
  <c r="AS529" i="3"/>
  <c r="AV529" i="3"/>
  <c r="AP529" i="3"/>
  <c r="AT529" i="3"/>
  <c r="AW529" i="3"/>
  <c r="AO530" i="3"/>
  <c r="AS530" i="3"/>
  <c r="AV530" i="3"/>
  <c r="AP530" i="3"/>
  <c r="AT530" i="3"/>
  <c r="AW530" i="3"/>
  <c r="AO531" i="3"/>
  <c r="AS531" i="3"/>
  <c r="AV531" i="3"/>
  <c r="AP531" i="3"/>
  <c r="AT531" i="3"/>
  <c r="AW531" i="3"/>
  <c r="AO532" i="3"/>
  <c r="AS532" i="3"/>
  <c r="AV532" i="3"/>
  <c r="AP532" i="3"/>
  <c r="AT532" i="3"/>
  <c r="AW532" i="3"/>
  <c r="AO533" i="3"/>
  <c r="AS533" i="3"/>
  <c r="AV533" i="3"/>
  <c r="AP533" i="3"/>
  <c r="AT533" i="3"/>
  <c r="AW533" i="3"/>
  <c r="AO534" i="3"/>
  <c r="AS534" i="3"/>
  <c r="AV534" i="3"/>
  <c r="AP534" i="3"/>
  <c r="AT534" i="3"/>
  <c r="AW534" i="3"/>
  <c r="AO535" i="3"/>
  <c r="AS535" i="3"/>
  <c r="AV535" i="3"/>
  <c r="AP535" i="3"/>
  <c r="AT535" i="3"/>
  <c r="AW535" i="3"/>
  <c r="AO536" i="3"/>
  <c r="AS536" i="3"/>
  <c r="AV536" i="3"/>
  <c r="AP536" i="3"/>
  <c r="AT536" i="3"/>
  <c r="AW536" i="3"/>
  <c r="AO537" i="3"/>
  <c r="AS537" i="3"/>
  <c r="AV537" i="3"/>
  <c r="AP537" i="3"/>
  <c r="AT537" i="3"/>
  <c r="AW537" i="3"/>
  <c r="AO538" i="3"/>
  <c r="AS538" i="3"/>
  <c r="AV538" i="3"/>
  <c r="AP538" i="3"/>
  <c r="AT538" i="3"/>
  <c r="AW538" i="3"/>
  <c r="AO539" i="3"/>
  <c r="AS539" i="3"/>
  <c r="AV539" i="3"/>
  <c r="AP539" i="3"/>
  <c r="AT539" i="3"/>
  <c r="AW539" i="3"/>
  <c r="AO540" i="3"/>
  <c r="AS540" i="3"/>
  <c r="AV540" i="3"/>
  <c r="AP540" i="3"/>
  <c r="AT540" i="3"/>
  <c r="AW540" i="3"/>
  <c r="AO541" i="3"/>
  <c r="AS541" i="3"/>
  <c r="AV541" i="3"/>
  <c r="AP541" i="3"/>
  <c r="AT541" i="3"/>
  <c r="AW541" i="3"/>
  <c r="AO542" i="3"/>
  <c r="AS542" i="3"/>
  <c r="AV542" i="3"/>
  <c r="AP542" i="3"/>
  <c r="AT542" i="3"/>
  <c r="AW542" i="3"/>
  <c r="AO543" i="3"/>
  <c r="AS543" i="3"/>
  <c r="AV543" i="3"/>
  <c r="AP543" i="3"/>
  <c r="AT543" i="3"/>
  <c r="AW543" i="3"/>
  <c r="AO544" i="3"/>
  <c r="AS544" i="3"/>
  <c r="AV544" i="3"/>
  <c r="AP544" i="3"/>
  <c r="AT544" i="3"/>
  <c r="AW544" i="3"/>
  <c r="AO545" i="3"/>
  <c r="AS545" i="3"/>
  <c r="AV545" i="3"/>
  <c r="AP545" i="3"/>
  <c r="AT545" i="3"/>
  <c r="AW545" i="3"/>
  <c r="AO546" i="3"/>
  <c r="AS546" i="3"/>
  <c r="AV546" i="3"/>
  <c r="AP546" i="3"/>
  <c r="AT546" i="3"/>
  <c r="AW546" i="3"/>
  <c r="AO547" i="3"/>
  <c r="AS547" i="3"/>
  <c r="AV547" i="3"/>
  <c r="AP547" i="3"/>
  <c r="AT547" i="3"/>
  <c r="AW547" i="3"/>
  <c r="AO548" i="3"/>
  <c r="AS548" i="3"/>
  <c r="AV548" i="3"/>
  <c r="AP548" i="3"/>
  <c r="AT548" i="3"/>
  <c r="AW548" i="3"/>
  <c r="AO549" i="3"/>
  <c r="AS549" i="3"/>
  <c r="AV549" i="3"/>
  <c r="AP549" i="3"/>
  <c r="AT549" i="3"/>
  <c r="AW549" i="3"/>
  <c r="AO550" i="3"/>
  <c r="AS550" i="3"/>
  <c r="AV550" i="3"/>
  <c r="AP550" i="3"/>
  <c r="AT550" i="3"/>
  <c r="AW550" i="3"/>
  <c r="AO551" i="3"/>
  <c r="AS551" i="3"/>
  <c r="AV551" i="3"/>
  <c r="AP551" i="3"/>
  <c r="AT551" i="3"/>
  <c r="AW551" i="3"/>
  <c r="AO552" i="3"/>
  <c r="AS552" i="3"/>
  <c r="AV552" i="3"/>
  <c r="AP552" i="3"/>
  <c r="AT552" i="3"/>
  <c r="AW552" i="3"/>
  <c r="AO553" i="3"/>
  <c r="AS553" i="3"/>
  <c r="AV553" i="3"/>
  <c r="AP553" i="3"/>
  <c r="AT553" i="3"/>
  <c r="AW553" i="3"/>
  <c r="AO554" i="3"/>
  <c r="AS554" i="3"/>
  <c r="AV554" i="3"/>
  <c r="AP554" i="3"/>
  <c r="AT554" i="3"/>
  <c r="AW554" i="3"/>
  <c r="AO555" i="3"/>
  <c r="AS555" i="3"/>
  <c r="AV555" i="3"/>
  <c r="AP555" i="3"/>
  <c r="AT555" i="3"/>
  <c r="AW555" i="3"/>
  <c r="AO556" i="3"/>
  <c r="AS556" i="3"/>
  <c r="AV556" i="3"/>
  <c r="AP556" i="3"/>
  <c r="AT556" i="3"/>
  <c r="AW556" i="3"/>
  <c r="AO557" i="3"/>
  <c r="AS557" i="3"/>
  <c r="AV557" i="3"/>
  <c r="AP557" i="3"/>
  <c r="AT557" i="3"/>
  <c r="AW557" i="3"/>
  <c r="AO558" i="3"/>
  <c r="AS558" i="3"/>
  <c r="AV558" i="3"/>
  <c r="AP558" i="3"/>
  <c r="AT558" i="3"/>
  <c r="AW558" i="3"/>
  <c r="AO559" i="3"/>
  <c r="AS559" i="3"/>
  <c r="AV559" i="3"/>
  <c r="AP559" i="3"/>
  <c r="AT559" i="3"/>
  <c r="AW559" i="3"/>
  <c r="AO560" i="3"/>
  <c r="AS560" i="3"/>
  <c r="AV560" i="3"/>
  <c r="AP560" i="3"/>
  <c r="AT560" i="3"/>
  <c r="AW560" i="3"/>
  <c r="AO561" i="3"/>
  <c r="AS561" i="3"/>
  <c r="AV561" i="3"/>
  <c r="AP561" i="3"/>
  <c r="AT561" i="3"/>
  <c r="AW561" i="3"/>
  <c r="AO562" i="3"/>
  <c r="AS562" i="3"/>
  <c r="AV562" i="3"/>
  <c r="AP562" i="3"/>
  <c r="AT562" i="3"/>
  <c r="AW562" i="3"/>
  <c r="AO563" i="3"/>
  <c r="AS563" i="3"/>
  <c r="AV563" i="3"/>
  <c r="AP563" i="3"/>
  <c r="AT563" i="3"/>
  <c r="AW563" i="3"/>
  <c r="AO564" i="3"/>
  <c r="AS564" i="3"/>
  <c r="AV564" i="3"/>
  <c r="AP564" i="3"/>
  <c r="AT564" i="3"/>
  <c r="AW564" i="3"/>
  <c r="AO565" i="3"/>
  <c r="AS565" i="3"/>
  <c r="AV565" i="3"/>
  <c r="AP565" i="3"/>
  <c r="AT565" i="3"/>
  <c r="AW565" i="3"/>
  <c r="AO566" i="3"/>
  <c r="AS566" i="3"/>
  <c r="AV566" i="3"/>
  <c r="AP566" i="3"/>
  <c r="AT566" i="3"/>
  <c r="AW566" i="3"/>
  <c r="AO567" i="3"/>
  <c r="AS567" i="3"/>
  <c r="AV567" i="3"/>
  <c r="AP567" i="3"/>
  <c r="AT567" i="3"/>
  <c r="AW567" i="3"/>
  <c r="AO568" i="3"/>
  <c r="AS568" i="3"/>
  <c r="AV568" i="3"/>
  <c r="AP568" i="3"/>
  <c r="AT568" i="3"/>
  <c r="AW568" i="3"/>
  <c r="AO569" i="3"/>
  <c r="AS569" i="3"/>
  <c r="AV569" i="3"/>
  <c r="AP569" i="3"/>
  <c r="AT569" i="3"/>
  <c r="AW569" i="3"/>
  <c r="AO570" i="3"/>
  <c r="AS570" i="3"/>
  <c r="AV570" i="3"/>
  <c r="AP570" i="3"/>
  <c r="AT570" i="3"/>
  <c r="AW570" i="3"/>
  <c r="AO571" i="3"/>
  <c r="AS571" i="3"/>
  <c r="AV571" i="3"/>
  <c r="AP571" i="3"/>
  <c r="AT571" i="3"/>
  <c r="AW571" i="3"/>
  <c r="AO572" i="3"/>
  <c r="AS572" i="3"/>
  <c r="AV572" i="3"/>
  <c r="AP572" i="3"/>
  <c r="AT572" i="3"/>
  <c r="AW572" i="3"/>
  <c r="AO573" i="3"/>
  <c r="AS573" i="3"/>
  <c r="AV573" i="3"/>
  <c r="AP573" i="3"/>
  <c r="AT573" i="3"/>
  <c r="AW573" i="3"/>
  <c r="AO574" i="3"/>
  <c r="AS574" i="3"/>
  <c r="AV574" i="3"/>
  <c r="AP574" i="3"/>
  <c r="AT574" i="3"/>
  <c r="AW574" i="3"/>
  <c r="AO575" i="3"/>
  <c r="AS575" i="3"/>
  <c r="AV575" i="3"/>
  <c r="AP575" i="3"/>
  <c r="AT575" i="3"/>
  <c r="AW575" i="3"/>
  <c r="AO576" i="3"/>
  <c r="AS576" i="3"/>
  <c r="AV576" i="3"/>
  <c r="AP576" i="3"/>
  <c r="AT576" i="3"/>
  <c r="AW576" i="3"/>
  <c r="AO577" i="3"/>
  <c r="AS577" i="3"/>
  <c r="AV577" i="3"/>
  <c r="AP577" i="3"/>
  <c r="AT577" i="3"/>
  <c r="AW577" i="3"/>
  <c r="AO578" i="3"/>
  <c r="AS578" i="3"/>
  <c r="AV578" i="3"/>
  <c r="AP578" i="3"/>
  <c r="AT578" i="3"/>
  <c r="AW578" i="3"/>
  <c r="AO579" i="3"/>
  <c r="AS579" i="3"/>
  <c r="AV579" i="3"/>
  <c r="AP579" i="3"/>
  <c r="AT579" i="3"/>
  <c r="AW579" i="3"/>
  <c r="AO580" i="3"/>
  <c r="AS580" i="3"/>
  <c r="AV580" i="3"/>
  <c r="AP580" i="3"/>
  <c r="AT580" i="3"/>
  <c r="AW580" i="3"/>
  <c r="AO581" i="3"/>
  <c r="AS581" i="3"/>
  <c r="AV581" i="3"/>
  <c r="AP581" i="3"/>
  <c r="AT581" i="3"/>
  <c r="AW581" i="3"/>
  <c r="AO582" i="3"/>
  <c r="AS582" i="3"/>
  <c r="AV582" i="3"/>
  <c r="AP582" i="3"/>
  <c r="AT582" i="3"/>
  <c r="AW582" i="3"/>
  <c r="AO583" i="3"/>
  <c r="AS583" i="3"/>
  <c r="AV583" i="3"/>
  <c r="AP583" i="3"/>
  <c r="AT583" i="3"/>
  <c r="AW583" i="3"/>
  <c r="AO584" i="3"/>
  <c r="AS584" i="3"/>
  <c r="AV584" i="3"/>
  <c r="AP584" i="3"/>
  <c r="AT584" i="3"/>
  <c r="AW584" i="3"/>
  <c r="AO585" i="3"/>
  <c r="AS585" i="3"/>
  <c r="AV585" i="3"/>
  <c r="AP585" i="3"/>
  <c r="AT585" i="3"/>
  <c r="AW585" i="3"/>
  <c r="AO586" i="3"/>
  <c r="AS586" i="3"/>
  <c r="AV586" i="3"/>
  <c r="AP586" i="3"/>
  <c r="AT586" i="3"/>
  <c r="AW586" i="3"/>
  <c r="AO587" i="3"/>
  <c r="AS587" i="3"/>
  <c r="AV587" i="3"/>
  <c r="AP587" i="3"/>
  <c r="AT587" i="3"/>
  <c r="AW587" i="3"/>
  <c r="AO588" i="3"/>
  <c r="AS588" i="3"/>
  <c r="AV588" i="3"/>
  <c r="AP588" i="3"/>
  <c r="AT588" i="3"/>
  <c r="AW588" i="3"/>
  <c r="AO589" i="3"/>
  <c r="AS589" i="3"/>
  <c r="AV589" i="3"/>
  <c r="AP589" i="3"/>
  <c r="AT589" i="3"/>
  <c r="AW589" i="3"/>
  <c r="AO590" i="3"/>
  <c r="AS590" i="3"/>
  <c r="AV590" i="3"/>
  <c r="AP590" i="3"/>
  <c r="AT590" i="3"/>
  <c r="AW590" i="3"/>
  <c r="AO591" i="3"/>
  <c r="AS591" i="3"/>
  <c r="AV591" i="3"/>
  <c r="AP591" i="3"/>
  <c r="AT591" i="3"/>
  <c r="AW591" i="3"/>
  <c r="AO592" i="3"/>
  <c r="AS592" i="3"/>
  <c r="AV592" i="3"/>
  <c r="AP592" i="3"/>
  <c r="AT592" i="3"/>
  <c r="AW592" i="3"/>
  <c r="AO593" i="3"/>
  <c r="AS593" i="3"/>
  <c r="AV593" i="3"/>
  <c r="AP593" i="3"/>
  <c r="AT593" i="3"/>
  <c r="AW593" i="3"/>
  <c r="AO594" i="3"/>
  <c r="AS594" i="3"/>
  <c r="AV594" i="3"/>
  <c r="AP594" i="3"/>
  <c r="AT594" i="3"/>
  <c r="AW594" i="3"/>
  <c r="AO595" i="3"/>
  <c r="AS595" i="3"/>
  <c r="AV595" i="3"/>
  <c r="AP595" i="3"/>
  <c r="AT595" i="3"/>
  <c r="AW595" i="3"/>
  <c r="AO596" i="3"/>
  <c r="AS596" i="3"/>
  <c r="AV596" i="3"/>
  <c r="AP596" i="3"/>
  <c r="AT596" i="3"/>
  <c r="AW596" i="3"/>
  <c r="AO597" i="3"/>
  <c r="AS597" i="3"/>
  <c r="AV597" i="3"/>
  <c r="AP597" i="3"/>
  <c r="AT597" i="3"/>
  <c r="AW597" i="3"/>
  <c r="AO598" i="3"/>
  <c r="AS598" i="3"/>
  <c r="AV598" i="3"/>
  <c r="AP598" i="3"/>
  <c r="AT598" i="3"/>
  <c r="AW598" i="3"/>
  <c r="AO599" i="3"/>
  <c r="AS599" i="3"/>
  <c r="AV599" i="3"/>
  <c r="AP599" i="3"/>
  <c r="AT599" i="3"/>
  <c r="AW599" i="3"/>
  <c r="AO600" i="3"/>
  <c r="AS600" i="3"/>
  <c r="AV600" i="3"/>
  <c r="AP600" i="3"/>
  <c r="AT600" i="3"/>
  <c r="AW600" i="3"/>
  <c r="AO601" i="3"/>
  <c r="AS601" i="3"/>
  <c r="AV601" i="3"/>
  <c r="AP601" i="3"/>
  <c r="AT601" i="3"/>
  <c r="AW601" i="3"/>
  <c r="AO602" i="3"/>
  <c r="AS602" i="3"/>
  <c r="AV602" i="3"/>
  <c r="AP602" i="3"/>
  <c r="AT602" i="3"/>
  <c r="AW602" i="3"/>
  <c r="AO603" i="3"/>
  <c r="AS603" i="3"/>
  <c r="AV603" i="3"/>
  <c r="AP603" i="3"/>
  <c r="AT603" i="3"/>
  <c r="AW603" i="3"/>
  <c r="AO604" i="3"/>
  <c r="AS604" i="3"/>
  <c r="AV604" i="3"/>
  <c r="AP604" i="3"/>
  <c r="AT604" i="3"/>
  <c r="AW604" i="3"/>
  <c r="AO605" i="3"/>
  <c r="AS605" i="3"/>
  <c r="AV605" i="3"/>
  <c r="AP605" i="3"/>
  <c r="AT605" i="3"/>
  <c r="AW605" i="3"/>
  <c r="AO606" i="3"/>
  <c r="AS606" i="3"/>
  <c r="AV606" i="3"/>
  <c r="AP606" i="3"/>
  <c r="AT606" i="3"/>
  <c r="AW606" i="3"/>
  <c r="AO607" i="3"/>
  <c r="AS607" i="3"/>
  <c r="AV607" i="3"/>
  <c r="AP607" i="3"/>
  <c r="AT607" i="3"/>
  <c r="AW607" i="3"/>
  <c r="AO608" i="3"/>
  <c r="AS608" i="3"/>
  <c r="AV608" i="3"/>
  <c r="AP608" i="3"/>
  <c r="AT608" i="3"/>
  <c r="AW608" i="3"/>
  <c r="AO609" i="3"/>
  <c r="AS609" i="3"/>
  <c r="AV609" i="3"/>
  <c r="AP609" i="3"/>
  <c r="AT609" i="3"/>
  <c r="AW609" i="3"/>
  <c r="AO610" i="3"/>
  <c r="AS610" i="3"/>
  <c r="AV610" i="3"/>
  <c r="AP610" i="3"/>
  <c r="AT610" i="3"/>
  <c r="AW610" i="3"/>
  <c r="AO611" i="3"/>
  <c r="AS611" i="3"/>
  <c r="AV611" i="3"/>
  <c r="AP611" i="3"/>
  <c r="AT611" i="3"/>
  <c r="AW611" i="3"/>
  <c r="AO612" i="3"/>
  <c r="AS612" i="3"/>
  <c r="AV612" i="3"/>
  <c r="AP612" i="3"/>
  <c r="AT612" i="3"/>
  <c r="AW612" i="3"/>
  <c r="AO613" i="3"/>
  <c r="AS613" i="3"/>
  <c r="AV613" i="3"/>
  <c r="AP613" i="3"/>
  <c r="AT613" i="3"/>
  <c r="AW613" i="3"/>
  <c r="AO614" i="3"/>
  <c r="AS614" i="3"/>
  <c r="AV614" i="3"/>
  <c r="AP614" i="3"/>
  <c r="AT614" i="3"/>
  <c r="AW614" i="3"/>
  <c r="AO615" i="3"/>
  <c r="AS615" i="3"/>
  <c r="AV615" i="3"/>
  <c r="AP615" i="3"/>
  <c r="AT615" i="3"/>
  <c r="AW615" i="3"/>
  <c r="AO616" i="3"/>
  <c r="AS616" i="3"/>
  <c r="AV616" i="3"/>
  <c r="AP616" i="3"/>
  <c r="AT616" i="3"/>
  <c r="AW616" i="3"/>
  <c r="AO617" i="3"/>
  <c r="AS617" i="3"/>
  <c r="AV617" i="3"/>
  <c r="AP617" i="3"/>
  <c r="AT617" i="3"/>
  <c r="AW617" i="3"/>
  <c r="AO618" i="3"/>
  <c r="AS618" i="3"/>
  <c r="AV618" i="3"/>
  <c r="AP618" i="3"/>
  <c r="AT618" i="3"/>
  <c r="AW618" i="3"/>
  <c r="AO619" i="3"/>
  <c r="AS619" i="3"/>
  <c r="AV619" i="3"/>
  <c r="AP619" i="3"/>
  <c r="AT619" i="3"/>
  <c r="AW619" i="3"/>
  <c r="AO620" i="3"/>
  <c r="AS620" i="3"/>
  <c r="AV620" i="3"/>
  <c r="AP620" i="3"/>
  <c r="AT620" i="3"/>
  <c r="AW620" i="3"/>
  <c r="AO621" i="3"/>
  <c r="AS621" i="3"/>
  <c r="AV621" i="3"/>
  <c r="AP621" i="3"/>
  <c r="AT621" i="3"/>
  <c r="AW621" i="3"/>
  <c r="AO622" i="3"/>
  <c r="AS622" i="3"/>
  <c r="AV622" i="3"/>
  <c r="AP622" i="3"/>
  <c r="AT622" i="3"/>
  <c r="AW622" i="3"/>
  <c r="AO623" i="3"/>
  <c r="AS623" i="3"/>
  <c r="AV623" i="3"/>
  <c r="AP623" i="3"/>
  <c r="AT623" i="3"/>
  <c r="AW623" i="3"/>
  <c r="AO624" i="3"/>
  <c r="AS624" i="3"/>
  <c r="AV624" i="3"/>
  <c r="AP624" i="3"/>
  <c r="AT624" i="3"/>
  <c r="AW624" i="3"/>
  <c r="AO625" i="3"/>
  <c r="AS625" i="3"/>
  <c r="AV625" i="3"/>
  <c r="AP625" i="3"/>
  <c r="AT625" i="3"/>
  <c r="AW625" i="3"/>
  <c r="AO626" i="3"/>
  <c r="AS626" i="3"/>
  <c r="AV626" i="3"/>
  <c r="AP626" i="3"/>
  <c r="AT626" i="3"/>
  <c r="AW626" i="3"/>
  <c r="AO627" i="3"/>
  <c r="AS627" i="3"/>
  <c r="AV627" i="3"/>
  <c r="AP627" i="3"/>
  <c r="AT627" i="3"/>
  <c r="AW627" i="3"/>
  <c r="AO628" i="3"/>
  <c r="AS628" i="3"/>
  <c r="AV628" i="3"/>
  <c r="AP628" i="3"/>
  <c r="AT628" i="3"/>
  <c r="AW628" i="3"/>
  <c r="AO629" i="3"/>
  <c r="AS629" i="3"/>
  <c r="AV629" i="3"/>
  <c r="AP629" i="3"/>
  <c r="AT629" i="3"/>
  <c r="AW629" i="3"/>
  <c r="AO630" i="3"/>
  <c r="AS630" i="3"/>
  <c r="AV630" i="3"/>
  <c r="AP630" i="3"/>
  <c r="AT630" i="3"/>
  <c r="AW630" i="3"/>
  <c r="AO631" i="3"/>
  <c r="AS631" i="3"/>
  <c r="AV631" i="3"/>
  <c r="AP631" i="3"/>
  <c r="AT631" i="3"/>
  <c r="AW631" i="3"/>
  <c r="AO632" i="3"/>
  <c r="AS632" i="3"/>
  <c r="AV632" i="3"/>
  <c r="AP632" i="3"/>
  <c r="AT632" i="3"/>
  <c r="AW632" i="3"/>
  <c r="AO633" i="3"/>
  <c r="AS633" i="3"/>
  <c r="AV633" i="3"/>
  <c r="AP633" i="3"/>
  <c r="AT633" i="3"/>
  <c r="AW633" i="3"/>
  <c r="AO634" i="3"/>
  <c r="AS634" i="3"/>
  <c r="AV634" i="3"/>
  <c r="AP634" i="3"/>
  <c r="AT634" i="3"/>
  <c r="AW634" i="3"/>
  <c r="AO635" i="3"/>
  <c r="AS635" i="3"/>
  <c r="AV635" i="3"/>
  <c r="AP635" i="3"/>
  <c r="AT635" i="3"/>
  <c r="AW635" i="3"/>
  <c r="AO636" i="3"/>
  <c r="AS636" i="3"/>
  <c r="AV636" i="3"/>
  <c r="AP636" i="3"/>
  <c r="AT636" i="3"/>
  <c r="AW636" i="3"/>
  <c r="AO637" i="3"/>
  <c r="AS637" i="3"/>
  <c r="AV637" i="3"/>
  <c r="AP637" i="3"/>
  <c r="AT637" i="3"/>
  <c r="AW637" i="3"/>
  <c r="AO638" i="3"/>
  <c r="AS638" i="3"/>
  <c r="AV638" i="3"/>
  <c r="AP638" i="3"/>
  <c r="AT638" i="3"/>
  <c r="AW638" i="3"/>
  <c r="AO639" i="3"/>
  <c r="AS639" i="3"/>
  <c r="AV639" i="3"/>
  <c r="AP639" i="3"/>
  <c r="AT639" i="3"/>
  <c r="AW639" i="3"/>
  <c r="AO640" i="3"/>
  <c r="AS640" i="3"/>
  <c r="AV640" i="3"/>
  <c r="AP640" i="3"/>
  <c r="AT640" i="3"/>
  <c r="AW640" i="3"/>
  <c r="AO641" i="3"/>
  <c r="AS641" i="3"/>
  <c r="AV641" i="3"/>
  <c r="AP641" i="3"/>
  <c r="AT641" i="3"/>
  <c r="AW641" i="3"/>
  <c r="AO642" i="3"/>
  <c r="AS642" i="3"/>
  <c r="AV642" i="3"/>
  <c r="AP642" i="3"/>
  <c r="AT642" i="3"/>
  <c r="AW642" i="3"/>
  <c r="AO643" i="3"/>
  <c r="AS643" i="3"/>
  <c r="AV643" i="3"/>
  <c r="AP643" i="3"/>
  <c r="AT643" i="3"/>
  <c r="AW643" i="3"/>
  <c r="AO644" i="3"/>
  <c r="AS644" i="3"/>
  <c r="AV644" i="3"/>
  <c r="AP644" i="3"/>
  <c r="AT644" i="3"/>
  <c r="AW644" i="3"/>
  <c r="AO645" i="3"/>
  <c r="AS645" i="3"/>
  <c r="AV645" i="3"/>
  <c r="AP645" i="3"/>
  <c r="AT645" i="3"/>
  <c r="AW645" i="3"/>
  <c r="AO646" i="3"/>
  <c r="AS646" i="3"/>
  <c r="AV646" i="3"/>
  <c r="AP646" i="3"/>
  <c r="AT646" i="3"/>
  <c r="AW646" i="3"/>
  <c r="AO647" i="3"/>
  <c r="AS647" i="3"/>
  <c r="AV647" i="3"/>
  <c r="AP647" i="3"/>
  <c r="AT647" i="3"/>
  <c r="AW647" i="3"/>
  <c r="AO648" i="3"/>
  <c r="AS648" i="3"/>
  <c r="AV648" i="3"/>
  <c r="AP648" i="3"/>
  <c r="AT648" i="3"/>
  <c r="AW648" i="3"/>
  <c r="AO649" i="3"/>
  <c r="AS649" i="3"/>
  <c r="AV649" i="3"/>
  <c r="AP649" i="3"/>
  <c r="AT649" i="3"/>
  <c r="AW649" i="3"/>
  <c r="AO650" i="3"/>
  <c r="AS650" i="3"/>
  <c r="AV650" i="3"/>
  <c r="AP650" i="3"/>
  <c r="AT650" i="3"/>
  <c r="AW650" i="3"/>
  <c r="AO651" i="3"/>
  <c r="AS651" i="3"/>
  <c r="AV651" i="3"/>
  <c r="AP651" i="3"/>
  <c r="AT651" i="3"/>
  <c r="AW651" i="3"/>
  <c r="AO652" i="3"/>
  <c r="AS652" i="3"/>
  <c r="AV652" i="3"/>
  <c r="AP652" i="3"/>
  <c r="AT652" i="3"/>
  <c r="AW652" i="3"/>
  <c r="AO653" i="3"/>
  <c r="AS653" i="3"/>
  <c r="AV653" i="3"/>
  <c r="AP653" i="3"/>
  <c r="AT653" i="3"/>
  <c r="AW653" i="3"/>
  <c r="AO654" i="3"/>
  <c r="AS654" i="3"/>
  <c r="AV654" i="3"/>
  <c r="AP654" i="3"/>
  <c r="AT654" i="3"/>
  <c r="AW654" i="3"/>
  <c r="AV3" i="3"/>
  <c r="AW3" i="3"/>
  <c r="AN3" i="3"/>
  <c r="AN4" i="3"/>
  <c r="AR3" i="3"/>
  <c r="AR4" i="3"/>
  <c r="AU4" i="3"/>
  <c r="AN5" i="3"/>
  <c r="AR5" i="3"/>
  <c r="AU5" i="3"/>
  <c r="AN6" i="3"/>
  <c r="AR6" i="3"/>
  <c r="AU6" i="3"/>
  <c r="AN7" i="3"/>
  <c r="AR7" i="3"/>
  <c r="AU7" i="3"/>
  <c r="AN8" i="3"/>
  <c r="AR8" i="3"/>
  <c r="AU8" i="3"/>
  <c r="AN9" i="3"/>
  <c r="AR9" i="3"/>
  <c r="AU9" i="3"/>
  <c r="AN10" i="3"/>
  <c r="AR10" i="3"/>
  <c r="AU10" i="3"/>
  <c r="AN11" i="3"/>
  <c r="AR11" i="3"/>
  <c r="AU11" i="3"/>
  <c r="AN12" i="3"/>
  <c r="AR12" i="3"/>
  <c r="AU12" i="3"/>
  <c r="AN13" i="3"/>
  <c r="AR13" i="3"/>
  <c r="AU13" i="3"/>
  <c r="AN14" i="3"/>
  <c r="AR14" i="3"/>
  <c r="AU14" i="3"/>
  <c r="AN15" i="3"/>
  <c r="AR15" i="3"/>
  <c r="AU15" i="3"/>
  <c r="AN16" i="3"/>
  <c r="AR16" i="3"/>
  <c r="AU16" i="3"/>
  <c r="AN17" i="3"/>
  <c r="AR17" i="3"/>
  <c r="AU17" i="3"/>
  <c r="AN18" i="3"/>
  <c r="AR18" i="3"/>
  <c r="AU18" i="3"/>
  <c r="AN19" i="3"/>
  <c r="AR19" i="3"/>
  <c r="AU19" i="3"/>
  <c r="AN20" i="3"/>
  <c r="AR20" i="3"/>
  <c r="AU20" i="3"/>
  <c r="AN21" i="3"/>
  <c r="AR21" i="3"/>
  <c r="AU21" i="3"/>
  <c r="AN22" i="3"/>
  <c r="AR22" i="3"/>
  <c r="AU22" i="3"/>
  <c r="AN23" i="3"/>
  <c r="AR23" i="3"/>
  <c r="AU23" i="3"/>
  <c r="AN24" i="3"/>
  <c r="AR24" i="3"/>
  <c r="AU24" i="3"/>
  <c r="AN25" i="3"/>
  <c r="AR25" i="3"/>
  <c r="AU25" i="3"/>
  <c r="AN26" i="3"/>
  <c r="AR26" i="3"/>
  <c r="AU26" i="3"/>
  <c r="AN27" i="3"/>
  <c r="AR27" i="3"/>
  <c r="AU27" i="3"/>
  <c r="AN28" i="3"/>
  <c r="AR28" i="3"/>
  <c r="AU28" i="3"/>
  <c r="AN29" i="3"/>
  <c r="AR29" i="3"/>
  <c r="AU29" i="3"/>
  <c r="AN30" i="3"/>
  <c r="AR30" i="3"/>
  <c r="AU30" i="3"/>
  <c r="AN31" i="3"/>
  <c r="AR31" i="3"/>
  <c r="AU31" i="3"/>
  <c r="AN32" i="3"/>
  <c r="AR32" i="3"/>
  <c r="AU32" i="3"/>
  <c r="AN33" i="3"/>
  <c r="AR33" i="3"/>
  <c r="AU33" i="3"/>
  <c r="AN34" i="3"/>
  <c r="AR34" i="3"/>
  <c r="AU34" i="3"/>
  <c r="AN35" i="3"/>
  <c r="AR35" i="3"/>
  <c r="AU35" i="3"/>
  <c r="AN36" i="3"/>
  <c r="AR36" i="3"/>
  <c r="AU36" i="3"/>
  <c r="AN37" i="3"/>
  <c r="AR37" i="3"/>
  <c r="AU37" i="3"/>
  <c r="AN38" i="3"/>
  <c r="AR38" i="3"/>
  <c r="AU38" i="3"/>
  <c r="AN39" i="3"/>
  <c r="AR39" i="3"/>
  <c r="AU39" i="3"/>
  <c r="AN40" i="3"/>
  <c r="AR40" i="3"/>
  <c r="AU40" i="3"/>
  <c r="AN41" i="3"/>
  <c r="AR41" i="3"/>
  <c r="AU41" i="3"/>
  <c r="AN42" i="3"/>
  <c r="AR42" i="3"/>
  <c r="AU42" i="3"/>
  <c r="AN43" i="3"/>
  <c r="AR43" i="3"/>
  <c r="AU43" i="3"/>
  <c r="AN44" i="3"/>
  <c r="AR44" i="3"/>
  <c r="AU44" i="3"/>
  <c r="AN45" i="3"/>
  <c r="AR45" i="3"/>
  <c r="AU45" i="3"/>
  <c r="AN46" i="3"/>
  <c r="AR46" i="3"/>
  <c r="AU46" i="3"/>
  <c r="AN47" i="3"/>
  <c r="AR47" i="3"/>
  <c r="AU47" i="3"/>
  <c r="AN48" i="3"/>
  <c r="AR48" i="3"/>
  <c r="AU48" i="3"/>
  <c r="AN49" i="3"/>
  <c r="AR49" i="3"/>
  <c r="AU49" i="3"/>
  <c r="AN50" i="3"/>
  <c r="AR50" i="3"/>
  <c r="AU50" i="3"/>
  <c r="AN51" i="3"/>
  <c r="AR51" i="3"/>
  <c r="AU51" i="3"/>
  <c r="AN52" i="3"/>
  <c r="AR52" i="3"/>
  <c r="AU52" i="3"/>
  <c r="AN53" i="3"/>
  <c r="AR53" i="3"/>
  <c r="AU53" i="3"/>
  <c r="AN54" i="3"/>
  <c r="AR54" i="3"/>
  <c r="AU54" i="3"/>
  <c r="AN55" i="3"/>
  <c r="AR55" i="3"/>
  <c r="AU55" i="3"/>
  <c r="AN56" i="3"/>
  <c r="AR56" i="3"/>
  <c r="AU56" i="3"/>
  <c r="AN57" i="3"/>
  <c r="AR57" i="3"/>
  <c r="AU57" i="3"/>
  <c r="AN58" i="3"/>
  <c r="AR58" i="3"/>
  <c r="AU58" i="3"/>
  <c r="AN59" i="3"/>
  <c r="AR59" i="3"/>
  <c r="AU59" i="3"/>
  <c r="AN60" i="3"/>
  <c r="AR60" i="3"/>
  <c r="AU60" i="3"/>
  <c r="AN61" i="3"/>
  <c r="AR61" i="3"/>
  <c r="AU61" i="3"/>
  <c r="AN62" i="3"/>
  <c r="AR62" i="3"/>
  <c r="AU62" i="3"/>
  <c r="AN63" i="3"/>
  <c r="AR63" i="3"/>
  <c r="AU63" i="3"/>
  <c r="AN64" i="3"/>
  <c r="AR64" i="3"/>
  <c r="AU64" i="3"/>
  <c r="AN65" i="3"/>
  <c r="AR65" i="3"/>
  <c r="AU65" i="3"/>
  <c r="AN66" i="3"/>
  <c r="AR66" i="3"/>
  <c r="AU66" i="3"/>
  <c r="AN67" i="3"/>
  <c r="AR67" i="3"/>
  <c r="AU67" i="3"/>
  <c r="AN68" i="3"/>
  <c r="AR68" i="3"/>
  <c r="AU68" i="3"/>
  <c r="AN69" i="3"/>
  <c r="AR69" i="3"/>
  <c r="AU69" i="3"/>
  <c r="AN70" i="3"/>
  <c r="AR70" i="3"/>
  <c r="AU70" i="3"/>
  <c r="AN71" i="3"/>
  <c r="AR71" i="3"/>
  <c r="AU71" i="3"/>
  <c r="AN72" i="3"/>
  <c r="AR72" i="3"/>
  <c r="AU72" i="3"/>
  <c r="AN73" i="3"/>
  <c r="AR73" i="3"/>
  <c r="AU73" i="3"/>
  <c r="AN74" i="3"/>
  <c r="AR74" i="3"/>
  <c r="AU74" i="3"/>
  <c r="AN75" i="3"/>
  <c r="AR75" i="3"/>
  <c r="AU75" i="3"/>
  <c r="AN76" i="3"/>
  <c r="AR76" i="3"/>
  <c r="AU76" i="3"/>
  <c r="AN77" i="3"/>
  <c r="AR77" i="3"/>
  <c r="AU77" i="3"/>
  <c r="AN78" i="3"/>
  <c r="AR78" i="3"/>
  <c r="AU78" i="3"/>
  <c r="AN79" i="3"/>
  <c r="AR79" i="3"/>
  <c r="AU79" i="3"/>
  <c r="AN80" i="3"/>
  <c r="AR80" i="3"/>
  <c r="AU80" i="3"/>
  <c r="AN81" i="3"/>
  <c r="AR81" i="3"/>
  <c r="AU81" i="3"/>
  <c r="AN82" i="3"/>
  <c r="AR82" i="3"/>
  <c r="AU82" i="3"/>
  <c r="AN83" i="3"/>
  <c r="AR83" i="3"/>
  <c r="AU83" i="3"/>
  <c r="AN84" i="3"/>
  <c r="AR84" i="3"/>
  <c r="AU84" i="3"/>
  <c r="AN85" i="3"/>
  <c r="AR85" i="3"/>
  <c r="AU85" i="3"/>
  <c r="AN86" i="3"/>
  <c r="AR86" i="3"/>
  <c r="AU86" i="3"/>
  <c r="AN87" i="3"/>
  <c r="AR87" i="3"/>
  <c r="AU87" i="3"/>
  <c r="AN88" i="3"/>
  <c r="AR88" i="3"/>
  <c r="AU88" i="3"/>
  <c r="AN89" i="3"/>
  <c r="AR89" i="3"/>
  <c r="AU89" i="3"/>
  <c r="AN90" i="3"/>
  <c r="AR90" i="3"/>
  <c r="AU90" i="3"/>
  <c r="AN91" i="3"/>
  <c r="AR91" i="3"/>
  <c r="AU91" i="3"/>
  <c r="AN92" i="3"/>
  <c r="AR92" i="3"/>
  <c r="AU92" i="3"/>
  <c r="AN93" i="3"/>
  <c r="AR93" i="3"/>
  <c r="AU93" i="3"/>
  <c r="AN94" i="3"/>
  <c r="AR94" i="3"/>
  <c r="AU94" i="3"/>
  <c r="AN95" i="3"/>
  <c r="AR95" i="3"/>
  <c r="AU95" i="3"/>
  <c r="AN96" i="3"/>
  <c r="AR96" i="3"/>
  <c r="AU96" i="3"/>
  <c r="AN97" i="3"/>
  <c r="AR97" i="3"/>
  <c r="AU97" i="3"/>
  <c r="AN98" i="3"/>
  <c r="AR98" i="3"/>
  <c r="AU98" i="3"/>
  <c r="AN99" i="3"/>
  <c r="AR99" i="3"/>
  <c r="AU99" i="3"/>
  <c r="AN100" i="3"/>
  <c r="AR100" i="3"/>
  <c r="AU100" i="3"/>
  <c r="AN101" i="3"/>
  <c r="AR101" i="3"/>
  <c r="AU101" i="3"/>
  <c r="AN102" i="3"/>
  <c r="AR102" i="3"/>
  <c r="AU102" i="3"/>
  <c r="AN103" i="3"/>
  <c r="AR103" i="3"/>
  <c r="AU103" i="3"/>
  <c r="AN104" i="3"/>
  <c r="AR104" i="3"/>
  <c r="AU104" i="3"/>
  <c r="AN105" i="3"/>
  <c r="AR105" i="3"/>
  <c r="AU105" i="3"/>
  <c r="AN106" i="3"/>
  <c r="AR106" i="3"/>
  <c r="AU106" i="3"/>
  <c r="AN107" i="3"/>
  <c r="AR107" i="3"/>
  <c r="AU107" i="3"/>
  <c r="AN108" i="3"/>
  <c r="AR108" i="3"/>
  <c r="AU108" i="3"/>
  <c r="AN109" i="3"/>
  <c r="AR109" i="3"/>
  <c r="AU109" i="3"/>
  <c r="AN110" i="3"/>
  <c r="AR110" i="3"/>
  <c r="AU110" i="3"/>
  <c r="AN111" i="3"/>
  <c r="AR111" i="3"/>
  <c r="AU111" i="3"/>
  <c r="AN112" i="3"/>
  <c r="AR112" i="3"/>
  <c r="AU112" i="3"/>
  <c r="AN113" i="3"/>
  <c r="AR113" i="3"/>
  <c r="AU113" i="3"/>
  <c r="AN114" i="3"/>
  <c r="AR114" i="3"/>
  <c r="AU114" i="3"/>
  <c r="AN115" i="3"/>
  <c r="AR115" i="3"/>
  <c r="AU115" i="3"/>
  <c r="AN116" i="3"/>
  <c r="AR116" i="3"/>
  <c r="AU116" i="3"/>
  <c r="AN117" i="3"/>
  <c r="AR117" i="3"/>
  <c r="AU117" i="3"/>
  <c r="AN118" i="3"/>
  <c r="AR118" i="3"/>
  <c r="AU118" i="3"/>
  <c r="AN119" i="3"/>
  <c r="AR119" i="3"/>
  <c r="AU119" i="3"/>
  <c r="AN120" i="3"/>
  <c r="AR120" i="3"/>
  <c r="AU120" i="3"/>
  <c r="AN121" i="3"/>
  <c r="AR121" i="3"/>
  <c r="AU121" i="3"/>
  <c r="AN122" i="3"/>
  <c r="AR122" i="3"/>
  <c r="AU122" i="3"/>
  <c r="AN123" i="3"/>
  <c r="AR123" i="3"/>
  <c r="AU123" i="3"/>
  <c r="AN124" i="3"/>
  <c r="AR124" i="3"/>
  <c r="AU124" i="3"/>
  <c r="AN125" i="3"/>
  <c r="AR125" i="3"/>
  <c r="AU125" i="3"/>
  <c r="AN126" i="3"/>
  <c r="AR126" i="3"/>
  <c r="AU126" i="3"/>
  <c r="AN127" i="3"/>
  <c r="AR127" i="3"/>
  <c r="AU127" i="3"/>
  <c r="AN128" i="3"/>
  <c r="AR128" i="3"/>
  <c r="AU128" i="3"/>
  <c r="AN129" i="3"/>
  <c r="AR129" i="3"/>
  <c r="AU129" i="3"/>
  <c r="AN130" i="3"/>
  <c r="AR130" i="3"/>
  <c r="AU130" i="3"/>
  <c r="AN131" i="3"/>
  <c r="AR131" i="3"/>
  <c r="AU131" i="3"/>
  <c r="AN132" i="3"/>
  <c r="AR132" i="3"/>
  <c r="AU132" i="3"/>
  <c r="AN133" i="3"/>
  <c r="AR133" i="3"/>
  <c r="AU133" i="3"/>
  <c r="AN134" i="3"/>
  <c r="AR134" i="3"/>
  <c r="AU134" i="3"/>
  <c r="AN135" i="3"/>
  <c r="AR135" i="3"/>
  <c r="AU135" i="3"/>
  <c r="AN136" i="3"/>
  <c r="AR136" i="3"/>
  <c r="AU136" i="3"/>
  <c r="AN137" i="3"/>
  <c r="AR137" i="3"/>
  <c r="AU137" i="3"/>
  <c r="AN138" i="3"/>
  <c r="AR138" i="3"/>
  <c r="AU138" i="3"/>
  <c r="AN139" i="3"/>
  <c r="AR139" i="3"/>
  <c r="AU139" i="3"/>
  <c r="AN140" i="3"/>
  <c r="AR140" i="3"/>
  <c r="AU140" i="3"/>
  <c r="AN141" i="3"/>
  <c r="AR141" i="3"/>
  <c r="AU141" i="3"/>
  <c r="AN142" i="3"/>
  <c r="AR142" i="3"/>
  <c r="AU142" i="3"/>
  <c r="AN143" i="3"/>
  <c r="AR143" i="3"/>
  <c r="AU143" i="3"/>
  <c r="AN144" i="3"/>
  <c r="AR144" i="3"/>
  <c r="AU144" i="3"/>
  <c r="AN145" i="3"/>
  <c r="AR145" i="3"/>
  <c r="AU145" i="3"/>
  <c r="AN146" i="3"/>
  <c r="AR146" i="3"/>
  <c r="AU146" i="3"/>
  <c r="AN147" i="3"/>
  <c r="AR147" i="3"/>
  <c r="AU147" i="3"/>
  <c r="AN148" i="3"/>
  <c r="AR148" i="3"/>
  <c r="AU148" i="3"/>
  <c r="AN149" i="3"/>
  <c r="AR149" i="3"/>
  <c r="AU149" i="3"/>
  <c r="AN150" i="3"/>
  <c r="AR150" i="3"/>
  <c r="AU150" i="3"/>
  <c r="AN151" i="3"/>
  <c r="AR151" i="3"/>
  <c r="AU151" i="3"/>
  <c r="AN152" i="3"/>
  <c r="AR152" i="3"/>
  <c r="AU152" i="3"/>
  <c r="AN153" i="3"/>
  <c r="AR153" i="3"/>
  <c r="AU153" i="3"/>
  <c r="AN154" i="3"/>
  <c r="AR154" i="3"/>
  <c r="AU154" i="3"/>
  <c r="AN155" i="3"/>
  <c r="AR155" i="3"/>
  <c r="AU155" i="3"/>
  <c r="AN156" i="3"/>
  <c r="AR156" i="3"/>
  <c r="AU156" i="3"/>
  <c r="AN157" i="3"/>
  <c r="AR157" i="3"/>
  <c r="AU157" i="3"/>
  <c r="AN158" i="3"/>
  <c r="AR158" i="3"/>
  <c r="AU158" i="3"/>
  <c r="AN159" i="3"/>
  <c r="AR159" i="3"/>
  <c r="AU159" i="3"/>
  <c r="AN160" i="3"/>
  <c r="AR160" i="3"/>
  <c r="AU160" i="3"/>
  <c r="AN161" i="3"/>
  <c r="AR161" i="3"/>
  <c r="AU161" i="3"/>
  <c r="AN162" i="3"/>
  <c r="AR162" i="3"/>
  <c r="AU162" i="3"/>
  <c r="AN163" i="3"/>
  <c r="AR163" i="3"/>
  <c r="AU163" i="3"/>
  <c r="AN164" i="3"/>
  <c r="AR164" i="3"/>
  <c r="AU164" i="3"/>
  <c r="AN165" i="3"/>
  <c r="AR165" i="3"/>
  <c r="AU165" i="3"/>
  <c r="AN166" i="3"/>
  <c r="AR166" i="3"/>
  <c r="AU166" i="3"/>
  <c r="AN167" i="3"/>
  <c r="AR167" i="3"/>
  <c r="AU167" i="3"/>
  <c r="AN168" i="3"/>
  <c r="AR168" i="3"/>
  <c r="AU168" i="3"/>
  <c r="AN169" i="3"/>
  <c r="AR169" i="3"/>
  <c r="AU169" i="3"/>
  <c r="AN170" i="3"/>
  <c r="AR170" i="3"/>
  <c r="AU170" i="3"/>
  <c r="AN171" i="3"/>
  <c r="AR171" i="3"/>
  <c r="AU171" i="3"/>
  <c r="AN172" i="3"/>
  <c r="AR172" i="3"/>
  <c r="AU172" i="3"/>
  <c r="AN173" i="3"/>
  <c r="AR173" i="3"/>
  <c r="AU173" i="3"/>
  <c r="AN174" i="3"/>
  <c r="AR174" i="3"/>
  <c r="AU174" i="3"/>
  <c r="AN175" i="3"/>
  <c r="AR175" i="3"/>
  <c r="AU175" i="3"/>
  <c r="AN176" i="3"/>
  <c r="AR176" i="3"/>
  <c r="AU176" i="3"/>
  <c r="AN177" i="3"/>
  <c r="AR177" i="3"/>
  <c r="AU177" i="3"/>
  <c r="AN178" i="3"/>
  <c r="AR178" i="3"/>
  <c r="AU178" i="3"/>
  <c r="AN179" i="3"/>
  <c r="AR179" i="3"/>
  <c r="AU179" i="3"/>
  <c r="AN180" i="3"/>
  <c r="AR180" i="3"/>
  <c r="AU180" i="3"/>
  <c r="AN181" i="3"/>
  <c r="AR181" i="3"/>
  <c r="AU181" i="3"/>
  <c r="AN182" i="3"/>
  <c r="AR182" i="3"/>
  <c r="AU182" i="3"/>
  <c r="AN183" i="3"/>
  <c r="AR183" i="3"/>
  <c r="AU183" i="3"/>
  <c r="AN184" i="3"/>
  <c r="AR184" i="3"/>
  <c r="AU184" i="3"/>
  <c r="AN185" i="3"/>
  <c r="AR185" i="3"/>
  <c r="AU185" i="3"/>
  <c r="AN186" i="3"/>
  <c r="AR186" i="3"/>
  <c r="AU186" i="3"/>
  <c r="AN187" i="3"/>
  <c r="AR187" i="3"/>
  <c r="AU187" i="3"/>
  <c r="AN188" i="3"/>
  <c r="AR188" i="3"/>
  <c r="AU188" i="3"/>
  <c r="AN189" i="3"/>
  <c r="AR189" i="3"/>
  <c r="AU189" i="3"/>
  <c r="AN190" i="3"/>
  <c r="AR190" i="3"/>
  <c r="AU190" i="3"/>
  <c r="AN191" i="3"/>
  <c r="AR191" i="3"/>
  <c r="AU191" i="3"/>
  <c r="AN192" i="3"/>
  <c r="AR192" i="3"/>
  <c r="AU192" i="3"/>
  <c r="AN193" i="3"/>
  <c r="AR193" i="3"/>
  <c r="AU193" i="3"/>
  <c r="AN194" i="3"/>
  <c r="AR194" i="3"/>
  <c r="AU194" i="3"/>
  <c r="AN195" i="3"/>
  <c r="AR195" i="3"/>
  <c r="AU195" i="3"/>
  <c r="AN196" i="3"/>
  <c r="AR196" i="3"/>
  <c r="AU196" i="3"/>
  <c r="AN197" i="3"/>
  <c r="AR197" i="3"/>
  <c r="AU197" i="3"/>
  <c r="AN198" i="3"/>
  <c r="AR198" i="3"/>
  <c r="AU198" i="3"/>
  <c r="AN199" i="3"/>
  <c r="AR199" i="3"/>
  <c r="AU199" i="3"/>
  <c r="AN200" i="3"/>
  <c r="AR200" i="3"/>
  <c r="AU200" i="3"/>
  <c r="AN201" i="3"/>
  <c r="AR201" i="3"/>
  <c r="AU201" i="3"/>
  <c r="AN202" i="3"/>
  <c r="AR202" i="3"/>
  <c r="AU202" i="3"/>
  <c r="AN203" i="3"/>
  <c r="AR203" i="3"/>
  <c r="AU203" i="3"/>
  <c r="AN204" i="3"/>
  <c r="AR204" i="3"/>
  <c r="AU204" i="3"/>
  <c r="AN205" i="3"/>
  <c r="AR205" i="3"/>
  <c r="AU205" i="3"/>
  <c r="AN206" i="3"/>
  <c r="AR206" i="3"/>
  <c r="AU206" i="3"/>
  <c r="AN207" i="3"/>
  <c r="AR207" i="3"/>
  <c r="AU207" i="3"/>
  <c r="AN208" i="3"/>
  <c r="AR208" i="3"/>
  <c r="AU208" i="3"/>
  <c r="AN209" i="3"/>
  <c r="AR209" i="3"/>
  <c r="AU209" i="3"/>
  <c r="AN210" i="3"/>
  <c r="AR210" i="3"/>
  <c r="AU210" i="3"/>
  <c r="AN211" i="3"/>
  <c r="AR211" i="3"/>
  <c r="AU211" i="3"/>
  <c r="AN212" i="3"/>
  <c r="AR212" i="3"/>
  <c r="AU212" i="3"/>
  <c r="AN213" i="3"/>
  <c r="AR213" i="3"/>
  <c r="AU213" i="3"/>
  <c r="AN214" i="3"/>
  <c r="AR214" i="3"/>
  <c r="AU214" i="3"/>
  <c r="AN215" i="3"/>
  <c r="AR215" i="3"/>
  <c r="AU215" i="3"/>
  <c r="AN216" i="3"/>
  <c r="AR216" i="3"/>
  <c r="AU216" i="3"/>
  <c r="AN217" i="3"/>
  <c r="AR217" i="3"/>
  <c r="AU217" i="3"/>
  <c r="AN218" i="3"/>
  <c r="AR218" i="3"/>
  <c r="AU218" i="3"/>
  <c r="AN219" i="3"/>
  <c r="AR219" i="3"/>
  <c r="AU219" i="3"/>
  <c r="AN220" i="3"/>
  <c r="AR220" i="3"/>
  <c r="AU220" i="3"/>
  <c r="AN221" i="3"/>
  <c r="AR221" i="3"/>
  <c r="AU221" i="3"/>
  <c r="AN222" i="3"/>
  <c r="AR222" i="3"/>
  <c r="AU222" i="3"/>
  <c r="AN223" i="3"/>
  <c r="AR223" i="3"/>
  <c r="AU223" i="3"/>
  <c r="AN224" i="3"/>
  <c r="AR224" i="3"/>
  <c r="AU224" i="3"/>
  <c r="AN225" i="3"/>
  <c r="AR225" i="3"/>
  <c r="AU225" i="3"/>
  <c r="AN226" i="3"/>
  <c r="AR226" i="3"/>
  <c r="AU226" i="3"/>
  <c r="AN227" i="3"/>
  <c r="AR227" i="3"/>
  <c r="AU227" i="3"/>
  <c r="AN228" i="3"/>
  <c r="AR228" i="3"/>
  <c r="AU228" i="3"/>
  <c r="AN229" i="3"/>
  <c r="AR229" i="3"/>
  <c r="AU229" i="3"/>
  <c r="AN230" i="3"/>
  <c r="AR230" i="3"/>
  <c r="AU230" i="3"/>
  <c r="AN231" i="3"/>
  <c r="AR231" i="3"/>
  <c r="AU231" i="3"/>
  <c r="AN232" i="3"/>
  <c r="AR232" i="3"/>
  <c r="AU232" i="3"/>
  <c r="AN233" i="3"/>
  <c r="AR233" i="3"/>
  <c r="AU233" i="3"/>
  <c r="AN234" i="3"/>
  <c r="AR234" i="3"/>
  <c r="AU234" i="3"/>
  <c r="AN235" i="3"/>
  <c r="AR235" i="3"/>
  <c r="AU235" i="3"/>
  <c r="AN236" i="3"/>
  <c r="AR236" i="3"/>
  <c r="AU236" i="3"/>
  <c r="AN237" i="3"/>
  <c r="AR237" i="3"/>
  <c r="AU237" i="3"/>
  <c r="AN238" i="3"/>
  <c r="AR238" i="3"/>
  <c r="AU238" i="3"/>
  <c r="AN239" i="3"/>
  <c r="AR239" i="3"/>
  <c r="AU239" i="3"/>
  <c r="AN240" i="3"/>
  <c r="AR240" i="3"/>
  <c r="AU240" i="3"/>
  <c r="AN241" i="3"/>
  <c r="AR241" i="3"/>
  <c r="AU241" i="3"/>
  <c r="AN242" i="3"/>
  <c r="AR242" i="3"/>
  <c r="AU242" i="3"/>
  <c r="AN243" i="3"/>
  <c r="AR243" i="3"/>
  <c r="AU243" i="3"/>
  <c r="AN244" i="3"/>
  <c r="AR244" i="3"/>
  <c r="AU244" i="3"/>
  <c r="AN245" i="3"/>
  <c r="AR245" i="3"/>
  <c r="AU245" i="3"/>
  <c r="AN246" i="3"/>
  <c r="AR246" i="3"/>
  <c r="AU246" i="3"/>
  <c r="AN247" i="3"/>
  <c r="AR247" i="3"/>
  <c r="AU247" i="3"/>
  <c r="AN248" i="3"/>
  <c r="AR248" i="3"/>
  <c r="AU248" i="3"/>
  <c r="AN249" i="3"/>
  <c r="AR249" i="3"/>
  <c r="AU249" i="3"/>
  <c r="AN250" i="3"/>
  <c r="AR250" i="3"/>
  <c r="AU250" i="3"/>
  <c r="AN251" i="3"/>
  <c r="AR251" i="3"/>
  <c r="AU251" i="3"/>
  <c r="AN252" i="3"/>
  <c r="AR252" i="3"/>
  <c r="AU252" i="3"/>
  <c r="AN253" i="3"/>
  <c r="AR253" i="3"/>
  <c r="AU253" i="3"/>
  <c r="AN254" i="3"/>
  <c r="AR254" i="3"/>
  <c r="AU254" i="3"/>
  <c r="AN255" i="3"/>
  <c r="AR255" i="3"/>
  <c r="AU255" i="3"/>
  <c r="AN256" i="3"/>
  <c r="AR256" i="3"/>
  <c r="AU256" i="3"/>
  <c r="AN257" i="3"/>
  <c r="AR257" i="3"/>
  <c r="AU257" i="3"/>
  <c r="AN258" i="3"/>
  <c r="AR258" i="3"/>
  <c r="AU258" i="3"/>
  <c r="AN259" i="3"/>
  <c r="AR259" i="3"/>
  <c r="AU259" i="3"/>
  <c r="AN260" i="3"/>
  <c r="AR260" i="3"/>
  <c r="AU260" i="3"/>
  <c r="AN261" i="3"/>
  <c r="AR261" i="3"/>
  <c r="AU261" i="3"/>
  <c r="AN262" i="3"/>
  <c r="AR262" i="3"/>
  <c r="AU262" i="3"/>
  <c r="AN263" i="3"/>
  <c r="AR263" i="3"/>
  <c r="AU263" i="3"/>
  <c r="AN264" i="3"/>
  <c r="AR264" i="3"/>
  <c r="AU264" i="3"/>
  <c r="AN265" i="3"/>
  <c r="AR265" i="3"/>
  <c r="AU265" i="3"/>
  <c r="AN266" i="3"/>
  <c r="AR266" i="3"/>
  <c r="AU266" i="3"/>
  <c r="AN267" i="3"/>
  <c r="AR267" i="3"/>
  <c r="AU267" i="3"/>
  <c r="AN268" i="3"/>
  <c r="AR268" i="3"/>
  <c r="AU268" i="3"/>
  <c r="AN269" i="3"/>
  <c r="AR269" i="3"/>
  <c r="AU269" i="3"/>
  <c r="AN270" i="3"/>
  <c r="AR270" i="3"/>
  <c r="AU270" i="3"/>
  <c r="AN271" i="3"/>
  <c r="AR271" i="3"/>
  <c r="AU271" i="3"/>
  <c r="AN272" i="3"/>
  <c r="AR272" i="3"/>
  <c r="AU272" i="3"/>
  <c r="AN273" i="3"/>
  <c r="AR273" i="3"/>
  <c r="AU273" i="3"/>
  <c r="AN274" i="3"/>
  <c r="AR274" i="3"/>
  <c r="AU274" i="3"/>
  <c r="AN275" i="3"/>
  <c r="AR275" i="3"/>
  <c r="AU275" i="3"/>
  <c r="AN276" i="3"/>
  <c r="AR276" i="3"/>
  <c r="AU276" i="3"/>
  <c r="AN277" i="3"/>
  <c r="AR277" i="3"/>
  <c r="AU277" i="3"/>
  <c r="AN278" i="3"/>
  <c r="AR278" i="3"/>
  <c r="AU278" i="3"/>
  <c r="AN279" i="3"/>
  <c r="AR279" i="3"/>
  <c r="AU279" i="3"/>
  <c r="AN280" i="3"/>
  <c r="AR280" i="3"/>
  <c r="AU280" i="3"/>
  <c r="AN281" i="3"/>
  <c r="AR281" i="3"/>
  <c r="AU281" i="3"/>
  <c r="AN282" i="3"/>
  <c r="AR282" i="3"/>
  <c r="AU282" i="3"/>
  <c r="AN283" i="3"/>
  <c r="AR283" i="3"/>
  <c r="AU283" i="3"/>
  <c r="AN284" i="3"/>
  <c r="AR284" i="3"/>
  <c r="AU284" i="3"/>
  <c r="AN285" i="3"/>
  <c r="AR285" i="3"/>
  <c r="AU285" i="3"/>
  <c r="AN286" i="3"/>
  <c r="AR286" i="3"/>
  <c r="AU286" i="3"/>
  <c r="AN287" i="3"/>
  <c r="AR287" i="3"/>
  <c r="AU287" i="3"/>
  <c r="AN288" i="3"/>
  <c r="AR288" i="3"/>
  <c r="AU288" i="3"/>
  <c r="AN289" i="3"/>
  <c r="AR289" i="3"/>
  <c r="AU289" i="3"/>
  <c r="AN290" i="3"/>
  <c r="AR290" i="3"/>
  <c r="AU290" i="3"/>
  <c r="AN291" i="3"/>
  <c r="AR291" i="3"/>
  <c r="AU291" i="3"/>
  <c r="AN292" i="3"/>
  <c r="AR292" i="3"/>
  <c r="AU292" i="3"/>
  <c r="AN293" i="3"/>
  <c r="AR293" i="3"/>
  <c r="AU293" i="3"/>
  <c r="AN294" i="3"/>
  <c r="AR294" i="3"/>
  <c r="AU294" i="3"/>
  <c r="AN295" i="3"/>
  <c r="AR295" i="3"/>
  <c r="AU295" i="3"/>
  <c r="AN296" i="3"/>
  <c r="AR296" i="3"/>
  <c r="AU296" i="3"/>
  <c r="AN297" i="3"/>
  <c r="AR297" i="3"/>
  <c r="AU297" i="3"/>
  <c r="AN298" i="3"/>
  <c r="AR298" i="3"/>
  <c r="AU298" i="3"/>
  <c r="AN299" i="3"/>
  <c r="AR299" i="3"/>
  <c r="AU299" i="3"/>
  <c r="AN300" i="3"/>
  <c r="AR300" i="3"/>
  <c r="AU300" i="3"/>
  <c r="AN301" i="3"/>
  <c r="AR301" i="3"/>
  <c r="AU301" i="3"/>
  <c r="AN302" i="3"/>
  <c r="AR302" i="3"/>
  <c r="AU302" i="3"/>
  <c r="AN303" i="3"/>
  <c r="AR303" i="3"/>
  <c r="AU303" i="3"/>
  <c r="AN304" i="3"/>
  <c r="AR304" i="3"/>
  <c r="AU304" i="3"/>
  <c r="AN305" i="3"/>
  <c r="AR305" i="3"/>
  <c r="AU305" i="3"/>
  <c r="AN306" i="3"/>
  <c r="AR306" i="3"/>
  <c r="AU306" i="3"/>
  <c r="AN307" i="3"/>
  <c r="AR307" i="3"/>
  <c r="AU307" i="3"/>
  <c r="AN308" i="3"/>
  <c r="AR308" i="3"/>
  <c r="AU308" i="3"/>
  <c r="AN309" i="3"/>
  <c r="AR309" i="3"/>
  <c r="AU309" i="3"/>
  <c r="AN310" i="3"/>
  <c r="AR310" i="3"/>
  <c r="AU310" i="3"/>
  <c r="AN311" i="3"/>
  <c r="AR311" i="3"/>
  <c r="AU311" i="3"/>
  <c r="AN312" i="3"/>
  <c r="AR312" i="3"/>
  <c r="AU312" i="3"/>
  <c r="AN313" i="3"/>
  <c r="AR313" i="3"/>
  <c r="AU313" i="3"/>
  <c r="AN314" i="3"/>
  <c r="AR314" i="3"/>
  <c r="AU314" i="3"/>
  <c r="AN315" i="3"/>
  <c r="AR315" i="3"/>
  <c r="AU315" i="3"/>
  <c r="AN316" i="3"/>
  <c r="AR316" i="3"/>
  <c r="AU316" i="3"/>
  <c r="AN317" i="3"/>
  <c r="AR317" i="3"/>
  <c r="AU317" i="3"/>
  <c r="AN318" i="3"/>
  <c r="AR318" i="3"/>
  <c r="AU318" i="3"/>
  <c r="AN319" i="3"/>
  <c r="AR319" i="3"/>
  <c r="AU319" i="3"/>
  <c r="AN320" i="3"/>
  <c r="AR320" i="3"/>
  <c r="AU320" i="3"/>
  <c r="AN321" i="3"/>
  <c r="AR321" i="3"/>
  <c r="AU321" i="3"/>
  <c r="AN322" i="3"/>
  <c r="AR322" i="3"/>
  <c r="AU322" i="3"/>
  <c r="AN323" i="3"/>
  <c r="AR323" i="3"/>
  <c r="AU323" i="3"/>
  <c r="AN324" i="3"/>
  <c r="AR324" i="3"/>
  <c r="AU324" i="3"/>
  <c r="AN325" i="3"/>
  <c r="AR325" i="3"/>
  <c r="AU325" i="3"/>
  <c r="AN326" i="3"/>
  <c r="AR326" i="3"/>
  <c r="AU326" i="3"/>
  <c r="AN327" i="3"/>
  <c r="AR327" i="3"/>
  <c r="AU327" i="3"/>
  <c r="AN328" i="3"/>
  <c r="AR328" i="3"/>
  <c r="AU328" i="3"/>
  <c r="AN329" i="3"/>
  <c r="AR329" i="3"/>
  <c r="AU329" i="3"/>
  <c r="AN330" i="3"/>
  <c r="AR330" i="3"/>
  <c r="AU330" i="3"/>
  <c r="AN331" i="3"/>
  <c r="AR331" i="3"/>
  <c r="AU331" i="3"/>
  <c r="AN332" i="3"/>
  <c r="AR332" i="3"/>
  <c r="AU332" i="3"/>
  <c r="AN333" i="3"/>
  <c r="AR333" i="3"/>
  <c r="AU333" i="3"/>
  <c r="AN334" i="3"/>
  <c r="AR334" i="3"/>
  <c r="AU334" i="3"/>
  <c r="AN335" i="3"/>
  <c r="AR335" i="3"/>
  <c r="AU335" i="3"/>
  <c r="AN336" i="3"/>
  <c r="AR336" i="3"/>
  <c r="AU336" i="3"/>
  <c r="AN337" i="3"/>
  <c r="AR337" i="3"/>
  <c r="AU337" i="3"/>
  <c r="AN338" i="3"/>
  <c r="AR338" i="3"/>
  <c r="AU338" i="3"/>
  <c r="AN339" i="3"/>
  <c r="AR339" i="3"/>
  <c r="AU339" i="3"/>
  <c r="AN340" i="3"/>
  <c r="AR340" i="3"/>
  <c r="AU340" i="3"/>
  <c r="AN341" i="3"/>
  <c r="AR341" i="3"/>
  <c r="AU341" i="3"/>
  <c r="AN342" i="3"/>
  <c r="AR342" i="3"/>
  <c r="AU342" i="3"/>
  <c r="AN343" i="3"/>
  <c r="AR343" i="3"/>
  <c r="AU343" i="3"/>
  <c r="AN344" i="3"/>
  <c r="AR344" i="3"/>
  <c r="AU344" i="3"/>
  <c r="AN345" i="3"/>
  <c r="AR345" i="3"/>
  <c r="AU345" i="3"/>
  <c r="AN346" i="3"/>
  <c r="AR346" i="3"/>
  <c r="AU346" i="3"/>
  <c r="AN347" i="3"/>
  <c r="AR347" i="3"/>
  <c r="AU347" i="3"/>
  <c r="AN348" i="3"/>
  <c r="AR348" i="3"/>
  <c r="AU348" i="3"/>
  <c r="AN349" i="3"/>
  <c r="AR349" i="3"/>
  <c r="AU349" i="3"/>
  <c r="AN350" i="3"/>
  <c r="AR350" i="3"/>
  <c r="AU350" i="3"/>
  <c r="AN351" i="3"/>
  <c r="AR351" i="3"/>
  <c r="AU351" i="3"/>
  <c r="AN352" i="3"/>
  <c r="AR352" i="3"/>
  <c r="AU352" i="3"/>
  <c r="AN353" i="3"/>
  <c r="AR353" i="3"/>
  <c r="AU353" i="3"/>
  <c r="AN354" i="3"/>
  <c r="AR354" i="3"/>
  <c r="AU354" i="3"/>
  <c r="AN355" i="3"/>
  <c r="AR355" i="3"/>
  <c r="AU355" i="3"/>
  <c r="AN356" i="3"/>
  <c r="AR356" i="3"/>
  <c r="AU356" i="3"/>
  <c r="AN357" i="3"/>
  <c r="AR357" i="3"/>
  <c r="AU357" i="3"/>
  <c r="AN358" i="3"/>
  <c r="AR358" i="3"/>
  <c r="AU358" i="3"/>
  <c r="AN359" i="3"/>
  <c r="AR359" i="3"/>
  <c r="AU359" i="3"/>
  <c r="AN360" i="3"/>
  <c r="AR360" i="3"/>
  <c r="AU360" i="3"/>
  <c r="AN361" i="3"/>
  <c r="AR361" i="3"/>
  <c r="AU361" i="3"/>
  <c r="AN362" i="3"/>
  <c r="AR362" i="3"/>
  <c r="AU362" i="3"/>
  <c r="AN363" i="3"/>
  <c r="AR363" i="3"/>
  <c r="AU363" i="3"/>
  <c r="AN364" i="3"/>
  <c r="AR364" i="3"/>
  <c r="AU364" i="3"/>
  <c r="AN365" i="3"/>
  <c r="AR365" i="3"/>
  <c r="AU365" i="3"/>
  <c r="AN366" i="3"/>
  <c r="AR366" i="3"/>
  <c r="AU366" i="3"/>
  <c r="AN367" i="3"/>
  <c r="AR367" i="3"/>
  <c r="AU367" i="3"/>
  <c r="AN368" i="3"/>
  <c r="AR368" i="3"/>
  <c r="AU368" i="3"/>
  <c r="AN369" i="3"/>
  <c r="AR369" i="3"/>
  <c r="AU369" i="3"/>
  <c r="AN370" i="3"/>
  <c r="AR370" i="3"/>
  <c r="AU370" i="3"/>
  <c r="AN371" i="3"/>
  <c r="AR371" i="3"/>
  <c r="AU371" i="3"/>
  <c r="AN372" i="3"/>
  <c r="AR372" i="3"/>
  <c r="AU372" i="3"/>
  <c r="AN373" i="3"/>
  <c r="AR373" i="3"/>
  <c r="AU373" i="3"/>
  <c r="AN374" i="3"/>
  <c r="AR374" i="3"/>
  <c r="AU374" i="3"/>
  <c r="AN375" i="3"/>
  <c r="AR375" i="3"/>
  <c r="AU375" i="3"/>
  <c r="AN376" i="3"/>
  <c r="AR376" i="3"/>
  <c r="AU376" i="3"/>
  <c r="AN377" i="3"/>
  <c r="AR377" i="3"/>
  <c r="AU377" i="3"/>
  <c r="AN378" i="3"/>
  <c r="AR378" i="3"/>
  <c r="AU378" i="3"/>
  <c r="AN379" i="3"/>
  <c r="AR379" i="3"/>
  <c r="AU379" i="3"/>
  <c r="AN380" i="3"/>
  <c r="AR380" i="3"/>
  <c r="AU380" i="3"/>
  <c r="AN381" i="3"/>
  <c r="AR381" i="3"/>
  <c r="AU381" i="3"/>
  <c r="AN382" i="3"/>
  <c r="AR382" i="3"/>
  <c r="AU382" i="3"/>
  <c r="AN383" i="3"/>
  <c r="AR383" i="3"/>
  <c r="AU383" i="3"/>
  <c r="AN384" i="3"/>
  <c r="AR384" i="3"/>
  <c r="AU384" i="3"/>
  <c r="AN385" i="3"/>
  <c r="AR385" i="3"/>
  <c r="AU385" i="3"/>
  <c r="AN386" i="3"/>
  <c r="AR386" i="3"/>
  <c r="AU386" i="3"/>
  <c r="AN387" i="3"/>
  <c r="AR387" i="3"/>
  <c r="AU387" i="3"/>
  <c r="AN388" i="3"/>
  <c r="AR388" i="3"/>
  <c r="AU388" i="3"/>
  <c r="AN389" i="3"/>
  <c r="AR389" i="3"/>
  <c r="AU389" i="3"/>
  <c r="AN390" i="3"/>
  <c r="AR390" i="3"/>
  <c r="AU390" i="3"/>
  <c r="AN391" i="3"/>
  <c r="AR391" i="3"/>
  <c r="AU391" i="3"/>
  <c r="AN392" i="3"/>
  <c r="AR392" i="3"/>
  <c r="AU392" i="3"/>
  <c r="AN393" i="3"/>
  <c r="AR393" i="3"/>
  <c r="AU393" i="3"/>
  <c r="AN394" i="3"/>
  <c r="AR394" i="3"/>
  <c r="AU394" i="3"/>
  <c r="AN395" i="3"/>
  <c r="AR395" i="3"/>
  <c r="AU395" i="3"/>
  <c r="AN396" i="3"/>
  <c r="AR396" i="3"/>
  <c r="AU396" i="3"/>
  <c r="AN397" i="3"/>
  <c r="AR397" i="3"/>
  <c r="AU397" i="3"/>
  <c r="AN398" i="3"/>
  <c r="AR398" i="3"/>
  <c r="AU398" i="3"/>
  <c r="AN399" i="3"/>
  <c r="AR399" i="3"/>
  <c r="AU399" i="3"/>
  <c r="AN400" i="3"/>
  <c r="AR400" i="3"/>
  <c r="AU400" i="3"/>
  <c r="AN401" i="3"/>
  <c r="AR401" i="3"/>
  <c r="AU401" i="3"/>
  <c r="AN402" i="3"/>
  <c r="AR402" i="3"/>
  <c r="AU402" i="3"/>
  <c r="AN403" i="3"/>
  <c r="AR403" i="3"/>
  <c r="AU403" i="3"/>
  <c r="AN404" i="3"/>
  <c r="AR404" i="3"/>
  <c r="AU404" i="3"/>
  <c r="AN405" i="3"/>
  <c r="AR405" i="3"/>
  <c r="AU405" i="3"/>
  <c r="AN406" i="3"/>
  <c r="AR406" i="3"/>
  <c r="AU406" i="3"/>
  <c r="AN407" i="3"/>
  <c r="AR407" i="3"/>
  <c r="AU407" i="3"/>
  <c r="AN408" i="3"/>
  <c r="AR408" i="3"/>
  <c r="AU408" i="3"/>
  <c r="AN409" i="3"/>
  <c r="AR409" i="3"/>
  <c r="AU409" i="3"/>
  <c r="AN410" i="3"/>
  <c r="AR410" i="3"/>
  <c r="AU410" i="3"/>
  <c r="AN411" i="3"/>
  <c r="AR411" i="3"/>
  <c r="AU411" i="3"/>
  <c r="AN412" i="3"/>
  <c r="AR412" i="3"/>
  <c r="AU412" i="3"/>
  <c r="AN413" i="3"/>
  <c r="AR413" i="3"/>
  <c r="AU413" i="3"/>
  <c r="AN414" i="3"/>
  <c r="AR414" i="3"/>
  <c r="AU414" i="3"/>
  <c r="AN415" i="3"/>
  <c r="AR415" i="3"/>
  <c r="AU415" i="3"/>
  <c r="AN416" i="3"/>
  <c r="AR416" i="3"/>
  <c r="AU416" i="3"/>
  <c r="AN417" i="3"/>
  <c r="AR417" i="3"/>
  <c r="AU417" i="3"/>
  <c r="AN418" i="3"/>
  <c r="AR418" i="3"/>
  <c r="AU418" i="3"/>
  <c r="AN419" i="3"/>
  <c r="AR419" i="3"/>
  <c r="AU419" i="3"/>
  <c r="AN420" i="3"/>
  <c r="AR420" i="3"/>
  <c r="AU420" i="3"/>
  <c r="AN421" i="3"/>
  <c r="AR421" i="3"/>
  <c r="AU421" i="3"/>
  <c r="AN422" i="3"/>
  <c r="AR422" i="3"/>
  <c r="AU422" i="3"/>
  <c r="AN423" i="3"/>
  <c r="AR423" i="3"/>
  <c r="AU423" i="3"/>
  <c r="AN424" i="3"/>
  <c r="AR424" i="3"/>
  <c r="AU424" i="3"/>
  <c r="AN425" i="3"/>
  <c r="AR425" i="3"/>
  <c r="AU425" i="3"/>
  <c r="AN426" i="3"/>
  <c r="AR426" i="3"/>
  <c r="AU426" i="3"/>
  <c r="AN427" i="3"/>
  <c r="AR427" i="3"/>
  <c r="AU427" i="3"/>
  <c r="AN428" i="3"/>
  <c r="AR428" i="3"/>
  <c r="AU428" i="3"/>
  <c r="AN429" i="3"/>
  <c r="AR429" i="3"/>
  <c r="AU429" i="3"/>
  <c r="AN430" i="3"/>
  <c r="AR430" i="3"/>
  <c r="AU430" i="3"/>
  <c r="AN431" i="3"/>
  <c r="AR431" i="3"/>
  <c r="AU431" i="3"/>
  <c r="AN432" i="3"/>
  <c r="AR432" i="3"/>
  <c r="AU432" i="3"/>
  <c r="AN433" i="3"/>
  <c r="AR433" i="3"/>
  <c r="AU433" i="3"/>
  <c r="AN434" i="3"/>
  <c r="AR434" i="3"/>
  <c r="AU434" i="3"/>
  <c r="AN435" i="3"/>
  <c r="AR435" i="3"/>
  <c r="AU435" i="3"/>
  <c r="AN436" i="3"/>
  <c r="AR436" i="3"/>
  <c r="AU436" i="3"/>
  <c r="AN437" i="3"/>
  <c r="AR437" i="3"/>
  <c r="AU437" i="3"/>
  <c r="AN438" i="3"/>
  <c r="AR438" i="3"/>
  <c r="AU438" i="3"/>
  <c r="AN439" i="3"/>
  <c r="AR439" i="3"/>
  <c r="AU439" i="3"/>
  <c r="AN440" i="3"/>
  <c r="AR440" i="3"/>
  <c r="AU440" i="3"/>
  <c r="AN441" i="3"/>
  <c r="AR441" i="3"/>
  <c r="AU441" i="3"/>
  <c r="AN442" i="3"/>
  <c r="AR442" i="3"/>
  <c r="AU442" i="3"/>
  <c r="AN443" i="3"/>
  <c r="AR443" i="3"/>
  <c r="AU443" i="3"/>
  <c r="AN444" i="3"/>
  <c r="AR444" i="3"/>
  <c r="AU444" i="3"/>
  <c r="AN445" i="3"/>
  <c r="AR445" i="3"/>
  <c r="AU445" i="3"/>
  <c r="AN446" i="3"/>
  <c r="AR446" i="3"/>
  <c r="AU446" i="3"/>
  <c r="AN447" i="3"/>
  <c r="AR447" i="3"/>
  <c r="AU447" i="3"/>
  <c r="AN448" i="3"/>
  <c r="AR448" i="3"/>
  <c r="AU448" i="3"/>
  <c r="AN449" i="3"/>
  <c r="AR449" i="3"/>
  <c r="AU449" i="3"/>
  <c r="AN450" i="3"/>
  <c r="AR450" i="3"/>
  <c r="AU450" i="3"/>
  <c r="AN451" i="3"/>
  <c r="AR451" i="3"/>
  <c r="AU451" i="3"/>
  <c r="AN452" i="3"/>
  <c r="AR452" i="3"/>
  <c r="AU452" i="3"/>
  <c r="AN453" i="3"/>
  <c r="AR453" i="3"/>
  <c r="AU453" i="3"/>
  <c r="AN454" i="3"/>
  <c r="AR454" i="3"/>
  <c r="AU454" i="3"/>
  <c r="AN455" i="3"/>
  <c r="AR455" i="3"/>
  <c r="AU455" i="3"/>
  <c r="AN456" i="3"/>
  <c r="AR456" i="3"/>
  <c r="AU456" i="3"/>
  <c r="AN457" i="3"/>
  <c r="AR457" i="3"/>
  <c r="AU457" i="3"/>
  <c r="AN458" i="3"/>
  <c r="AR458" i="3"/>
  <c r="AU458" i="3"/>
  <c r="AN459" i="3"/>
  <c r="AR459" i="3"/>
  <c r="AU459" i="3"/>
  <c r="AN460" i="3"/>
  <c r="AR460" i="3"/>
  <c r="AU460" i="3"/>
  <c r="AN461" i="3"/>
  <c r="AR461" i="3"/>
  <c r="AU461" i="3"/>
  <c r="AN462" i="3"/>
  <c r="AR462" i="3"/>
  <c r="AU462" i="3"/>
  <c r="AN463" i="3"/>
  <c r="AR463" i="3"/>
  <c r="AU463" i="3"/>
  <c r="AN464" i="3"/>
  <c r="AR464" i="3"/>
  <c r="AU464" i="3"/>
  <c r="AN465" i="3"/>
  <c r="AR465" i="3"/>
  <c r="AU465" i="3"/>
  <c r="AN466" i="3"/>
  <c r="AR466" i="3"/>
  <c r="AU466" i="3"/>
  <c r="AN467" i="3"/>
  <c r="AR467" i="3"/>
  <c r="AU467" i="3"/>
  <c r="AN468" i="3"/>
  <c r="AR468" i="3"/>
  <c r="AU468" i="3"/>
  <c r="AN469" i="3"/>
  <c r="AR469" i="3"/>
  <c r="AU469" i="3"/>
  <c r="AN470" i="3"/>
  <c r="AR470" i="3"/>
  <c r="AU470" i="3"/>
  <c r="AN471" i="3"/>
  <c r="AR471" i="3"/>
  <c r="AU471" i="3"/>
  <c r="AN472" i="3"/>
  <c r="AR472" i="3"/>
  <c r="AU472" i="3"/>
  <c r="AN473" i="3"/>
  <c r="AR473" i="3"/>
  <c r="AU473" i="3"/>
  <c r="AN474" i="3"/>
  <c r="AR474" i="3"/>
  <c r="AU474" i="3"/>
  <c r="AN475" i="3"/>
  <c r="AR475" i="3"/>
  <c r="AU475" i="3"/>
  <c r="AN476" i="3"/>
  <c r="AR476" i="3"/>
  <c r="AU476" i="3"/>
  <c r="AN477" i="3"/>
  <c r="AR477" i="3"/>
  <c r="AU477" i="3"/>
  <c r="AN478" i="3"/>
  <c r="AR478" i="3"/>
  <c r="AU478" i="3"/>
  <c r="AN479" i="3"/>
  <c r="AR479" i="3"/>
  <c r="AU479" i="3"/>
  <c r="AN480" i="3"/>
  <c r="AR480" i="3"/>
  <c r="AU480" i="3"/>
  <c r="AN481" i="3"/>
  <c r="AR481" i="3"/>
  <c r="AU481" i="3"/>
  <c r="AN482" i="3"/>
  <c r="AR482" i="3"/>
  <c r="AU482" i="3"/>
  <c r="AN483" i="3"/>
  <c r="AR483" i="3"/>
  <c r="AU483" i="3"/>
  <c r="AN484" i="3"/>
  <c r="AR484" i="3"/>
  <c r="AU484" i="3"/>
  <c r="AN485" i="3"/>
  <c r="AR485" i="3"/>
  <c r="AU485" i="3"/>
  <c r="AN486" i="3"/>
  <c r="AR486" i="3"/>
  <c r="AU486" i="3"/>
  <c r="AN487" i="3"/>
  <c r="AR487" i="3"/>
  <c r="AU487" i="3"/>
  <c r="AN488" i="3"/>
  <c r="AR488" i="3"/>
  <c r="AU488" i="3"/>
  <c r="AN489" i="3"/>
  <c r="AR489" i="3"/>
  <c r="AU489" i="3"/>
  <c r="AN490" i="3"/>
  <c r="AR490" i="3"/>
  <c r="AU490" i="3"/>
  <c r="AN491" i="3"/>
  <c r="AR491" i="3"/>
  <c r="AU491" i="3"/>
  <c r="AN492" i="3"/>
  <c r="AR492" i="3"/>
  <c r="AU492" i="3"/>
  <c r="AN493" i="3"/>
  <c r="AR493" i="3"/>
  <c r="AU493" i="3"/>
  <c r="AN494" i="3"/>
  <c r="AR494" i="3"/>
  <c r="AU494" i="3"/>
  <c r="AN495" i="3"/>
  <c r="AR495" i="3"/>
  <c r="AU495" i="3"/>
  <c r="AN496" i="3"/>
  <c r="AR496" i="3"/>
  <c r="AU496" i="3"/>
  <c r="AN497" i="3"/>
  <c r="AR497" i="3"/>
  <c r="AU497" i="3"/>
  <c r="AN498" i="3"/>
  <c r="AR498" i="3"/>
  <c r="AU498" i="3"/>
  <c r="AN499" i="3"/>
  <c r="AR499" i="3"/>
  <c r="AU499" i="3"/>
  <c r="AN500" i="3"/>
  <c r="AR500" i="3"/>
  <c r="AU500" i="3"/>
  <c r="AN501" i="3"/>
  <c r="AR501" i="3"/>
  <c r="AU501" i="3"/>
  <c r="AN502" i="3"/>
  <c r="AR502" i="3"/>
  <c r="AU502" i="3"/>
  <c r="AN503" i="3"/>
  <c r="AR503" i="3"/>
  <c r="AU503" i="3"/>
  <c r="AN504" i="3"/>
  <c r="AR504" i="3"/>
  <c r="AU504" i="3"/>
  <c r="AN505" i="3"/>
  <c r="AR505" i="3"/>
  <c r="AU505" i="3"/>
  <c r="AN506" i="3"/>
  <c r="AR506" i="3"/>
  <c r="AU506" i="3"/>
  <c r="AN507" i="3"/>
  <c r="AR507" i="3"/>
  <c r="AU507" i="3"/>
  <c r="AN508" i="3"/>
  <c r="AR508" i="3"/>
  <c r="AU508" i="3"/>
  <c r="AN509" i="3"/>
  <c r="AR509" i="3"/>
  <c r="AU509" i="3"/>
  <c r="AN510" i="3"/>
  <c r="AR510" i="3"/>
  <c r="AU510" i="3"/>
  <c r="AN511" i="3"/>
  <c r="AR511" i="3"/>
  <c r="AU511" i="3"/>
  <c r="AN512" i="3"/>
  <c r="AR512" i="3"/>
  <c r="AU512" i="3"/>
  <c r="AN513" i="3"/>
  <c r="AR513" i="3"/>
  <c r="AU513" i="3"/>
  <c r="AN514" i="3"/>
  <c r="AR514" i="3"/>
  <c r="AU514" i="3"/>
  <c r="AN515" i="3"/>
  <c r="AR515" i="3"/>
  <c r="AU515" i="3"/>
  <c r="AN516" i="3"/>
  <c r="AR516" i="3"/>
  <c r="AU516" i="3"/>
  <c r="AN517" i="3"/>
  <c r="AR517" i="3"/>
  <c r="AU517" i="3"/>
  <c r="AN518" i="3"/>
  <c r="AR518" i="3"/>
  <c r="AU518" i="3"/>
  <c r="AN519" i="3"/>
  <c r="AR519" i="3"/>
  <c r="AU519" i="3"/>
  <c r="AN520" i="3"/>
  <c r="AR520" i="3"/>
  <c r="AU520" i="3"/>
  <c r="AN521" i="3"/>
  <c r="AR521" i="3"/>
  <c r="AU521" i="3"/>
  <c r="AN522" i="3"/>
  <c r="AR522" i="3"/>
  <c r="AU522" i="3"/>
  <c r="AN523" i="3"/>
  <c r="AR523" i="3"/>
  <c r="AU523" i="3"/>
  <c r="AN524" i="3"/>
  <c r="AR524" i="3"/>
  <c r="AU524" i="3"/>
  <c r="AN525" i="3"/>
  <c r="AR525" i="3"/>
  <c r="AU525" i="3"/>
  <c r="AN526" i="3"/>
  <c r="AR526" i="3"/>
  <c r="AU526" i="3"/>
  <c r="AN527" i="3"/>
  <c r="AR527" i="3"/>
  <c r="AU527" i="3"/>
  <c r="AN528" i="3"/>
  <c r="AR528" i="3"/>
  <c r="AU528" i="3"/>
  <c r="AN529" i="3"/>
  <c r="AR529" i="3"/>
  <c r="AU529" i="3"/>
  <c r="AN530" i="3"/>
  <c r="AR530" i="3"/>
  <c r="AU530" i="3"/>
  <c r="AN531" i="3"/>
  <c r="AR531" i="3"/>
  <c r="AU531" i="3"/>
  <c r="AN532" i="3"/>
  <c r="AR532" i="3"/>
  <c r="AU532" i="3"/>
  <c r="AN533" i="3"/>
  <c r="AR533" i="3"/>
  <c r="AU533" i="3"/>
  <c r="AN534" i="3"/>
  <c r="AR534" i="3"/>
  <c r="AU534" i="3"/>
  <c r="AN535" i="3"/>
  <c r="AR535" i="3"/>
  <c r="AU535" i="3"/>
  <c r="AN536" i="3"/>
  <c r="AR536" i="3"/>
  <c r="AU536" i="3"/>
  <c r="AN537" i="3"/>
  <c r="AR537" i="3"/>
  <c r="AU537" i="3"/>
  <c r="AN538" i="3"/>
  <c r="AR538" i="3"/>
  <c r="AU538" i="3"/>
  <c r="AN539" i="3"/>
  <c r="AR539" i="3"/>
  <c r="AU539" i="3"/>
  <c r="AN540" i="3"/>
  <c r="AR540" i="3"/>
  <c r="AU540" i="3"/>
  <c r="AN541" i="3"/>
  <c r="AR541" i="3"/>
  <c r="AU541" i="3"/>
  <c r="AN542" i="3"/>
  <c r="AR542" i="3"/>
  <c r="AU542" i="3"/>
  <c r="AN543" i="3"/>
  <c r="AR543" i="3"/>
  <c r="AU543" i="3"/>
  <c r="AN544" i="3"/>
  <c r="AR544" i="3"/>
  <c r="AU544" i="3"/>
  <c r="AN545" i="3"/>
  <c r="AR545" i="3"/>
  <c r="AU545" i="3"/>
  <c r="AN546" i="3"/>
  <c r="AR546" i="3"/>
  <c r="AU546" i="3"/>
  <c r="AN547" i="3"/>
  <c r="AR547" i="3"/>
  <c r="AU547" i="3"/>
  <c r="AN548" i="3"/>
  <c r="AR548" i="3"/>
  <c r="AU548" i="3"/>
  <c r="AN549" i="3"/>
  <c r="AR549" i="3"/>
  <c r="AU549" i="3"/>
  <c r="AN550" i="3"/>
  <c r="AR550" i="3"/>
  <c r="AU550" i="3"/>
  <c r="AN551" i="3"/>
  <c r="AR551" i="3"/>
  <c r="AU551" i="3"/>
  <c r="AN552" i="3"/>
  <c r="AR552" i="3"/>
  <c r="AU552" i="3"/>
  <c r="AN553" i="3"/>
  <c r="AR553" i="3"/>
  <c r="AU553" i="3"/>
  <c r="AN554" i="3"/>
  <c r="AR554" i="3"/>
  <c r="AU554" i="3"/>
  <c r="AN555" i="3"/>
  <c r="AR555" i="3"/>
  <c r="AU555" i="3"/>
  <c r="AN556" i="3"/>
  <c r="AR556" i="3"/>
  <c r="AU556" i="3"/>
  <c r="AN557" i="3"/>
  <c r="AR557" i="3"/>
  <c r="AU557" i="3"/>
  <c r="AN558" i="3"/>
  <c r="AR558" i="3"/>
  <c r="AU558" i="3"/>
  <c r="AN559" i="3"/>
  <c r="AR559" i="3"/>
  <c r="AU559" i="3"/>
  <c r="AN560" i="3"/>
  <c r="AR560" i="3"/>
  <c r="AU560" i="3"/>
  <c r="AN561" i="3"/>
  <c r="AR561" i="3"/>
  <c r="AU561" i="3"/>
  <c r="AN562" i="3"/>
  <c r="AR562" i="3"/>
  <c r="AU562" i="3"/>
  <c r="AN563" i="3"/>
  <c r="AR563" i="3"/>
  <c r="AU563" i="3"/>
  <c r="AN564" i="3"/>
  <c r="AR564" i="3"/>
  <c r="AU564" i="3"/>
  <c r="AN565" i="3"/>
  <c r="AR565" i="3"/>
  <c r="AU565" i="3"/>
  <c r="AN566" i="3"/>
  <c r="AR566" i="3"/>
  <c r="AU566" i="3"/>
  <c r="AN567" i="3"/>
  <c r="AR567" i="3"/>
  <c r="AU567" i="3"/>
  <c r="AN568" i="3"/>
  <c r="AR568" i="3"/>
  <c r="AU568" i="3"/>
  <c r="AN569" i="3"/>
  <c r="AR569" i="3"/>
  <c r="AU569" i="3"/>
  <c r="AN570" i="3"/>
  <c r="AR570" i="3"/>
  <c r="AU570" i="3"/>
  <c r="AN571" i="3"/>
  <c r="AR571" i="3"/>
  <c r="AU571" i="3"/>
  <c r="AN572" i="3"/>
  <c r="AR572" i="3"/>
  <c r="AU572" i="3"/>
  <c r="AN573" i="3"/>
  <c r="AR573" i="3"/>
  <c r="AU573" i="3"/>
  <c r="AN574" i="3"/>
  <c r="AR574" i="3"/>
  <c r="AU574" i="3"/>
  <c r="AN575" i="3"/>
  <c r="AR575" i="3"/>
  <c r="AU575" i="3"/>
  <c r="AN576" i="3"/>
  <c r="AR576" i="3"/>
  <c r="AU576" i="3"/>
  <c r="AN577" i="3"/>
  <c r="AR577" i="3"/>
  <c r="AU577" i="3"/>
  <c r="AN578" i="3"/>
  <c r="AR578" i="3"/>
  <c r="AU578" i="3"/>
  <c r="AN579" i="3"/>
  <c r="AR579" i="3"/>
  <c r="AU579" i="3"/>
  <c r="AN580" i="3"/>
  <c r="AR580" i="3"/>
  <c r="AU580" i="3"/>
  <c r="AN581" i="3"/>
  <c r="AR581" i="3"/>
  <c r="AU581" i="3"/>
  <c r="AN582" i="3"/>
  <c r="AR582" i="3"/>
  <c r="AU582" i="3"/>
  <c r="AN583" i="3"/>
  <c r="AR583" i="3"/>
  <c r="AU583" i="3"/>
  <c r="AN584" i="3"/>
  <c r="AR584" i="3"/>
  <c r="AU584" i="3"/>
  <c r="AN585" i="3"/>
  <c r="AR585" i="3"/>
  <c r="AU585" i="3"/>
  <c r="AN586" i="3"/>
  <c r="AR586" i="3"/>
  <c r="AU586" i="3"/>
  <c r="AN587" i="3"/>
  <c r="AR587" i="3"/>
  <c r="AU587" i="3"/>
  <c r="AN588" i="3"/>
  <c r="AR588" i="3"/>
  <c r="AU588" i="3"/>
  <c r="AN589" i="3"/>
  <c r="AR589" i="3"/>
  <c r="AU589" i="3"/>
  <c r="AN590" i="3"/>
  <c r="AR590" i="3"/>
  <c r="AU590" i="3"/>
  <c r="AN591" i="3"/>
  <c r="AR591" i="3"/>
  <c r="AU591" i="3"/>
  <c r="AN592" i="3"/>
  <c r="AR592" i="3"/>
  <c r="AU592" i="3"/>
  <c r="AN593" i="3"/>
  <c r="AR593" i="3"/>
  <c r="AU593" i="3"/>
  <c r="AN594" i="3"/>
  <c r="AR594" i="3"/>
  <c r="AU594" i="3"/>
  <c r="AN595" i="3"/>
  <c r="AR595" i="3"/>
  <c r="AU595" i="3"/>
  <c r="AN596" i="3"/>
  <c r="AR596" i="3"/>
  <c r="AU596" i="3"/>
  <c r="AN597" i="3"/>
  <c r="AR597" i="3"/>
  <c r="AU597" i="3"/>
  <c r="AN598" i="3"/>
  <c r="AR598" i="3"/>
  <c r="AU598" i="3"/>
  <c r="AN599" i="3"/>
  <c r="AR599" i="3"/>
  <c r="AU599" i="3"/>
  <c r="AN600" i="3"/>
  <c r="AR600" i="3"/>
  <c r="AU600" i="3"/>
  <c r="AN601" i="3"/>
  <c r="AR601" i="3"/>
  <c r="AU601" i="3"/>
  <c r="AN602" i="3"/>
  <c r="AR602" i="3"/>
  <c r="AU602" i="3"/>
  <c r="AN603" i="3"/>
  <c r="AR603" i="3"/>
  <c r="AU603" i="3"/>
  <c r="AN604" i="3"/>
  <c r="AR604" i="3"/>
  <c r="AU604" i="3"/>
  <c r="AN605" i="3"/>
  <c r="AR605" i="3"/>
  <c r="AU605" i="3"/>
  <c r="AN606" i="3"/>
  <c r="AR606" i="3"/>
  <c r="AU606" i="3"/>
  <c r="AN607" i="3"/>
  <c r="AR607" i="3"/>
  <c r="AU607" i="3"/>
  <c r="AN608" i="3"/>
  <c r="AR608" i="3"/>
  <c r="AU608" i="3"/>
  <c r="AN609" i="3"/>
  <c r="AR609" i="3"/>
  <c r="AU609" i="3"/>
  <c r="AN610" i="3"/>
  <c r="AR610" i="3"/>
  <c r="AU610" i="3"/>
  <c r="AN611" i="3"/>
  <c r="AR611" i="3"/>
  <c r="AU611" i="3"/>
  <c r="AN612" i="3"/>
  <c r="AR612" i="3"/>
  <c r="AU612" i="3"/>
  <c r="AN613" i="3"/>
  <c r="AR613" i="3"/>
  <c r="AU613" i="3"/>
  <c r="AN614" i="3"/>
  <c r="AR614" i="3"/>
  <c r="AU614" i="3"/>
  <c r="AN615" i="3"/>
  <c r="AR615" i="3"/>
  <c r="AU615" i="3"/>
  <c r="AN616" i="3"/>
  <c r="AR616" i="3"/>
  <c r="AU616" i="3"/>
  <c r="AN617" i="3"/>
  <c r="AR617" i="3"/>
  <c r="AU617" i="3"/>
  <c r="AN618" i="3"/>
  <c r="AR618" i="3"/>
  <c r="AU618" i="3"/>
  <c r="AN619" i="3"/>
  <c r="AR619" i="3"/>
  <c r="AU619" i="3"/>
  <c r="AN620" i="3"/>
  <c r="AR620" i="3"/>
  <c r="AU620" i="3"/>
  <c r="AN621" i="3"/>
  <c r="AR621" i="3"/>
  <c r="AU621" i="3"/>
  <c r="AN622" i="3"/>
  <c r="AR622" i="3"/>
  <c r="AU622" i="3"/>
  <c r="AN623" i="3"/>
  <c r="AR623" i="3"/>
  <c r="AU623" i="3"/>
  <c r="AN624" i="3"/>
  <c r="AR624" i="3"/>
  <c r="AU624" i="3"/>
  <c r="AN625" i="3"/>
  <c r="AR625" i="3"/>
  <c r="AU625" i="3"/>
  <c r="AN626" i="3"/>
  <c r="AR626" i="3"/>
  <c r="AU626" i="3"/>
  <c r="AN627" i="3"/>
  <c r="AR627" i="3"/>
  <c r="AU627" i="3"/>
  <c r="AN628" i="3"/>
  <c r="AR628" i="3"/>
  <c r="AU628" i="3"/>
  <c r="AN629" i="3"/>
  <c r="AR629" i="3"/>
  <c r="AU629" i="3"/>
  <c r="AN630" i="3"/>
  <c r="AR630" i="3"/>
  <c r="AU630" i="3"/>
  <c r="AN631" i="3"/>
  <c r="AR631" i="3"/>
  <c r="AU631" i="3"/>
  <c r="AN632" i="3"/>
  <c r="AR632" i="3"/>
  <c r="AU632" i="3"/>
  <c r="AN633" i="3"/>
  <c r="AR633" i="3"/>
  <c r="AU633" i="3"/>
  <c r="AN634" i="3"/>
  <c r="AR634" i="3"/>
  <c r="AU634" i="3"/>
  <c r="AN635" i="3"/>
  <c r="AR635" i="3"/>
  <c r="AU635" i="3"/>
  <c r="AN636" i="3"/>
  <c r="AR636" i="3"/>
  <c r="AU636" i="3"/>
  <c r="AN637" i="3"/>
  <c r="AR637" i="3"/>
  <c r="AU637" i="3"/>
  <c r="AN638" i="3"/>
  <c r="AR638" i="3"/>
  <c r="AU638" i="3"/>
  <c r="AN639" i="3"/>
  <c r="AR639" i="3"/>
  <c r="AU639" i="3"/>
  <c r="AN640" i="3"/>
  <c r="AR640" i="3"/>
  <c r="AU640" i="3"/>
  <c r="AN641" i="3"/>
  <c r="AR641" i="3"/>
  <c r="AU641" i="3"/>
  <c r="AN642" i="3"/>
  <c r="AR642" i="3"/>
  <c r="AU642" i="3"/>
  <c r="AN643" i="3"/>
  <c r="AR643" i="3"/>
  <c r="AU643" i="3"/>
  <c r="AN644" i="3"/>
  <c r="AR644" i="3"/>
  <c r="AU644" i="3"/>
  <c r="AN645" i="3"/>
  <c r="AR645" i="3"/>
  <c r="AU645" i="3"/>
  <c r="AN646" i="3"/>
  <c r="AR646" i="3"/>
  <c r="AU646" i="3"/>
  <c r="AN647" i="3"/>
  <c r="AR647" i="3"/>
  <c r="AU647" i="3"/>
  <c r="AN648" i="3"/>
  <c r="AR648" i="3"/>
  <c r="AU648" i="3"/>
  <c r="AN649" i="3"/>
  <c r="AR649" i="3"/>
  <c r="AU649" i="3"/>
  <c r="AN650" i="3"/>
  <c r="AR650" i="3"/>
  <c r="AU650" i="3"/>
  <c r="AN651" i="3"/>
  <c r="AR651" i="3"/>
  <c r="AU651" i="3"/>
  <c r="AN652" i="3"/>
  <c r="AR652" i="3"/>
  <c r="AU652" i="3"/>
  <c r="AN653" i="3"/>
  <c r="AR653" i="3"/>
  <c r="AU653" i="3"/>
  <c r="AN654" i="3"/>
  <c r="AR654" i="3"/>
  <c r="AU654" i="3"/>
  <c r="AU3" i="3"/>
  <c r="Z3" i="3"/>
  <c r="J3" i="3"/>
  <c r="K3" i="3"/>
  <c r="L3" i="3"/>
  <c r="M3" i="3"/>
  <c r="N3" i="3"/>
  <c r="I3" i="3"/>
  <c r="J4" i="3"/>
  <c r="K4" i="3"/>
  <c r="L4" i="3"/>
  <c r="M4" i="3"/>
  <c r="N4" i="3"/>
  <c r="I4" i="3"/>
  <c r="J5" i="3"/>
  <c r="K5" i="3"/>
  <c r="L5" i="3"/>
  <c r="M5" i="3"/>
  <c r="N5" i="3"/>
  <c r="I5" i="3"/>
  <c r="J6" i="3"/>
  <c r="K6" i="3"/>
  <c r="L6" i="3"/>
  <c r="M6" i="3"/>
  <c r="N6" i="3"/>
  <c r="I6" i="3"/>
  <c r="J7" i="3"/>
  <c r="K7" i="3"/>
  <c r="L7" i="3"/>
  <c r="M7" i="3"/>
  <c r="N7" i="3"/>
  <c r="I7" i="3"/>
  <c r="J8" i="3"/>
  <c r="K8" i="3"/>
  <c r="L8" i="3"/>
  <c r="M8" i="3"/>
  <c r="N8" i="3"/>
  <c r="I8" i="3"/>
  <c r="J9" i="3"/>
  <c r="K9" i="3"/>
  <c r="L9" i="3"/>
  <c r="M9" i="3"/>
  <c r="N9" i="3"/>
  <c r="I9" i="3"/>
  <c r="J10" i="3"/>
  <c r="K10" i="3"/>
  <c r="L10" i="3"/>
  <c r="M10" i="3"/>
  <c r="N10" i="3"/>
  <c r="I10" i="3"/>
  <c r="J11" i="3"/>
  <c r="K11" i="3"/>
  <c r="L11" i="3"/>
  <c r="M11" i="3"/>
  <c r="N11" i="3"/>
  <c r="I11" i="3"/>
  <c r="J12" i="3"/>
  <c r="K12" i="3"/>
  <c r="L12" i="3"/>
  <c r="M12" i="3"/>
  <c r="N12" i="3"/>
  <c r="I12" i="3"/>
  <c r="J13" i="3"/>
  <c r="K13" i="3"/>
  <c r="L13" i="3"/>
  <c r="M13" i="3"/>
  <c r="N13" i="3"/>
  <c r="I13" i="3"/>
  <c r="J14" i="3"/>
  <c r="K14" i="3"/>
  <c r="L14" i="3"/>
  <c r="M14" i="3"/>
  <c r="N14" i="3"/>
  <c r="I14" i="3"/>
  <c r="J15" i="3"/>
  <c r="K15" i="3"/>
  <c r="L15" i="3"/>
  <c r="M15" i="3"/>
  <c r="N15" i="3"/>
  <c r="I15" i="3"/>
  <c r="J16" i="3"/>
  <c r="K16" i="3"/>
  <c r="L16" i="3"/>
  <c r="M16" i="3"/>
  <c r="N16" i="3"/>
  <c r="I16" i="3"/>
  <c r="J17" i="3"/>
  <c r="K17" i="3"/>
  <c r="L17" i="3"/>
  <c r="M17" i="3"/>
  <c r="N17" i="3"/>
  <c r="I17" i="3"/>
  <c r="Q11" i="1"/>
  <c r="Q10" i="1"/>
  <c r="Q9" i="1"/>
  <c r="Q8" i="1"/>
  <c r="Q7" i="1"/>
  <c r="Q6" i="1"/>
  <c r="Q5" i="1"/>
  <c r="Q4" i="1"/>
  <c r="Q3" i="1"/>
  <c r="Q2" i="1"/>
  <c r="F3" i="13"/>
  <c r="F4" i="13"/>
  <c r="F5" i="13"/>
  <c r="F6" i="13"/>
</calcChain>
</file>

<file path=xl/sharedStrings.xml><?xml version="1.0" encoding="utf-8"?>
<sst xmlns="http://schemas.openxmlformats.org/spreadsheetml/2006/main" count="6015" uniqueCount="2230">
  <si>
    <t>主要资源</t>
    <rPh sb="0" eb="1">
      <t>zhu'yao</t>
    </rPh>
    <rPh sb="2" eb="3">
      <t>zi'yuan</t>
    </rPh>
    <phoneticPr fontId="2" type="noConversion"/>
  </si>
  <si>
    <t>战役</t>
    <rPh sb="0" eb="1">
      <t>zhan'yi</t>
    </rPh>
    <phoneticPr fontId="2" type="noConversion"/>
  </si>
  <si>
    <t>挂机</t>
    <rPh sb="0" eb="1">
      <t>gua'ji</t>
    </rPh>
    <phoneticPr fontId="2" type="noConversion"/>
  </si>
  <si>
    <t>异界迷宫</t>
    <rPh sb="0" eb="1">
      <t>yi'jie'mi'gong</t>
    </rPh>
    <phoneticPr fontId="2" type="noConversion"/>
  </si>
  <si>
    <t>王座之塔</t>
    <rPh sb="0" eb="1">
      <t>wang'zuo'zhi'ta</t>
    </rPh>
    <phoneticPr fontId="2" type="noConversion"/>
  </si>
  <si>
    <t>悬赏</t>
    <rPh sb="0" eb="1">
      <t>xuan'shang</t>
    </rPh>
    <phoneticPr fontId="2" type="noConversion"/>
  </si>
  <si>
    <t>竞技场</t>
    <rPh sb="0" eb="1">
      <t>jing'ji'chang</t>
    </rPh>
    <phoneticPr fontId="2" type="noConversion"/>
  </si>
  <si>
    <t>公会Boss</t>
    <rPh sb="0" eb="1">
      <t>gong'hui</t>
    </rPh>
    <phoneticPr fontId="2" type="noConversion"/>
  </si>
  <si>
    <t>每日任务</t>
    <rPh sb="0" eb="1">
      <t>mei'ri</t>
    </rPh>
    <rPh sb="2" eb="3">
      <t>ren'wu</t>
    </rPh>
    <phoneticPr fontId="2" type="noConversion"/>
  </si>
  <si>
    <t>每周任务</t>
    <rPh sb="0" eb="1">
      <t>mei'zhou</t>
    </rPh>
    <rPh sb="2" eb="3">
      <t>ren'wu</t>
    </rPh>
    <phoneticPr fontId="2" type="noConversion"/>
  </si>
  <si>
    <t>时光之巅</t>
    <rPh sb="0" eb="1">
      <t>shi'guang'zhi'dian</t>
    </rPh>
    <phoneticPr fontId="2" type="noConversion"/>
  </si>
  <si>
    <t>高阶竞技场</t>
    <rPh sb="0" eb="1">
      <t>gao'jie</t>
    </rPh>
    <rPh sb="2" eb="3">
      <t>jing'ji'chang</t>
    </rPh>
    <phoneticPr fontId="2" type="noConversion"/>
  </si>
  <si>
    <t>巅峰竞技场</t>
    <rPh sb="0" eb="1">
      <t>dian'feng</t>
    </rPh>
    <rPh sb="2" eb="3">
      <t>jing'ji'chang</t>
    </rPh>
    <phoneticPr fontId="2" type="noConversion"/>
  </si>
  <si>
    <t>酒馆</t>
    <rPh sb="0" eb="1">
      <t>jiu'guan</t>
    </rPh>
    <phoneticPr fontId="2" type="noConversion"/>
  </si>
  <si>
    <t>占星屋</t>
    <rPh sb="0" eb="1">
      <t>zhan'xing'wu</t>
    </rPh>
    <phoneticPr fontId="2" type="noConversion"/>
  </si>
  <si>
    <t>公会</t>
    <rPh sb="0" eb="1">
      <t>gong'hui</t>
    </rPh>
    <phoneticPr fontId="2" type="noConversion"/>
  </si>
  <si>
    <t>现金</t>
    <rPh sb="0" eb="1">
      <t>xian'jin</t>
    </rPh>
    <phoneticPr fontId="2" type="noConversion"/>
  </si>
  <si>
    <t>经验</t>
    <rPh sb="0" eb="1">
      <t>jing'yan</t>
    </rPh>
    <phoneticPr fontId="2" type="noConversion"/>
  </si>
  <si>
    <t>粉尘</t>
    <rPh sb="0" eb="1">
      <t>fen'chen</t>
    </rPh>
    <phoneticPr fontId="2" type="noConversion"/>
  </si>
  <si>
    <t>钻石</t>
    <rPh sb="0" eb="1">
      <t>zuan'shi</t>
    </rPh>
    <phoneticPr fontId="2" type="noConversion"/>
  </si>
  <si>
    <t>装备(强化材料)</t>
    <rPh sb="0" eb="1">
      <t>zhuang'bei</t>
    </rPh>
    <rPh sb="3" eb="4">
      <t>qiang'hua</t>
    </rPh>
    <rPh sb="5" eb="6">
      <t>cai'l</t>
    </rPh>
    <phoneticPr fontId="2" type="noConversion"/>
  </si>
  <si>
    <t>英雄碎片(蓝色)</t>
    <rPh sb="0" eb="1">
      <t>ying'xiong</t>
    </rPh>
    <rPh sb="2" eb="3">
      <t>sui'pian</t>
    </rPh>
    <rPh sb="5" eb="6">
      <t>lan'se</t>
    </rPh>
    <phoneticPr fontId="2" type="noConversion"/>
  </si>
  <si>
    <t>抽卡券</t>
    <rPh sb="0" eb="1">
      <t>chou'ka'quan</t>
    </rPh>
    <phoneticPr fontId="2" type="noConversion"/>
  </si>
  <si>
    <t>迷宫币</t>
    <rPh sb="0" eb="1">
      <t>mi'gong'bi</t>
    </rPh>
    <rPh sb="2" eb="3">
      <t>bi</t>
    </rPh>
    <phoneticPr fontId="2" type="noConversion"/>
  </si>
  <si>
    <t>角斗士币</t>
    <rPh sb="3" eb="4">
      <t>bi</t>
    </rPh>
    <phoneticPr fontId="2" type="noConversion"/>
  </si>
  <si>
    <t>公会币</t>
    <rPh sb="0" eb="1">
      <t>gong'hui</t>
    </rPh>
    <rPh sb="2" eb="3">
      <t>bi</t>
    </rPh>
    <phoneticPr fontId="2" type="noConversion"/>
  </si>
  <si>
    <t>金币</t>
    <rPh sb="0" eb="1">
      <t>jin'bi</t>
    </rPh>
    <phoneticPr fontId="2" type="noConversion"/>
  </si>
  <si>
    <t>玩家经验</t>
    <rPh sb="0" eb="1">
      <t>wan'jia</t>
    </rPh>
    <rPh sb="2" eb="3">
      <t>jing'yan</t>
    </rPh>
    <phoneticPr fontId="2" type="noConversion"/>
  </si>
  <si>
    <t>章</t>
    <rPh sb="0" eb="1">
      <t>zhang</t>
    </rPh>
    <phoneticPr fontId="2" type="noConversion"/>
  </si>
  <si>
    <t>关卡数</t>
    <rPh sb="0" eb="1">
      <t>guan'ka</t>
    </rPh>
    <rPh sb="2" eb="3">
      <t>shu</t>
    </rPh>
    <phoneticPr fontId="2" type="noConversion"/>
  </si>
  <si>
    <t>关</t>
    <rPh sb="0" eb="1">
      <t>guan</t>
    </rPh>
    <phoneticPr fontId="2" type="noConversion"/>
  </si>
  <si>
    <t>银</t>
    <rPh sb="0" eb="1">
      <t>yin</t>
    </rPh>
    <phoneticPr fontId="2" type="noConversion"/>
  </si>
  <si>
    <t>红+</t>
    <rPh sb="0" eb="1">
      <t>hong</t>
    </rPh>
    <phoneticPr fontId="2" type="noConversion"/>
  </si>
  <si>
    <t>红</t>
    <rPh sb="0" eb="1">
      <t>hong</t>
    </rPh>
    <phoneticPr fontId="2" type="noConversion"/>
  </si>
  <si>
    <t>黄+</t>
    <rPh sb="0" eb="1">
      <t>huang</t>
    </rPh>
    <phoneticPr fontId="2" type="noConversion"/>
  </si>
  <si>
    <t>黄</t>
    <rPh sb="0" eb="1">
      <t>huang</t>
    </rPh>
    <phoneticPr fontId="2" type="noConversion"/>
  </si>
  <si>
    <t>紫+</t>
    <rPh sb="0" eb="1">
      <t>zi</t>
    </rPh>
    <phoneticPr fontId="2" type="noConversion"/>
  </si>
  <si>
    <t>紫</t>
    <rPh sb="0" eb="1">
      <t>zi</t>
    </rPh>
    <phoneticPr fontId="2" type="noConversion"/>
  </si>
  <si>
    <t>绿</t>
    <rPh sb="0" eb="1">
      <t>lv</t>
    </rPh>
    <phoneticPr fontId="2" type="noConversion"/>
  </si>
  <si>
    <t>蓝</t>
    <rPh sb="0" eb="1">
      <t>lan</t>
    </rPh>
    <phoneticPr fontId="2" type="noConversion"/>
  </si>
  <si>
    <t>需求</t>
    <rPh sb="0" eb="1">
      <t>xu'qiu</t>
    </rPh>
    <phoneticPr fontId="2" type="noConversion"/>
  </si>
  <si>
    <t>黄+</t>
    <rPh sb="0" eb="1">
      <t>huagn</t>
    </rPh>
    <phoneticPr fontId="2" type="noConversion"/>
  </si>
  <si>
    <t>产出经验</t>
    <rPh sb="0" eb="1">
      <t>chan'chu</t>
    </rPh>
    <rPh sb="2" eb="3">
      <t>jing'yan</t>
    </rPh>
    <phoneticPr fontId="2" type="noConversion"/>
  </si>
  <si>
    <t>产出金币</t>
    <rPh sb="0" eb="1">
      <t>chan'chu</t>
    </rPh>
    <rPh sb="2" eb="3">
      <t>jin'bi</t>
    </rPh>
    <phoneticPr fontId="2" type="noConversion"/>
  </si>
  <si>
    <t>蓝+</t>
    <rPh sb="0" eb="1">
      <t>lan</t>
    </rPh>
    <phoneticPr fontId="2" type="noConversion"/>
  </si>
  <si>
    <t>灰</t>
    <rPh sb="0" eb="1">
      <t>hui</t>
    </rPh>
    <phoneticPr fontId="2" type="noConversion"/>
  </si>
  <si>
    <t>品质名</t>
    <rPh sb="0" eb="1">
      <t>pin'zhi</t>
    </rPh>
    <rPh sb="2" eb="3">
      <t>ming</t>
    </rPh>
    <phoneticPr fontId="2" type="noConversion"/>
  </si>
  <si>
    <t>品质</t>
    <rPh sb="0" eb="1">
      <t>pin'zhi</t>
    </rPh>
    <phoneticPr fontId="2" type="noConversion"/>
  </si>
  <si>
    <t>平均需求</t>
    <rPh sb="0" eb="1">
      <t>ping'jun</t>
    </rPh>
    <rPh sb="2" eb="3">
      <t>xu'qiu</t>
    </rPh>
    <phoneticPr fontId="2" type="noConversion"/>
  </si>
  <si>
    <t>平均等级</t>
    <rPh sb="0" eb="1">
      <t>ping'jun</t>
    </rPh>
    <rPh sb="2" eb="3">
      <t>deng'ji</t>
    </rPh>
    <phoneticPr fontId="2" type="noConversion"/>
  </si>
  <si>
    <t>是否关键点</t>
    <rPh sb="0" eb="1">
      <t>s'fou</t>
    </rPh>
    <rPh sb="2" eb="3">
      <t>guan'jian'dian</t>
    </rPh>
    <phoneticPr fontId="2" type="noConversion"/>
  </si>
  <si>
    <t>经验增量</t>
    <rPh sb="0" eb="1">
      <t>jing'yan</t>
    </rPh>
    <rPh sb="2" eb="3">
      <t>zeng'liang</t>
    </rPh>
    <phoneticPr fontId="2" type="noConversion"/>
  </si>
  <si>
    <t>难度系数</t>
    <rPh sb="0" eb="1">
      <t>nan'du</t>
    </rPh>
    <rPh sb="2" eb="3">
      <t>xi'shu</t>
    </rPh>
    <phoneticPr fontId="2" type="noConversion"/>
  </si>
  <si>
    <t>停留时间/h</t>
    <rPh sb="0" eb="1">
      <t>ting'liu</t>
    </rPh>
    <rPh sb="2" eb="3">
      <t>shi'jian</t>
    </rPh>
    <phoneticPr fontId="2" type="noConversion"/>
  </si>
  <si>
    <t>通关时间/d</t>
    <rPh sb="0" eb="1">
      <t>tong'guan</t>
    </rPh>
    <rPh sb="2" eb="3">
      <t>shi'jian</t>
    </rPh>
    <phoneticPr fontId="2" type="noConversion"/>
  </si>
  <si>
    <t>停留时间/d</t>
    <rPh sb="0" eb="1">
      <t>ting'liu</t>
    </rPh>
    <rPh sb="2" eb="3">
      <t>shi'jian</t>
    </rPh>
    <phoneticPr fontId="2" type="noConversion"/>
  </si>
  <si>
    <t>每关停留时间/h</t>
    <rPh sb="0" eb="1">
      <t>mei'guan</t>
    </rPh>
    <rPh sb="2" eb="3">
      <t>ting'liu'shi'jian</t>
    </rPh>
    <phoneticPr fontId="2" type="noConversion"/>
  </si>
  <si>
    <t>通关励参数/h</t>
    <rPh sb="0" eb="1">
      <t>tong'guan</t>
    </rPh>
    <rPh sb="3" eb="4">
      <t>can'shu</t>
    </rPh>
    <phoneticPr fontId="2" type="noConversion"/>
  </si>
  <si>
    <t>通关经验</t>
    <rPh sb="0" eb="1">
      <t>tong'guan</t>
    </rPh>
    <rPh sb="2" eb="3">
      <t>ing'yan</t>
    </rPh>
    <phoneticPr fontId="2" type="noConversion"/>
  </si>
  <si>
    <t>通关金币</t>
    <rPh sb="0" eb="1">
      <t>tong'guan</t>
    </rPh>
    <rPh sb="2" eb="3">
      <t>jin'bi</t>
    </rPh>
    <phoneticPr fontId="2" type="noConversion"/>
  </si>
  <si>
    <t>预设的通关需求，用于推导当前玩家的卡牌状态，并推算消耗。</t>
    <rPh sb="0" eb="1">
      <t>yu'she</t>
    </rPh>
    <rPh sb="2" eb="3">
      <t>d</t>
    </rPh>
    <rPh sb="3" eb="4">
      <t>tong'guan</t>
    </rPh>
    <rPh sb="5" eb="6">
      <t>xu'qiu</t>
    </rPh>
    <rPh sb="8" eb="9">
      <t>yong'yu</t>
    </rPh>
    <rPh sb="10" eb="11">
      <t>tui'dao</t>
    </rPh>
    <rPh sb="12" eb="13">
      <t>dang'qian</t>
    </rPh>
    <rPh sb="14" eb="15">
      <t>wan'jia</t>
    </rPh>
    <rPh sb="16" eb="17">
      <t>d</t>
    </rPh>
    <rPh sb="17" eb="18">
      <t>ka'pai</t>
    </rPh>
    <rPh sb="19" eb="20">
      <t>zhuang't</t>
    </rPh>
    <rPh sb="22" eb="23">
      <t>bing</t>
    </rPh>
    <rPh sb="23" eb="24">
      <t>tui'suan</t>
    </rPh>
    <rPh sb="25" eb="26">
      <t>xiao'hao</t>
    </rPh>
    <phoneticPr fontId="2" type="noConversion"/>
  </si>
  <si>
    <t>通关奖励参数/h</t>
    <rPh sb="0" eb="1">
      <t>tong'guan</t>
    </rPh>
    <rPh sb="2" eb="3">
      <t>jiag'li</t>
    </rPh>
    <rPh sb="4" eb="5">
      <t>can'shu</t>
    </rPh>
    <phoneticPr fontId="2" type="noConversion"/>
  </si>
  <si>
    <t>玩家经验上限</t>
    <rPh sb="0" eb="1">
      <t>wan'jia</t>
    </rPh>
    <rPh sb="2" eb="3">
      <t>jing'yan</t>
    </rPh>
    <rPh sb="4" eb="5">
      <t>shang'xian</t>
    </rPh>
    <phoneticPr fontId="2" type="noConversion"/>
  </si>
  <si>
    <t>玩家经验下限</t>
    <rPh sb="0" eb="1">
      <t>wan'jia</t>
    </rPh>
    <rPh sb="2" eb="3">
      <t>jing'yan</t>
    </rPh>
    <rPh sb="4" eb="5">
      <t>xia'xian</t>
    </rPh>
    <phoneticPr fontId="2" type="noConversion"/>
  </si>
  <si>
    <t>金币上限</t>
    <rPh sb="0" eb="1">
      <t>jin'bi</t>
    </rPh>
    <rPh sb="2" eb="3">
      <t>shang'xian</t>
    </rPh>
    <phoneticPr fontId="2" type="noConversion"/>
  </si>
  <si>
    <t>金币下限</t>
    <rPh sb="0" eb="1">
      <t>jin'bi</t>
    </rPh>
    <rPh sb="2" eb="3">
      <t>xia'xian</t>
    </rPh>
    <phoneticPr fontId="2" type="noConversion"/>
  </si>
  <si>
    <t>经验上限</t>
    <rPh sb="0" eb="1">
      <t>jing'yan</t>
    </rPh>
    <rPh sb="2" eb="3">
      <t>shang'xian</t>
    </rPh>
    <phoneticPr fontId="2" type="noConversion"/>
  </si>
  <si>
    <t>经验下限</t>
    <rPh sb="0" eb="1">
      <t>jing'yan</t>
    </rPh>
    <rPh sb="2" eb="3">
      <t>xia'xian</t>
    </rPh>
    <phoneticPr fontId="2" type="noConversion"/>
  </si>
  <si>
    <t>产出玩家经验</t>
    <rPh sb="0" eb="1">
      <t>chan'chu</t>
    </rPh>
    <rPh sb="2" eb="3">
      <t>wan'jia</t>
    </rPh>
    <rPh sb="4" eb="5">
      <t>jing'yan</t>
    </rPh>
    <phoneticPr fontId="2" type="noConversion"/>
  </si>
  <si>
    <t>通关玩家经验</t>
    <rPh sb="0" eb="1">
      <t>tong'guan</t>
    </rPh>
    <rPh sb="2" eb="3">
      <t>wan'jia</t>
    </rPh>
    <rPh sb="4" eb="5">
      <t>jing'yan</t>
    </rPh>
    <phoneticPr fontId="2" type="noConversion"/>
  </si>
  <si>
    <t>挂机每秒产出
增量用于推算每关的产出变化。</t>
    <rPh sb="0" eb="1">
      <t>gua'ji</t>
    </rPh>
    <rPh sb="2" eb="3">
      <t>mei'miao</t>
    </rPh>
    <rPh sb="4" eb="5">
      <t>chan'chu</t>
    </rPh>
    <rPh sb="7" eb="8">
      <t>zeng'liang</t>
    </rPh>
    <rPh sb="9" eb="10">
      <t>yong'yu</t>
    </rPh>
    <rPh sb="11" eb="12">
      <t>tui'suan</t>
    </rPh>
    <rPh sb="13" eb="14">
      <t>mei</t>
    </rPh>
    <rPh sb="14" eb="15">
      <t>guan</t>
    </rPh>
    <rPh sb="15" eb="16">
      <t>d</t>
    </rPh>
    <rPh sb="16" eb="17">
      <t>chan'chu</t>
    </rPh>
    <rPh sb="18" eb="19">
      <t>bian'hua</t>
    </rPh>
    <phoneticPr fontId="2" type="noConversion"/>
  </si>
  <si>
    <t>从进入游戏到通关本章</t>
    <rPh sb="0" eb="1">
      <t>cong</t>
    </rPh>
    <rPh sb="1" eb="2">
      <t>jin'ru</t>
    </rPh>
    <rPh sb="3" eb="4">
      <t>you'xi</t>
    </rPh>
    <rPh sb="5" eb="6">
      <t>dao</t>
    </rPh>
    <rPh sb="6" eb="7">
      <t>tong'guan</t>
    </rPh>
    <rPh sb="8" eb="9">
      <t>ben'zhang</t>
    </rPh>
    <phoneticPr fontId="2" type="noConversion"/>
  </si>
  <si>
    <t>从通关上章到通关本章</t>
    <rPh sb="0" eb="1">
      <t>cong</t>
    </rPh>
    <rPh sb="1" eb="2">
      <t>tong'guan</t>
    </rPh>
    <rPh sb="5" eb="6">
      <t>dao</t>
    </rPh>
    <rPh sb="6" eb="7">
      <t>tong'guan</t>
    </rPh>
    <rPh sb="8" eb="9">
      <t>ben'zhang</t>
    </rPh>
    <phoneticPr fontId="2" type="noConversion"/>
  </si>
  <si>
    <t>卡在关键节点的时间</t>
    <rPh sb="0" eb="1">
      <t>ka'zai</t>
    </rPh>
    <rPh sb="2" eb="3">
      <t>guan'jian</t>
    </rPh>
    <rPh sb="4" eb="5">
      <t>jie'dian</t>
    </rPh>
    <rPh sb="6" eb="7">
      <t>d</t>
    </rPh>
    <rPh sb="7" eb="8">
      <t>shi'jian</t>
    </rPh>
    <phoneticPr fontId="2" type="noConversion"/>
  </si>
  <si>
    <t>关键节点分布</t>
    <rPh sb="0" eb="1">
      <t>guan'jian</t>
    </rPh>
    <rPh sb="2" eb="3">
      <t>jie'dian</t>
    </rPh>
    <rPh sb="4" eb="5">
      <t>fen'bu</t>
    </rPh>
    <phoneticPr fontId="2" type="noConversion"/>
  </si>
  <si>
    <t>每多少关中有1个关键节点</t>
    <rPh sb="0" eb="1">
      <t>mei</t>
    </rPh>
    <rPh sb="1" eb="2">
      <t>duo'shao</t>
    </rPh>
    <rPh sb="3" eb="4">
      <t>guan</t>
    </rPh>
    <rPh sb="4" eb="5">
      <t>zhong</t>
    </rPh>
    <rPh sb="5" eb="6">
      <t>you</t>
    </rPh>
    <rPh sb="7" eb="8">
      <t>ge</t>
    </rPh>
    <rPh sb="8" eb="9">
      <t>guan'jian</t>
    </rPh>
    <rPh sb="10" eb="11">
      <t>jie'dian</t>
    </rPh>
    <phoneticPr fontId="2" type="noConversion"/>
  </si>
  <si>
    <t>章节关卡设计
不含剧情关</t>
    <rPh sb="0" eb="1">
      <t>zhang'jie</t>
    </rPh>
    <rPh sb="2" eb="3">
      <t>guan'ka</t>
    </rPh>
    <rPh sb="4" eb="5">
      <t>she'ji</t>
    </rPh>
    <rPh sb="7" eb="8">
      <t>bu'han</t>
    </rPh>
    <rPh sb="9" eb="10">
      <t>ju'qing</t>
    </rPh>
    <rPh sb="11" eb="12">
      <t>guan</t>
    </rPh>
    <phoneticPr fontId="2" type="noConversion"/>
  </si>
  <si>
    <t>一次性通关奖励对应多少小时的挂机产出</t>
    <rPh sb="0" eb="1">
      <t>yi'ci'xing</t>
    </rPh>
    <rPh sb="3" eb="4">
      <t>tong'guan</t>
    </rPh>
    <rPh sb="5" eb="6">
      <t>jiang'li</t>
    </rPh>
    <rPh sb="7" eb="8">
      <t>dui'ying</t>
    </rPh>
    <rPh sb="9" eb="10">
      <t>duo'sho</t>
    </rPh>
    <rPh sb="11" eb="12">
      <t>xiao'shi</t>
    </rPh>
    <rPh sb="13" eb="14">
      <t>d</t>
    </rPh>
    <rPh sb="14" eb="15">
      <t>gua'ji</t>
    </rPh>
    <rPh sb="16" eb="17">
      <t>chan'chu</t>
    </rPh>
    <phoneticPr fontId="2" type="noConversion"/>
  </si>
  <si>
    <t>通关奖励系数</t>
    <rPh sb="0" eb="1">
      <t>tong'guan</t>
    </rPh>
    <rPh sb="2" eb="3">
      <t>jiang'li</t>
    </rPh>
    <rPh sb="4" eb="5">
      <t>xi'shu</t>
    </rPh>
    <phoneticPr fontId="2" type="noConversion"/>
  </si>
  <si>
    <t>通关难度系数</t>
    <rPh sb="0" eb="1">
      <t>tong'guan</t>
    </rPh>
    <rPh sb="2" eb="3">
      <t>nan'du</t>
    </rPh>
    <rPh sb="4" eb="5">
      <t>xi'shu</t>
    </rPh>
    <phoneticPr fontId="2" type="noConversion"/>
  </si>
  <si>
    <t>是否关键点</t>
    <rPh sb="0" eb="1">
      <t>s'f</t>
    </rPh>
    <rPh sb="2" eb="3">
      <t>guan'jian'dian</t>
    </rPh>
    <phoneticPr fontId="2" type="noConversion"/>
  </si>
  <si>
    <t>挂机经验/s</t>
    <rPh sb="0" eb="1">
      <t>gua'ji</t>
    </rPh>
    <rPh sb="2" eb="3">
      <t>jing'yan</t>
    </rPh>
    <phoneticPr fontId="2" type="noConversion"/>
  </si>
  <si>
    <t>挂机金币/s</t>
    <rPh sb="0" eb="1">
      <t>gua'ji</t>
    </rPh>
    <rPh sb="2" eb="3">
      <t>jin'bi</t>
    </rPh>
    <phoneticPr fontId="2" type="noConversion"/>
  </si>
  <si>
    <t>挂机玩家经验/s</t>
    <rPh sb="0" eb="1">
      <t>gua'ji</t>
    </rPh>
    <rPh sb="2" eb="3">
      <t>wan'jia</t>
    </rPh>
    <rPh sb="4" eb="5">
      <t>jing'yan</t>
    </rPh>
    <phoneticPr fontId="2" type="noConversion"/>
  </si>
  <si>
    <t>挂机产出</t>
    <rPh sb="0" eb="1">
      <t>gua'ji</t>
    </rPh>
    <rPh sb="2" eb="3">
      <t>chan'chu</t>
    </rPh>
    <phoneticPr fontId="2" type="noConversion"/>
  </si>
  <si>
    <t>通关产出</t>
    <rPh sb="0" eb="1">
      <t>tong'guan</t>
    </rPh>
    <rPh sb="2" eb="3">
      <t>chan'chu</t>
    </rPh>
    <phoneticPr fontId="2" type="noConversion"/>
  </si>
  <si>
    <t>经验</t>
  </si>
  <si>
    <t>关卡总产出</t>
    <rPh sb="0" eb="1">
      <t>guan'ka</t>
    </rPh>
    <rPh sb="2" eb="3">
      <t>zong'chan'chu</t>
    </rPh>
    <phoneticPr fontId="2" type="noConversion"/>
  </si>
  <si>
    <t>粉尘产出</t>
    <rPh sb="0" eb="1">
      <t>fen'chen</t>
    </rPh>
    <rPh sb="2" eb="3">
      <t>chan'chu</t>
    </rPh>
    <phoneticPr fontId="2" type="noConversion"/>
  </si>
  <si>
    <t>总览</t>
    <rPh sb="0" eb="1">
      <t>zong'lan</t>
    </rPh>
    <phoneticPr fontId="2" type="noConversion"/>
  </si>
  <si>
    <t>页签</t>
    <rPh sb="0" eb="1">
      <t>ye'qian</t>
    </rPh>
    <phoneticPr fontId="2" type="noConversion"/>
  </si>
  <si>
    <t>功能</t>
    <rPh sb="0" eb="1">
      <t>gong'negn</t>
    </rPh>
    <phoneticPr fontId="2" type="noConversion"/>
  </si>
  <si>
    <t>各系统产出分配</t>
    <rPh sb="0" eb="1">
      <t>ge'xi'tong</t>
    </rPh>
    <rPh sb="3" eb="4">
      <t>chan'chu</t>
    </rPh>
    <rPh sb="5" eb="6">
      <t>fen'pei</t>
    </rPh>
    <phoneticPr fontId="2" type="noConversion"/>
  </si>
  <si>
    <t>关卡设计</t>
    <rPh sb="0" eb="1">
      <t>guan'ka</t>
    </rPh>
    <rPh sb="2" eb="3">
      <t>she'ji</t>
    </rPh>
    <phoneticPr fontId="2" type="noConversion"/>
  </si>
  <si>
    <t>关卡的产出概念设计</t>
    <rPh sb="0" eb="1">
      <t>guan'ka</t>
    </rPh>
    <rPh sb="2" eb="3">
      <t>d</t>
    </rPh>
    <rPh sb="3" eb="4">
      <t>chan'chu</t>
    </rPh>
    <rPh sb="5" eb="6">
      <t>gai'nian</t>
    </rPh>
    <rPh sb="7" eb="8">
      <t>she'ji</t>
    </rPh>
    <phoneticPr fontId="2" type="noConversion"/>
  </si>
  <si>
    <t>关卡配置</t>
    <rPh sb="0" eb="1">
      <t>guan'ka</t>
    </rPh>
    <rPh sb="2" eb="3">
      <t>pei'zhi</t>
    </rPh>
    <phoneticPr fontId="2" type="noConversion"/>
  </si>
  <si>
    <t>关卡的产出配置，需根据新手等各种额外需求调整关卡产出。</t>
    <rPh sb="0" eb="1">
      <t>guan'ka</t>
    </rPh>
    <rPh sb="2" eb="3">
      <t>d</t>
    </rPh>
    <rPh sb="3" eb="4">
      <t>chan'chu</t>
    </rPh>
    <rPh sb="5" eb="6">
      <t>pei'zhi</t>
    </rPh>
    <rPh sb="8" eb="9">
      <t>xu</t>
    </rPh>
    <rPh sb="9" eb="10">
      <t>gen'ju</t>
    </rPh>
    <rPh sb="11" eb="12">
      <t>xin'shou</t>
    </rPh>
    <rPh sb="13" eb="14">
      <t>degn</t>
    </rPh>
    <rPh sb="14" eb="15">
      <t>ge'zhong</t>
    </rPh>
    <rPh sb="16" eb="17">
      <t>e'wai</t>
    </rPh>
    <rPh sb="18" eb="19">
      <t>xu'qiu</t>
    </rPh>
    <rPh sb="20" eb="21">
      <t>tiao'zheng</t>
    </rPh>
    <rPh sb="22" eb="23">
      <t>guan'ka</t>
    </rPh>
    <rPh sb="24" eb="25">
      <t>chan'chu</t>
    </rPh>
    <phoneticPr fontId="2" type="noConversion"/>
  </si>
  <si>
    <t>爬塔的产出概念设计</t>
    <rPh sb="0" eb="1">
      <t>pa'ta</t>
    </rPh>
    <rPh sb="2" eb="3">
      <t>d</t>
    </rPh>
    <rPh sb="3" eb="4">
      <t>chan'chu</t>
    </rPh>
    <rPh sb="5" eb="6">
      <t>gai'nian</t>
    </rPh>
    <rPh sb="7" eb="8">
      <t>she'ji</t>
    </rPh>
    <phoneticPr fontId="2" type="noConversion"/>
  </si>
  <si>
    <t>爬塔配置</t>
    <rPh sb="0" eb="1">
      <t>pa'ta</t>
    </rPh>
    <rPh sb="2" eb="3">
      <t>pei'zhi</t>
    </rPh>
    <phoneticPr fontId="2" type="noConversion"/>
  </si>
  <si>
    <t>爬塔设计</t>
    <rPh sb="0" eb="1">
      <t>pa'ta</t>
    </rPh>
    <rPh sb="2" eb="3">
      <t>she'ji</t>
    </rPh>
    <phoneticPr fontId="2" type="noConversion"/>
  </si>
  <si>
    <t>爬塔的产出配置，根据各阶段需求额外调整产出。</t>
    <rPh sb="0" eb="1">
      <t>pa'ta</t>
    </rPh>
    <rPh sb="2" eb="3">
      <t>d</t>
    </rPh>
    <rPh sb="3" eb="4">
      <t>chan'chu</t>
    </rPh>
    <rPh sb="5" eb="6">
      <t>pei'zhi</t>
    </rPh>
    <rPh sb="8" eb="9">
      <t>gen'ju</t>
    </rPh>
    <rPh sb="10" eb="11">
      <t>ge'jie'duan</t>
    </rPh>
    <rPh sb="13" eb="14">
      <t>xu'qiu</t>
    </rPh>
    <rPh sb="15" eb="16">
      <t>e'wai</t>
    </rPh>
    <rPh sb="17" eb="18">
      <t>tiao'zheng</t>
    </rPh>
    <rPh sb="19" eb="20">
      <t>chan'chu</t>
    </rPh>
    <phoneticPr fontId="2" type="noConversion"/>
  </si>
  <si>
    <t>日常任务</t>
    <rPh sb="0" eb="1">
      <t>ri'chang</t>
    </rPh>
    <rPh sb="2" eb="3">
      <t>ren'wu</t>
    </rPh>
    <phoneticPr fontId="2" type="noConversion"/>
  </si>
  <si>
    <t>每日任务、每周任务的产出设计级配置。</t>
    <rPh sb="0" eb="1">
      <t>mei'ri</t>
    </rPh>
    <rPh sb="2" eb="3">
      <t>ren'wu</t>
    </rPh>
    <rPh sb="5" eb="6">
      <t>mei'zhou</t>
    </rPh>
    <rPh sb="7" eb="8">
      <t>ren'wu</t>
    </rPh>
    <rPh sb="9" eb="10">
      <t>d</t>
    </rPh>
    <rPh sb="10" eb="11">
      <t>chan'chu</t>
    </rPh>
    <rPh sb="12" eb="13">
      <t>she'ji</t>
    </rPh>
    <rPh sb="14" eb="15">
      <t>ji</t>
    </rPh>
    <rPh sb="15" eb="16">
      <t>pei'zhi</t>
    </rPh>
    <phoneticPr fontId="2" type="noConversion"/>
  </si>
  <si>
    <t>主线任务</t>
    <rPh sb="0" eb="1">
      <t>zhu'xian</t>
    </rPh>
    <rPh sb="2" eb="3">
      <t>ren'wu</t>
    </rPh>
    <phoneticPr fontId="2" type="noConversion"/>
  </si>
  <si>
    <t>主线型任务的产出设计及配置。</t>
    <rPh sb="0" eb="1">
      <t>zhu'xian</t>
    </rPh>
    <rPh sb="2" eb="3">
      <t>xing</t>
    </rPh>
    <rPh sb="3" eb="4">
      <t>ren'wu</t>
    </rPh>
    <rPh sb="5" eb="6">
      <t>d</t>
    </rPh>
    <rPh sb="6" eb="7">
      <t>chan'chu</t>
    </rPh>
    <rPh sb="8" eb="9">
      <t>she'ji</t>
    </rPh>
    <rPh sb="10" eb="11">
      <t>ji</t>
    </rPh>
    <rPh sb="11" eb="12">
      <t>pei'zhi</t>
    </rPh>
    <phoneticPr fontId="2" type="noConversion"/>
  </si>
  <si>
    <t>类型</t>
    <rPh sb="0" eb="1">
      <t>lei'xing</t>
    </rPh>
    <phoneticPr fontId="2" type="noConversion"/>
  </si>
  <si>
    <t>升级英雄</t>
    <rPh sb="0" eb="1">
      <t>sheng'ji</t>
    </rPh>
    <rPh sb="2" eb="3">
      <t>ying'xiong</t>
    </rPh>
    <phoneticPr fontId="2" type="noConversion"/>
  </si>
  <si>
    <t>次数</t>
    <rPh sb="0" eb="1">
      <t>ci'shu</t>
    </rPh>
    <phoneticPr fontId="2" type="noConversion"/>
  </si>
  <si>
    <t>活跃度</t>
    <rPh sb="0" eb="1">
      <t>huo'yue'du</t>
    </rPh>
    <phoneticPr fontId="2" type="noConversion"/>
  </si>
  <si>
    <t>召唤英雄</t>
    <rPh sb="0" eb="1">
      <t>zhao'huan</t>
    </rPh>
    <rPh sb="2" eb="3">
      <t>ying'xiong</t>
    </rPh>
    <phoneticPr fontId="2" type="noConversion"/>
  </si>
  <si>
    <t>挑战王座之塔</t>
    <rPh sb="0" eb="1">
      <t>tiao'zhan</t>
    </rPh>
    <rPh sb="2" eb="3">
      <t>wang'zuo'zhi'ta</t>
    </rPh>
    <phoneticPr fontId="2" type="noConversion"/>
  </si>
  <si>
    <t>竞技场挑战</t>
    <rPh sb="0" eb="1">
      <t>jing'ji'chang</t>
    </rPh>
    <rPh sb="3" eb="4">
      <t>tiao'zhan</t>
    </rPh>
    <phoneticPr fontId="2" type="noConversion"/>
  </si>
  <si>
    <t>挑战首领</t>
    <rPh sb="0" eb="1">
      <t>tiao'zhan</t>
    </rPh>
    <rPh sb="2" eb="3">
      <t>shou'ling</t>
    </rPh>
    <phoneticPr fontId="2" type="noConversion"/>
  </si>
  <si>
    <t>领取挂机奖励</t>
    <rPh sb="0" eb="1">
      <t>ling'qu</t>
    </rPh>
    <rPh sb="2" eb="3">
      <t>gua'ji</t>
    </rPh>
    <rPh sb="4" eb="5">
      <t>jiang'li</t>
    </rPh>
    <phoneticPr fontId="2" type="noConversion"/>
  </si>
  <si>
    <t>装备强化</t>
    <rPh sb="0" eb="1">
      <t>zhuang'bei</t>
    </rPh>
    <rPh sb="2" eb="3">
      <t>qiang'hua</t>
    </rPh>
    <phoneticPr fontId="2" type="noConversion"/>
  </si>
  <si>
    <t>赠送友情点</t>
    <rPh sb="0" eb="1">
      <t>zeng'song</t>
    </rPh>
    <rPh sb="2" eb="3">
      <t>you'qing'dian</t>
    </rPh>
    <phoneticPr fontId="2" type="noConversion"/>
  </si>
  <si>
    <t>快速挂机</t>
    <rPh sb="0" eb="1">
      <t>kuai'su</t>
    </rPh>
    <rPh sb="2" eb="3">
      <t>gua'ji</t>
    </rPh>
    <phoneticPr fontId="2" type="noConversion"/>
  </si>
  <si>
    <t>参加公会团队狩猎</t>
    <rPh sb="0" eb="1">
      <t>can'jia</t>
    </rPh>
    <rPh sb="2" eb="3">
      <t>gong'hui</t>
    </rPh>
    <rPh sb="4" eb="5">
      <t>tuan'dui</t>
    </rPh>
    <rPh sb="6" eb="7">
      <t>shou'lie</t>
    </rPh>
    <phoneticPr fontId="2" type="noConversion"/>
  </si>
  <si>
    <t>接受悬赏任务</t>
    <rPh sb="0" eb="1">
      <t>jie'shou</t>
    </rPh>
    <rPh sb="2" eb="3">
      <t>xuan'shang</t>
    </rPh>
    <rPh sb="4" eb="5">
      <t>ren'wu</t>
    </rPh>
    <phoneticPr fontId="2" type="noConversion"/>
  </si>
  <si>
    <t>总活跃度</t>
    <rPh sb="0" eb="1">
      <t>zon</t>
    </rPh>
    <rPh sb="1" eb="2">
      <t>huo'tu'e'du</t>
    </rPh>
    <phoneticPr fontId="2" type="noConversion"/>
  </si>
  <si>
    <t>任务类型</t>
    <rPh sb="0" eb="1">
      <t>ren'wu</t>
    </rPh>
    <rPh sb="2" eb="3">
      <t>lei'xing</t>
    </rPh>
    <phoneticPr fontId="2" type="noConversion"/>
  </si>
  <si>
    <t>奖励</t>
    <rPh sb="0" eb="1">
      <t>jiang'li</t>
    </rPh>
    <phoneticPr fontId="2" type="noConversion"/>
  </si>
  <si>
    <t>类型1</t>
    <rPh sb="0" eb="1">
      <t>lei'xing</t>
    </rPh>
    <phoneticPr fontId="2" type="noConversion"/>
  </si>
  <si>
    <t>数量1</t>
    <rPh sb="0" eb="1">
      <t>shu'laing</t>
    </rPh>
    <phoneticPr fontId="2" type="noConversion"/>
  </si>
  <si>
    <t>类型2</t>
    <rPh sb="0" eb="1">
      <t>lei'xing</t>
    </rPh>
    <phoneticPr fontId="2" type="noConversion"/>
  </si>
  <si>
    <t>数量2</t>
    <rPh sb="0" eb="1">
      <t>shu'liang</t>
    </rPh>
    <phoneticPr fontId="2" type="noConversion"/>
  </si>
  <si>
    <t>价值</t>
    <rPh sb="0" eb="1">
      <t>jia'zhi</t>
    </rPh>
    <phoneticPr fontId="2" type="noConversion"/>
  </si>
  <si>
    <t>总价值</t>
    <rPh sb="0" eb="1">
      <t>zong'jia'zhi</t>
    </rPh>
    <phoneticPr fontId="2" type="noConversion"/>
  </si>
  <si>
    <t>通行证经验</t>
    <rPh sb="0" eb="1">
      <t>tong'xing'zheng</t>
    </rPh>
    <rPh sb="3" eb="4">
      <t>jing'yan</t>
    </rPh>
    <phoneticPr fontId="2" type="noConversion"/>
  </si>
  <si>
    <t>金币2小时</t>
    <rPh sb="0" eb="1">
      <t>jin'bi</t>
    </rPh>
    <rPh sb="3" eb="4">
      <t>xiao'shi</t>
    </rPh>
    <phoneticPr fontId="2" type="noConversion"/>
  </si>
  <si>
    <t>类型3</t>
    <rPh sb="0" eb="1">
      <t>lei'xing</t>
    </rPh>
    <phoneticPr fontId="2" type="noConversion"/>
  </si>
  <si>
    <t>数量3</t>
    <rPh sb="0" eb="1">
      <t>shu'liang</t>
    </rPh>
    <phoneticPr fontId="2" type="noConversion"/>
  </si>
  <si>
    <t>蓝色灵魂石</t>
    <rPh sb="0" eb="1">
      <t>lan'se</t>
    </rPh>
    <rPh sb="2" eb="3">
      <t>ling'hun'shi</t>
    </rPh>
    <phoneticPr fontId="2" type="noConversion"/>
  </si>
  <si>
    <t>竞技场门票</t>
    <rPh sb="0" eb="1">
      <t>jing'ji'chang</t>
    </rPh>
    <rPh sb="3" eb="4">
      <t>men'piao</t>
    </rPh>
    <phoneticPr fontId="2" type="noConversion"/>
  </si>
  <si>
    <t>每日任务和每周任务完成难度低，着重要求玩家参与各个系统。每日任务上线即可领取1个奖励，鼓励玩家上线。</t>
    <rPh sb="0" eb="1">
      <t>mei'ri</t>
    </rPh>
    <rPh sb="2" eb="3">
      <t>ren'wu</t>
    </rPh>
    <rPh sb="4" eb="5">
      <t>he</t>
    </rPh>
    <rPh sb="5" eb="6">
      <t>mei'zhou</t>
    </rPh>
    <rPh sb="7" eb="8">
      <t>ren'wu</t>
    </rPh>
    <rPh sb="9" eb="10">
      <t>wan'cheng</t>
    </rPh>
    <rPh sb="11" eb="12">
      <t>nan'du</t>
    </rPh>
    <rPh sb="13" eb="14">
      <t>di</t>
    </rPh>
    <rPh sb="28" eb="29">
      <t>mei'ri</t>
    </rPh>
    <rPh sb="30" eb="31">
      <t>ren'wu</t>
    </rPh>
    <rPh sb="32" eb="33">
      <t>shang'xian</t>
    </rPh>
    <rPh sb="33" eb="34">
      <t>xian</t>
    </rPh>
    <rPh sb="34" eb="35">
      <t>ji'ke</t>
    </rPh>
    <rPh sb="36" eb="37">
      <t>ling'qu</t>
    </rPh>
    <rPh sb="39" eb="40">
      <t>ge</t>
    </rPh>
    <rPh sb="40" eb="41">
      <t>jiang'li</t>
    </rPh>
    <rPh sb="43" eb="44">
      <t>gu'li</t>
    </rPh>
    <rPh sb="45" eb="46">
      <t>wan'jia</t>
    </rPh>
    <rPh sb="47" eb="48">
      <t>shang'xian</t>
    </rPh>
    <phoneticPr fontId="2" type="noConversion"/>
  </si>
  <si>
    <t>每周任务</t>
    <rPh sb="0" eb="1">
      <t>mei'ri</t>
    </rPh>
    <rPh sb="1" eb="2">
      <t>zhou</t>
    </rPh>
    <rPh sb="2" eb="3">
      <t>ren'wu</t>
    </rPh>
    <phoneticPr fontId="2" type="noConversion"/>
  </si>
  <si>
    <t>击败迷宫第1层Boss</t>
    <rPh sb="0" eb="1">
      <t>ji'bai</t>
    </rPh>
    <rPh sb="2" eb="3">
      <t>mi'gong</t>
    </rPh>
    <rPh sb="4" eb="5">
      <t>di</t>
    </rPh>
    <rPh sb="6" eb="7">
      <t>ceng</t>
    </rPh>
    <phoneticPr fontId="2" type="noConversion"/>
  </si>
  <si>
    <t>异界迷宫商店购买英雄或道具</t>
    <rPh sb="0" eb="1">
      <t>yi'jie'mi'gong</t>
    </rPh>
    <rPh sb="4" eb="5">
      <t>shang'dian</t>
    </rPh>
    <rPh sb="6" eb="7">
      <t>gou'mai</t>
    </rPh>
    <rPh sb="8" eb="9">
      <t>yign'xiong</t>
    </rPh>
    <rPh sb="10" eb="11">
      <t>huo</t>
    </rPh>
    <rPh sb="11" eb="12">
      <t>dao'ju</t>
    </rPh>
    <phoneticPr fontId="2" type="noConversion"/>
  </si>
  <si>
    <t>商铺购买道具</t>
    <rPh sb="0" eb="1">
      <t>shang'pu</t>
    </rPh>
    <rPh sb="2" eb="3">
      <t>gou'mai</t>
    </rPh>
    <rPh sb="4" eb="5">
      <t>dao'ju</t>
    </rPh>
    <phoneticPr fontId="2" type="noConversion"/>
  </si>
  <si>
    <t>进阶英雄</t>
    <rPh sb="0" eb="1">
      <t>jin'jie</t>
    </rPh>
    <rPh sb="2" eb="3">
      <t>ying'xiong</t>
    </rPh>
    <phoneticPr fontId="2" type="noConversion"/>
  </si>
  <si>
    <t>击败迷宫第3层Boss</t>
    <rPh sb="0" eb="1">
      <t>ji'bai</t>
    </rPh>
    <rPh sb="2" eb="3">
      <t>mi'gong</t>
    </rPh>
    <rPh sb="4" eb="5">
      <t>di</t>
    </rPh>
    <rPh sb="6" eb="7">
      <t>ceng</t>
    </rPh>
    <phoneticPr fontId="2" type="noConversion"/>
  </si>
  <si>
    <t>公会商店购买装备</t>
    <rPh sb="0" eb="1">
      <t>gong'hui</t>
    </rPh>
    <rPh sb="2" eb="3">
      <t>shang'dian</t>
    </rPh>
    <rPh sb="4" eb="5">
      <t>gou'mai</t>
    </rPh>
    <rPh sb="6" eb="7">
      <t>zhuagn'bei</t>
    </rPh>
    <phoneticPr fontId="2" type="noConversion"/>
  </si>
  <si>
    <t>竞技场胜利</t>
    <rPh sb="0" eb="1">
      <t>jing'ji'chang</t>
    </rPh>
    <rPh sb="3" eb="4">
      <t>sheng'li</t>
    </rPh>
    <phoneticPr fontId="2" type="noConversion"/>
  </si>
  <si>
    <t>接受团队悬赏任务</t>
    <rPh sb="0" eb="1">
      <t>jie'shou</t>
    </rPh>
    <rPh sb="2" eb="3">
      <t>tuan'dui</t>
    </rPh>
    <rPh sb="4" eb="5">
      <t>xuan'shang'ren'wu</t>
    </rPh>
    <phoneticPr fontId="2" type="noConversion"/>
  </si>
  <si>
    <t>总活跃度</t>
    <rPh sb="0" eb="1">
      <t>zong'huo'yue'du</t>
    </rPh>
    <phoneticPr fontId="2" type="noConversion"/>
  </si>
  <si>
    <t>金币8小时</t>
    <rPh sb="0" eb="1">
      <t>jin'bi</t>
    </rPh>
    <rPh sb="3" eb="4">
      <t>xiao'shi</t>
    </rPh>
    <phoneticPr fontId="2" type="noConversion"/>
  </si>
  <si>
    <t>复活药水</t>
    <rPh sb="0" eb="1">
      <t>fu'huo</t>
    </rPh>
    <rPh sb="2" eb="3">
      <t>yao'shui</t>
    </rPh>
    <phoneticPr fontId="2" type="noConversion"/>
  </si>
  <si>
    <t>蓝色附魔材料</t>
    <rPh sb="0" eb="1">
      <t>lan'se</t>
    </rPh>
    <rPh sb="2" eb="3">
      <t>fu'mo</t>
    </rPh>
    <rPh sb="4" eb="5">
      <t>cai'l</t>
    </rPh>
    <phoneticPr fontId="2" type="noConversion"/>
  </si>
  <si>
    <t>类型4</t>
    <rPh sb="0" eb="1">
      <t>lei'xing</t>
    </rPh>
    <phoneticPr fontId="2" type="noConversion"/>
  </si>
  <si>
    <t>数量4</t>
    <rPh sb="0" eb="1">
      <t>shu'liang</t>
    </rPh>
    <phoneticPr fontId="2" type="noConversion"/>
  </si>
  <si>
    <t>紫色灵魂石</t>
    <rPh sb="0" eb="1">
      <t>zi'se</t>
    </rPh>
    <rPh sb="2" eb="3">
      <t>ling'hun'shi</t>
    </rPh>
    <phoneticPr fontId="2" type="noConversion"/>
  </si>
  <si>
    <t>8小时金币</t>
    <rPh sb="1" eb="2">
      <t>xiao'shi</t>
    </rPh>
    <rPh sb="3" eb="4">
      <t>jin'bi</t>
    </rPh>
    <phoneticPr fontId="2" type="noConversion"/>
  </si>
  <si>
    <t>爬塔功能</t>
    <rPh sb="0" eb="1">
      <t>pa'ta</t>
    </rPh>
    <rPh sb="2" eb="3">
      <t>gong'eng</t>
    </rPh>
    <phoneticPr fontId="2" type="noConversion"/>
  </si>
  <si>
    <t>极限模拟战</t>
    <rPh sb="0" eb="1">
      <t>ji'xian</t>
    </rPh>
    <rPh sb="2" eb="3">
      <t>mo'ni'han</t>
    </rPh>
    <rPh sb="4" eb="5">
      <t>zhan</t>
    </rPh>
    <phoneticPr fontId="2" type="noConversion"/>
  </si>
  <si>
    <t>标准模拟战</t>
    <rPh sb="0" eb="1">
      <t>biao'zhun</t>
    </rPh>
    <rPh sb="2" eb="3">
      <t>mo'ni'zhan</t>
    </rPh>
    <phoneticPr fontId="2" type="noConversion"/>
  </si>
  <si>
    <t>种族模拟战</t>
    <rPh sb="0" eb="1">
      <t>zhong'zu</t>
    </rPh>
    <rPh sb="2" eb="3">
      <t>mo'ni'zhan</t>
    </rPh>
    <phoneticPr fontId="2" type="noConversion"/>
  </si>
  <si>
    <t>爬塔分类</t>
    <phoneticPr fontId="2" type="noConversion"/>
  </si>
  <si>
    <t>种族模拟战1</t>
    <rPh sb="0" eb="1">
      <t>zhong'zu</t>
    </rPh>
    <rPh sb="2" eb="3">
      <t>mo'ni'zhan</t>
    </rPh>
    <phoneticPr fontId="2" type="noConversion"/>
  </si>
  <si>
    <t>种族模拟战2</t>
    <rPh sb="0" eb="1">
      <t>zhong'zu</t>
    </rPh>
    <rPh sb="2" eb="3">
      <t>mo'ni'zhan</t>
    </rPh>
    <phoneticPr fontId="2" type="noConversion"/>
  </si>
  <si>
    <t>种族模拟战3</t>
    <rPh sb="0" eb="1">
      <t>zhong'zu</t>
    </rPh>
    <rPh sb="2" eb="3">
      <t>mo'ni'zhan</t>
    </rPh>
    <phoneticPr fontId="2" type="noConversion"/>
  </si>
  <si>
    <t>种族模拟战4</t>
    <rPh sb="0" eb="1">
      <t>zhong'zu</t>
    </rPh>
    <rPh sb="2" eb="3">
      <t>mo'ni'zhan</t>
    </rPh>
    <phoneticPr fontId="2" type="noConversion"/>
  </si>
  <si>
    <t>塔高</t>
    <rPh sb="0" eb="1">
      <t>ta'gao</t>
    </rPh>
    <phoneticPr fontId="2" type="noConversion"/>
  </si>
  <si>
    <t>层数</t>
    <rPh sb="0" eb="1">
      <t>ceng'shu</t>
    </rPh>
    <phoneticPr fontId="2" type="noConversion"/>
  </si>
  <si>
    <t>开启难度</t>
    <rPh sb="0" eb="1">
      <t>kai'qi</t>
    </rPh>
    <rPh sb="2" eb="3">
      <t>nan'du</t>
    </rPh>
    <phoneticPr fontId="2" type="noConversion"/>
  </si>
  <si>
    <t>2-12</t>
    <phoneticPr fontId="2" type="noConversion"/>
  </si>
  <si>
    <t>9-40</t>
    <phoneticPr fontId="2" type="noConversion"/>
  </si>
  <si>
    <t>难度设计</t>
    <rPh sb="0" eb="1">
      <t>nan'du</t>
    </rPh>
    <rPh sb="2" eb="3">
      <t>she'ji</t>
    </rPh>
    <phoneticPr fontId="2" type="noConversion"/>
  </si>
  <si>
    <t>2-1</t>
    <phoneticPr fontId="2" type="noConversion"/>
  </si>
  <si>
    <t>10-40</t>
    <phoneticPr fontId="2" type="noConversion"/>
  </si>
  <si>
    <t>8-36</t>
    <phoneticPr fontId="2" type="noConversion"/>
  </si>
  <si>
    <t>15-60</t>
    <phoneticPr fontId="2" type="noConversion"/>
  </si>
  <si>
    <t>8-40</t>
    <phoneticPr fontId="2" type="noConversion"/>
  </si>
  <si>
    <t>钻石系数</t>
    <rPh sb="0" eb="1">
      <t>zuan'shi</t>
    </rPh>
    <rPh sb="2" eb="3">
      <t>xi'shu</t>
    </rPh>
    <phoneticPr fontId="2" type="noConversion"/>
  </si>
  <si>
    <t>金币系数/h</t>
    <rPh sb="0" eb="1">
      <t>jin'bi</t>
    </rPh>
    <rPh sb="2" eb="3">
      <t>xi'shu</t>
    </rPh>
    <phoneticPr fontId="2" type="noConversion"/>
  </si>
  <si>
    <t>粉尘系数</t>
    <rPh sb="0" eb="1">
      <t>fen'chen</t>
    </rPh>
    <rPh sb="2" eb="3">
      <t>xi'shu</t>
    </rPh>
    <phoneticPr fontId="2" type="noConversion"/>
  </si>
  <si>
    <t>基础</t>
    <rPh sb="0" eb="1">
      <t>ji'chu</t>
    </rPh>
    <phoneticPr fontId="2" type="noConversion"/>
  </si>
  <si>
    <t>蓝色灵魂石</t>
    <rPh sb="0" eb="1">
      <t>lan</t>
    </rPh>
    <rPh sb="1" eb="2">
      <t>se</t>
    </rPh>
    <rPh sb="2" eb="3">
      <t>lign'hun'shi</t>
    </rPh>
    <phoneticPr fontId="2" type="noConversion"/>
  </si>
  <si>
    <t>灵魂石种类</t>
    <rPh sb="0" eb="1">
      <t>ling'hun'zhi</t>
    </rPh>
    <rPh sb="2" eb="3">
      <t>shi</t>
    </rPh>
    <rPh sb="3" eb="4">
      <t>zhong'lei</t>
    </rPh>
    <phoneticPr fontId="2" type="noConversion"/>
  </si>
  <si>
    <t>关键点类型</t>
    <rPh sb="0" eb="1">
      <t>guan'jian</t>
    </rPh>
    <rPh sb="2" eb="3">
      <t>dian</t>
    </rPh>
    <rPh sb="3" eb="4">
      <t>lei'xing</t>
    </rPh>
    <phoneticPr fontId="2" type="noConversion"/>
  </si>
  <si>
    <t>产出类型</t>
    <rPh sb="0" eb="1">
      <t>chan'chu</t>
    </rPh>
    <rPh sb="2" eb="3">
      <t>lei'xing</t>
    </rPh>
    <phoneticPr fontId="2" type="noConversion"/>
  </si>
  <si>
    <t>变化间隔</t>
    <rPh sb="0" eb="1">
      <t>bian'hua</t>
    </rPh>
    <rPh sb="2" eb="3">
      <t>jian'ge</t>
    </rPh>
    <phoneticPr fontId="2" type="noConversion"/>
  </si>
  <si>
    <t>增加数量</t>
    <rPh sb="0" eb="1">
      <t>zeng'jia</t>
    </rPh>
    <rPh sb="2" eb="3">
      <t>shu'liang</t>
    </rPh>
    <phoneticPr fontId="2" type="noConversion"/>
  </si>
  <si>
    <t>关键节点</t>
    <rPh sb="0" eb="1">
      <t>guan'jian</t>
    </rPh>
    <rPh sb="2" eb="3">
      <t>jie'dian</t>
    </rPh>
    <phoneticPr fontId="2" type="noConversion"/>
  </si>
  <si>
    <t>开启</t>
    <rPh sb="0" eb="1">
      <t>kai'qi</t>
    </rPh>
    <phoneticPr fontId="2" type="noConversion"/>
  </si>
  <si>
    <t>金币产出</t>
    <rPh sb="0" eb="1">
      <t>jin'bi</t>
    </rPh>
    <rPh sb="2" eb="3">
      <t>chan'chu</t>
    </rPh>
    <phoneticPr fontId="2" type="noConversion"/>
  </si>
  <si>
    <t>钻石产出</t>
    <rPh sb="0" eb="1">
      <t>zuan'shi</t>
    </rPh>
    <rPh sb="2" eb="3">
      <t>chan'chu</t>
    </rPh>
    <phoneticPr fontId="2" type="noConversion"/>
  </si>
  <si>
    <t>灵魂石产出</t>
    <rPh sb="0" eb="1">
      <t>ling'hun'shi</t>
    </rPh>
    <rPh sb="3" eb="4">
      <t>chan'chu</t>
    </rPh>
    <phoneticPr fontId="2" type="noConversion"/>
  </si>
  <si>
    <t>产出类型</t>
    <rPh sb="0" eb="1">
      <t>chan'chu</t>
    </rPh>
    <rPh sb="2" eb="3">
      <t>lei'xign</t>
    </rPh>
    <phoneticPr fontId="2" type="noConversion"/>
  </si>
  <si>
    <t>蓝色附魔石</t>
    <phoneticPr fontId="2" type="noConversion"/>
  </si>
  <si>
    <t>种族随机卡</t>
    <rPh sb="0" eb="1">
      <t>zhong'zu</t>
    </rPh>
    <rPh sb="2" eb="3">
      <t>sui'ji</t>
    </rPh>
    <rPh sb="4" eb="5">
      <t>ka</t>
    </rPh>
    <phoneticPr fontId="2" type="noConversion"/>
  </si>
  <si>
    <t>黄色专属装备材料</t>
    <rPh sb="0" eb="1">
      <t>huagn</t>
    </rPh>
    <phoneticPr fontId="2" type="noConversion"/>
  </si>
  <si>
    <t>红色专属装备材料</t>
    <rPh sb="0" eb="1">
      <t>hong</t>
    </rPh>
    <phoneticPr fontId="2" type="noConversion"/>
  </si>
  <si>
    <t>层数范围</t>
    <rPh sb="0" eb="1">
      <t>ceng'shu</t>
    </rPh>
    <rPh sb="2" eb="3">
      <t>fan'wei</t>
    </rPh>
    <phoneticPr fontId="2" type="noConversion"/>
  </si>
  <si>
    <t>产出规划：</t>
    <rPh sb="0" eb="1">
      <t>chan'chu</t>
    </rPh>
    <rPh sb="2" eb="3">
      <t>gui'hua</t>
    </rPh>
    <phoneticPr fontId="2" type="noConversion"/>
  </si>
  <si>
    <t>开启时机</t>
    <rPh sb="0" eb="1">
      <t>kai'qi</t>
    </rPh>
    <rPh sb="2" eb="3">
      <t>shi'ji</t>
    </rPh>
    <phoneticPr fontId="2" type="noConversion"/>
  </si>
  <si>
    <t>需求1</t>
    <rPh sb="0" eb="1">
      <t>xu'qiu</t>
    </rPh>
    <phoneticPr fontId="2" type="noConversion"/>
  </si>
  <si>
    <t>需求2</t>
    <rPh sb="0" eb="1">
      <t>xu'qiu</t>
    </rPh>
    <phoneticPr fontId="2" type="noConversion"/>
  </si>
  <si>
    <t>需求3</t>
    <rPh sb="0" eb="1">
      <t>xu'qiu</t>
    </rPh>
    <phoneticPr fontId="2" type="noConversion"/>
  </si>
  <si>
    <t>需求4</t>
    <rPh sb="0" eb="1">
      <t>xu'qiu</t>
    </rPh>
    <phoneticPr fontId="2" type="noConversion"/>
  </si>
  <si>
    <t>需求5</t>
    <rPh sb="0" eb="1">
      <t>xu'qiu</t>
    </rPh>
    <phoneticPr fontId="2" type="noConversion"/>
  </si>
  <si>
    <t>加入公会</t>
    <rPh sb="0" eb="1">
      <t>jia'ru</t>
    </rPh>
    <rPh sb="2" eb="3">
      <t>gong'hui</t>
    </rPh>
    <phoneticPr fontId="2" type="noConversion"/>
  </si>
  <si>
    <t>竞技场积分达到</t>
    <rPh sb="0" eb="1">
      <t>jing'ji'chang</t>
    </rPh>
    <rPh sb="3" eb="4">
      <t>ji'fen</t>
    </rPh>
    <rPh sb="5" eb="6">
      <t>da'dao</t>
    </rPh>
    <phoneticPr fontId="2" type="noConversion"/>
  </si>
  <si>
    <t>竞技场任务、规则等设计及配置</t>
    <rPh sb="0" eb="1">
      <t>jing'ji'chang</t>
    </rPh>
    <rPh sb="3" eb="4">
      <t>ren'wu</t>
    </rPh>
    <rPh sb="6" eb="7">
      <t>gui'ze</t>
    </rPh>
    <rPh sb="8" eb="9">
      <t>deng</t>
    </rPh>
    <rPh sb="9" eb="10">
      <t>she'ji</t>
    </rPh>
    <rPh sb="11" eb="12">
      <t>ji</t>
    </rPh>
    <rPh sb="12" eb="13">
      <t>pei'zhi</t>
    </rPh>
    <phoneticPr fontId="2" type="noConversion"/>
  </si>
  <si>
    <t>迷宫币</t>
    <rPh sb="0" eb="1">
      <t>mi'gong'bi</t>
    </rPh>
    <phoneticPr fontId="2" type="noConversion"/>
  </si>
  <si>
    <t>完成章节</t>
    <rPh sb="0" eb="1">
      <t>wan'cheng</t>
    </rPh>
    <rPh sb="2" eb="3">
      <t>zhang'jie</t>
    </rPh>
    <phoneticPr fontId="2" type="noConversion"/>
  </si>
  <si>
    <t>生命精华</t>
    <rPh sb="0" eb="1">
      <t>sheng'ming'jing'hua</t>
    </rPh>
    <phoneticPr fontId="2" type="noConversion"/>
  </si>
  <si>
    <t>巅峰竞技达到段位</t>
    <rPh sb="0" eb="1">
      <t>dian'feng'jing'ji</t>
    </rPh>
    <rPh sb="4" eb="5">
      <t>da'dao</t>
    </rPh>
    <rPh sb="6" eb="7">
      <t>duan'wei</t>
    </rPh>
    <phoneticPr fontId="2" type="noConversion"/>
  </si>
  <si>
    <t>极限模拟战榜</t>
    <rPh sb="0" eb="1">
      <t>ji'xian'mo'ni'zhan</t>
    </rPh>
    <rPh sb="5" eb="6">
      <t>bang'dan</t>
    </rPh>
    <phoneticPr fontId="2" type="noConversion"/>
  </si>
  <si>
    <t>银☆</t>
    <rPh sb="0" eb="1">
      <t>yin</t>
    </rPh>
    <phoneticPr fontId="2" type="noConversion"/>
  </si>
  <si>
    <t>银☆☆</t>
    <rPh sb="0" eb="1">
      <t>yin</t>
    </rPh>
    <phoneticPr fontId="2" type="noConversion"/>
  </si>
  <si>
    <t>银☆☆☆</t>
    <rPh sb="0" eb="1">
      <t>yin</t>
    </rPh>
    <phoneticPr fontId="2" type="noConversion"/>
  </si>
  <si>
    <t>银☆☆☆☆</t>
    <rPh sb="0" eb="1">
      <t>yin</t>
    </rPh>
    <phoneticPr fontId="2" type="noConversion"/>
  </si>
  <si>
    <t>银☆☆☆☆☆</t>
    <rPh sb="0" eb="1">
      <t>yin</t>
    </rPh>
    <phoneticPr fontId="2" type="noConversion"/>
  </si>
  <si>
    <t>种族英雄积分</t>
    <rPh sb="0" eb="1">
      <t>zhong'zu</t>
    </rPh>
    <rPh sb="2" eb="3">
      <t>ying'xiong</t>
    </rPh>
    <rPh sb="4" eb="5">
      <t>ji'fen</t>
    </rPh>
    <phoneticPr fontId="2" type="noConversion"/>
  </si>
  <si>
    <t>道具</t>
    <rPh sb="0" eb="1">
      <t>dao'ju</t>
    </rPh>
    <phoneticPr fontId="2" type="noConversion"/>
  </si>
  <si>
    <t>卡池类型</t>
    <rPh sb="0" eb="1">
      <t>ka'chi</t>
    </rPh>
    <rPh sb="2" eb="3">
      <t>lei'xign</t>
    </rPh>
    <phoneticPr fontId="2" type="noConversion"/>
  </si>
  <si>
    <t>单抽价格</t>
    <rPh sb="0" eb="1">
      <t>dan'chou</t>
    </rPh>
    <rPh sb="2" eb="3">
      <t>jia'ge</t>
    </rPh>
    <phoneticPr fontId="2" type="noConversion"/>
  </si>
  <si>
    <t>紫卡概率</t>
    <rPh sb="0" eb="1">
      <t>zi'ka</t>
    </rPh>
    <rPh sb="2" eb="3">
      <t>gai'lv</t>
    </rPh>
    <phoneticPr fontId="2" type="noConversion"/>
  </si>
  <si>
    <t>蓝卡概率</t>
    <rPh sb="0" eb="1">
      <t>lan'ka</t>
    </rPh>
    <rPh sb="2" eb="3">
      <t>gai'lv</t>
    </rPh>
    <phoneticPr fontId="2" type="noConversion"/>
  </si>
  <si>
    <t>绿卡概率</t>
    <rPh sb="0" eb="1">
      <t>lv'ka</t>
    </rPh>
    <rPh sb="2" eb="3">
      <t>gai'lv</t>
    </rPh>
    <phoneticPr fontId="2" type="noConversion"/>
  </si>
  <si>
    <t>竞技场入场券</t>
    <rPh sb="0" eb="1">
      <t>jing'ji'chang</t>
    </rPh>
    <rPh sb="3" eb="4">
      <t>ru'chang'quan</t>
    </rPh>
    <phoneticPr fontId="2" type="noConversion"/>
  </si>
  <si>
    <t>普通卡池</t>
    <rPh sb="0" eb="1">
      <t>pu'tong</t>
    </rPh>
    <rPh sb="2" eb="3">
      <t>ka'chi</t>
    </rPh>
    <phoneticPr fontId="2" type="noConversion"/>
  </si>
  <si>
    <t>通过商店计算而来</t>
    <rPh sb="0" eb="1">
      <t>tong'guo</t>
    </rPh>
    <rPh sb="2" eb="3">
      <t>shang'dian</t>
    </rPh>
    <rPh sb="4" eb="5">
      <t>ji'suan</t>
    </rPh>
    <rPh sb="6" eb="7">
      <t>er'lai</t>
    </rPh>
    <phoneticPr fontId="2" type="noConversion"/>
  </si>
  <si>
    <t>种族卡池-格斗</t>
    <rPh sb="0" eb="1">
      <t>zhong'zu</t>
    </rPh>
    <rPh sb="2" eb="3">
      <t>ka'chi</t>
    </rPh>
    <rPh sb="5" eb="6">
      <t>ge'dou</t>
    </rPh>
    <phoneticPr fontId="2" type="noConversion"/>
  </si>
  <si>
    <t>紫卡碎片</t>
    <rPh sb="0" eb="1">
      <t>zi'ka</t>
    </rPh>
    <rPh sb="2" eb="3">
      <t>sui'pian</t>
    </rPh>
    <phoneticPr fontId="2" type="noConversion"/>
  </si>
  <si>
    <t>种族卡池-武装</t>
    <rPh sb="0" eb="1">
      <t>zhong'zu</t>
    </rPh>
    <rPh sb="2" eb="3">
      <t>ka'chi</t>
    </rPh>
    <rPh sb="5" eb="6">
      <t>wu'zhuang</t>
    </rPh>
    <phoneticPr fontId="2" type="noConversion"/>
  </si>
  <si>
    <t>紫卡</t>
    <rPh sb="0" eb="1">
      <t>zi'ka</t>
    </rPh>
    <phoneticPr fontId="2" type="noConversion"/>
  </si>
  <si>
    <t>推导获得</t>
    <rPh sb="0" eb="1">
      <t>tui'dao</t>
    </rPh>
    <rPh sb="2" eb="3">
      <t>huo'de</t>
    </rPh>
    <phoneticPr fontId="2" type="noConversion"/>
  </si>
  <si>
    <t>种族卡池-超能</t>
    <rPh sb="0" eb="1">
      <t>zhong'zu</t>
    </rPh>
    <rPh sb="2" eb="3">
      <t>ka'chi</t>
    </rPh>
    <rPh sb="5" eb="6">
      <t>chao'neng</t>
    </rPh>
    <phoneticPr fontId="2" type="noConversion"/>
  </si>
  <si>
    <t>指定紫卡</t>
    <rPh sb="0" eb="1">
      <t>zhi'ding</t>
    </rPh>
    <rPh sb="2" eb="3">
      <t>zi'ka</t>
    </rPh>
    <phoneticPr fontId="2" type="noConversion"/>
  </si>
  <si>
    <t>通过迷宫商店计算而来</t>
    <rPh sb="0" eb="1">
      <t>tong'guo</t>
    </rPh>
    <rPh sb="2" eb="3">
      <t>mi'gong</t>
    </rPh>
    <rPh sb="4" eb="5">
      <t>shang'dian</t>
    </rPh>
    <rPh sb="6" eb="7">
      <t>ji'suan</t>
    </rPh>
    <rPh sb="8" eb="9">
      <t>er'lai</t>
    </rPh>
    <phoneticPr fontId="2" type="noConversion"/>
  </si>
  <si>
    <t>种族卡池-科技</t>
    <rPh sb="0" eb="1">
      <t>zhong'zu</t>
    </rPh>
    <rPh sb="2" eb="3">
      <t>ka'chi</t>
    </rPh>
    <rPh sb="5" eb="6">
      <t>ke'ji</t>
    </rPh>
    <phoneticPr fontId="2" type="noConversion"/>
  </si>
  <si>
    <t>蓝卡碎片</t>
    <rPh sb="0" eb="1">
      <t>lan'ka</t>
    </rPh>
    <rPh sb="2" eb="3">
      <t>sui'pian</t>
    </rPh>
    <phoneticPr fontId="2" type="noConversion"/>
  </si>
  <si>
    <t>友情卡池</t>
    <rPh sb="0" eb="1">
      <t>you'qing</t>
    </rPh>
    <rPh sb="2" eb="3">
      <t>ka'chi</t>
    </rPh>
    <phoneticPr fontId="2" type="noConversion"/>
  </si>
  <si>
    <t>蓝卡</t>
    <rPh sb="0" eb="1">
      <t>lan'ka</t>
    </rPh>
    <phoneticPr fontId="2" type="noConversion"/>
  </si>
  <si>
    <t>魂匣卡</t>
    <rPh sb="0" eb="1">
      <t>hun'xia'ka</t>
    </rPh>
    <phoneticPr fontId="2" type="noConversion"/>
  </si>
  <si>
    <t>指定蓝卡</t>
    <rPh sb="0" eb="1">
      <t>zhi'ding</t>
    </rPh>
    <rPh sb="2" eb="3">
      <t>lan'ka</t>
    </rPh>
    <phoneticPr fontId="2" type="noConversion"/>
  </si>
  <si>
    <t>卡牌类型</t>
    <rPh sb="0" eb="1">
      <t>ka'pai</t>
    </rPh>
    <rPh sb="2" eb="3">
      <t>lei'xing</t>
    </rPh>
    <phoneticPr fontId="2" type="noConversion"/>
  </si>
  <si>
    <t>定价</t>
    <rPh sb="0" eb="1">
      <t>ding'jia</t>
    </rPh>
    <phoneticPr fontId="2" type="noConversion"/>
  </si>
  <si>
    <t>强化经验</t>
    <rPh sb="0" eb="1">
      <t>qiang'hua'jing'yan</t>
    </rPh>
    <phoneticPr fontId="2" type="noConversion"/>
  </si>
  <si>
    <t>绿卡</t>
    <rPh sb="0" eb="1">
      <t>lv'ka</t>
    </rPh>
    <phoneticPr fontId="2" type="noConversion"/>
  </si>
  <si>
    <t>生命精华</t>
    <rPh sb="0" eb="1">
      <t>sheng'ming</t>
    </rPh>
    <rPh sb="2" eb="3">
      <t>jing'hua</t>
    </rPh>
    <phoneticPr fontId="2" type="noConversion"/>
  </si>
  <si>
    <t>假紫</t>
    <rPh sb="0" eb="1">
      <t>jia'zi</t>
    </rPh>
    <phoneticPr fontId="2" type="noConversion"/>
  </si>
  <si>
    <t>遣散币</t>
    <rPh sb="0" eb="1">
      <t>qian'san</t>
    </rPh>
    <rPh sb="2" eb="3">
      <t>bi</t>
    </rPh>
    <phoneticPr fontId="2" type="noConversion"/>
  </si>
  <si>
    <t>真紫</t>
    <phoneticPr fontId="2" type="noConversion"/>
  </si>
  <si>
    <t>高阶竞技场币</t>
    <rPh sb="0" eb="1">
      <t>gao'jie</t>
    </rPh>
    <rPh sb="2" eb="3">
      <t>jing'ji'chang'bi</t>
    </rPh>
    <phoneticPr fontId="2" type="noConversion"/>
  </si>
  <si>
    <t>魂匣卡池</t>
    <rPh sb="0" eb="1">
      <t>hun'xia'ka'chi</t>
    </rPh>
    <rPh sb="3" eb="4">
      <t>chi</t>
    </rPh>
    <phoneticPr fontId="2" type="noConversion"/>
  </si>
  <si>
    <t>装备</t>
    <rPh sb="0" eb="1">
      <t>zhuang'bei</t>
    </rPh>
    <phoneticPr fontId="2" type="noConversion"/>
  </si>
  <si>
    <t>数量</t>
    <rPh sb="0" eb="1">
      <t>shu'liang</t>
    </rPh>
    <phoneticPr fontId="2" type="noConversion"/>
  </si>
  <si>
    <t>概率</t>
    <rPh sb="0" eb="1">
      <t>gai'lv</t>
    </rPh>
    <phoneticPr fontId="2" type="noConversion"/>
  </si>
  <si>
    <t>子类型数</t>
    <rPh sb="0" eb="1">
      <t>zi'lei'xing</t>
    </rPh>
    <rPh sb="3" eb="4">
      <t>shu</t>
    </rPh>
    <phoneticPr fontId="2" type="noConversion"/>
  </si>
  <si>
    <t>单价</t>
    <rPh sb="0" eb="1">
      <t>dan'jia</t>
    </rPh>
    <phoneticPr fontId="2" type="noConversion"/>
  </si>
  <si>
    <t>黄</t>
    <rPh sb="0" eb="1">
      <t>huagn</t>
    </rPh>
    <phoneticPr fontId="2" type="noConversion"/>
  </si>
  <si>
    <t>红色装备</t>
    <rPh sb="0" eb="1">
      <t>hong'se</t>
    </rPh>
    <rPh sb="2" eb="3">
      <t>zhuang'bei</t>
    </rPh>
    <phoneticPr fontId="2" type="noConversion"/>
  </si>
  <si>
    <t>神器碎片</t>
    <rPh sb="0" eb="1">
      <t>shen'qi</t>
    </rPh>
    <rPh sb="2" eb="3">
      <t>sui'pian</t>
    </rPh>
    <phoneticPr fontId="2" type="noConversion"/>
  </si>
  <si>
    <t>随机蓝色种族卡</t>
    <rPh sb="0" eb="1">
      <t>sui'ji</t>
    </rPh>
    <rPh sb="2" eb="3">
      <t>lan'se</t>
    </rPh>
    <rPh sb="4" eb="5">
      <t>zhong'zu</t>
    </rPh>
    <rPh sb="6" eb="7">
      <t>ka</t>
    </rPh>
    <phoneticPr fontId="2" type="noConversion"/>
  </si>
  <si>
    <t>紫色种族卡</t>
    <rPh sb="0" eb="1">
      <t>zi'se</t>
    </rPh>
    <rPh sb="2" eb="3">
      <t>zhong'zu</t>
    </rPh>
    <rPh sb="4" eb="5">
      <t>ka</t>
    </rPh>
    <phoneticPr fontId="2" type="noConversion"/>
  </si>
  <si>
    <t>24小时经验</t>
    <rPh sb="2" eb="3">
      <t>xiao'shi</t>
    </rPh>
    <rPh sb="4" eb="5">
      <t>jing'yan</t>
    </rPh>
    <phoneticPr fontId="2" type="noConversion"/>
  </si>
  <si>
    <t>8小时粉尘</t>
    <rPh sb="1" eb="2">
      <t>xiao'shi</t>
    </rPh>
    <rPh sb="3" eb="4">
      <t>fen'chen</t>
    </rPh>
    <phoneticPr fontId="2" type="noConversion"/>
  </si>
  <si>
    <t>稀有铸币</t>
    <rPh sb="0" eb="1">
      <t>xi'you</t>
    </rPh>
    <rPh sb="2" eb="3">
      <t>zhu'bi</t>
    </rPh>
    <phoneticPr fontId="2" type="noConversion"/>
  </si>
  <si>
    <t>5小时金币</t>
    <rPh sb="1" eb="2">
      <t>xiao'shi</t>
    </rPh>
    <rPh sb="3" eb="4">
      <t>jin'bi</t>
    </rPh>
    <phoneticPr fontId="2" type="noConversion"/>
  </si>
  <si>
    <t>6小时经验</t>
    <rPh sb="1" eb="2">
      <t>xiao'shi</t>
    </rPh>
    <rPh sb="3" eb="4">
      <t>jing'yan</t>
    </rPh>
    <phoneticPr fontId="2" type="noConversion"/>
  </si>
  <si>
    <t>2小时粉尘</t>
    <rPh sb="1" eb="2">
      <t>xiao'shi</t>
    </rPh>
    <rPh sb="3" eb="4">
      <t>fen'chen</t>
    </rPh>
    <phoneticPr fontId="2" type="noConversion"/>
  </si>
  <si>
    <t>普通铸币</t>
    <rPh sb="0" eb="1">
      <t>pu'tong</t>
    </rPh>
    <rPh sb="2" eb="3">
      <t>zhu'bi</t>
    </rPh>
    <phoneticPr fontId="2" type="noConversion"/>
  </si>
  <si>
    <t>竞技场入场券</t>
    <rPh sb="0" eb="1">
      <t>jing'ji'chang</t>
    </rPh>
    <rPh sb="3" eb="4">
      <t>ru'chagn'q</t>
    </rPh>
    <phoneticPr fontId="2" type="noConversion"/>
  </si>
  <si>
    <t>总概率</t>
    <rPh sb="0" eb="1">
      <t>zong'gai'lv</t>
    </rPh>
    <phoneticPr fontId="2" type="noConversion"/>
  </si>
  <si>
    <t>高阶竞技场</t>
    <rPh sb="0" eb="1">
      <t>gao'jie</t>
    </rPh>
    <rPh sb="2" eb="3">
      <t>jing'ji'chagn</t>
    </rPh>
    <phoneticPr fontId="2" type="noConversion"/>
  </si>
  <si>
    <t>玩家只能挑战比自己高的段位的对手</t>
    <rPh sb="0" eb="1">
      <t>wan'jia</t>
    </rPh>
    <rPh sb="2" eb="3">
      <t>zhi'neng</t>
    </rPh>
    <rPh sb="4" eb="5">
      <t>tiao'zhan</t>
    </rPh>
    <rPh sb="6" eb="7">
      <t>bi</t>
    </rPh>
    <rPh sb="7" eb="8">
      <t>zi'ji</t>
    </rPh>
    <rPh sb="9" eb="10">
      <t>gao</t>
    </rPh>
    <rPh sb="10" eb="11">
      <t>d</t>
    </rPh>
    <rPh sb="11" eb="12">
      <t>duan'wei</t>
    </rPh>
    <rPh sb="13" eb="14">
      <t>d</t>
    </rPh>
    <rPh sb="14" eb="15">
      <t>dui'shou</t>
    </rPh>
    <phoneticPr fontId="2" type="noConversion"/>
  </si>
  <si>
    <t>购买次数/钻</t>
    <rPh sb="0" eb="1">
      <t>gou'mai</t>
    </rPh>
    <rPh sb="2" eb="3">
      <t>ci'shu</t>
    </rPh>
    <rPh sb="5" eb="6">
      <t>zuan</t>
    </rPh>
    <phoneticPr fontId="2" type="noConversion"/>
  </si>
  <si>
    <t>每次攻击奖励</t>
    <rPh sb="0" eb="1">
      <t>mei'ci</t>
    </rPh>
    <rPh sb="2" eb="3">
      <t>gong'ji</t>
    </rPh>
    <rPh sb="4" eb="5">
      <t>jaing'li</t>
    </rPh>
    <phoneticPr fontId="2" type="noConversion"/>
  </si>
  <si>
    <t>粉尘*10或金币*90k</t>
    <rPh sb="0" eb="1">
      <t>fen'chen</t>
    </rPh>
    <rPh sb="5" eb="6">
      <t>huo</t>
    </rPh>
    <rPh sb="6" eb="7">
      <t>jin'bi</t>
    </rPh>
    <phoneticPr fontId="2" type="noConversion"/>
  </si>
  <si>
    <t>序号</t>
    <rPh sb="0" eb="1">
      <t>xu'hao</t>
    </rPh>
    <phoneticPr fontId="2" type="noConversion"/>
  </si>
  <si>
    <t>段位</t>
    <rPh sb="0" eb="1">
      <t>duan'wei</t>
    </rPh>
    <phoneticPr fontId="2" type="noConversion"/>
  </si>
  <si>
    <t>高阶竞技场币/H</t>
    <rPh sb="0" eb="1">
      <t>gao'jie</t>
    </rPh>
    <rPh sb="2" eb="3">
      <t>jing'ji'chang'bi</t>
    </rPh>
    <phoneticPr fontId="2" type="noConversion"/>
  </si>
  <si>
    <t>高阶竞技场积分/H</t>
    <rPh sb="0" eb="1">
      <t>gao'jie</t>
    </rPh>
    <rPh sb="2" eb="3">
      <t>jing'ji'chang</t>
    </rPh>
    <rPh sb="5" eb="6">
      <t>ji'fen</t>
    </rPh>
    <phoneticPr fontId="2" type="noConversion"/>
  </si>
  <si>
    <t>分段位</t>
    <rPh sb="0" eb="1">
      <t>fen'duan'wei</t>
    </rPh>
    <rPh sb="2" eb="3">
      <t>wei</t>
    </rPh>
    <phoneticPr fontId="2" type="noConversion"/>
  </si>
  <si>
    <t>可刷新对手</t>
    <rPh sb="0" eb="1">
      <t>ke'shua'xin</t>
    </rPh>
    <rPh sb="3" eb="4">
      <t>dui'shou</t>
    </rPh>
    <phoneticPr fontId="2" type="noConversion"/>
  </si>
  <si>
    <t>最低排名</t>
    <rPh sb="0" eb="1">
      <t>zui'di</t>
    </rPh>
    <rPh sb="2" eb="3">
      <t>pai'ming</t>
    </rPh>
    <phoneticPr fontId="2" type="noConversion"/>
  </si>
  <si>
    <t>赛季奖励/钻</t>
    <rPh sb="0" eb="1">
      <t>sai'ji</t>
    </rPh>
    <rPh sb="2" eb="3">
      <t>jiang'li</t>
    </rPh>
    <rPh sb="5" eb="6">
      <t>zuan</t>
    </rPh>
    <phoneticPr fontId="2" type="noConversion"/>
  </si>
  <si>
    <t>每日奖励/钻</t>
    <rPh sb="0" eb="1">
      <t>mei'ri</t>
    </rPh>
    <rPh sb="2" eb="3">
      <t>jiang'li</t>
    </rPh>
    <rPh sb="5" eb="6">
      <t>zuan</t>
    </rPh>
    <phoneticPr fontId="2" type="noConversion"/>
  </si>
  <si>
    <t>Champion</t>
  </si>
  <si>
    <t>800</t>
  </si>
  <si>
    <t>80</t>
  </si>
  <si>
    <t>1,1</t>
  </si>
  <si>
    <t>750</t>
  </si>
  <si>
    <t>75</t>
  </si>
  <si>
    <t>1,1,2,2</t>
  </si>
  <si>
    <t>700</t>
  </si>
  <si>
    <t>70</t>
  </si>
  <si>
    <t>2,2,3,3</t>
  </si>
  <si>
    <t>680</t>
  </si>
  <si>
    <t>68</t>
  </si>
  <si>
    <t>2,3,3,4,4</t>
  </si>
  <si>
    <t>660</t>
  </si>
  <si>
    <t>66</t>
  </si>
  <si>
    <t>2,4,4,5,5</t>
  </si>
  <si>
    <t>640</t>
  </si>
  <si>
    <t>64</t>
  </si>
  <si>
    <t>2,4,5,6,6</t>
  </si>
  <si>
    <t>620</t>
  </si>
  <si>
    <t>62</t>
  </si>
  <si>
    <t>3,5,6,7,7</t>
  </si>
  <si>
    <t>600</t>
  </si>
  <si>
    <t>60</t>
  </si>
  <si>
    <t>3,5,6,7,8</t>
  </si>
  <si>
    <t>580</t>
  </si>
  <si>
    <t>58</t>
  </si>
  <si>
    <t>3,6,7,8,9</t>
  </si>
  <si>
    <t>560</t>
  </si>
  <si>
    <t>56</t>
  </si>
  <si>
    <t>4,6,8,9,10</t>
  </si>
  <si>
    <t>540</t>
  </si>
  <si>
    <t>54</t>
  </si>
  <si>
    <t>4,7,9,10,11</t>
  </si>
  <si>
    <t>520</t>
  </si>
  <si>
    <t>52</t>
  </si>
  <si>
    <t>5,8,10,11,12</t>
  </si>
  <si>
    <t>500</t>
  </si>
  <si>
    <t>50</t>
  </si>
  <si>
    <t>6,9,11,12,13</t>
  </si>
  <si>
    <t>480</t>
  </si>
  <si>
    <t>48</t>
  </si>
  <si>
    <t>7,10,12,13,14</t>
  </si>
  <si>
    <t>450</t>
  </si>
  <si>
    <t>45</t>
  </si>
  <si>
    <t>8,11,13,14,15</t>
  </si>
  <si>
    <t>420</t>
  </si>
  <si>
    <t>42</t>
  </si>
  <si>
    <t>9,12,14,15,16</t>
  </si>
  <si>
    <t>400</t>
  </si>
  <si>
    <t>40</t>
  </si>
  <si>
    <t>10,13,15,16,17</t>
  </si>
  <si>
    <t>380</t>
  </si>
  <si>
    <t>38</t>
  </si>
  <si>
    <t>11,14,16,17,18</t>
  </si>
  <si>
    <t>360</t>
  </si>
  <si>
    <t>36</t>
  </si>
  <si>
    <t>12,15,17,18,19</t>
  </si>
  <si>
    <t>13,16,18,19,20</t>
  </si>
  <si>
    <t>14,17,19,20,21</t>
  </si>
  <si>
    <t>15,18,20,21,22</t>
  </si>
  <si>
    <t>16,19,21,22,23</t>
  </si>
  <si>
    <t>17,20,22,23,24</t>
  </si>
  <si>
    <t>18,21,23,24,25</t>
  </si>
  <si>
    <t>19,22,24,25,26</t>
  </si>
  <si>
    <t>20,23,25,26,27</t>
  </si>
  <si>
    <t>21,24,26,27,28</t>
  </si>
  <si>
    <t>22,25,27,28,29</t>
  </si>
  <si>
    <t>23,26,28,29,30</t>
  </si>
  <si>
    <t>24,27,29,30,31</t>
  </si>
  <si>
    <t>25,28,30,31,32</t>
  </si>
  <si>
    <t>26,29,31,32,33</t>
  </si>
  <si>
    <t>27,30,32,33,34</t>
  </si>
  <si>
    <t>28,31,33,34,35</t>
  </si>
  <si>
    <t>29,32,34,35,36</t>
  </si>
  <si>
    <t>30,33,35,36,37</t>
  </si>
  <si>
    <t>31,34,36,37,38</t>
  </si>
  <si>
    <t>32,35,37,38,39</t>
  </si>
  <si>
    <t>33,36,38,39,40</t>
  </si>
  <si>
    <t>34,37,39,40,41</t>
  </si>
  <si>
    <t>35,38,40,41,42</t>
  </si>
  <si>
    <t>36,39,41,42,43</t>
  </si>
  <si>
    <t>37,40,42,43,44</t>
  </si>
  <si>
    <t>38,41,43,44,45</t>
  </si>
  <si>
    <t>39,42,44,45,46</t>
  </si>
  <si>
    <t>40,43,45,46,47</t>
  </si>
  <si>
    <t>41,44,46,47,48</t>
  </si>
  <si>
    <t>42,45,47,48,49</t>
  </si>
  <si>
    <t>43,46,48,49,50</t>
  </si>
  <si>
    <t>44,47,49,50,51</t>
  </si>
  <si>
    <t>45,48,50,51,52</t>
  </si>
  <si>
    <t>46,49,51,52,53</t>
  </si>
  <si>
    <t>47,50,52,53,54</t>
  </si>
  <si>
    <t>48,51,53,54,55</t>
  </si>
  <si>
    <t>49,52,54,55,56</t>
  </si>
  <si>
    <t>50,53,55,56,57</t>
  </si>
  <si>
    <t>51,54,56,57,58</t>
  </si>
  <si>
    <t>52,55,57,58,59</t>
  </si>
  <si>
    <t>53,56,58,59,60</t>
  </si>
  <si>
    <t>54,57,59,60,61</t>
  </si>
  <si>
    <t>55,58,60,61,62</t>
  </si>
  <si>
    <t>56,59,61,62,63</t>
  </si>
  <si>
    <t>57,60,62,63,64</t>
  </si>
  <si>
    <t>58,61,63,64,65</t>
  </si>
  <si>
    <t>59,62,64,65,66</t>
  </si>
  <si>
    <t>60,63,65,66,67</t>
  </si>
  <si>
    <t>61,64,66,67,68</t>
  </si>
  <si>
    <t>62,65,67,68,69</t>
  </si>
  <si>
    <t>63,66,68,69,70</t>
  </si>
  <si>
    <t>64,67,69,70,71</t>
  </si>
  <si>
    <t>65,68,70,71,72</t>
  </si>
  <si>
    <t>66,69,71,72,73</t>
  </si>
  <si>
    <t>67,70,72,73,74</t>
  </si>
  <si>
    <t>68,71,73,74,75</t>
  </si>
  <si>
    <t>69,72,74,75,76</t>
  </si>
  <si>
    <t>70,73,75,76,77</t>
  </si>
  <si>
    <t>71,74,76,77,78</t>
  </si>
  <si>
    <t>72,75,77,78,79</t>
  </si>
  <si>
    <t>73,76,78,79,80</t>
  </si>
  <si>
    <t>74,77,79,80,81</t>
  </si>
  <si>
    <t>75,78,80,81,82</t>
  </si>
  <si>
    <t>76,79,81,82,83</t>
  </si>
  <si>
    <t>77,80,82,83,84</t>
  </si>
  <si>
    <t>78,81,83,84,85</t>
  </si>
  <si>
    <t>79,82,84,85,86</t>
  </si>
  <si>
    <t>80,83,85,86,87</t>
  </si>
  <si>
    <t>81,84,86,87,88</t>
  </si>
  <si>
    <t>82,85,87,88,89</t>
  </si>
  <si>
    <t>83,86,88,89,90</t>
  </si>
  <si>
    <t>84,87,89,90,91</t>
  </si>
  <si>
    <t>85,88,90,91,92</t>
  </si>
  <si>
    <t>86,89,91,92,93</t>
  </si>
  <si>
    <t>87,90,92,93,94</t>
  </si>
  <si>
    <t>88,91,93,94,95</t>
  </si>
  <si>
    <t>89,92,94,95,96</t>
  </si>
  <si>
    <t>90,93,95,96,97</t>
  </si>
  <si>
    <t>91,94,96,97,98</t>
  </si>
  <si>
    <t>92,95,97,98,99</t>
  </si>
  <si>
    <t>Diamond</t>
  </si>
  <si>
    <t>93,96,98,99,100</t>
  </si>
  <si>
    <t>94,97,99,100,120</t>
  </si>
  <si>
    <t>98,101,120,121,140</t>
  </si>
  <si>
    <t>101,121,140,141,160</t>
  </si>
  <si>
    <t>121,141,160,161,180</t>
  </si>
  <si>
    <t>141,161,180,181,200</t>
  </si>
  <si>
    <t>161,181,200,201,220</t>
  </si>
  <si>
    <t>181,201,220,221,240</t>
  </si>
  <si>
    <t>201,221,240,241,260</t>
  </si>
  <si>
    <t>Platinum</t>
  </si>
  <si>
    <t>181,221,240,261,280</t>
  </si>
  <si>
    <t>201,241,260,281,330</t>
  </si>
  <si>
    <t>221,261,280,331,380</t>
  </si>
  <si>
    <t>241,281,330,381,430</t>
  </si>
  <si>
    <t>261,331,380,431,480</t>
  </si>
  <si>
    <t>281,381,430,481,530</t>
  </si>
  <si>
    <t>331,431,480,531,580</t>
  </si>
  <si>
    <t>381,481,530,581,630</t>
  </si>
  <si>
    <t>431,531,580,631,680</t>
  </si>
  <si>
    <t>Gold</t>
  </si>
  <si>
    <t>431,581,630,681,730</t>
  </si>
  <si>
    <t>481,631,680,731,830</t>
  </si>
  <si>
    <t>531,681,730,831,930</t>
  </si>
  <si>
    <t>581,731,830,931,1030</t>
  </si>
  <si>
    <t>631,831,930,1031,1130</t>
  </si>
  <si>
    <t>681,931,1030,1131,1230</t>
  </si>
  <si>
    <t>731,1031,1130,1231,1330</t>
  </si>
  <si>
    <t>831,1131,1230,1331,1430</t>
  </si>
  <si>
    <t>931,1231,1330,1431,1530</t>
  </si>
  <si>
    <t>Silver</t>
  </si>
  <si>
    <t>1031,1331,1430,1531,1630</t>
  </si>
  <si>
    <t>1131,1431,1530,1631,2030</t>
  </si>
  <si>
    <t>1231,1531,1630,2031,2430</t>
  </si>
  <si>
    <t>1331,1631,2030,2431,2830</t>
  </si>
  <si>
    <t>1431,2031,2430,2831,3230</t>
  </si>
  <si>
    <t>1531,2431,2830,3231,3630</t>
  </si>
  <si>
    <t>1631,2831,3230,3631,4030</t>
  </si>
  <si>
    <t>2031,3231,3630,4031,4430</t>
  </si>
  <si>
    <t>2431,3631,4030,4431,4830</t>
  </si>
  <si>
    <t>Bronze</t>
  </si>
  <si>
    <t>2831,4031,4430,4831,5230</t>
  </si>
  <si>
    <t>3231,4431,4830,5231,6030</t>
  </si>
  <si>
    <t>3631,4831,5230,6031,6830</t>
  </si>
  <si>
    <t>4031,5231,6030,6831,7630</t>
  </si>
  <si>
    <t>4431,6031,6830,7631,8430</t>
  </si>
  <si>
    <t>4831,6831,7630,8431,9230</t>
  </si>
  <si>
    <t>5231,7631,8430,9231,10030</t>
  </si>
  <si>
    <t>6031,8431,9230,10031,10830</t>
  </si>
  <si>
    <t>6831,9231,10030,10831,11630</t>
  </si>
  <si>
    <t>Novice</t>
  </si>
  <si>
    <t>7631,10031,10830,11631,12430</t>
  </si>
  <si>
    <t>id</t>
    <phoneticPr fontId="2" type="noConversion"/>
  </si>
  <si>
    <t>名称</t>
    <rPh sb="0" eb="1">
      <t>ming'chegn</t>
    </rPh>
    <phoneticPr fontId="2" type="noConversion"/>
  </si>
  <si>
    <t>玩家经验</t>
    <rPh sb="0" eb="1">
      <t>wan'j</t>
    </rPh>
    <rPh sb="2" eb="3">
      <t>jing'yan</t>
    </rPh>
    <phoneticPr fontId="2" type="noConversion"/>
  </si>
  <si>
    <t>英雄</t>
    <rPh sb="0" eb="1">
      <t>ying'xiong</t>
    </rPh>
    <phoneticPr fontId="2" type="noConversion"/>
  </si>
  <si>
    <t>ExpAdd</t>
    <phoneticPr fontId="2" type="noConversion"/>
  </si>
  <si>
    <t>1-1</t>
  </si>
  <si>
    <t>1-2</t>
  </si>
  <si>
    <t>1-3</t>
  </si>
  <si>
    <t>1-4</t>
  </si>
  <si>
    <t>1,3,3</t>
    <phoneticPr fontId="2" type="noConversion"/>
  </si>
  <si>
    <t>1-5</t>
  </si>
  <si>
    <t>6,9,12</t>
    <phoneticPr fontId="2" type="noConversion"/>
  </si>
  <si>
    <t>1-6</t>
  </si>
  <si>
    <t>1-7</t>
  </si>
  <si>
    <t>4,7,10</t>
    <phoneticPr fontId="2" type="noConversion"/>
  </si>
  <si>
    <t>1-8</t>
  </si>
  <si>
    <t>1-9</t>
  </si>
  <si>
    <t>5,8,11</t>
    <phoneticPr fontId="2" type="noConversion"/>
  </si>
  <si>
    <t>1-10</t>
  </si>
  <si>
    <t>1-11</t>
  </si>
  <si>
    <t>1-12</t>
  </si>
  <si>
    <t>2-1</t>
  </si>
  <si>
    <t>2-2</t>
  </si>
  <si>
    <t>2-3</t>
  </si>
  <si>
    <t>2-4</t>
  </si>
  <si>
    <t>2-5</t>
  </si>
  <si>
    <t>2-6</t>
  </si>
  <si>
    <t>2-7</t>
  </si>
  <si>
    <t>2-8</t>
  </si>
  <si>
    <t>2-9</t>
  </si>
  <si>
    <t>2-10</t>
  </si>
  <si>
    <t>2-11</t>
  </si>
  <si>
    <t>2-12</t>
  </si>
  <si>
    <t>2-13</t>
  </si>
  <si>
    <t>2-14</t>
  </si>
  <si>
    <t>2-15</t>
  </si>
  <si>
    <t>2-16</t>
  </si>
  <si>
    <t>2-17</t>
  </si>
  <si>
    <t>2-18</t>
  </si>
  <si>
    <t>2-19</t>
  </si>
  <si>
    <t>2-20</t>
  </si>
  <si>
    <t>2-21</t>
  </si>
  <si>
    <t>2-22</t>
  </si>
  <si>
    <t>2-23</t>
  </si>
  <si>
    <t>2-24</t>
  </si>
  <si>
    <t>2-25</t>
  </si>
  <si>
    <t>2-26</t>
  </si>
  <si>
    <t>2-27</t>
  </si>
  <si>
    <t>2-28</t>
  </si>
  <si>
    <t>3-1</t>
  </si>
  <si>
    <t>3-2</t>
  </si>
  <si>
    <t>3-3</t>
  </si>
  <si>
    <t>3-4</t>
  </si>
  <si>
    <t>3-5</t>
  </si>
  <si>
    <t>3-6</t>
  </si>
  <si>
    <t>3-7</t>
  </si>
  <si>
    <t>3-8</t>
  </si>
  <si>
    <t>3-9</t>
  </si>
  <si>
    <t>3-10</t>
  </si>
  <si>
    <t>3-11</t>
  </si>
  <si>
    <t>3-12</t>
  </si>
  <si>
    <t>3-13</t>
  </si>
  <si>
    <t>3-14</t>
  </si>
  <si>
    <t>3-15</t>
  </si>
  <si>
    <t>3-16</t>
  </si>
  <si>
    <t>3-17</t>
  </si>
  <si>
    <t>3-18</t>
  </si>
  <si>
    <t>3-19</t>
  </si>
  <si>
    <t>3-20</t>
  </si>
  <si>
    <t>3-21</t>
  </si>
  <si>
    <t>3-22</t>
  </si>
  <si>
    <t>3-23</t>
  </si>
  <si>
    <t>3-24</t>
  </si>
  <si>
    <t>3-25</t>
  </si>
  <si>
    <t>3-26</t>
  </si>
  <si>
    <t>3-27</t>
  </si>
  <si>
    <t>3-28</t>
  </si>
  <si>
    <t>3-29</t>
  </si>
  <si>
    <t>3-30</t>
  </si>
  <si>
    <t>3-31</t>
  </si>
  <si>
    <t>3-32</t>
  </si>
  <si>
    <t>3-33</t>
  </si>
  <si>
    <t>3-34</t>
  </si>
  <si>
    <t>3-35</t>
  </si>
  <si>
    <t>3-36</t>
  </si>
  <si>
    <t>1000</t>
  </si>
  <si>
    <t>4-1</t>
  </si>
  <si>
    <t>4-2</t>
  </si>
  <si>
    <t>4-3</t>
  </si>
  <si>
    <t>4-4</t>
  </si>
  <si>
    <t>4-5</t>
  </si>
  <si>
    <t>4-6</t>
  </si>
  <si>
    <t>4-7</t>
  </si>
  <si>
    <t>4-8</t>
  </si>
  <si>
    <t>4-9</t>
  </si>
  <si>
    <t>4-10</t>
  </si>
  <si>
    <t>4-11</t>
  </si>
  <si>
    <t>4-12</t>
  </si>
  <si>
    <t>4-13</t>
  </si>
  <si>
    <t>4-14</t>
  </si>
  <si>
    <t>4-15</t>
  </si>
  <si>
    <t>4-16</t>
  </si>
  <si>
    <t>4-17</t>
  </si>
  <si>
    <t>4-18</t>
  </si>
  <si>
    <t>4-19</t>
  </si>
  <si>
    <t>4-20</t>
  </si>
  <si>
    <t>4-21</t>
  </si>
  <si>
    <t>4-22</t>
  </si>
  <si>
    <t>4-23</t>
  </si>
  <si>
    <t>4-24</t>
  </si>
  <si>
    <t>4-25</t>
  </si>
  <si>
    <t>4-26</t>
  </si>
  <si>
    <t>4-27</t>
  </si>
  <si>
    <t>4-28</t>
  </si>
  <si>
    <t>4-29</t>
  </si>
  <si>
    <t>4-30</t>
  </si>
  <si>
    <t>4-31</t>
  </si>
  <si>
    <t>4-32</t>
  </si>
  <si>
    <t>4-33</t>
  </si>
  <si>
    <t>4-34</t>
  </si>
  <si>
    <t>4-35</t>
  </si>
  <si>
    <t>4-36</t>
  </si>
  <si>
    <t>1200</t>
  </si>
  <si>
    <t>5-1</t>
  </si>
  <si>
    <t>5-2</t>
  </si>
  <si>
    <t>5-3</t>
  </si>
  <si>
    <t>5-4</t>
  </si>
  <si>
    <t>5-5</t>
  </si>
  <si>
    <t>5-6</t>
  </si>
  <si>
    <t>5-7</t>
  </si>
  <si>
    <t>5-8</t>
  </si>
  <si>
    <t>5-9</t>
  </si>
  <si>
    <t>5-10</t>
  </si>
  <si>
    <t>5-11</t>
  </si>
  <si>
    <t>5-12</t>
  </si>
  <si>
    <t>5-13</t>
  </si>
  <si>
    <t>5-14</t>
  </si>
  <si>
    <t>5-15</t>
  </si>
  <si>
    <t>5-16</t>
  </si>
  <si>
    <t>5-17</t>
  </si>
  <si>
    <t>5-18</t>
  </si>
  <si>
    <t>5-19</t>
  </si>
  <si>
    <t>5-20</t>
  </si>
  <si>
    <t>5-21</t>
  </si>
  <si>
    <t>5-22</t>
  </si>
  <si>
    <t>5-23</t>
  </si>
  <si>
    <t>5-24</t>
  </si>
  <si>
    <t>5-25</t>
  </si>
  <si>
    <t>5-26</t>
  </si>
  <si>
    <t>5-27</t>
  </si>
  <si>
    <t>5-28</t>
  </si>
  <si>
    <t>5-29</t>
  </si>
  <si>
    <t>5-30</t>
  </si>
  <si>
    <t>5-31</t>
  </si>
  <si>
    <t>5-32</t>
  </si>
  <si>
    <t>5-33</t>
  </si>
  <si>
    <t>5-34</t>
  </si>
  <si>
    <t>5-35</t>
  </si>
  <si>
    <t>5-36</t>
  </si>
  <si>
    <t>5-37</t>
  </si>
  <si>
    <t>5-38</t>
  </si>
  <si>
    <t>5-39</t>
  </si>
  <si>
    <t>5-40</t>
  </si>
  <si>
    <t>1400</t>
  </si>
  <si>
    <t>6-1</t>
  </si>
  <si>
    <t>6-2</t>
  </si>
  <si>
    <t>6-3</t>
  </si>
  <si>
    <t>6-4</t>
  </si>
  <si>
    <t>6-5</t>
  </si>
  <si>
    <t>6-6</t>
  </si>
  <si>
    <t>6-7</t>
  </si>
  <si>
    <t>6-8</t>
  </si>
  <si>
    <t>6-9</t>
  </si>
  <si>
    <t>6-10</t>
  </si>
  <si>
    <t>6-11</t>
  </si>
  <si>
    <t>6-12</t>
  </si>
  <si>
    <t>6-13</t>
  </si>
  <si>
    <t>6-14</t>
  </si>
  <si>
    <t>6-15</t>
  </si>
  <si>
    <t>6-16</t>
  </si>
  <si>
    <t>6-17</t>
  </si>
  <si>
    <t>6-18</t>
  </si>
  <si>
    <t>6-19</t>
  </si>
  <si>
    <t>6-20</t>
  </si>
  <si>
    <t>6-21</t>
  </si>
  <si>
    <t>6-22</t>
  </si>
  <si>
    <t>6-23</t>
  </si>
  <si>
    <t>6-24</t>
  </si>
  <si>
    <t>6-25</t>
  </si>
  <si>
    <t>6-26</t>
  </si>
  <si>
    <t>6-27</t>
  </si>
  <si>
    <t>6-28</t>
  </si>
  <si>
    <t>6-29</t>
  </si>
  <si>
    <t>6-30</t>
  </si>
  <si>
    <t>6-31</t>
  </si>
  <si>
    <t>6-32</t>
  </si>
  <si>
    <t>6-33</t>
  </si>
  <si>
    <t>6-34</t>
  </si>
  <si>
    <t>6-35</t>
  </si>
  <si>
    <t>6-36</t>
  </si>
  <si>
    <t>6-37</t>
  </si>
  <si>
    <t>6-38</t>
  </si>
  <si>
    <t>6-39</t>
  </si>
  <si>
    <t>6-40</t>
  </si>
  <si>
    <t>1600</t>
  </si>
  <si>
    <t>7-1</t>
  </si>
  <si>
    <t>7-2</t>
  </si>
  <si>
    <t>7-3</t>
  </si>
  <si>
    <t>7-4</t>
  </si>
  <si>
    <t>7-5</t>
  </si>
  <si>
    <t>7-6</t>
  </si>
  <si>
    <t>7-7</t>
  </si>
  <si>
    <t>7-8</t>
  </si>
  <si>
    <t>7-9</t>
  </si>
  <si>
    <t>7-10</t>
  </si>
  <si>
    <t>7-11</t>
  </si>
  <si>
    <t>7-12</t>
  </si>
  <si>
    <t>7-13</t>
  </si>
  <si>
    <t>7-14</t>
  </si>
  <si>
    <t>7-15</t>
  </si>
  <si>
    <t>7-16</t>
  </si>
  <si>
    <t>7-17</t>
  </si>
  <si>
    <t>7-18</t>
  </si>
  <si>
    <t>7-19</t>
  </si>
  <si>
    <t>7-20</t>
  </si>
  <si>
    <t>7-21</t>
  </si>
  <si>
    <t>7-22</t>
  </si>
  <si>
    <t>7-23</t>
  </si>
  <si>
    <t>7-24</t>
  </si>
  <si>
    <t>7-25</t>
  </si>
  <si>
    <t>7-26</t>
  </si>
  <si>
    <t>7-27</t>
  </si>
  <si>
    <t>7-28</t>
  </si>
  <si>
    <t>7-29</t>
  </si>
  <si>
    <t>7-30</t>
  </si>
  <si>
    <t>7-31</t>
  </si>
  <si>
    <t>7-32</t>
  </si>
  <si>
    <t>7-33</t>
  </si>
  <si>
    <t>7-34</t>
  </si>
  <si>
    <t>7-35</t>
  </si>
  <si>
    <t>7-36</t>
  </si>
  <si>
    <t>7-37</t>
  </si>
  <si>
    <t>7-38</t>
  </si>
  <si>
    <t>7-39</t>
  </si>
  <si>
    <t>7-40</t>
  </si>
  <si>
    <t>1800</t>
  </si>
  <si>
    <t>8-1</t>
  </si>
  <si>
    <t>8-2</t>
  </si>
  <si>
    <t>8-3</t>
  </si>
  <si>
    <t>8-4</t>
  </si>
  <si>
    <t>8-5</t>
  </si>
  <si>
    <t>8-6</t>
  </si>
  <si>
    <t>8-7</t>
  </si>
  <si>
    <t>8-8</t>
  </si>
  <si>
    <t>8-9</t>
  </si>
  <si>
    <t>8-10</t>
  </si>
  <si>
    <t>8-11</t>
  </si>
  <si>
    <t>8-12</t>
  </si>
  <si>
    <t>8-13</t>
  </si>
  <si>
    <t>8-14</t>
  </si>
  <si>
    <t>8-15</t>
  </si>
  <si>
    <t>8-16</t>
  </si>
  <si>
    <t>8-17</t>
  </si>
  <si>
    <t>8-18</t>
  </si>
  <si>
    <t>8-19</t>
  </si>
  <si>
    <t>8-20</t>
  </si>
  <si>
    <t>8-21</t>
  </si>
  <si>
    <t>8-22</t>
  </si>
  <si>
    <t>8-23</t>
  </si>
  <si>
    <t>8-24</t>
  </si>
  <si>
    <t>8-25</t>
  </si>
  <si>
    <t>8-26</t>
  </si>
  <si>
    <t>8-27</t>
  </si>
  <si>
    <t>8-28</t>
  </si>
  <si>
    <t>8-29</t>
  </si>
  <si>
    <t>8-30</t>
  </si>
  <si>
    <t>8-31</t>
  </si>
  <si>
    <t>8-32</t>
  </si>
  <si>
    <t>8-33</t>
  </si>
  <si>
    <t>8-34</t>
  </si>
  <si>
    <t>8-35</t>
  </si>
  <si>
    <t>8-36</t>
  </si>
  <si>
    <t>8-37</t>
  </si>
  <si>
    <t>8-38</t>
  </si>
  <si>
    <t>8-39</t>
  </si>
  <si>
    <t>8-40</t>
  </si>
  <si>
    <t>2000</t>
  </si>
  <si>
    <t>9-1</t>
  </si>
  <si>
    <t>9-2</t>
  </si>
  <si>
    <t>9-3</t>
  </si>
  <si>
    <t>9-4</t>
  </si>
  <si>
    <t>9-5</t>
  </si>
  <si>
    <t>9-6</t>
  </si>
  <si>
    <t>9-7</t>
  </si>
  <si>
    <t>9-8</t>
  </si>
  <si>
    <t>9-9</t>
  </si>
  <si>
    <t>9-10</t>
  </si>
  <si>
    <t>9-11</t>
  </si>
  <si>
    <t>9-12</t>
  </si>
  <si>
    <t>9-13</t>
  </si>
  <si>
    <t>9-14</t>
  </si>
  <si>
    <t>9-15</t>
  </si>
  <si>
    <t>9-16</t>
  </si>
  <si>
    <t>9-17</t>
  </si>
  <si>
    <t>9-18</t>
  </si>
  <si>
    <t>9-19</t>
  </si>
  <si>
    <t>9-20</t>
  </si>
  <si>
    <t>9-21</t>
  </si>
  <si>
    <t>9-22</t>
  </si>
  <si>
    <t>9-23</t>
  </si>
  <si>
    <t>9-24</t>
  </si>
  <si>
    <t>9-25</t>
  </si>
  <si>
    <t>9-26</t>
  </si>
  <si>
    <t>9-27</t>
  </si>
  <si>
    <t>9-28</t>
  </si>
  <si>
    <t>9-29</t>
  </si>
  <si>
    <t>9-30</t>
  </si>
  <si>
    <t>9-31</t>
  </si>
  <si>
    <t>9-32</t>
  </si>
  <si>
    <t>9-33</t>
  </si>
  <si>
    <t>9-34</t>
  </si>
  <si>
    <t>9-35</t>
  </si>
  <si>
    <t>9-36</t>
  </si>
  <si>
    <t>9-37</t>
  </si>
  <si>
    <t>9-38</t>
  </si>
  <si>
    <t>9-39</t>
  </si>
  <si>
    <t>9-40</t>
  </si>
  <si>
    <t>2200</t>
  </si>
  <si>
    <t>10-1</t>
  </si>
  <si>
    <t>10-2</t>
  </si>
  <si>
    <t>10-3</t>
  </si>
  <si>
    <t>10-4</t>
  </si>
  <si>
    <t>10-5</t>
  </si>
  <si>
    <t>10-6</t>
  </si>
  <si>
    <t>10-7</t>
  </si>
  <si>
    <t>10-8</t>
  </si>
  <si>
    <t>10-9</t>
  </si>
  <si>
    <t>10-10</t>
  </si>
  <si>
    <t>10-11</t>
  </si>
  <si>
    <t>10-12</t>
  </si>
  <si>
    <t>10-13</t>
  </si>
  <si>
    <t>10-14</t>
  </si>
  <si>
    <t>10-15</t>
  </si>
  <si>
    <t>10-16</t>
  </si>
  <si>
    <t>10-17</t>
  </si>
  <si>
    <t>10-18</t>
  </si>
  <si>
    <t>10-19</t>
  </si>
  <si>
    <t>10-20</t>
  </si>
  <si>
    <t>10-21</t>
  </si>
  <si>
    <t>10-22</t>
  </si>
  <si>
    <t>10-23</t>
  </si>
  <si>
    <t>10-24</t>
  </si>
  <si>
    <t>10-25</t>
  </si>
  <si>
    <t>10-26</t>
  </si>
  <si>
    <t>10-27</t>
  </si>
  <si>
    <t>10-28</t>
  </si>
  <si>
    <t>10-29</t>
  </si>
  <si>
    <t>10-30</t>
  </si>
  <si>
    <t>10-31</t>
  </si>
  <si>
    <t>10-32</t>
  </si>
  <si>
    <t>10-33</t>
  </si>
  <si>
    <t>10-34</t>
  </si>
  <si>
    <t>10-35</t>
  </si>
  <si>
    <t>10-36</t>
  </si>
  <si>
    <t>10-37</t>
  </si>
  <si>
    <t>10-38</t>
  </si>
  <si>
    <t>10-39</t>
  </si>
  <si>
    <t>10-40</t>
  </si>
  <si>
    <t>2400</t>
  </si>
  <si>
    <t>11-1</t>
  </si>
  <si>
    <t>11-2</t>
  </si>
  <si>
    <t>11-3</t>
  </si>
  <si>
    <t>11-4</t>
  </si>
  <si>
    <t>11-5</t>
  </si>
  <si>
    <t>11-6</t>
  </si>
  <si>
    <t>11-7</t>
  </si>
  <si>
    <t>11-8</t>
  </si>
  <si>
    <t>11-9</t>
  </si>
  <si>
    <t>11-10</t>
  </si>
  <si>
    <t>11-11</t>
  </si>
  <si>
    <t>11-12</t>
  </si>
  <si>
    <t>11-13</t>
  </si>
  <si>
    <t>11-14</t>
  </si>
  <si>
    <t>11-15</t>
  </si>
  <si>
    <t>11-16</t>
  </si>
  <si>
    <t>11-17</t>
  </si>
  <si>
    <t>11-18</t>
  </si>
  <si>
    <t>11-19</t>
  </si>
  <si>
    <t>11-20</t>
  </si>
  <si>
    <t>11-21</t>
  </si>
  <si>
    <t>11-22</t>
  </si>
  <si>
    <t>11-23</t>
  </si>
  <si>
    <t>11-24</t>
  </si>
  <si>
    <t>11-25</t>
  </si>
  <si>
    <t>11-26</t>
  </si>
  <si>
    <t>11-27</t>
  </si>
  <si>
    <t>11-28</t>
  </si>
  <si>
    <t>11-29</t>
  </si>
  <si>
    <t>11-30</t>
  </si>
  <si>
    <t>11-31</t>
  </si>
  <si>
    <t>11-32</t>
  </si>
  <si>
    <t>11-33</t>
  </si>
  <si>
    <t>11-34</t>
  </si>
  <si>
    <t>11-35</t>
  </si>
  <si>
    <t>11-36</t>
  </si>
  <si>
    <t>11-37</t>
  </si>
  <si>
    <t>11-38</t>
  </si>
  <si>
    <t>11-39</t>
  </si>
  <si>
    <t>11-40</t>
  </si>
  <si>
    <t>2600</t>
  </si>
  <si>
    <t>12-1</t>
  </si>
  <si>
    <t>12-2</t>
  </si>
  <si>
    <t>12-3</t>
  </si>
  <si>
    <t>12-4</t>
  </si>
  <si>
    <t>12-5</t>
  </si>
  <si>
    <t>12-6</t>
  </si>
  <si>
    <t>12-7</t>
  </si>
  <si>
    <t>12-8</t>
  </si>
  <si>
    <t>12-9</t>
  </si>
  <si>
    <t>12-10</t>
  </si>
  <si>
    <t>12-11</t>
  </si>
  <si>
    <t>12-12</t>
  </si>
  <si>
    <t>12-13</t>
  </si>
  <si>
    <t>12-14</t>
  </si>
  <si>
    <t>12-15</t>
  </si>
  <si>
    <t>12-16</t>
  </si>
  <si>
    <t>12-17</t>
  </si>
  <si>
    <t>12-18</t>
  </si>
  <si>
    <t>12-19</t>
  </si>
  <si>
    <t>12-20</t>
  </si>
  <si>
    <t>12-21</t>
  </si>
  <si>
    <t>12-22</t>
  </si>
  <si>
    <t>12-23</t>
  </si>
  <si>
    <t>12-24</t>
  </si>
  <si>
    <t>12-25</t>
  </si>
  <si>
    <t>12-26</t>
  </si>
  <si>
    <t>12-27</t>
  </si>
  <si>
    <t>12-28</t>
  </si>
  <si>
    <t>12-29</t>
  </si>
  <si>
    <t>12-30</t>
  </si>
  <si>
    <t>12-31</t>
  </si>
  <si>
    <t>12-32</t>
  </si>
  <si>
    <t>12-33</t>
  </si>
  <si>
    <t>12-34</t>
  </si>
  <si>
    <t>12-35</t>
  </si>
  <si>
    <t>12-36</t>
  </si>
  <si>
    <t>12-37</t>
  </si>
  <si>
    <t>12-38</t>
  </si>
  <si>
    <t>12-39</t>
  </si>
  <si>
    <t>12-40</t>
  </si>
  <si>
    <t>2800</t>
  </si>
  <si>
    <t>1-13</t>
  </si>
  <si>
    <t>13-13</t>
  </si>
  <si>
    <t>13-14</t>
  </si>
  <si>
    <t>13-15</t>
  </si>
  <si>
    <t>13-16</t>
  </si>
  <si>
    <t>13-17</t>
  </si>
  <si>
    <t>13-18</t>
  </si>
  <si>
    <t>13-19</t>
  </si>
  <si>
    <t>13-20</t>
  </si>
  <si>
    <t>13-21</t>
  </si>
  <si>
    <t>13-22</t>
  </si>
  <si>
    <t>13-23</t>
  </si>
  <si>
    <t>13-24</t>
  </si>
  <si>
    <t>13-25</t>
  </si>
  <si>
    <t>13-26</t>
  </si>
  <si>
    <t>13-27</t>
  </si>
  <si>
    <t>13-28</t>
  </si>
  <si>
    <t>13-29</t>
  </si>
  <si>
    <t>13-30</t>
  </si>
  <si>
    <t>13-31</t>
  </si>
  <si>
    <t>13-32</t>
  </si>
  <si>
    <t>13-33</t>
  </si>
  <si>
    <t>13-34</t>
  </si>
  <si>
    <t>13-35</t>
  </si>
  <si>
    <t>13-36</t>
  </si>
  <si>
    <t>13-37</t>
  </si>
  <si>
    <t>13-38</t>
  </si>
  <si>
    <t>13-39</t>
  </si>
  <si>
    <t>13-40</t>
  </si>
  <si>
    <t>3000</t>
  </si>
  <si>
    <t>1-14</t>
  </si>
  <si>
    <t>14-13</t>
  </si>
  <si>
    <t>14-14</t>
  </si>
  <si>
    <t>14-15</t>
  </si>
  <si>
    <t>14-16</t>
  </si>
  <si>
    <t>14-17</t>
  </si>
  <si>
    <t>14-18</t>
  </si>
  <si>
    <t>14-19</t>
  </si>
  <si>
    <t>14-20</t>
  </si>
  <si>
    <t>14-21</t>
  </si>
  <si>
    <t>14-22</t>
  </si>
  <si>
    <t>14-23</t>
  </si>
  <si>
    <t>14-24</t>
  </si>
  <si>
    <t>14-25</t>
  </si>
  <si>
    <t>14-26</t>
  </si>
  <si>
    <t>14-27</t>
  </si>
  <si>
    <t>14-28</t>
  </si>
  <si>
    <t>14-29</t>
  </si>
  <si>
    <t>14-30</t>
  </si>
  <si>
    <t>14-31</t>
  </si>
  <si>
    <t>14-32</t>
  </si>
  <si>
    <t>14-33</t>
  </si>
  <si>
    <t>14-34</t>
  </si>
  <si>
    <t>14-35</t>
  </si>
  <si>
    <t>14-36</t>
  </si>
  <si>
    <t>14-37</t>
  </si>
  <si>
    <t>14-38</t>
  </si>
  <si>
    <t>14-39</t>
  </si>
  <si>
    <t>14-40</t>
  </si>
  <si>
    <t>3200</t>
  </si>
  <si>
    <t>15-1</t>
  </si>
  <si>
    <t>15-2</t>
  </si>
  <si>
    <t>15-3</t>
  </si>
  <si>
    <t>15-4</t>
  </si>
  <si>
    <t>15-5</t>
  </si>
  <si>
    <t>15-6</t>
  </si>
  <si>
    <t>15-7</t>
  </si>
  <si>
    <t>15-8</t>
  </si>
  <si>
    <t>15-9</t>
  </si>
  <si>
    <t>15-10</t>
  </si>
  <si>
    <t>15-11</t>
  </si>
  <si>
    <t>15-12</t>
  </si>
  <si>
    <t>15-13</t>
  </si>
  <si>
    <t>15-14</t>
  </si>
  <si>
    <t>15-15</t>
  </si>
  <si>
    <t>15-16</t>
  </si>
  <si>
    <t>15-17</t>
  </si>
  <si>
    <t>15-18</t>
  </si>
  <si>
    <t>15-19</t>
  </si>
  <si>
    <t>15-20</t>
  </si>
  <si>
    <t>15-21</t>
  </si>
  <si>
    <t>15-22</t>
  </si>
  <si>
    <t>15-23</t>
  </si>
  <si>
    <t>15-24</t>
  </si>
  <si>
    <t>15-25</t>
  </si>
  <si>
    <t>15-26</t>
  </si>
  <si>
    <t>15-27</t>
  </si>
  <si>
    <t>15-28</t>
  </si>
  <si>
    <t>15-29</t>
  </si>
  <si>
    <t>15-30</t>
  </si>
  <si>
    <t>15-31</t>
  </si>
  <si>
    <t>15-32</t>
  </si>
  <si>
    <t>15-33</t>
  </si>
  <si>
    <t>15-34</t>
  </si>
  <si>
    <t>15-35</t>
  </si>
  <si>
    <t>15-36</t>
  </si>
  <si>
    <t>15-37</t>
  </si>
  <si>
    <t>15-38</t>
  </si>
  <si>
    <t>15-39</t>
  </si>
  <si>
    <t>15-40</t>
  </si>
  <si>
    <t>3400</t>
  </si>
  <si>
    <t>16-1</t>
  </si>
  <si>
    <t>16-2</t>
  </si>
  <si>
    <t>16-3</t>
  </si>
  <si>
    <t>16-4</t>
  </si>
  <si>
    <t>16-5</t>
  </si>
  <si>
    <t>16-6</t>
  </si>
  <si>
    <t>16-7</t>
  </si>
  <si>
    <t>16-8</t>
  </si>
  <si>
    <t>16-9</t>
  </si>
  <si>
    <t>16-10</t>
  </si>
  <si>
    <t>16-11</t>
  </si>
  <si>
    <t>16-12</t>
  </si>
  <si>
    <t>16-13</t>
  </si>
  <si>
    <t>16-14</t>
  </si>
  <si>
    <t>16-15</t>
  </si>
  <si>
    <t>16-16</t>
  </si>
  <si>
    <t>16-17</t>
  </si>
  <si>
    <t>16-18</t>
  </si>
  <si>
    <t>16-19</t>
  </si>
  <si>
    <t>16-20</t>
  </si>
  <si>
    <t>16-21</t>
  </si>
  <si>
    <t>16-22</t>
  </si>
  <si>
    <t>16-23</t>
  </si>
  <si>
    <t>16-24</t>
  </si>
  <si>
    <t>16-25</t>
  </si>
  <si>
    <t>16-26</t>
  </si>
  <si>
    <t>16-27</t>
  </si>
  <si>
    <t>16-28</t>
  </si>
  <si>
    <t>16-29</t>
  </si>
  <si>
    <t>16-30</t>
  </si>
  <si>
    <t>16-31</t>
  </si>
  <si>
    <t>16-32</t>
  </si>
  <si>
    <t>16-33</t>
  </si>
  <si>
    <t>16-34</t>
  </si>
  <si>
    <t>16-35</t>
  </si>
  <si>
    <t>16-36</t>
  </si>
  <si>
    <t>16-37</t>
  </si>
  <si>
    <t>16-38</t>
  </si>
  <si>
    <t>16-39</t>
  </si>
  <si>
    <t>16-40</t>
  </si>
  <si>
    <t>3600</t>
  </si>
  <si>
    <t>17-1</t>
  </si>
  <si>
    <t>17-2</t>
  </si>
  <si>
    <t>17-3</t>
  </si>
  <si>
    <t>17-4</t>
  </si>
  <si>
    <t>17-5</t>
  </si>
  <si>
    <t>17-6</t>
  </si>
  <si>
    <t>17-7</t>
  </si>
  <si>
    <t>17-8</t>
  </si>
  <si>
    <t>17-9</t>
  </si>
  <si>
    <t>17-10</t>
  </si>
  <si>
    <t>17-11</t>
  </si>
  <si>
    <t>17-12</t>
  </si>
  <si>
    <t>17-13</t>
  </si>
  <si>
    <t>17-14</t>
  </si>
  <si>
    <t>17-15</t>
  </si>
  <si>
    <t>17-16</t>
  </si>
  <si>
    <t>17-17</t>
  </si>
  <si>
    <t>17-18</t>
  </si>
  <si>
    <t>17-19</t>
  </si>
  <si>
    <t>17-20</t>
  </si>
  <si>
    <t>17-21</t>
  </si>
  <si>
    <t>17-22</t>
  </si>
  <si>
    <t>17-23</t>
  </si>
  <si>
    <t>17-24</t>
  </si>
  <si>
    <t>17-25</t>
  </si>
  <si>
    <t>17-26</t>
  </si>
  <si>
    <t>17-27</t>
  </si>
  <si>
    <t>17-28</t>
  </si>
  <si>
    <t>17-29</t>
  </si>
  <si>
    <t>17-30</t>
  </si>
  <si>
    <t>17-31</t>
  </si>
  <si>
    <t>17-32</t>
  </si>
  <si>
    <t>17-33</t>
  </si>
  <si>
    <t>17-34</t>
  </si>
  <si>
    <t>17-35</t>
  </si>
  <si>
    <t>17-36</t>
  </si>
  <si>
    <t>17-37</t>
  </si>
  <si>
    <t>17-38</t>
  </si>
  <si>
    <t>17-39</t>
  </si>
  <si>
    <t>17-40</t>
  </si>
  <si>
    <t>3800</t>
  </si>
  <si>
    <t>18-1</t>
  </si>
  <si>
    <t>18-2</t>
  </si>
  <si>
    <t>18-3</t>
  </si>
  <si>
    <t>18-4</t>
  </si>
  <si>
    <t>18-5</t>
  </si>
  <si>
    <t>18-6</t>
  </si>
  <si>
    <t>18-7</t>
  </si>
  <si>
    <t>18-8</t>
  </si>
  <si>
    <t>18-9</t>
  </si>
  <si>
    <t>18-10</t>
  </si>
  <si>
    <t>18-11</t>
  </si>
  <si>
    <t>18-12</t>
  </si>
  <si>
    <t>18-13</t>
  </si>
  <si>
    <t>18-14</t>
  </si>
  <si>
    <t>18-15</t>
  </si>
  <si>
    <t>18-16</t>
  </si>
  <si>
    <t>18-17</t>
  </si>
  <si>
    <t>18-18</t>
  </si>
  <si>
    <t>18-19</t>
  </si>
  <si>
    <t>18-20</t>
  </si>
  <si>
    <t>18-21</t>
  </si>
  <si>
    <t>18-22</t>
  </si>
  <si>
    <t>18-23</t>
  </si>
  <si>
    <t>18-24</t>
  </si>
  <si>
    <t>18-25</t>
  </si>
  <si>
    <t>18-26</t>
  </si>
  <si>
    <t>18-27</t>
  </si>
  <si>
    <t>18-28</t>
  </si>
  <si>
    <t>18-29</t>
  </si>
  <si>
    <t>18-30</t>
  </si>
  <si>
    <t>18-31</t>
  </si>
  <si>
    <t>18-32</t>
  </si>
  <si>
    <t>18-33</t>
  </si>
  <si>
    <t>18-34</t>
  </si>
  <si>
    <t>18-35</t>
  </si>
  <si>
    <t>18-36</t>
  </si>
  <si>
    <t>18-37</t>
  </si>
  <si>
    <t>18-38</t>
  </si>
  <si>
    <t>18-39</t>
  </si>
  <si>
    <t>18-40</t>
  </si>
  <si>
    <t>4000</t>
  </si>
  <si>
    <t>19-1</t>
  </si>
  <si>
    <t>19-2</t>
  </si>
  <si>
    <t>19-3</t>
  </si>
  <si>
    <t>19-4</t>
  </si>
  <si>
    <t>19-5</t>
  </si>
  <si>
    <t>19-6</t>
  </si>
  <si>
    <t>19-7</t>
  </si>
  <si>
    <t>19-8</t>
  </si>
  <si>
    <t>19-9</t>
  </si>
  <si>
    <t>19-10</t>
  </si>
  <si>
    <t>19-11</t>
  </si>
  <si>
    <t>19-12</t>
  </si>
  <si>
    <t>19-13</t>
  </si>
  <si>
    <t>19-14</t>
  </si>
  <si>
    <t>19-15</t>
  </si>
  <si>
    <t>19-16</t>
  </si>
  <si>
    <t>19-17</t>
  </si>
  <si>
    <t>19-18</t>
  </si>
  <si>
    <t>19-19</t>
  </si>
  <si>
    <t>19-20</t>
  </si>
  <si>
    <t>19-21</t>
  </si>
  <si>
    <t>19-22</t>
  </si>
  <si>
    <t>19-23</t>
  </si>
  <si>
    <t>19-24</t>
  </si>
  <si>
    <t>19-25</t>
  </si>
  <si>
    <t>19-26</t>
  </si>
  <si>
    <t>19-27</t>
  </si>
  <si>
    <t>19-28</t>
  </si>
  <si>
    <t>19-29</t>
  </si>
  <si>
    <t>19-30</t>
  </si>
  <si>
    <t>19-31</t>
  </si>
  <si>
    <t>19-32</t>
  </si>
  <si>
    <t>19-33</t>
  </si>
  <si>
    <t>19-34</t>
  </si>
  <si>
    <t>19-35</t>
  </si>
  <si>
    <t>19-36</t>
  </si>
  <si>
    <t>19-37</t>
  </si>
  <si>
    <t>19-38</t>
  </si>
  <si>
    <t>19-39</t>
  </si>
  <si>
    <t>19-40</t>
  </si>
  <si>
    <t>4200</t>
  </si>
  <si>
    <t>20-1</t>
  </si>
  <si>
    <t>20-2</t>
  </si>
  <si>
    <t>20-3</t>
  </si>
  <si>
    <t>20-4</t>
  </si>
  <si>
    <t>20-5</t>
  </si>
  <si>
    <t>20-6</t>
  </si>
  <si>
    <t>20-7</t>
  </si>
  <si>
    <t>20-8</t>
  </si>
  <si>
    <t>20-9</t>
  </si>
  <si>
    <t>20-10</t>
  </si>
  <si>
    <t>20-11</t>
  </si>
  <si>
    <t>20-12</t>
  </si>
  <si>
    <t>20-13</t>
  </si>
  <si>
    <t>20-14</t>
  </si>
  <si>
    <t>20-15</t>
  </si>
  <si>
    <t>20-16</t>
  </si>
  <si>
    <t>20-17</t>
  </si>
  <si>
    <t>20-18</t>
  </si>
  <si>
    <t>20-19</t>
  </si>
  <si>
    <t>20-20</t>
  </si>
  <si>
    <t>20-21</t>
  </si>
  <si>
    <t>20-22</t>
  </si>
  <si>
    <t>20-23</t>
  </si>
  <si>
    <t>20-24</t>
  </si>
  <si>
    <t>20-25</t>
  </si>
  <si>
    <t>20-26</t>
  </si>
  <si>
    <t>20-27</t>
  </si>
  <si>
    <t>20-28</t>
  </si>
  <si>
    <t>20-29</t>
  </si>
  <si>
    <t>20-30</t>
  </si>
  <si>
    <t>20-31</t>
  </si>
  <si>
    <t>20-32</t>
  </si>
  <si>
    <t>20-33</t>
  </si>
  <si>
    <t>20-34</t>
  </si>
  <si>
    <t>20-35</t>
  </si>
  <si>
    <t>20-36</t>
  </si>
  <si>
    <t>20-37</t>
  </si>
  <si>
    <t>20-38</t>
  </si>
  <si>
    <t>20-39</t>
  </si>
  <si>
    <t>20-40</t>
  </si>
  <si>
    <t>20-41</t>
  </si>
  <si>
    <t>20-42</t>
  </si>
  <si>
    <t>20-43</t>
  </si>
  <si>
    <t>20-44</t>
  </si>
  <si>
    <t>20-45</t>
  </si>
  <si>
    <t>20-46</t>
  </si>
  <si>
    <t>20-47</t>
  </si>
  <si>
    <t>20-48</t>
  </si>
  <si>
    <t>20-49</t>
  </si>
  <si>
    <t>20-50</t>
  </si>
  <si>
    <t>20-51</t>
  </si>
  <si>
    <t>20-52</t>
  </si>
  <si>
    <t>20-53</t>
  </si>
  <si>
    <t>20-54</t>
  </si>
  <si>
    <t>20-55</t>
  </si>
  <si>
    <t>20-56</t>
  </si>
  <si>
    <t>20-57</t>
  </si>
  <si>
    <t>20-58</t>
  </si>
  <si>
    <t>20-59</t>
  </si>
  <si>
    <t>20-60</t>
  </si>
  <si>
    <t>4400</t>
  </si>
  <si>
    <t>21-1</t>
  </si>
  <si>
    <t>21-2</t>
  </si>
  <si>
    <t>21-3</t>
  </si>
  <si>
    <t>21-4</t>
  </si>
  <si>
    <t>21-5</t>
  </si>
  <si>
    <t>21-6</t>
  </si>
  <si>
    <t>21-7</t>
  </si>
  <si>
    <t>21-8</t>
  </si>
  <si>
    <t>21-9</t>
  </si>
  <si>
    <t>21-10</t>
  </si>
  <si>
    <t>21-11</t>
  </si>
  <si>
    <t>21-12</t>
  </si>
  <si>
    <t>21-13</t>
  </si>
  <si>
    <t>21-14</t>
  </si>
  <si>
    <t>21-15</t>
  </si>
  <si>
    <t>21-16</t>
  </si>
  <si>
    <t>21-17</t>
  </si>
  <si>
    <t>21-18</t>
  </si>
  <si>
    <t>21-19</t>
  </si>
  <si>
    <t>21-20</t>
  </si>
  <si>
    <t>21-21</t>
  </si>
  <si>
    <t>21-22</t>
  </si>
  <si>
    <t>21-23</t>
  </si>
  <si>
    <t>21-24</t>
  </si>
  <si>
    <t>21-25</t>
  </si>
  <si>
    <t>21-26</t>
  </si>
  <si>
    <t>21-27</t>
  </si>
  <si>
    <t>21-28</t>
  </si>
  <si>
    <t>21-29</t>
  </si>
  <si>
    <t>21-30</t>
  </si>
  <si>
    <t>21-31</t>
  </si>
  <si>
    <t>21-32</t>
  </si>
  <si>
    <t>21-33</t>
  </si>
  <si>
    <t>21-34</t>
  </si>
  <si>
    <t>21-35</t>
  </si>
  <si>
    <t>21-36</t>
  </si>
  <si>
    <t>21-37</t>
  </si>
  <si>
    <t>21-38</t>
  </si>
  <si>
    <t>21-39</t>
  </si>
  <si>
    <t>21-40</t>
  </si>
  <si>
    <t>21-41</t>
  </si>
  <si>
    <t>21-42</t>
  </si>
  <si>
    <t>21-43</t>
  </si>
  <si>
    <t>21-44</t>
  </si>
  <si>
    <t>21-45</t>
  </si>
  <si>
    <t>21-46</t>
  </si>
  <si>
    <t>21-47</t>
  </si>
  <si>
    <t>21-48</t>
  </si>
  <si>
    <t>21-49</t>
  </si>
  <si>
    <t>21-50</t>
  </si>
  <si>
    <t>21-51</t>
  </si>
  <si>
    <t>21-52</t>
  </si>
  <si>
    <t>21-53</t>
  </si>
  <si>
    <t>21-54</t>
  </si>
  <si>
    <t>21-55</t>
  </si>
  <si>
    <t>21-56</t>
  </si>
  <si>
    <t>21-57</t>
  </si>
  <si>
    <t>21-58</t>
  </si>
  <si>
    <t>21-59</t>
  </si>
  <si>
    <t>21-60</t>
  </si>
  <si>
    <t>4600</t>
  </si>
  <si>
    <t>22-1</t>
  </si>
  <si>
    <t>22-2</t>
  </si>
  <si>
    <t>22-3</t>
  </si>
  <si>
    <t>22-4</t>
  </si>
  <si>
    <t>22-5</t>
  </si>
  <si>
    <t>22-6</t>
  </si>
  <si>
    <t>22-7</t>
  </si>
  <si>
    <t>22-8</t>
  </si>
  <si>
    <t>22-9</t>
  </si>
  <si>
    <t>22-10</t>
  </si>
  <si>
    <t>22-11</t>
  </si>
  <si>
    <t>22-12</t>
  </si>
  <si>
    <t>22-13</t>
  </si>
  <si>
    <t>22-14</t>
  </si>
  <si>
    <t>22-15</t>
  </si>
  <si>
    <t>22-16</t>
  </si>
  <si>
    <t>22-17</t>
  </si>
  <si>
    <t>22-18</t>
  </si>
  <si>
    <t>22-19</t>
  </si>
  <si>
    <t>22-20</t>
  </si>
  <si>
    <t>22-21</t>
  </si>
  <si>
    <t>22-22</t>
  </si>
  <si>
    <t>22-23</t>
  </si>
  <si>
    <t>22-24</t>
  </si>
  <si>
    <t>22-25</t>
  </si>
  <si>
    <t>22-26</t>
  </si>
  <si>
    <t>22-27</t>
  </si>
  <si>
    <t>22-28</t>
  </si>
  <si>
    <t>22-29</t>
  </si>
  <si>
    <t>22-30</t>
  </si>
  <si>
    <t>22-31</t>
  </si>
  <si>
    <t>22-32</t>
  </si>
  <si>
    <t>22-33</t>
  </si>
  <si>
    <t>22-34</t>
  </si>
  <si>
    <t>22-35</t>
  </si>
  <si>
    <t>22-36</t>
  </si>
  <si>
    <t>22-37</t>
  </si>
  <si>
    <t>22-38</t>
  </si>
  <si>
    <t>22-39</t>
  </si>
  <si>
    <t>22-40</t>
  </si>
  <si>
    <t>22-41</t>
  </si>
  <si>
    <t>22-42</t>
  </si>
  <si>
    <t>22-43</t>
  </si>
  <si>
    <t>22-44</t>
  </si>
  <si>
    <t>22-45</t>
  </si>
  <si>
    <t>22-46</t>
  </si>
  <si>
    <t>22-47</t>
  </si>
  <si>
    <t>22-48</t>
  </si>
  <si>
    <t>22-49</t>
  </si>
  <si>
    <t>22-50</t>
  </si>
  <si>
    <t>22-51</t>
  </si>
  <si>
    <t>22-52</t>
  </si>
  <si>
    <t>22-53</t>
  </si>
  <si>
    <t>22-54</t>
  </si>
  <si>
    <t>22-55</t>
  </si>
  <si>
    <t>22-56</t>
  </si>
  <si>
    <t>22-57</t>
  </si>
  <si>
    <t>22-58</t>
  </si>
  <si>
    <t>22-59</t>
  </si>
  <si>
    <t>22-60</t>
  </si>
  <si>
    <t>4800</t>
  </si>
  <si>
    <t>23-1</t>
  </si>
  <si>
    <t>23-2</t>
  </si>
  <si>
    <t>23-3</t>
  </si>
  <si>
    <t>23-4</t>
  </si>
  <si>
    <t>23-5</t>
  </si>
  <si>
    <t>23-6</t>
  </si>
  <si>
    <t>23-7</t>
  </si>
  <si>
    <t>23-8</t>
  </si>
  <si>
    <t>23-9</t>
  </si>
  <si>
    <t>23-10</t>
  </si>
  <si>
    <t>23-11</t>
  </si>
  <si>
    <t>23-12</t>
  </si>
  <si>
    <t>23-13</t>
  </si>
  <si>
    <t>23-14</t>
  </si>
  <si>
    <t>23-15</t>
  </si>
  <si>
    <t>23-16</t>
  </si>
  <si>
    <t>23-17</t>
  </si>
  <si>
    <t>23-18</t>
  </si>
  <si>
    <t>23-19</t>
  </si>
  <si>
    <t>23-20</t>
  </si>
  <si>
    <t>23-21</t>
  </si>
  <si>
    <t>23-22</t>
  </si>
  <si>
    <t>23-23</t>
  </si>
  <si>
    <t>23-24</t>
  </si>
  <si>
    <t>23-25</t>
  </si>
  <si>
    <t>23-26</t>
  </si>
  <si>
    <t>23-27</t>
  </si>
  <si>
    <t>23-28</t>
  </si>
  <si>
    <t>23-29</t>
  </si>
  <si>
    <t>23-30</t>
  </si>
  <si>
    <t>23-31</t>
  </si>
  <si>
    <t>23-32</t>
  </si>
  <si>
    <t>23-33</t>
  </si>
  <si>
    <t>23-34</t>
  </si>
  <si>
    <t>23-35</t>
  </si>
  <si>
    <t>23-36</t>
  </si>
  <si>
    <t>23-37</t>
  </si>
  <si>
    <t>23-38</t>
  </si>
  <si>
    <t>23-39</t>
  </si>
  <si>
    <t>23-40</t>
  </si>
  <si>
    <t>23-41</t>
  </si>
  <si>
    <t>23-42</t>
  </si>
  <si>
    <t>23-43</t>
  </si>
  <si>
    <t>23-44</t>
  </si>
  <si>
    <t>23-45</t>
  </si>
  <si>
    <t>23-46</t>
  </si>
  <si>
    <t>23-47</t>
  </si>
  <si>
    <t>23-48</t>
  </si>
  <si>
    <t>23-49</t>
  </si>
  <si>
    <t>23-50</t>
  </si>
  <si>
    <t>23-51</t>
  </si>
  <si>
    <t>23-52</t>
  </si>
  <si>
    <t>23-53</t>
  </si>
  <si>
    <t>23-54</t>
  </si>
  <si>
    <t>23-55</t>
  </si>
  <si>
    <t>23-56</t>
  </si>
  <si>
    <t>23-57</t>
  </si>
  <si>
    <t>23-58</t>
  </si>
  <si>
    <t>23-59</t>
  </si>
  <si>
    <t>23-60</t>
  </si>
  <si>
    <t>5000</t>
  </si>
  <si>
    <t>24-1</t>
  </si>
  <si>
    <t>24-2</t>
  </si>
  <si>
    <t>24-3</t>
  </si>
  <si>
    <t>24-4</t>
  </si>
  <si>
    <t>24-5</t>
  </si>
  <si>
    <t>24-6</t>
  </si>
  <si>
    <t>24-7</t>
  </si>
  <si>
    <t>24-8</t>
  </si>
  <si>
    <t>24-9</t>
  </si>
  <si>
    <t>24-10</t>
  </si>
  <si>
    <t>24-11</t>
  </si>
  <si>
    <t>24-12</t>
  </si>
  <si>
    <t>24-13</t>
  </si>
  <si>
    <t>24-14</t>
  </si>
  <si>
    <t>24-15</t>
  </si>
  <si>
    <t>24-16</t>
  </si>
  <si>
    <t>24-17</t>
  </si>
  <si>
    <t>24-18</t>
  </si>
  <si>
    <t>24-19</t>
  </si>
  <si>
    <t>24-20</t>
  </si>
  <si>
    <t>24-21</t>
  </si>
  <si>
    <t>24-22</t>
  </si>
  <si>
    <t>24-23</t>
  </si>
  <si>
    <t>24-24</t>
  </si>
  <si>
    <t>24-25</t>
  </si>
  <si>
    <t>24-26</t>
  </si>
  <si>
    <t>24-27</t>
  </si>
  <si>
    <t>24-28</t>
  </si>
  <si>
    <t>24-29</t>
  </si>
  <si>
    <t>24-30</t>
  </si>
  <si>
    <t>24-31</t>
  </si>
  <si>
    <t>24-32</t>
  </si>
  <si>
    <t>24-33</t>
  </si>
  <si>
    <t>24-34</t>
  </si>
  <si>
    <t>24-35</t>
  </si>
  <si>
    <t>24-36</t>
  </si>
  <si>
    <t>24-37</t>
  </si>
  <si>
    <t>24-38</t>
  </si>
  <si>
    <t>24-39</t>
  </si>
  <si>
    <t>24-40</t>
  </si>
  <si>
    <t>24-41</t>
  </si>
  <si>
    <t>24-42</t>
  </si>
  <si>
    <t>24-43</t>
  </si>
  <si>
    <t>24-44</t>
  </si>
  <si>
    <t>24-45</t>
  </si>
  <si>
    <t>24-46</t>
  </si>
  <si>
    <t>24-47</t>
  </si>
  <si>
    <t>24-48</t>
  </si>
  <si>
    <t>24-49</t>
  </si>
  <si>
    <t>24-50</t>
  </si>
  <si>
    <t>24-51</t>
  </si>
  <si>
    <t>24-52</t>
  </si>
  <si>
    <t>24-53</t>
  </si>
  <si>
    <t>24-54</t>
  </si>
  <si>
    <t>24-55</t>
  </si>
  <si>
    <t>24-56</t>
  </si>
  <si>
    <t>24-57</t>
  </si>
  <si>
    <t>24-58</t>
  </si>
  <si>
    <t>24-59</t>
  </si>
  <si>
    <t>24-60</t>
  </si>
  <si>
    <t>5200</t>
  </si>
  <si>
    <t>25-1</t>
  </si>
  <si>
    <t>25-2</t>
  </si>
  <si>
    <t>25-3</t>
  </si>
  <si>
    <t>25-4</t>
  </si>
  <si>
    <t>25-5</t>
  </si>
  <si>
    <t>25-6</t>
  </si>
  <si>
    <t>25-7</t>
  </si>
  <si>
    <t>25-8</t>
  </si>
  <si>
    <t>25-9</t>
  </si>
  <si>
    <t>25-10</t>
  </si>
  <si>
    <t>25-11</t>
  </si>
  <si>
    <t>25-12</t>
  </si>
  <si>
    <t>25-13</t>
  </si>
  <si>
    <t>25-14</t>
  </si>
  <si>
    <t>25-15</t>
  </si>
  <si>
    <t>25-16</t>
  </si>
  <si>
    <t>25-17</t>
  </si>
  <si>
    <t>25-18</t>
  </si>
  <si>
    <t>25-19</t>
  </si>
  <si>
    <t>25-20</t>
  </si>
  <si>
    <t>25-21</t>
  </si>
  <si>
    <t>25-22</t>
  </si>
  <si>
    <t>25-23</t>
  </si>
  <si>
    <t>25-24</t>
  </si>
  <si>
    <t>25-25</t>
  </si>
  <si>
    <t>25-26</t>
  </si>
  <si>
    <t>25-27</t>
  </si>
  <si>
    <t>25-28</t>
  </si>
  <si>
    <t>25-29</t>
  </si>
  <si>
    <t>25-30</t>
  </si>
  <si>
    <t>25-31</t>
  </si>
  <si>
    <t>25-32</t>
  </si>
  <si>
    <t>25-33</t>
  </si>
  <si>
    <t>25-34</t>
  </si>
  <si>
    <t>25-35</t>
  </si>
  <si>
    <t>25-36</t>
  </si>
  <si>
    <t>25-37</t>
  </si>
  <si>
    <t>25-38</t>
  </si>
  <si>
    <t>25-39</t>
  </si>
  <si>
    <t>25-40</t>
  </si>
  <si>
    <t>25-41</t>
  </si>
  <si>
    <t>25-42</t>
  </si>
  <si>
    <t>25-43</t>
  </si>
  <si>
    <t>25-44</t>
  </si>
  <si>
    <t>25-45</t>
  </si>
  <si>
    <t>25-46</t>
  </si>
  <si>
    <t>25-47</t>
  </si>
  <si>
    <t>25-48</t>
  </si>
  <si>
    <t>25-49</t>
  </si>
  <si>
    <t>25-50</t>
  </si>
  <si>
    <t>25-51</t>
  </si>
  <si>
    <t>25-52</t>
  </si>
  <si>
    <t>25-53</t>
  </si>
  <si>
    <t>25-54</t>
  </si>
  <si>
    <t>25-55</t>
  </si>
  <si>
    <t>25-56</t>
  </si>
  <si>
    <t>25-57</t>
  </si>
  <si>
    <t>25-58</t>
  </si>
  <si>
    <t>25-59</t>
  </si>
  <si>
    <t>25-60</t>
  </si>
  <si>
    <t>5400</t>
  </si>
  <si>
    <t>26-1</t>
  </si>
  <si>
    <t>等级</t>
    <rPh sb="0" eb="1">
      <t>deng'ji</t>
    </rPh>
    <phoneticPr fontId="2" type="noConversion"/>
  </si>
  <si>
    <t>TaskProgressType</t>
  </si>
  <si>
    <t>TaskDetail</t>
  </si>
  <si>
    <t>TargetDes</t>
  </si>
  <si>
    <t>CompleteStage</t>
  </si>
  <si>
    <t xml:space="preserve">Complete Stage: {0}
</t>
  </si>
  <si>
    <t>HaveHeroesNum</t>
  </si>
  <si>
    <t>Acquire {0}
 Heroes</t>
  </si>
  <si>
    <t>MaxHeroesLevel</t>
  </si>
  <si>
    <t>Reach Level {0}
 With A Hero</t>
  </si>
  <si>
    <t>TeamLevel</t>
  </si>
  <si>
    <t xml:space="preserve">Reach Player Level {0}
</t>
  </si>
  <si>
    <t>HeroesQuality</t>
  </si>
  <si>
    <t>Acquire An Elite Hero</t>
  </si>
  <si>
    <t>CompleteTower</t>
  </si>
  <si>
    <t>Complete a floor in the King's Tower</t>
  </si>
  <si>
    <t>Complete Floor {0}
 of the King's Tower</t>
  </si>
  <si>
    <t>JoinGuild</t>
  </si>
  <si>
    <t>Join a guild</t>
  </si>
  <si>
    <t>ArenaScore</t>
  </si>
  <si>
    <t>Reach {0}
 Arena of Heroes Ladder Points</t>
  </si>
  <si>
    <t>ArenaVictory</t>
  </si>
  <si>
    <t>Attain {0}
 Victories in the Arena of Heroes</t>
  </si>
  <si>
    <t>GoldCollect</t>
  </si>
  <si>
    <t>Accumulate a Total of {0}
 Gold Coins While AFK</t>
  </si>
  <si>
    <t>MazeFloor</t>
  </si>
  <si>
    <t>Complete the first floor of the Arcane Labyrinth</t>
  </si>
  <si>
    <t>VipLevel</t>
  </si>
  <si>
    <t>Become a Level {0}
 VIP</t>
  </si>
  <si>
    <t>ChargeSum</t>
  </si>
  <si>
    <t>Buy something from the Gift Shop or Gift Sets menus.</t>
  </si>
  <si>
    <t>Complete the second floor of the Arcane Labyrinth</t>
  </si>
  <si>
    <t>Complete the third floor of the Arcane Labyrinth</t>
  </si>
  <si>
    <t>Complete the Third Floor of the Arcane Labyrinth {0}
 Times</t>
  </si>
  <si>
    <t>CompleteChapter</t>
  </si>
  <si>
    <t xml:space="preserve">Complete Chapter {0}
</t>
  </si>
  <si>
    <t>PentagramLevel</t>
  </si>
  <si>
    <t>Fill All Positions on the Crystal Pentagram with Level {0}
 Heroes or Higher</t>
  </si>
  <si>
    <t>PentagramSlot</t>
  </si>
  <si>
    <t>Open {0}
 Hero Slots within the Resonating Crystal</t>
  </si>
  <si>
    <t>Facebook</t>
  </si>
  <si>
    <t>Follow AFK Arena on Facebook.</t>
  </si>
  <si>
    <t>Discord</t>
  </si>
  <si>
    <t>Join the AFK Arena Discord Server</t>
  </si>
  <si>
    <t>Instagram</t>
  </si>
  <si>
    <t>Follow AFK Arena on Instagram</t>
  </si>
  <si>
    <t>Twitter</t>
  </si>
  <si>
    <t>Follow AFK Arena on Twitter</t>
  </si>
  <si>
    <t>Reddit</t>
  </si>
  <si>
    <t>Join the AFK Arena Reddit Community</t>
  </si>
  <si>
    <t>TopArenaRank</t>
  </si>
  <si>
    <t>Reach Champion Division</t>
  </si>
  <si>
    <t>Reach Diamond Division</t>
  </si>
  <si>
    <t>Reach Platinum Division</t>
  </si>
  <si>
    <t>Reach Gold Division</t>
  </si>
  <si>
    <t>Reach Silver Divison</t>
  </si>
  <si>
    <t>Reach Bronze Division</t>
  </si>
  <si>
    <t>TopHonorHumanScore</t>
  </si>
  <si>
    <t>First player on the server to acquire {0}
 Lightbearer Ladder Points</t>
  </si>
  <si>
    <t>TopHonorElfScore</t>
  </si>
  <si>
    <t>First player on the server to acquire {0}
 Wilder Ladder Points</t>
  </si>
  <si>
    <t>TopHonorOrcScore</t>
  </si>
  <si>
    <t>First player on the server to acquire {0}
 Mauler Ladder Points</t>
  </si>
  <si>
    <t>TopHonorUndeadScore</t>
  </si>
  <si>
    <t>First player on the server to acquire {0}
 Graveborn Ladder Points</t>
  </si>
  <si>
    <t>TopHonorCompleteStage</t>
  </si>
  <si>
    <t xml:space="preserve">First player on the server to reach Stage {0}
 </t>
  </si>
  <si>
    <t>TopHonorCompleteTower</t>
  </si>
  <si>
    <t xml:space="preserve">First player on the server to reach Floor {0}
 of the King's Tower </t>
  </si>
  <si>
    <t>英文名</t>
    <rPh sb="0" eb="1">
      <t>ying'wen</t>
    </rPh>
    <rPh sb="2" eb="3">
      <t>ming</t>
    </rPh>
    <phoneticPr fontId="2" type="noConversion"/>
  </si>
  <si>
    <t>Id</t>
    <phoneticPr fontId="2" type="noConversion"/>
  </si>
  <si>
    <t>https://afk-arena.fandom.com/wiki/Towers_of_Esperia_Rewards</t>
    <phoneticPr fontId="2" type="noConversion"/>
  </si>
  <si>
    <t>AFK参考</t>
    <rPh sb="3" eb="4">
      <t>can'kao</t>
    </rPh>
    <phoneticPr fontId="2" type="noConversion"/>
  </si>
  <si>
    <t>通关关卡</t>
    <rPh sb="0" eb="1">
      <t>tong'guan</t>
    </rPh>
    <rPh sb="2" eb="3">
      <t>guan'ka</t>
    </rPh>
    <phoneticPr fontId="2" type="noConversion"/>
  </si>
  <si>
    <t>拥有英雄数量达到</t>
    <rPh sb="0" eb="1">
      <t>yong'you</t>
    </rPh>
    <rPh sb="2" eb="3">
      <t>ying'xiong</t>
    </rPh>
    <rPh sb="4" eb="5">
      <t>shu'liang</t>
    </rPh>
    <rPh sb="6" eb="7">
      <t>da'dao</t>
    </rPh>
    <phoneticPr fontId="2" type="noConversion"/>
  </si>
  <si>
    <t>最大英雄等级达到</t>
    <rPh sb="0" eb="1">
      <t>zui'da</t>
    </rPh>
    <rPh sb="2" eb="3">
      <t>ying'xiong</t>
    </rPh>
    <rPh sb="4" eb="5">
      <t>deng'ji</t>
    </rPh>
    <rPh sb="6" eb="7">
      <t>da'dao</t>
    </rPh>
    <phoneticPr fontId="2" type="noConversion"/>
  </si>
  <si>
    <t>队伍等级达到</t>
    <rPh sb="0" eb="1">
      <t>dui'wu</t>
    </rPh>
    <rPh sb="2" eb="3">
      <t>deng'ji</t>
    </rPh>
    <rPh sb="4" eb="5">
      <t>da'dao</t>
    </rPh>
    <phoneticPr fontId="2" type="noConversion"/>
  </si>
  <si>
    <t>获得1个紫色英雄</t>
    <rPh sb="0" eb="1">
      <t>huo'de</t>
    </rPh>
    <rPh sb="3" eb="4">
      <t>ge</t>
    </rPh>
    <rPh sb="4" eb="5">
      <t>zi'se</t>
    </rPh>
    <rPh sb="6" eb="7">
      <t>ying'ixong</t>
    </rPh>
    <phoneticPr fontId="2" type="noConversion"/>
  </si>
  <si>
    <t>通关极限模拟战层数</t>
    <rPh sb="2" eb="3">
      <t>ji'xian'mo'ni'zhan</t>
    </rPh>
    <rPh sb="7" eb="8">
      <t>ceng'shu</t>
    </rPh>
    <phoneticPr fontId="2" type="noConversion"/>
  </si>
  <si>
    <t>竞技场胜利次数达到</t>
    <rPh sb="0" eb="1">
      <t>jing'ji'chagn</t>
    </rPh>
    <rPh sb="3" eb="4">
      <t>sheng'li</t>
    </rPh>
    <rPh sb="5" eb="6">
      <t>ci'shu</t>
    </rPh>
    <rPh sb="7" eb="8">
      <t>da'dao</t>
    </rPh>
    <phoneticPr fontId="2" type="noConversion"/>
  </si>
  <si>
    <t>AFK获得现金达到</t>
    <rPh sb="3" eb="4">
      <t>huo'de</t>
    </rPh>
    <rPh sb="5" eb="6">
      <t>xian'jin</t>
    </rPh>
    <rPh sb="7" eb="8">
      <t>da'dao</t>
    </rPh>
    <phoneticPr fontId="2" type="noConversion"/>
  </si>
  <si>
    <t>共鸣水晶等级达到</t>
    <rPh sb="0" eb="1">
      <t>gong'ming</t>
    </rPh>
    <rPh sb="2" eb="3">
      <t>shui'jing</t>
    </rPh>
    <rPh sb="4" eb="5">
      <t>deng'ji</t>
    </rPh>
    <rPh sb="6" eb="7">
      <t>da'dao</t>
    </rPh>
    <phoneticPr fontId="2" type="noConversion"/>
  </si>
  <si>
    <t>开启共鸣水晶槽数达到</t>
    <rPh sb="0" eb="1">
      <t>kai'qi</t>
    </rPh>
    <rPh sb="2" eb="3">
      <t>gong'ming'shui'jing</t>
    </rPh>
    <rPh sb="6" eb="7">
      <t>cao</t>
    </rPh>
    <rPh sb="7" eb="8">
      <t>shu</t>
    </rPh>
    <rPh sb="8" eb="9">
      <t>da'dao</t>
    </rPh>
    <phoneticPr fontId="2" type="noConversion"/>
  </si>
  <si>
    <t>通关迷宫</t>
    <rPh sb="0" eb="1">
      <t>tong'guan</t>
    </rPh>
    <rPh sb="2" eb="3">
      <t>mi'gong</t>
    </rPh>
    <phoneticPr fontId="2" type="noConversion"/>
  </si>
  <si>
    <t>ChargeSum</t>
    <phoneticPr fontId="2" type="noConversion"/>
  </si>
  <si>
    <t>首充</t>
    <rPh sb="0" eb="1">
      <t>shou'chong</t>
    </rPh>
    <phoneticPr fontId="2" type="noConversion"/>
  </si>
  <si>
    <t>VipLevel</t>
    <phoneticPr fontId="2" type="noConversion"/>
  </si>
  <si>
    <t>Vip等级</t>
    <rPh sb="3" eb="4">
      <t>deng'ji</t>
    </rPh>
    <phoneticPr fontId="2" type="noConversion"/>
  </si>
  <si>
    <t>CompleteChapter</t>
    <phoneticPr fontId="2" type="noConversion"/>
  </si>
  <si>
    <t>人族积分达到</t>
    <rPh sb="0" eb="1">
      <t>ren'zu</t>
    </rPh>
    <rPh sb="2" eb="3">
      <t>ji'fen</t>
    </rPh>
    <rPh sb="4" eb="5">
      <t>da'dao</t>
    </rPh>
    <phoneticPr fontId="2" type="noConversion"/>
  </si>
  <si>
    <t>精灵积分达到</t>
    <rPh sb="0" eb="1">
      <t>jing'ling</t>
    </rPh>
    <rPh sb="2" eb="3">
      <t>ji'fen</t>
    </rPh>
    <rPh sb="4" eb="5">
      <t>da'dao</t>
    </rPh>
    <phoneticPr fontId="2" type="noConversion"/>
  </si>
  <si>
    <t>蛮血积分达到</t>
    <rPh sb="2" eb="3">
      <t>ji'fen</t>
    </rPh>
    <rPh sb="4" eb="5">
      <t>da'dao</t>
    </rPh>
    <phoneticPr fontId="2" type="noConversion"/>
  </si>
  <si>
    <t>死灵积分达到</t>
    <rPh sb="0" eb="1">
      <t>si'ling</t>
    </rPh>
    <rPh sb="2" eb="3">
      <t>ji'fen</t>
    </rPh>
    <rPh sb="4" eb="5">
      <t>da'dao</t>
    </rPh>
    <phoneticPr fontId="2" type="noConversion"/>
  </si>
  <si>
    <t>关卡榜达到</t>
    <rPh sb="0" eb="1">
      <t>guan'ka</t>
    </rPh>
    <rPh sb="2" eb="3">
      <t>bang'dan</t>
    </rPh>
    <rPh sb="3" eb="4">
      <t>da'dao</t>
    </rPh>
    <phoneticPr fontId="2" type="noConversion"/>
  </si>
  <si>
    <t>主线任务</t>
    <phoneticPr fontId="2" type="noConversion"/>
  </si>
  <si>
    <t>凯旋丰碑</t>
    <phoneticPr fontId="2" type="noConversion"/>
  </si>
  <si>
    <t>极限模拟战-种族塔奖励</t>
    <rPh sb="0" eb="1">
      <t>ji'xian</t>
    </rPh>
    <rPh sb="2" eb="3">
      <t>mo'ni'zhan</t>
    </rPh>
    <rPh sb="6" eb="7">
      <t>zhong'zu</t>
    </rPh>
    <rPh sb="8" eb="9">
      <t>ta</t>
    </rPh>
    <rPh sb="9" eb="10">
      <t>jiagn'li</t>
    </rPh>
    <phoneticPr fontId="2" type="noConversion"/>
  </si>
  <si>
    <t>3职业武器+1力量衣服，品质黄+，各种族*1</t>
    <rPh sb="1" eb="2">
      <t>zhi'ye</t>
    </rPh>
    <rPh sb="3" eb="4">
      <t>wu'qi</t>
    </rPh>
    <rPh sb="7" eb="8">
      <t>li'liang</t>
    </rPh>
    <rPh sb="9" eb="10">
      <t>yi'fu</t>
    </rPh>
    <rPh sb="12" eb="13">
      <t>pin'zhi</t>
    </rPh>
    <rPh sb="14" eb="15">
      <t>huang</t>
    </rPh>
    <rPh sb="17" eb="18">
      <t>ge'zhong'zu</t>
    </rPh>
    <phoneticPr fontId="2" type="noConversion"/>
  </si>
  <si>
    <t>3职业帽子+1敏捷衣服，品质红，各种族*1</t>
    <rPh sb="1" eb="2">
      <t>zhi'ye</t>
    </rPh>
    <rPh sb="3" eb="4">
      <t>mao'zi</t>
    </rPh>
    <rPh sb="7" eb="8">
      <t>min'jie</t>
    </rPh>
    <rPh sb="9" eb="10">
      <t>yi'fu</t>
    </rPh>
    <rPh sb="12" eb="13">
      <t>pin'zhi</t>
    </rPh>
    <rPh sb="14" eb="15">
      <t>hong</t>
    </rPh>
    <rPh sb="16" eb="17">
      <t>ge'zhong'zu</t>
    </rPh>
    <phoneticPr fontId="2" type="noConversion"/>
  </si>
  <si>
    <t>3职业武器+1力量衣服，品质红，各种族*1</t>
    <rPh sb="1" eb="2">
      <t>zhi'ye</t>
    </rPh>
    <rPh sb="3" eb="4">
      <t>wu'qi</t>
    </rPh>
    <rPh sb="7" eb="8">
      <t>li'liang</t>
    </rPh>
    <rPh sb="9" eb="10">
      <t>yi'fu</t>
    </rPh>
    <rPh sb="12" eb="13">
      <t>pin'zhi</t>
    </rPh>
    <rPh sb="14" eb="15">
      <t>hong</t>
    </rPh>
    <rPh sb="16" eb="17">
      <t>ge'zhong'zu</t>
    </rPh>
    <phoneticPr fontId="2" type="noConversion"/>
  </si>
  <si>
    <t>3职业鞋子+1智力衣服，品质红，各种族*1</t>
    <rPh sb="1" eb="2">
      <t>zhi'ye</t>
    </rPh>
    <rPh sb="3" eb="4">
      <t>xie'zi</t>
    </rPh>
    <rPh sb="7" eb="8">
      <t>zhi'li</t>
    </rPh>
    <rPh sb="9" eb="10">
      <t>yi'fu</t>
    </rPh>
    <rPh sb="12" eb="13">
      <t>pin'zhi</t>
    </rPh>
    <rPh sb="14" eb="15">
      <t>hong</t>
    </rPh>
    <rPh sb="16" eb="17">
      <t>ge'zhong'zu</t>
    </rPh>
    <phoneticPr fontId="2" type="noConversion"/>
  </si>
  <si>
    <t>3职业红色进阶石头各*1</t>
    <rPh sb="1" eb="2">
      <t>zhi'ye</t>
    </rPh>
    <rPh sb="3" eb="4">
      <t>hong'se</t>
    </rPh>
    <rPh sb="5" eb="6">
      <t>jin'jie</t>
    </rPh>
    <rPh sb="7" eb="8">
      <t>shi'tou</t>
    </rPh>
    <rPh sb="9" eb="10">
      <t>ge</t>
    </rPh>
    <phoneticPr fontId="2" type="noConversion"/>
  </si>
  <si>
    <t>40个专属武器红色材料</t>
    <rPh sb="2" eb="3">
      <t>ge</t>
    </rPh>
    <rPh sb="3" eb="4">
      <t>zhuan'shu</t>
    </rPh>
    <rPh sb="5" eb="6">
      <t>wu'qi</t>
    </rPh>
    <rPh sb="7" eb="8">
      <t>hong'se</t>
    </rPh>
    <rPh sb="9" eb="10">
      <t>cai'liao</t>
    </rPh>
    <phoneticPr fontId="2" type="noConversion"/>
  </si>
  <si>
    <t>英雄经验*500</t>
  </si>
  <si>
    <t>英雄经验*1000</t>
  </si>
  <si>
    <t>英雄经验*2000</t>
  </si>
  <si>
    <t>英雄经验*5000</t>
  </si>
  <si>
    <t>英雄经验*10000</t>
  </si>
  <si>
    <t>英雄经验*15000</t>
  </si>
  <si>
    <t>英雄经验*25000</t>
  </si>
  <si>
    <t>英雄经验*50000</t>
  </si>
  <si>
    <t>英雄经验*75000</t>
  </si>
  <si>
    <t>英雄经验*100000</t>
  </si>
  <si>
    <t>英雄经验*125000</t>
  </si>
  <si>
    <t>英雄经验*250000</t>
  </si>
  <si>
    <t>钻石*50</t>
  </si>
  <si>
    <t>钻石*100</t>
  </si>
  <si>
    <t>钻石*200</t>
  </si>
  <si>
    <t>钻石*150</t>
  </si>
  <si>
    <t>钻石*250</t>
  </si>
  <si>
    <t>钻石*400</t>
  </si>
  <si>
    <t>钻石*600</t>
  </si>
  <si>
    <t>钻石*800</t>
  </si>
  <si>
    <t>钻石*300</t>
  </si>
  <si>
    <t>钻石*80</t>
  </si>
  <si>
    <t>钻石*120</t>
  </si>
  <si>
    <t>钻石*500</t>
  </si>
  <si>
    <t>现金*20000</t>
  </si>
  <si>
    <t>现金*30000</t>
  </si>
  <si>
    <t>现金*40000</t>
  </si>
  <si>
    <t>现金*50000</t>
  </si>
  <si>
    <t>现金*75000</t>
  </si>
  <si>
    <t>现金*100000</t>
  </si>
  <si>
    <t>现金*150000</t>
  </si>
  <si>
    <t>现金*300000</t>
  </si>
  <si>
    <t>现金*500000</t>
  </si>
  <si>
    <t>现金*750000</t>
  </si>
  <si>
    <t>现金*1000</t>
  </si>
  <si>
    <t>现金*2000</t>
  </si>
  <si>
    <t>现金*5000</t>
  </si>
  <si>
    <t>现金*10000</t>
  </si>
  <si>
    <t>VIP经验60,钻石*100</t>
  </si>
  <si>
    <t>VIP经验80,钻石*100</t>
  </si>
  <si>
    <t>VIP经验100,钻石*100</t>
  </si>
  <si>
    <t>VIP经验150,钻石*100</t>
  </si>
  <si>
    <t>VIP经验200,钻石*200</t>
  </si>
  <si>
    <t>VIP经验350,钻石*200</t>
  </si>
  <si>
    <t>VIP经验500,钻石*200</t>
  </si>
  <si>
    <t>VIP经验700,钻石*300</t>
  </si>
  <si>
    <t>VIP经验900,钻石*300</t>
  </si>
  <si>
    <t>VIP经验1200,钻石*300</t>
  </si>
  <si>
    <t>VIP经验1500,钻石*300</t>
  </si>
  <si>
    <t>VIP经验1800,钻石*300</t>
  </si>
  <si>
    <t>VIP经验2100,钻石*300</t>
  </si>
  <si>
    <t>VIP经验2400,钻石*300</t>
  </si>
  <si>
    <t>VIP经验2700,钻石*300</t>
  </si>
  <si>
    <t>VIP经验3000,钻石*300</t>
  </si>
  <si>
    <t>VIP经验3300,钻石*300</t>
  </si>
  <si>
    <t>VIP经验3600,钻石*300</t>
  </si>
  <si>
    <t>VIP经验3900,钻石*300</t>
  </si>
  <si>
    <t>VIP经验4200,钻石*300</t>
  </si>
  <si>
    <t>迷宫币*5000</t>
  </si>
  <si>
    <t>迷宫币*10000</t>
  </si>
  <si>
    <t>迷宫币*15000</t>
  </si>
  <si>
    <t>迷宫币*7500</t>
  </si>
  <si>
    <t>迷宫币*12500</t>
  </si>
  <si>
    <t>迷宫币*25000</t>
  </si>
  <si>
    <t>生命精华*120</t>
  </si>
  <si>
    <t>生命精华*150</t>
  </si>
  <si>
    <t>生命精华*180</t>
  </si>
  <si>
    <t>生命精华*240</t>
  </si>
  <si>
    <t>生命精华*300</t>
  </si>
  <si>
    <t>生命精华*350</t>
  </si>
  <si>
    <t>生命精华*400</t>
  </si>
  <si>
    <t>生命精华*450</t>
  </si>
  <si>
    <t>生命精华*500</t>
  </si>
  <si>
    <t>英雄经验*5000,粉尘*20,钻石*300</t>
  </si>
  <si>
    <t>紫色灵魂石*60</t>
  </si>
  <si>
    <t>蓝色灵魂石*60</t>
  </si>
  <si>
    <t>蓝色灵魂石*60;紫色灵魂石*5</t>
  </si>
  <si>
    <t>蓝色灵魂石*120;紫色灵魂石*10</t>
  </si>
  <si>
    <t>蓝色灵魂石*120;紫色灵魂石*15</t>
  </si>
  <si>
    <t>蓝色灵魂石*120;紫色灵魂石*30</t>
  </si>
  <si>
    <t>钻石*50;挑战券*1</t>
  </si>
  <si>
    <t>钻石*100;挑战券*2</t>
  </si>
  <si>
    <t>钻石*100;挑战券*3</t>
  </si>
  <si>
    <t>钻石*200;挑战券*5</t>
  </si>
  <si>
    <t>钻石*300;挑战券*10</t>
  </si>
  <si>
    <t>钻石*500;挑战券*15</t>
  </si>
  <si>
    <t>钻石*800;挑战券*20</t>
  </si>
  <si>
    <t>钻石*1000;挑战券*20</t>
  </si>
  <si>
    <t>钻石*500;种族抽卡券*4</t>
  </si>
  <si>
    <t>钻石*500;神器碎片*50</t>
  </si>
  <si>
    <t>英雄(33004)</t>
  </si>
  <si>
    <t>英雄(4)</t>
  </si>
  <si>
    <t>英雄(7)</t>
  </si>
  <si>
    <t>英雄(6)</t>
  </si>
  <si>
    <t>英雄(2)</t>
  </si>
  <si>
    <t>英雄(11)</t>
  </si>
  <si>
    <t>英雄(12)</t>
  </si>
  <si>
    <t>英雄(10)</t>
  </si>
  <si>
    <t>英雄(15)</t>
  </si>
  <si>
    <t>英雄(20)</t>
  </si>
  <si>
    <t>英雄(5)</t>
  </si>
  <si>
    <t>英雄(14)</t>
  </si>
  <si>
    <t>英雄(16)</t>
  </si>
  <si>
    <t>英雄(9)</t>
  </si>
  <si>
    <t>英雄(27)</t>
  </si>
  <si>
    <t>绿|强攻|武器</t>
  </si>
  <si>
    <t>绿|强攻|衣服</t>
  </si>
  <si>
    <t>绿|策略|头盔</t>
  </si>
  <si>
    <t>绿|灵巧|武器</t>
  </si>
  <si>
    <t>绿|策略|鞋子</t>
  </si>
  <si>
    <t>绿|灵巧|头盔</t>
  </si>
  <si>
    <t>绿|策略|武器</t>
  </si>
  <si>
    <t>绿|强攻|头盔</t>
  </si>
  <si>
    <t>绿|灵巧|衣服</t>
  </si>
  <si>
    <t>绿|策略|衣服</t>
  </si>
  <si>
    <t>绿|灵巧|鞋子</t>
  </si>
  <si>
    <t>绿|强攻|鞋子</t>
  </si>
  <si>
    <t>蓝|策略|武器</t>
  </si>
  <si>
    <t>蓝|灵巧|头盔</t>
  </si>
  <si>
    <t>蓝|强攻|衣服</t>
  </si>
  <si>
    <t>蓝|强攻|武器</t>
  </si>
  <si>
    <t>蓝|策略|衣服</t>
  </si>
  <si>
    <t>蓝|灵巧|鞋子</t>
  </si>
  <si>
    <t>蓝+|策略|武器</t>
  </si>
  <si>
    <t>蓝+|灵巧|武器</t>
  </si>
  <si>
    <t>蓝+|灵巧|头盔</t>
  </si>
  <si>
    <t>蓝+|强攻|头盔</t>
  </si>
  <si>
    <t>紫|强攻|武器</t>
  </si>
  <si>
    <t>紫|灵巧|头盔</t>
  </si>
  <si>
    <t>紫|策略|衣服</t>
  </si>
  <si>
    <t>紫|强攻|衣服</t>
  </si>
  <si>
    <t>紫|灵巧|鞋子</t>
  </si>
  <si>
    <t>紫+|策略|武器</t>
  </si>
  <si>
    <t>紫+|强攻|武器</t>
  </si>
  <si>
    <t>紫+|灵巧|头盔</t>
  </si>
  <si>
    <t>紫+|策略|衣服</t>
  </si>
  <si>
    <t>紫+|强攻|衣服</t>
  </si>
  <si>
    <t>紫+|灵巧|鞋子</t>
  </si>
  <si>
    <t>黄|策略|武器</t>
  </si>
  <si>
    <t>黄|强攻|武器</t>
  </si>
  <si>
    <t>黄|策略|衣服</t>
  </si>
  <si>
    <t>黄+|强攻|头盔</t>
  </si>
  <si>
    <t>黄+|策略|武器</t>
  </si>
  <si>
    <t>黄+|灵巧|头盔</t>
  </si>
  <si>
    <t>黄+|灵巧|衣服</t>
  </si>
  <si>
    <t>黄+|强攻|衣服</t>
  </si>
  <si>
    <t>红|灵巧|衣服</t>
  </si>
  <si>
    <t>黄+|策略|衣服</t>
  </si>
  <si>
    <t>红|策略|头盔</t>
  </si>
  <si>
    <t>黄+|灵巧|武器</t>
  </si>
  <si>
    <t>红|灵巧|武器</t>
  </si>
  <si>
    <t>红|灵巧|头盔</t>
  </si>
  <si>
    <t>红|强攻|头盔</t>
  </si>
  <si>
    <t>红|策略|武器</t>
  </si>
  <si>
    <t>红|灵巧|鞋子</t>
  </si>
  <si>
    <t>钻石*100;绿|强攻|武器</t>
  </si>
  <si>
    <t>钻石*100;绿|强攻|衣服</t>
  </si>
  <si>
    <t>钻石*200;绿|策略|头盔</t>
  </si>
  <si>
    <t>钻石*100;绿|灵巧|武器</t>
  </si>
  <si>
    <t>钻石*100;绿|策略|鞋子;绿|灵巧|头盔</t>
  </si>
  <si>
    <t>钻石*100;绿|策略|武器;绿|强攻|头盔</t>
  </si>
  <si>
    <t>钻石*300;绿|灵巧|衣服;绿|策略|衣服</t>
  </si>
  <si>
    <t>钻石*100;绿|强攻|衣服;绿|策略|鞋子</t>
  </si>
  <si>
    <t>钻石*100;绿|灵巧|鞋子;绿|强攻|鞋子</t>
  </si>
  <si>
    <t>钻石*100;蓝|策略|武器</t>
  </si>
  <si>
    <t>钻石*100;蓝|灵巧|头盔</t>
  </si>
  <si>
    <t>钻石*300;蓝|强攻|衣服</t>
  </si>
  <si>
    <t>钻石*100;蓝|强攻|武器</t>
  </si>
  <si>
    <t>钻石*100;蓝|策略|衣服</t>
  </si>
  <si>
    <t>钻石*300;蓝|灵巧|鞋子</t>
  </si>
  <si>
    <t>钻石*300;蓝+|策略|武器</t>
  </si>
  <si>
    <t>钻石*300;蓝+|灵巧|武器</t>
  </si>
  <si>
    <t>钻石*300;蓝+|灵巧|头盔</t>
  </si>
  <si>
    <t>钻石*300;蓝+|强攻|头盔</t>
  </si>
  <si>
    <t>钻石*300;紫|强攻|武器</t>
  </si>
  <si>
    <t>钻石*300;紫|灵巧|头盔</t>
  </si>
  <si>
    <t>钻石*400;紫|策略|衣服</t>
  </si>
  <si>
    <t>钻石*400;紫|强攻|衣服</t>
  </si>
  <si>
    <t>钻石*400;紫|灵巧|鞋子</t>
  </si>
  <si>
    <t>钻石*400;紫+|策略|武器</t>
  </si>
  <si>
    <t>钻石*400;紫+|强攻|武器</t>
  </si>
  <si>
    <t>钻石*400;紫+|灵巧|头盔</t>
  </si>
  <si>
    <t>钻石*500;紫+|策略|衣服</t>
  </si>
  <si>
    <t>钻石*500;紫+|强攻|衣服</t>
  </si>
  <si>
    <t>钻石*500;紫+|灵巧|鞋子</t>
  </si>
  <si>
    <t>钻石*500;黄|策略|武器</t>
  </si>
  <si>
    <t>钻石*500;黄|强攻|武器</t>
  </si>
  <si>
    <t>钻石*500;黄|策略|衣服</t>
  </si>
  <si>
    <t>钻石*500;黄+|强攻|头盔</t>
  </si>
  <si>
    <t>钻石*500;黄+|策略|武器</t>
  </si>
  <si>
    <t>钻石*500;黄+|灵巧|头盔</t>
  </si>
  <si>
    <t>钻石*500;黄+|灵巧|衣服</t>
  </si>
  <si>
    <t>钻石*500;黄+|强攻|衣服</t>
  </si>
  <si>
    <t>钻石*500;红|灵巧|衣服</t>
  </si>
  <si>
    <t>钻石*500;黄+|策略|衣服</t>
  </si>
  <si>
    <t>钻石*500;红|策略|头盔</t>
  </si>
  <si>
    <t>钻石*500;黄+|灵巧|武器</t>
  </si>
  <si>
    <t>钻石*500;红|灵巧|武器</t>
  </si>
  <si>
    <t>钻石*500;红|灵巧|头盔</t>
  </si>
  <si>
    <t>钻石*500;红|强攻|头盔</t>
  </si>
  <si>
    <t>钻石*500;红|策略|武器</t>
  </si>
  <si>
    <t>钻石*500;红|灵巧|鞋子</t>
  </si>
  <si>
    <t>钻石*300;绿|灵巧|衣服</t>
  </si>
  <si>
    <t>紫色灵魂石*60;紫+|强攻|武器;紫+|强攻|衣服</t>
  </si>
  <si>
    <t>紫色灵魂石*120;紫+|策略|武器</t>
  </si>
  <si>
    <t>紫色灵魂石*240;紫+|策略|衣服</t>
  </si>
  <si>
    <t>黄+|强攻|头盔;黄+|强攻|鞋子</t>
  </si>
  <si>
    <t>紫色灵魂石*300;黄+|灵巧|武器</t>
  </si>
  <si>
    <t>英雄(15006);紫色灵魂石*300;黄+|灵巧|衣服</t>
  </si>
  <si>
    <t>英雄(33006);紫色灵魂石*480;红|强攻|武器</t>
  </si>
  <si>
    <t>英雄(4);紫色力量套装*1</t>
  </si>
  <si>
    <t>英雄(7);抽卡券*2</t>
  </si>
  <si>
    <t>英雄(6);抽卡券*3</t>
  </si>
  <si>
    <t>英雄(2);抽卡券*4</t>
  </si>
  <si>
    <t>英雄(11);抽卡券*5</t>
  </si>
  <si>
    <t>英雄(12);抽卡券*6</t>
  </si>
  <si>
    <t>英雄(10);抽卡券*8</t>
  </si>
  <si>
    <t>英雄(15);抽卡券*10</t>
  </si>
  <si>
    <t>英雄(4);种族抽卡券*8</t>
  </si>
  <si>
    <t>英雄(20);种族抽卡券*10</t>
  </si>
  <si>
    <t>英雄(5);种族抽卡券*10</t>
  </si>
  <si>
    <t>英雄(14);种族抽卡券*10</t>
  </si>
  <si>
    <t>英雄(16);种族抽卡券*10</t>
  </si>
  <si>
    <t>英雄(9);种族抽卡券*10</t>
  </si>
  <si>
    <t>英雄(27);种族抽卡券*12</t>
  </si>
  <si>
    <t>英雄(34);种族抽卡券*12</t>
  </si>
  <si>
    <t>英雄(26);种族抽卡券*16</t>
  </si>
  <si>
    <t>英雄(25);种族抽卡券*16</t>
  </si>
  <si>
    <t>英雄(36);种族抽卡券*20</t>
  </si>
  <si>
    <t>英雄(33);种族抽卡券*20</t>
  </si>
  <si>
    <t>英雄(35);种族抽卡券*20</t>
  </si>
  <si>
    <t>英雄(32);种族抽卡券*20</t>
  </si>
  <si>
    <t>英雄(42);种族抽卡券*20</t>
  </si>
  <si>
    <t>英雄(43);种族抽卡券*20</t>
  </si>
  <si>
    <t>关注Facebook</t>
    <rPh sb="0" eb="1">
      <t>guan'zhu</t>
    </rPh>
    <phoneticPr fontId="2" type="noConversion"/>
  </si>
  <si>
    <t>关注Discord</t>
    <rPh sb="0" eb="1">
      <t>guan'zhu</t>
    </rPh>
    <phoneticPr fontId="2" type="noConversion"/>
  </si>
  <si>
    <t>关注Instagram</t>
    <rPh sb="0" eb="1">
      <t>guan'zhu</t>
    </rPh>
    <phoneticPr fontId="2" type="noConversion"/>
  </si>
  <si>
    <t>关注Twitter</t>
    <rPh sb="0" eb="1">
      <t>guan'zhu</t>
    </rPh>
    <phoneticPr fontId="2" type="noConversion"/>
  </si>
  <si>
    <t>关注Website</t>
    <rPh sb="0" eb="1">
      <t>guan'zhu</t>
    </rPh>
    <phoneticPr fontId="2" type="noConversion"/>
  </si>
  <si>
    <t>绑定游戏账号</t>
    <rPh sb="0" eb="1">
      <t>bang'ding</t>
    </rPh>
    <rPh sb="2" eb="3">
      <t>you'xi</t>
    </rPh>
    <rPh sb="4" eb="5">
      <t>zhang'hao</t>
    </rPh>
    <phoneticPr fontId="2" type="noConversion"/>
  </si>
  <si>
    <t>ConnectToOG</t>
    <phoneticPr fontId="2" type="noConversion"/>
  </si>
  <si>
    <t>5K</t>
  </si>
  <si>
    <t>20K</t>
  </si>
  <si>
    <t>50K</t>
  </si>
  <si>
    <t>100K</t>
  </si>
  <si>
    <t>500K</t>
  </si>
  <si>
    <t>1M</t>
  </si>
  <si>
    <t>10M</t>
  </si>
  <si>
    <t>2,4</t>
  </si>
  <si>
    <t>2,8</t>
  </si>
  <si>
    <t>2,12</t>
  </si>
  <si>
    <t>2,16</t>
  </si>
  <si>
    <t>2,20</t>
  </si>
  <si>
    <t>2,24</t>
  </si>
  <si>
    <t>2,28</t>
  </si>
  <si>
    <t>3,4</t>
  </si>
  <si>
    <t>3,8</t>
  </si>
  <si>
    <t>3,12</t>
  </si>
  <si>
    <t>3,16</t>
  </si>
  <si>
    <t>3,20</t>
  </si>
  <si>
    <t>3,24</t>
  </si>
  <si>
    <t>3,28</t>
  </si>
  <si>
    <t>3,32</t>
  </si>
  <si>
    <t>3,36</t>
  </si>
  <si>
    <t>4,4</t>
  </si>
  <si>
    <t>4,8</t>
  </si>
  <si>
    <t>4,12</t>
  </si>
  <si>
    <t>4,16</t>
  </si>
  <si>
    <t>4,20</t>
  </si>
  <si>
    <t>4,24</t>
  </si>
  <si>
    <t>4,28</t>
  </si>
  <si>
    <t>4,32</t>
  </si>
  <si>
    <t>4,36</t>
  </si>
  <si>
    <t>5,4</t>
  </si>
  <si>
    <t>5,8</t>
  </si>
  <si>
    <t>5,12</t>
  </si>
  <si>
    <t>5,16</t>
  </si>
  <si>
    <t>5,20</t>
  </si>
  <si>
    <t>5,24</t>
  </si>
  <si>
    <t>5,28</t>
  </si>
  <si>
    <t>5,32</t>
  </si>
  <si>
    <t>5,36</t>
  </si>
  <si>
    <t>5,40</t>
  </si>
  <si>
    <t>6,4</t>
  </si>
  <si>
    <t>6,8</t>
  </si>
  <si>
    <t>6,12</t>
  </si>
  <si>
    <t>6,16</t>
  </si>
  <si>
    <t>6,20</t>
  </si>
  <si>
    <t>6,24</t>
  </si>
  <si>
    <t>6,28</t>
  </si>
  <si>
    <t>6,32</t>
  </si>
  <si>
    <t>6,36</t>
  </si>
  <si>
    <t>6,40</t>
  </si>
  <si>
    <t>7,4</t>
  </si>
  <si>
    <t>7,8</t>
  </si>
  <si>
    <t>7,12</t>
  </si>
  <si>
    <t>7,16</t>
  </si>
  <si>
    <t>7,20</t>
  </si>
  <si>
    <t>7,24</t>
  </si>
  <si>
    <t>7,28</t>
  </si>
  <si>
    <t>7,32</t>
  </si>
  <si>
    <t>7,36</t>
  </si>
  <si>
    <t>7,40</t>
  </si>
  <si>
    <t>8,4</t>
  </si>
  <si>
    <t>8,8</t>
  </si>
  <si>
    <t>8,12</t>
  </si>
  <si>
    <t>8,16</t>
  </si>
  <si>
    <t>8,20</t>
  </si>
  <si>
    <t>8,24</t>
  </si>
  <si>
    <t>8,28</t>
  </si>
  <si>
    <t>8,32</t>
  </si>
  <si>
    <t>8,36</t>
  </si>
  <si>
    <t>8,40</t>
  </si>
  <si>
    <t>9,4</t>
  </si>
  <si>
    <t>9,8</t>
  </si>
  <si>
    <t>9,12</t>
  </si>
  <si>
    <t>9,16</t>
  </si>
  <si>
    <t>9,20</t>
  </si>
  <si>
    <t>9,24</t>
  </si>
  <si>
    <t>9,28</t>
  </si>
  <si>
    <t>9,32</t>
  </si>
  <si>
    <t>9,36</t>
  </si>
  <si>
    <t>9,40</t>
  </si>
  <si>
    <t>10,4</t>
  </si>
  <si>
    <t>10,8</t>
  </si>
  <si>
    <t>10,12</t>
  </si>
  <si>
    <t>10,16</t>
  </si>
  <si>
    <t>10,20</t>
  </si>
  <si>
    <t>10,24</t>
  </si>
  <si>
    <t>10,28</t>
  </si>
  <si>
    <t>10,32</t>
  </si>
  <si>
    <t>10,36</t>
  </si>
  <si>
    <t>10,40</t>
  </si>
  <si>
    <t>11,4</t>
  </si>
  <si>
    <t>11,8</t>
  </si>
  <si>
    <t>11,12</t>
  </si>
  <si>
    <t>11,16</t>
  </si>
  <si>
    <t>11,20</t>
  </si>
  <si>
    <t>11,24</t>
  </si>
  <si>
    <t>11,28</t>
  </si>
  <si>
    <t>11,32</t>
  </si>
  <si>
    <t>11,36</t>
  </si>
  <si>
    <t>11,40</t>
  </si>
  <si>
    <t>11,44</t>
  </si>
  <si>
    <t>11,48</t>
  </si>
  <si>
    <t>11,52</t>
  </si>
  <si>
    <t>11,56</t>
  </si>
  <si>
    <t>11,60</t>
  </si>
  <si>
    <t>12,4</t>
  </si>
  <si>
    <t>12,8</t>
  </si>
  <si>
    <t>12,12</t>
  </si>
  <si>
    <t>12,16</t>
  </si>
  <si>
    <t>12,20</t>
  </si>
  <si>
    <t>12,24</t>
  </si>
  <si>
    <t>12,28</t>
  </si>
  <si>
    <t>12,32</t>
  </si>
  <si>
    <t>12,36</t>
  </si>
  <si>
    <t>12,40</t>
  </si>
  <si>
    <t>12,44</t>
  </si>
  <si>
    <t>12,48</t>
  </si>
  <si>
    <t>12,52</t>
  </si>
  <si>
    <t>12,56</t>
  </si>
  <si>
    <t>12,60</t>
  </si>
  <si>
    <t>13,4</t>
  </si>
  <si>
    <t>13,8</t>
  </si>
  <si>
    <t>13,12</t>
  </si>
  <si>
    <t>13,16</t>
  </si>
  <si>
    <t>13,20</t>
  </si>
  <si>
    <t>13,24</t>
  </si>
  <si>
    <t>13,28</t>
  </si>
  <si>
    <t>13,32</t>
  </si>
  <si>
    <t>13,36</t>
  </si>
  <si>
    <t>13,40</t>
  </si>
  <si>
    <t>14,4</t>
  </si>
  <si>
    <t>14,8</t>
  </si>
  <si>
    <t>14,12</t>
  </si>
  <si>
    <t>14,16</t>
  </si>
  <si>
    <t>14,20</t>
  </si>
  <si>
    <t>14,24</t>
  </si>
  <si>
    <t>14,28</t>
  </si>
  <si>
    <t>14,32</t>
  </si>
  <si>
    <t>14,36</t>
  </si>
  <si>
    <t>14,40</t>
  </si>
  <si>
    <t>15,4</t>
  </si>
  <si>
    <t>15,8</t>
  </si>
  <si>
    <t>15,12</t>
  </si>
  <si>
    <t>15,16</t>
  </si>
  <si>
    <t>15,20</t>
  </si>
  <si>
    <t>15,24</t>
  </si>
  <si>
    <t>15,28</t>
  </si>
  <si>
    <t>15,32</t>
  </si>
  <si>
    <t>15,36</t>
  </si>
  <si>
    <t>15,40</t>
  </si>
  <si>
    <t>16,4</t>
  </si>
  <si>
    <t>16,8</t>
  </si>
  <si>
    <t>16,12</t>
  </si>
  <si>
    <t>16,16</t>
  </si>
  <si>
    <t>16,20</t>
  </si>
  <si>
    <t>16,24</t>
  </si>
  <si>
    <t>16,28</t>
  </si>
  <si>
    <t>16,32</t>
  </si>
  <si>
    <t>16,36</t>
  </si>
  <si>
    <t>16,40</t>
  </si>
  <si>
    <t>17,4</t>
  </si>
  <si>
    <t>17,8</t>
  </si>
  <si>
    <t>17,12</t>
  </si>
  <si>
    <t>17,16</t>
  </si>
  <si>
    <t>17,20</t>
  </si>
  <si>
    <t>17,24</t>
  </si>
  <si>
    <t>17,28</t>
  </si>
  <si>
    <t>17,32</t>
  </si>
  <si>
    <t>17,36</t>
  </si>
  <si>
    <t>17,40</t>
  </si>
  <si>
    <t>18,4</t>
  </si>
  <si>
    <t>18,8</t>
  </si>
  <si>
    <t>18,12</t>
  </si>
  <si>
    <t>18,16</t>
  </si>
  <si>
    <t>18,20</t>
  </si>
  <si>
    <t>18,24</t>
  </si>
  <si>
    <t>18,28</t>
  </si>
  <si>
    <t>18,32</t>
  </si>
  <si>
    <t>18,36</t>
  </si>
  <si>
    <t>18,40</t>
  </si>
  <si>
    <t>19,4</t>
  </si>
  <si>
    <t>19,8</t>
  </si>
  <si>
    <t>19,12</t>
  </si>
  <si>
    <t>19,16</t>
  </si>
  <si>
    <t>19,20</t>
  </si>
  <si>
    <t>19,24</t>
  </si>
  <si>
    <t>19,28</t>
  </si>
  <si>
    <t>19,32</t>
  </si>
  <si>
    <t>19,36</t>
  </si>
  <si>
    <t>19,40</t>
  </si>
  <si>
    <t>20,4</t>
  </si>
  <si>
    <t>20,8</t>
  </si>
  <si>
    <t>20,12</t>
  </si>
  <si>
    <t>20,16</t>
  </si>
  <si>
    <t>20,20</t>
  </si>
  <si>
    <t>20,24</t>
  </si>
  <si>
    <t>20,28</t>
  </si>
  <si>
    <t>20,32</t>
  </si>
  <si>
    <t>20,36</t>
  </si>
  <si>
    <t>20,40</t>
  </si>
  <si>
    <t>20,44</t>
  </si>
  <si>
    <t>20,48</t>
  </si>
  <si>
    <t>20,52</t>
  </si>
  <si>
    <t>20,56</t>
  </si>
  <si>
    <t>20,60</t>
  </si>
  <si>
    <t>21,4</t>
  </si>
  <si>
    <t>21,8</t>
  </si>
  <si>
    <t>21,12</t>
  </si>
  <si>
    <t>21,16</t>
  </si>
  <si>
    <t>21,20</t>
  </si>
  <si>
    <t>21,24</t>
  </si>
  <si>
    <t>21,28</t>
  </si>
  <si>
    <t>21,32</t>
  </si>
  <si>
    <t>21,36</t>
  </si>
  <si>
    <t>21,40</t>
  </si>
  <si>
    <t>21,44</t>
  </si>
  <si>
    <t>21,48</t>
  </si>
  <si>
    <t>21,52</t>
  </si>
  <si>
    <t>21,56</t>
  </si>
  <si>
    <t>21,60</t>
  </si>
  <si>
    <t>22,4</t>
  </si>
  <si>
    <t>22,8</t>
  </si>
  <si>
    <t>22,12</t>
  </si>
  <si>
    <t>22,16</t>
  </si>
  <si>
    <t>22,20</t>
  </si>
  <si>
    <t>22,24</t>
  </si>
  <si>
    <t>22,28</t>
  </si>
  <si>
    <t>22,32</t>
  </si>
  <si>
    <t>22,36</t>
  </si>
  <si>
    <t>22,40</t>
  </si>
  <si>
    <t>22,44</t>
  </si>
  <si>
    <t>22,48</t>
  </si>
  <si>
    <t>22,52</t>
  </si>
  <si>
    <t>22,56</t>
  </si>
  <si>
    <t>22,60</t>
  </si>
  <si>
    <t>23,4</t>
  </si>
  <si>
    <t>23,8</t>
  </si>
  <si>
    <t>23,12</t>
  </si>
  <si>
    <t>23,16</t>
  </si>
  <si>
    <t>23,20</t>
  </si>
  <si>
    <t>23,24</t>
  </si>
  <si>
    <t>23,28</t>
  </si>
  <si>
    <t>23,32</t>
  </si>
  <si>
    <t>23,36</t>
  </si>
  <si>
    <t>23,40</t>
  </si>
  <si>
    <t>23,44</t>
  </si>
  <si>
    <t>23,48</t>
  </si>
  <si>
    <t>23,52</t>
  </si>
  <si>
    <t>23,56</t>
  </si>
  <si>
    <t>23,60</t>
  </si>
  <si>
    <t>24,4</t>
  </si>
  <si>
    <t>24,8</t>
  </si>
  <si>
    <t>24,12</t>
  </si>
  <si>
    <t>24,16</t>
  </si>
  <si>
    <t>24,20</t>
  </si>
  <si>
    <t>24,24</t>
  </si>
  <si>
    <t>24,28</t>
  </si>
  <si>
    <t>24,32</t>
  </si>
  <si>
    <t>24,36</t>
  </si>
  <si>
    <t>24,40</t>
  </si>
  <si>
    <t>24,44</t>
  </si>
  <si>
    <t>24,48</t>
  </si>
  <si>
    <t>24,52</t>
  </si>
  <si>
    <t>24,56</t>
  </si>
  <si>
    <t>24,60</t>
  </si>
  <si>
    <t>6,1</t>
  </si>
  <si>
    <t>7,1</t>
  </si>
  <si>
    <t>8,1</t>
  </si>
  <si>
    <t>9,1</t>
  </si>
  <si>
    <t>10,1</t>
  </si>
  <si>
    <t>11,1</t>
  </si>
  <si>
    <t>12,1</t>
  </si>
  <si>
    <t>13,1</t>
  </si>
  <si>
    <t>14,1</t>
  </si>
  <si>
    <t>15,1</t>
  </si>
  <si>
    <t>16,1</t>
  </si>
  <si>
    <t>17,1</t>
  </si>
  <si>
    <t>18,1</t>
  </si>
  <si>
    <t>19,1</t>
  </si>
  <si>
    <t>20,1</t>
  </si>
  <si>
    <t>21,1</t>
  </si>
  <si>
    <t>22,1</t>
  </si>
  <si>
    <t>23,1</t>
  </si>
  <si>
    <t>24,1</t>
  </si>
  <si>
    <t xml:space="preserve">Complete Stage: {1}
</t>
  </si>
  <si>
    <t xml:space="preserve">Complete Stage: {2}
</t>
  </si>
  <si>
    <t>1,3</t>
    <phoneticPr fontId="2" type="noConversion"/>
  </si>
  <si>
    <t>1,5</t>
    <phoneticPr fontId="2" type="noConversion"/>
  </si>
  <si>
    <t>1,7</t>
    <phoneticPr fontId="2" type="noConversion"/>
  </si>
  <si>
    <t>1,9</t>
    <phoneticPr fontId="2" type="noConversion"/>
  </si>
  <si>
    <t>1,12</t>
    <phoneticPr fontId="2" type="noConversion"/>
  </si>
  <si>
    <t>类型描述</t>
    <rPh sb="0" eb="1">
      <t>lei'xing</t>
    </rPh>
    <rPh sb="2" eb="3">
      <t>miao'shu</t>
    </rPh>
    <phoneticPr fontId="2" type="noConversion"/>
  </si>
  <si>
    <t>奖励1</t>
    <rPh sb="0" eb="1">
      <t>jiang'li</t>
    </rPh>
    <phoneticPr fontId="2" type="noConversion"/>
  </si>
  <si>
    <t>钻石</t>
  </si>
  <si>
    <t>种族抽卡券</t>
  </si>
  <si>
    <t>神器碎片</t>
  </si>
  <si>
    <t>数量1</t>
    <rPh sb="0" eb="1">
      <t>shu'liang</t>
    </rPh>
    <phoneticPr fontId="2" type="noConversion"/>
  </si>
  <si>
    <t>奖励2</t>
    <rPh sb="0" eb="1">
      <t>jiang'li</t>
    </rPh>
    <phoneticPr fontId="2" type="noConversion"/>
  </si>
  <si>
    <t>奖励3</t>
    <rPh sb="0" eb="1">
      <t>jiang'li</t>
    </rPh>
    <phoneticPr fontId="2" type="noConversion"/>
  </si>
  <si>
    <t>英雄经验</t>
  </si>
  <si>
    <t>参数1</t>
    <rPh sb="0" eb="1">
      <t>can'shu</t>
    </rPh>
    <phoneticPr fontId="2" type="noConversion"/>
  </si>
  <si>
    <t>参数2</t>
    <rPh sb="0" eb="1">
      <t>can'shu</t>
    </rPh>
    <phoneticPr fontId="2" type="noConversion"/>
  </si>
  <si>
    <t>章</t>
    <rPh sb="0" eb="1">
      <t>zhnag</t>
    </rPh>
    <phoneticPr fontId="2" type="noConversion"/>
  </si>
  <si>
    <t>分级</t>
    <rPh sb="0" eb="1">
      <t>fen'ji</t>
    </rPh>
    <phoneticPr fontId="2" type="noConversion"/>
  </si>
  <si>
    <t>数量</t>
    <rPh sb="0" eb="1">
      <t>shu'laing</t>
    </rPh>
    <phoneticPr fontId="2" type="noConversion"/>
  </si>
  <si>
    <t>挑战券</t>
  </si>
  <si>
    <t>英雄经验</t>
    <rPh sb="0" eb="1">
      <t>ying'xiong'jing'yan</t>
    </rPh>
    <phoneticPr fontId="2" type="noConversion"/>
  </si>
  <si>
    <t>VIP经验</t>
  </si>
  <si>
    <t>抽卡券</t>
  </si>
  <si>
    <t>迷宫币</t>
  </si>
  <si>
    <t>黄+|强攻|武器</t>
    <rPh sb="0" eb="1">
      <t>huang</t>
    </rPh>
    <rPh sb="3" eb="4">
      <t>qiang'gong</t>
    </rPh>
    <rPh sb="6" eb="7">
      <t>wu'qi</t>
    </rPh>
    <phoneticPr fontId="2" type="noConversion"/>
  </si>
  <si>
    <t>黄+|强攻|衣服</t>
    <rPh sb="0" eb="1">
      <t>huang</t>
    </rPh>
    <rPh sb="3" eb="4">
      <t>qiang'gong</t>
    </rPh>
    <rPh sb="6" eb="7">
      <t>yi'fu</t>
    </rPh>
    <phoneticPr fontId="2" type="noConversion"/>
  </si>
  <si>
    <t>黄+|灵巧|武器</t>
    <rPh sb="0" eb="1">
      <t>huang</t>
    </rPh>
    <rPh sb="3" eb="4">
      <t>ling'qiao</t>
    </rPh>
    <rPh sb="6" eb="7">
      <t>wu'qi</t>
    </rPh>
    <phoneticPr fontId="2" type="noConversion"/>
  </si>
  <si>
    <t>黄+|策略|武器</t>
    <rPh sb="0" eb="1">
      <t>huang</t>
    </rPh>
    <rPh sb="3" eb="4">
      <t>ce'lue</t>
    </rPh>
    <rPh sb="6" eb="7">
      <t>wu'qi</t>
    </rPh>
    <phoneticPr fontId="2" type="noConversion"/>
  </si>
  <si>
    <t>红|强攻|衣服</t>
    <rPh sb="2" eb="3">
      <t>qiang'gong</t>
    </rPh>
    <rPh sb="5" eb="6">
      <t>yi'fu</t>
    </rPh>
    <phoneticPr fontId="2" type="noConversion"/>
  </si>
  <si>
    <t>红|强攻|武器</t>
    <rPh sb="2" eb="3">
      <t>qiang'gong</t>
    </rPh>
    <rPh sb="5" eb="6">
      <t>wu'qi</t>
    </rPh>
    <phoneticPr fontId="2" type="noConversion"/>
  </si>
  <si>
    <t>红|灵巧|武器</t>
    <rPh sb="2" eb="3">
      <t>ling'qiao</t>
    </rPh>
    <rPh sb="5" eb="6">
      <t>wu'qi</t>
    </rPh>
    <phoneticPr fontId="2" type="noConversion"/>
  </si>
  <si>
    <t>红|策略|武器</t>
    <rPh sb="2" eb="3">
      <t>ce'lue</t>
    </rPh>
    <rPh sb="5" eb="6">
      <t>wu'qi</t>
    </rPh>
    <phoneticPr fontId="2" type="noConversion"/>
  </si>
  <si>
    <t>红|灵巧|衣服</t>
    <rPh sb="2" eb="3">
      <t>ling'qiao</t>
    </rPh>
    <rPh sb="5" eb="6">
      <t>yi'fu</t>
    </rPh>
    <phoneticPr fontId="2" type="noConversion"/>
  </si>
  <si>
    <t>红|策略|衣服</t>
    <rPh sb="2" eb="3">
      <t>ce'lue</t>
    </rPh>
    <rPh sb="5" eb="6">
      <t>yi'fu</t>
    </rPh>
    <phoneticPr fontId="2" type="noConversion"/>
  </si>
  <si>
    <t>红|强攻|头盔</t>
    <rPh sb="2" eb="3">
      <t>qiang'gong</t>
    </rPh>
    <phoneticPr fontId="2" type="noConversion"/>
  </si>
  <si>
    <t>红|灵巧|头盔</t>
    <rPh sb="2" eb="3">
      <t>ling'qiao</t>
    </rPh>
    <phoneticPr fontId="2" type="noConversion"/>
  </si>
  <si>
    <t>红|策略|头盔</t>
    <rPh sb="2" eb="3">
      <t>ce'lue</t>
    </rPh>
    <phoneticPr fontId="2" type="noConversion"/>
  </si>
  <si>
    <t>红|强攻|鞋子</t>
    <rPh sb="2" eb="3">
      <t>qiang'gong</t>
    </rPh>
    <phoneticPr fontId="2" type="noConversion"/>
  </si>
  <si>
    <t>红|灵巧|鞋子</t>
    <rPh sb="2" eb="3">
      <t>ling'qiao</t>
    </rPh>
    <phoneticPr fontId="2" type="noConversion"/>
  </si>
  <si>
    <t>红|策略|鞋子</t>
    <rPh sb="2" eb="3">
      <t>ce'lue</t>
    </rPh>
    <phoneticPr fontId="2" type="noConversion"/>
  </si>
  <si>
    <t>强攻|进阶石头</t>
    <rPh sb="0" eb="1">
      <t>qiang'gong</t>
    </rPh>
    <rPh sb="3" eb="4">
      <t>jin'jie</t>
    </rPh>
    <rPh sb="5" eb="6">
      <t>shi'tou</t>
    </rPh>
    <phoneticPr fontId="2" type="noConversion"/>
  </si>
  <si>
    <t>灵巧|进阶石头</t>
    <rPh sb="0" eb="1">
      <t>ling'qiao</t>
    </rPh>
    <rPh sb="3" eb="4">
      <t>jin'jie</t>
    </rPh>
    <rPh sb="5" eb="6">
      <t>shi'tou</t>
    </rPh>
    <phoneticPr fontId="2" type="noConversion"/>
  </si>
  <si>
    <t>策略|进阶石头</t>
    <rPh sb="0" eb="1">
      <t>ce'lue</t>
    </rPh>
    <rPh sb="3" eb="4">
      <t>jin'jie</t>
    </rPh>
    <rPh sb="5" eb="6">
      <t>shi'tou</t>
    </rPh>
    <phoneticPr fontId="2" type="noConversion"/>
  </si>
  <si>
    <t>专属武器红色材料</t>
    <rPh sb="0" eb="1">
      <t>zhuan'shu</t>
    </rPh>
    <rPh sb="2" eb="3">
      <t>wu'qi</t>
    </rPh>
    <rPh sb="4" eb="5">
      <t>hong'se</t>
    </rPh>
    <rPh sb="6" eb="7">
      <t>cai'liao</t>
    </rPh>
    <phoneticPr fontId="2" type="noConversion"/>
  </si>
  <si>
    <t>奖励4</t>
    <rPh sb="0" eb="1">
      <t>jiang'li</t>
    </rPh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</si>
</sst>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%"/>
  </numFmts>
  <fonts count="11" x14ac:knownFonts="1">
    <font>
      <sz val="12"/>
      <color theme="1"/>
      <name val="DengXian"/>
      <family val="2"/>
      <charset val="134"/>
      <scheme val="minor"/>
    </font>
    <font>
      <b/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12"/>
      <color rgb="FFFF0000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  <font>
      <b/>
      <sz val="12"/>
      <color theme="1"/>
      <name val="Abadi MT Condensed Extra Bold"/>
    </font>
    <font>
      <sz val="12"/>
      <color rgb="FF00B050"/>
      <name val="DengXian"/>
      <family val="2"/>
      <charset val="134"/>
      <scheme val="minor"/>
    </font>
    <font>
      <sz val="12"/>
      <color rgb="FF000000"/>
      <name val="DengXian"/>
      <family val="3"/>
      <charset val="134"/>
    </font>
    <font>
      <sz val="12"/>
      <color rgb="FF000000"/>
      <name val="DengXian"/>
      <family val="3"/>
      <charset val="134"/>
      <scheme val="minor"/>
    </font>
    <font>
      <sz val="12"/>
      <color rgb="FF000000"/>
      <name val="Abadi MT Condensed Extra Bold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</borders>
  <cellStyleXfs count="15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88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0" fillId="0" borderId="1" xfId="0" applyBorder="1"/>
    <xf numFmtId="0" fontId="0" fillId="0" borderId="1" xfId="0" applyBorder="1" applyAlignment="1">
      <alignment horizontal="center"/>
    </xf>
    <xf numFmtId="9" fontId="0" fillId="0" borderId="1" xfId="0" applyNumberFormat="1" applyBorder="1" applyAlignment="1">
      <alignment horizontal="center"/>
    </xf>
    <xf numFmtId="10" fontId="0" fillId="0" borderId="1" xfId="0" applyNumberFormat="1" applyBorder="1" applyAlignment="1">
      <alignment horizontal="center"/>
    </xf>
    <xf numFmtId="176" fontId="0" fillId="0" borderId="1" xfId="0" applyNumberFormat="1" applyBorder="1" applyAlignment="1">
      <alignment horizontal="center"/>
    </xf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wrapText="1"/>
    </xf>
    <xf numFmtId="0" fontId="0" fillId="0" borderId="0" xfId="0" quotePrefix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6" xfId="0" applyBorder="1"/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5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2" xfId="0" applyFont="1" applyBorder="1"/>
    <xf numFmtId="0" fontId="0" fillId="0" borderId="5" xfId="0" applyBorder="1" applyAlignment="1">
      <alignment horizontal="left"/>
    </xf>
    <xf numFmtId="0" fontId="0" fillId="0" borderId="0" xfId="0" quotePrefix="1" applyBorder="1"/>
    <xf numFmtId="0" fontId="0" fillId="0" borderId="7" xfId="0" applyBorder="1" applyAlignment="1">
      <alignment horizontal="left"/>
    </xf>
    <xf numFmtId="0" fontId="0" fillId="0" borderId="1" xfId="0" applyBorder="1" applyAlignment="1">
      <alignment horizontal="left"/>
    </xf>
    <xf numFmtId="0" fontId="1" fillId="0" borderId="10" xfId="0" applyFont="1" applyBorder="1" applyAlignment="1">
      <alignment wrapText="1"/>
    </xf>
    <xf numFmtId="0" fontId="1" fillId="0" borderId="11" xfId="0" applyFont="1" applyBorder="1" applyAlignment="1">
      <alignment horizontal="left"/>
    </xf>
    <xf numFmtId="0" fontId="1" fillId="0" borderId="12" xfId="0" applyFont="1" applyBorder="1"/>
    <xf numFmtId="0" fontId="0" fillId="0" borderId="13" xfId="0" applyBorder="1"/>
    <xf numFmtId="0" fontId="0" fillId="0" borderId="14" xfId="0" quotePrefix="1" applyBorder="1"/>
    <xf numFmtId="0" fontId="0" fillId="0" borderId="14" xfId="0" applyBorder="1"/>
    <xf numFmtId="0" fontId="0" fillId="0" borderId="15" xfId="0" applyBorder="1"/>
    <xf numFmtId="0" fontId="0" fillId="0" borderId="16" xfId="0" applyBorder="1" applyAlignment="1">
      <alignment horizontal="left"/>
    </xf>
    <xf numFmtId="0" fontId="0" fillId="0" borderId="17" xfId="0" applyBorder="1"/>
    <xf numFmtId="0" fontId="1" fillId="0" borderId="7" xfId="0" applyFont="1" applyBorder="1"/>
    <xf numFmtId="0" fontId="0" fillId="0" borderId="9" xfId="0" quotePrefix="1" applyBorder="1"/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16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6" fillId="0" borderId="19" xfId="0" applyFont="1" applyFill="1" applyBorder="1" applyAlignment="1">
      <alignment horizontal="center"/>
    </xf>
    <xf numFmtId="0" fontId="0" fillId="0" borderId="19" xfId="0" applyFill="1" applyBorder="1" applyAlignment="1">
      <alignment horizontal="center"/>
    </xf>
    <xf numFmtId="10" fontId="0" fillId="0" borderId="1" xfId="0" applyNumberFormat="1" applyBorder="1"/>
    <xf numFmtId="0" fontId="3" fillId="0" borderId="0" xfId="0" applyFont="1"/>
    <xf numFmtId="0" fontId="7" fillId="0" borderId="0" xfId="0" applyFont="1"/>
    <xf numFmtId="58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8" fillId="0" borderId="0" xfId="0" applyFont="1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8" fillId="0" borderId="1" xfId="0" applyFont="1" applyBorder="1"/>
    <xf numFmtId="0" fontId="1" fillId="0" borderId="0" xfId="0" applyFont="1" applyAlignment="1">
      <alignment horizontal="left"/>
    </xf>
    <xf numFmtId="0" fontId="9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10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15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A10" sqref="A10"/>
    </sheetView>
  </sheetViews>
  <sheetFormatPr baseColWidth="10" defaultRowHeight="16" x14ac:dyDescent="0.2"/>
  <sheetData>
    <row r="1" spans="1:2" x14ac:dyDescent="0.2">
      <c r="A1" t="s">
        <v>90</v>
      </c>
      <c r="B1" t="s">
        <v>91</v>
      </c>
    </row>
    <row r="2" spans="1:2" x14ac:dyDescent="0.2">
      <c r="A2" t="s">
        <v>89</v>
      </c>
      <c r="B2" t="s">
        <v>92</v>
      </c>
    </row>
    <row r="3" spans="1:2" x14ac:dyDescent="0.2">
      <c r="A3" t="s">
        <v>93</v>
      </c>
      <c r="B3" t="s">
        <v>94</v>
      </c>
    </row>
    <row r="4" spans="1:2" x14ac:dyDescent="0.2">
      <c r="A4" t="s">
        <v>95</v>
      </c>
      <c r="B4" t="s">
        <v>96</v>
      </c>
    </row>
    <row r="5" spans="1:2" x14ac:dyDescent="0.2">
      <c r="A5" t="s">
        <v>99</v>
      </c>
      <c r="B5" t="s">
        <v>97</v>
      </c>
    </row>
    <row r="6" spans="1:2" x14ac:dyDescent="0.2">
      <c r="A6" t="s">
        <v>98</v>
      </c>
      <c r="B6" t="s">
        <v>100</v>
      </c>
    </row>
    <row r="7" spans="1:2" x14ac:dyDescent="0.2">
      <c r="A7" t="s">
        <v>101</v>
      </c>
      <c r="B7" t="s">
        <v>102</v>
      </c>
    </row>
    <row r="8" spans="1:2" x14ac:dyDescent="0.2">
      <c r="A8" t="s">
        <v>103</v>
      </c>
      <c r="B8" t="s">
        <v>104</v>
      </c>
    </row>
    <row r="9" spans="1:2" x14ac:dyDescent="0.2">
      <c r="A9" t="s">
        <v>6</v>
      </c>
      <c r="B9" t="s">
        <v>202</v>
      </c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1"/>
  <sheetViews>
    <sheetView workbookViewId="0">
      <selection activeCell="F19" sqref="F19"/>
    </sheetView>
  </sheetViews>
  <sheetFormatPr baseColWidth="10" defaultRowHeight="16" x14ac:dyDescent="0.2"/>
  <cols>
    <col min="1" max="1" width="18.33203125" customWidth="1"/>
    <col min="2" max="2" width="18.1640625" bestFit="1" customWidth="1"/>
    <col min="3" max="3" width="15.5" bestFit="1" customWidth="1"/>
    <col min="4" max="4" width="17.5" bestFit="1" customWidth="1"/>
    <col min="6" max="6" width="28.5" bestFit="1" customWidth="1"/>
    <col min="8" max="8" width="15.5" customWidth="1"/>
  </cols>
  <sheetData>
    <row r="1" spans="1:13" x14ac:dyDescent="0.2">
      <c r="A1" t="s">
        <v>6</v>
      </c>
      <c r="H1" t="s">
        <v>266</v>
      </c>
    </row>
    <row r="2" spans="1:13" x14ac:dyDescent="0.2">
      <c r="H2" t="s">
        <v>267</v>
      </c>
    </row>
    <row r="3" spans="1:13" x14ac:dyDescent="0.2">
      <c r="A3" t="s">
        <v>268</v>
      </c>
      <c r="B3">
        <v>100</v>
      </c>
      <c r="H3" t="s">
        <v>268</v>
      </c>
      <c r="I3">
        <v>300</v>
      </c>
    </row>
    <row r="4" spans="1:13" x14ac:dyDescent="0.2">
      <c r="A4" t="s">
        <v>269</v>
      </c>
      <c r="B4" t="s">
        <v>270</v>
      </c>
    </row>
    <row r="5" spans="1:13" x14ac:dyDescent="0.2">
      <c r="H5" t="s">
        <v>271</v>
      </c>
      <c r="I5" t="s">
        <v>272</v>
      </c>
      <c r="J5" t="s">
        <v>273</v>
      </c>
      <c r="K5" t="s">
        <v>274</v>
      </c>
      <c r="L5" t="s">
        <v>275</v>
      </c>
      <c r="M5" t="s">
        <v>276</v>
      </c>
    </row>
    <row r="6" spans="1:13" x14ac:dyDescent="0.2">
      <c r="A6" s="55" t="s">
        <v>277</v>
      </c>
      <c r="B6" s="55" t="s">
        <v>278</v>
      </c>
      <c r="C6" s="55" t="s">
        <v>279</v>
      </c>
      <c r="H6">
        <v>1</v>
      </c>
      <c r="I6" t="s">
        <v>280</v>
      </c>
      <c r="J6">
        <v>400</v>
      </c>
      <c r="K6">
        <v>600</v>
      </c>
      <c r="L6">
        <v>0</v>
      </c>
    </row>
    <row r="7" spans="1:13" x14ac:dyDescent="0.2">
      <c r="A7" s="55">
        <v>1</v>
      </c>
      <c r="B7" s="55" t="s">
        <v>281</v>
      </c>
      <c r="C7" s="55" t="s">
        <v>282</v>
      </c>
      <c r="H7">
        <v>2</v>
      </c>
      <c r="I7" t="s">
        <v>280</v>
      </c>
      <c r="J7">
        <v>399</v>
      </c>
      <c r="K7">
        <v>595</v>
      </c>
      <c r="L7">
        <v>0</v>
      </c>
      <c r="M7" t="s">
        <v>283</v>
      </c>
    </row>
    <row r="8" spans="1:13" x14ac:dyDescent="0.2">
      <c r="A8" s="55">
        <v>2</v>
      </c>
      <c r="B8" s="55" t="s">
        <v>284</v>
      </c>
      <c r="C8" s="55" t="s">
        <v>285</v>
      </c>
      <c r="H8">
        <v>3</v>
      </c>
      <c r="I8" t="s">
        <v>280</v>
      </c>
      <c r="J8">
        <v>398</v>
      </c>
      <c r="K8">
        <v>590</v>
      </c>
      <c r="L8">
        <v>0</v>
      </c>
      <c r="M8" t="s">
        <v>286</v>
      </c>
    </row>
    <row r="9" spans="1:13" x14ac:dyDescent="0.2">
      <c r="A9" s="55">
        <v>3</v>
      </c>
      <c r="B9" s="55" t="s">
        <v>287</v>
      </c>
      <c r="C9" s="55" t="s">
        <v>288</v>
      </c>
      <c r="H9">
        <v>4</v>
      </c>
      <c r="I9" t="s">
        <v>280</v>
      </c>
      <c r="J9">
        <v>397</v>
      </c>
      <c r="K9">
        <v>585</v>
      </c>
      <c r="L9">
        <v>0</v>
      </c>
      <c r="M9" t="s">
        <v>289</v>
      </c>
    </row>
    <row r="10" spans="1:13" x14ac:dyDescent="0.2">
      <c r="A10" s="55">
        <v>4</v>
      </c>
      <c r="B10" s="55" t="s">
        <v>290</v>
      </c>
      <c r="C10" s="55" t="s">
        <v>291</v>
      </c>
      <c r="H10">
        <v>5</v>
      </c>
      <c r="I10" t="s">
        <v>280</v>
      </c>
      <c r="J10">
        <v>396</v>
      </c>
      <c r="K10">
        <v>580</v>
      </c>
      <c r="L10">
        <v>0</v>
      </c>
      <c r="M10" t="s">
        <v>292</v>
      </c>
    </row>
    <row r="11" spans="1:13" x14ac:dyDescent="0.2">
      <c r="A11" s="55">
        <v>5</v>
      </c>
      <c r="B11" s="55" t="s">
        <v>293</v>
      </c>
      <c r="C11" s="55" t="s">
        <v>294</v>
      </c>
      <c r="H11">
        <v>6</v>
      </c>
      <c r="I11" t="s">
        <v>280</v>
      </c>
      <c r="J11">
        <v>395</v>
      </c>
      <c r="K11">
        <v>575</v>
      </c>
      <c r="L11">
        <v>0</v>
      </c>
      <c r="M11" t="s">
        <v>295</v>
      </c>
    </row>
    <row r="12" spans="1:13" x14ac:dyDescent="0.2">
      <c r="A12" s="55">
        <v>6</v>
      </c>
      <c r="B12" s="55" t="s">
        <v>296</v>
      </c>
      <c r="C12" s="55" t="s">
        <v>297</v>
      </c>
      <c r="H12">
        <v>7</v>
      </c>
      <c r="I12" t="s">
        <v>280</v>
      </c>
      <c r="J12">
        <v>394</v>
      </c>
      <c r="K12">
        <v>570</v>
      </c>
      <c r="L12">
        <v>0</v>
      </c>
      <c r="M12" t="s">
        <v>298</v>
      </c>
    </row>
    <row r="13" spans="1:13" x14ac:dyDescent="0.2">
      <c r="A13" s="55">
        <v>7</v>
      </c>
      <c r="B13" s="55" t="s">
        <v>299</v>
      </c>
      <c r="C13" s="55" t="s">
        <v>300</v>
      </c>
      <c r="H13">
        <v>8</v>
      </c>
      <c r="I13" t="s">
        <v>280</v>
      </c>
      <c r="J13">
        <v>393</v>
      </c>
      <c r="K13">
        <v>565</v>
      </c>
      <c r="L13">
        <v>0</v>
      </c>
      <c r="M13" t="s">
        <v>301</v>
      </c>
    </row>
    <row r="14" spans="1:13" x14ac:dyDescent="0.2">
      <c r="A14" s="55">
        <v>8</v>
      </c>
      <c r="B14" s="55" t="s">
        <v>302</v>
      </c>
      <c r="C14" s="55" t="s">
        <v>303</v>
      </c>
      <c r="H14">
        <v>9</v>
      </c>
      <c r="I14" t="s">
        <v>280</v>
      </c>
      <c r="J14">
        <v>392</v>
      </c>
      <c r="K14">
        <v>560</v>
      </c>
      <c r="L14">
        <v>0</v>
      </c>
      <c r="M14" t="s">
        <v>304</v>
      </c>
    </row>
    <row r="15" spans="1:13" x14ac:dyDescent="0.2">
      <c r="A15" s="55">
        <v>9</v>
      </c>
      <c r="B15" s="55" t="s">
        <v>305</v>
      </c>
      <c r="C15" s="55" t="s">
        <v>306</v>
      </c>
      <c r="H15">
        <v>10</v>
      </c>
      <c r="I15" t="s">
        <v>280</v>
      </c>
      <c r="J15">
        <v>391</v>
      </c>
      <c r="K15">
        <v>555</v>
      </c>
      <c r="L15">
        <v>0</v>
      </c>
      <c r="M15" t="s">
        <v>307</v>
      </c>
    </row>
    <row r="16" spans="1:13" x14ac:dyDescent="0.2">
      <c r="A16" s="55">
        <v>10</v>
      </c>
      <c r="B16" s="55" t="s">
        <v>308</v>
      </c>
      <c r="C16" s="55" t="s">
        <v>309</v>
      </c>
      <c r="H16">
        <v>11</v>
      </c>
      <c r="I16" t="s">
        <v>280</v>
      </c>
      <c r="J16">
        <v>390</v>
      </c>
      <c r="K16">
        <v>550</v>
      </c>
      <c r="L16">
        <v>0</v>
      </c>
      <c r="M16" t="s">
        <v>310</v>
      </c>
    </row>
    <row r="17" spans="1:13" x14ac:dyDescent="0.2">
      <c r="A17" s="55">
        <v>20</v>
      </c>
      <c r="B17" s="55" t="s">
        <v>311</v>
      </c>
      <c r="C17" s="55" t="s">
        <v>312</v>
      </c>
      <c r="H17">
        <v>12</v>
      </c>
      <c r="I17" t="s">
        <v>280</v>
      </c>
      <c r="J17">
        <v>389</v>
      </c>
      <c r="K17">
        <v>545</v>
      </c>
      <c r="L17">
        <v>0</v>
      </c>
      <c r="M17" t="s">
        <v>313</v>
      </c>
    </row>
    <row r="18" spans="1:13" x14ac:dyDescent="0.2">
      <c r="A18" s="55">
        <v>30</v>
      </c>
      <c r="B18" s="55" t="s">
        <v>314</v>
      </c>
      <c r="C18" s="55" t="s">
        <v>315</v>
      </c>
      <c r="H18">
        <v>13</v>
      </c>
      <c r="I18" t="s">
        <v>280</v>
      </c>
      <c r="J18">
        <v>388</v>
      </c>
      <c r="K18">
        <v>540</v>
      </c>
      <c r="L18">
        <v>0</v>
      </c>
      <c r="M18" t="s">
        <v>316</v>
      </c>
    </row>
    <row r="19" spans="1:13" x14ac:dyDescent="0.2">
      <c r="A19" s="55">
        <v>40</v>
      </c>
      <c r="B19" s="55" t="s">
        <v>317</v>
      </c>
      <c r="C19" s="55" t="s">
        <v>318</v>
      </c>
      <c r="H19">
        <v>14</v>
      </c>
      <c r="I19" t="s">
        <v>280</v>
      </c>
      <c r="J19">
        <v>387</v>
      </c>
      <c r="K19">
        <v>535</v>
      </c>
      <c r="L19">
        <v>0</v>
      </c>
      <c r="M19" t="s">
        <v>319</v>
      </c>
    </row>
    <row r="20" spans="1:13" x14ac:dyDescent="0.2">
      <c r="A20" s="55">
        <v>60</v>
      </c>
      <c r="B20" s="55" t="s">
        <v>320</v>
      </c>
      <c r="C20" s="55" t="s">
        <v>321</v>
      </c>
      <c r="H20">
        <v>15</v>
      </c>
      <c r="I20" t="s">
        <v>280</v>
      </c>
      <c r="J20">
        <v>386</v>
      </c>
      <c r="K20">
        <v>530</v>
      </c>
      <c r="L20">
        <v>0</v>
      </c>
      <c r="M20" t="s">
        <v>322</v>
      </c>
    </row>
    <row r="21" spans="1:13" x14ac:dyDescent="0.2">
      <c r="A21" s="55">
        <v>100</v>
      </c>
      <c r="B21" s="55" t="s">
        <v>323</v>
      </c>
      <c r="C21" s="55" t="s">
        <v>324</v>
      </c>
      <c r="H21">
        <v>16</v>
      </c>
      <c r="I21" t="s">
        <v>280</v>
      </c>
      <c r="J21">
        <v>385</v>
      </c>
      <c r="K21">
        <v>525</v>
      </c>
      <c r="L21">
        <v>0</v>
      </c>
      <c r="M21" t="s">
        <v>325</v>
      </c>
    </row>
    <row r="22" spans="1:13" x14ac:dyDescent="0.2">
      <c r="A22" s="55">
        <v>150</v>
      </c>
      <c r="B22" s="55" t="s">
        <v>326</v>
      </c>
      <c r="C22" s="55" t="s">
        <v>327</v>
      </c>
      <c r="H22">
        <v>17</v>
      </c>
      <c r="I22" t="s">
        <v>280</v>
      </c>
      <c r="J22">
        <v>384</v>
      </c>
      <c r="K22">
        <v>520</v>
      </c>
      <c r="L22">
        <v>0</v>
      </c>
      <c r="M22" t="s">
        <v>328</v>
      </c>
    </row>
    <row r="23" spans="1:13" x14ac:dyDescent="0.2">
      <c r="A23" s="55">
        <v>200</v>
      </c>
      <c r="B23" s="55" t="s">
        <v>329</v>
      </c>
      <c r="C23" s="55" t="s">
        <v>330</v>
      </c>
      <c r="H23">
        <v>18</v>
      </c>
      <c r="I23" t="s">
        <v>280</v>
      </c>
      <c r="J23">
        <v>383</v>
      </c>
      <c r="K23">
        <v>515</v>
      </c>
      <c r="L23">
        <v>0</v>
      </c>
      <c r="M23" t="s">
        <v>331</v>
      </c>
    </row>
    <row r="24" spans="1:13" x14ac:dyDescent="0.2">
      <c r="A24" s="55">
        <v>300</v>
      </c>
      <c r="B24" s="55" t="s">
        <v>332</v>
      </c>
      <c r="C24" s="55" t="s">
        <v>333</v>
      </c>
      <c r="H24">
        <v>19</v>
      </c>
      <c r="I24" t="s">
        <v>280</v>
      </c>
      <c r="J24">
        <v>382</v>
      </c>
      <c r="K24">
        <v>510</v>
      </c>
      <c r="L24">
        <v>0</v>
      </c>
      <c r="M24" t="s">
        <v>334</v>
      </c>
    </row>
    <row r="25" spans="1:13" x14ac:dyDescent="0.2">
      <c r="A25" s="55">
        <v>400</v>
      </c>
      <c r="B25" s="55" t="s">
        <v>335</v>
      </c>
      <c r="C25" s="55" t="s">
        <v>336</v>
      </c>
      <c r="H25">
        <v>20</v>
      </c>
      <c r="I25" t="s">
        <v>280</v>
      </c>
      <c r="J25">
        <v>381</v>
      </c>
      <c r="K25">
        <v>505</v>
      </c>
      <c r="L25">
        <v>0</v>
      </c>
      <c r="M25" t="s">
        <v>337</v>
      </c>
    </row>
    <row r="26" spans="1:13" x14ac:dyDescent="0.2">
      <c r="A26" s="55">
        <v>500</v>
      </c>
      <c r="B26" s="55" t="s">
        <v>335</v>
      </c>
      <c r="C26" s="55" t="s">
        <v>336</v>
      </c>
      <c r="H26">
        <v>21</v>
      </c>
      <c r="I26" t="s">
        <v>280</v>
      </c>
      <c r="J26">
        <v>380</v>
      </c>
      <c r="K26">
        <v>500</v>
      </c>
      <c r="L26">
        <v>0</v>
      </c>
      <c r="M26" t="s">
        <v>338</v>
      </c>
    </row>
    <row r="27" spans="1:13" x14ac:dyDescent="0.2">
      <c r="A27" s="55">
        <v>1000</v>
      </c>
      <c r="B27" s="55" t="s">
        <v>335</v>
      </c>
      <c r="C27" s="55" t="s">
        <v>336</v>
      </c>
      <c r="H27">
        <v>22</v>
      </c>
      <c r="I27" t="s">
        <v>280</v>
      </c>
      <c r="J27">
        <v>379</v>
      </c>
      <c r="K27">
        <v>495</v>
      </c>
      <c r="L27">
        <v>0</v>
      </c>
      <c r="M27" t="s">
        <v>339</v>
      </c>
    </row>
    <row r="28" spans="1:13" x14ac:dyDescent="0.2">
      <c r="A28" s="55">
        <v>2000</v>
      </c>
      <c r="B28" s="55" t="s">
        <v>335</v>
      </c>
      <c r="C28" s="55" t="s">
        <v>336</v>
      </c>
      <c r="H28">
        <v>23</v>
      </c>
      <c r="I28" t="s">
        <v>280</v>
      </c>
      <c r="J28">
        <v>378</v>
      </c>
      <c r="K28">
        <v>490</v>
      </c>
      <c r="L28">
        <v>0</v>
      </c>
      <c r="M28" t="s">
        <v>340</v>
      </c>
    </row>
    <row r="29" spans="1:13" x14ac:dyDescent="0.2">
      <c r="A29" s="55">
        <v>0</v>
      </c>
      <c r="B29" s="55" t="s">
        <v>335</v>
      </c>
      <c r="C29" s="55" t="s">
        <v>336</v>
      </c>
      <c r="H29">
        <v>24</v>
      </c>
      <c r="I29" t="s">
        <v>280</v>
      </c>
      <c r="J29">
        <v>377</v>
      </c>
      <c r="K29">
        <v>485</v>
      </c>
      <c r="L29">
        <v>0</v>
      </c>
      <c r="M29" t="s">
        <v>341</v>
      </c>
    </row>
    <row r="30" spans="1:13" x14ac:dyDescent="0.2">
      <c r="H30">
        <v>25</v>
      </c>
      <c r="I30" t="s">
        <v>280</v>
      </c>
      <c r="J30">
        <v>376</v>
      </c>
      <c r="K30">
        <v>480</v>
      </c>
      <c r="L30">
        <v>0</v>
      </c>
      <c r="M30" t="s">
        <v>342</v>
      </c>
    </row>
    <row r="31" spans="1:13" x14ac:dyDescent="0.2">
      <c r="H31">
        <v>26</v>
      </c>
      <c r="I31" t="s">
        <v>280</v>
      </c>
      <c r="J31">
        <v>375</v>
      </c>
      <c r="K31">
        <v>475</v>
      </c>
      <c r="L31">
        <v>0</v>
      </c>
      <c r="M31" t="s">
        <v>343</v>
      </c>
    </row>
    <row r="32" spans="1:13" x14ac:dyDescent="0.2">
      <c r="H32">
        <v>27</v>
      </c>
      <c r="I32" t="s">
        <v>280</v>
      </c>
      <c r="J32">
        <v>374</v>
      </c>
      <c r="K32">
        <v>470</v>
      </c>
      <c r="L32">
        <v>0</v>
      </c>
      <c r="M32" t="s">
        <v>344</v>
      </c>
    </row>
    <row r="33" spans="8:13" x14ac:dyDescent="0.2">
      <c r="H33">
        <v>28</v>
      </c>
      <c r="I33" t="s">
        <v>280</v>
      </c>
      <c r="J33">
        <v>373</v>
      </c>
      <c r="K33">
        <v>465</v>
      </c>
      <c r="L33">
        <v>0</v>
      </c>
      <c r="M33" t="s">
        <v>345</v>
      </c>
    </row>
    <row r="34" spans="8:13" x14ac:dyDescent="0.2">
      <c r="H34">
        <v>29</v>
      </c>
      <c r="I34" t="s">
        <v>280</v>
      </c>
      <c r="J34">
        <v>372</v>
      </c>
      <c r="K34">
        <v>460</v>
      </c>
      <c r="L34">
        <v>0</v>
      </c>
      <c r="M34" t="s">
        <v>346</v>
      </c>
    </row>
    <row r="35" spans="8:13" x14ac:dyDescent="0.2">
      <c r="H35">
        <v>30</v>
      </c>
      <c r="I35" t="s">
        <v>280</v>
      </c>
      <c r="J35">
        <v>371</v>
      </c>
      <c r="K35">
        <v>450</v>
      </c>
      <c r="L35">
        <v>0</v>
      </c>
      <c r="M35" t="s">
        <v>347</v>
      </c>
    </row>
    <row r="36" spans="8:13" x14ac:dyDescent="0.2">
      <c r="H36">
        <v>31</v>
      </c>
      <c r="I36" t="s">
        <v>280</v>
      </c>
      <c r="J36">
        <v>370</v>
      </c>
      <c r="K36">
        <v>440</v>
      </c>
      <c r="L36">
        <v>0</v>
      </c>
      <c r="M36" t="s">
        <v>348</v>
      </c>
    </row>
    <row r="37" spans="8:13" x14ac:dyDescent="0.2">
      <c r="H37">
        <v>32</v>
      </c>
      <c r="I37" t="s">
        <v>280</v>
      </c>
      <c r="J37">
        <v>369</v>
      </c>
      <c r="K37">
        <v>430</v>
      </c>
      <c r="L37">
        <v>0</v>
      </c>
      <c r="M37" t="s">
        <v>349</v>
      </c>
    </row>
    <row r="38" spans="8:13" x14ac:dyDescent="0.2">
      <c r="H38">
        <v>33</v>
      </c>
      <c r="I38" t="s">
        <v>280</v>
      </c>
      <c r="J38">
        <v>368</v>
      </c>
      <c r="K38">
        <v>420</v>
      </c>
      <c r="L38">
        <v>0</v>
      </c>
      <c r="M38" t="s">
        <v>350</v>
      </c>
    </row>
    <row r="39" spans="8:13" x14ac:dyDescent="0.2">
      <c r="H39">
        <v>34</v>
      </c>
      <c r="I39" t="s">
        <v>280</v>
      </c>
      <c r="J39">
        <v>367</v>
      </c>
      <c r="K39">
        <v>410</v>
      </c>
      <c r="L39">
        <v>0</v>
      </c>
      <c r="M39" t="s">
        <v>351</v>
      </c>
    </row>
    <row r="40" spans="8:13" x14ac:dyDescent="0.2">
      <c r="H40">
        <v>35</v>
      </c>
      <c r="I40" t="s">
        <v>280</v>
      </c>
      <c r="J40">
        <v>366</v>
      </c>
      <c r="K40">
        <v>400</v>
      </c>
      <c r="L40">
        <v>0</v>
      </c>
      <c r="M40" t="s">
        <v>352</v>
      </c>
    </row>
    <row r="41" spans="8:13" x14ac:dyDescent="0.2">
      <c r="H41">
        <v>36</v>
      </c>
      <c r="I41" t="s">
        <v>280</v>
      </c>
      <c r="J41">
        <v>365</v>
      </c>
      <c r="K41">
        <v>390</v>
      </c>
      <c r="L41">
        <v>0</v>
      </c>
      <c r="M41" t="s">
        <v>353</v>
      </c>
    </row>
    <row r="42" spans="8:13" x14ac:dyDescent="0.2">
      <c r="H42">
        <v>37</v>
      </c>
      <c r="I42" t="s">
        <v>280</v>
      </c>
      <c r="J42">
        <v>364</v>
      </c>
      <c r="K42">
        <v>380</v>
      </c>
      <c r="L42">
        <v>0</v>
      </c>
      <c r="M42" t="s">
        <v>354</v>
      </c>
    </row>
    <row r="43" spans="8:13" x14ac:dyDescent="0.2">
      <c r="H43">
        <v>38</v>
      </c>
      <c r="I43" t="s">
        <v>280</v>
      </c>
      <c r="J43">
        <v>363</v>
      </c>
      <c r="K43">
        <v>370</v>
      </c>
      <c r="L43">
        <v>0</v>
      </c>
      <c r="M43" t="s">
        <v>355</v>
      </c>
    </row>
    <row r="44" spans="8:13" x14ac:dyDescent="0.2">
      <c r="H44">
        <v>39</v>
      </c>
      <c r="I44" t="s">
        <v>280</v>
      </c>
      <c r="J44">
        <v>362</v>
      </c>
      <c r="K44">
        <v>360</v>
      </c>
      <c r="L44">
        <v>0</v>
      </c>
      <c r="M44" t="s">
        <v>356</v>
      </c>
    </row>
    <row r="45" spans="8:13" x14ac:dyDescent="0.2">
      <c r="H45">
        <v>40</v>
      </c>
      <c r="I45" t="s">
        <v>280</v>
      </c>
      <c r="J45">
        <v>361</v>
      </c>
      <c r="K45">
        <v>350</v>
      </c>
      <c r="L45">
        <v>0</v>
      </c>
      <c r="M45" t="s">
        <v>357</v>
      </c>
    </row>
    <row r="46" spans="8:13" x14ac:dyDescent="0.2">
      <c r="H46">
        <v>41</v>
      </c>
      <c r="I46" t="s">
        <v>280</v>
      </c>
      <c r="J46">
        <v>360</v>
      </c>
      <c r="K46">
        <v>335</v>
      </c>
      <c r="L46">
        <v>0</v>
      </c>
      <c r="M46" t="s">
        <v>358</v>
      </c>
    </row>
    <row r="47" spans="8:13" x14ac:dyDescent="0.2">
      <c r="H47">
        <v>42</v>
      </c>
      <c r="I47" t="s">
        <v>280</v>
      </c>
      <c r="J47">
        <v>359</v>
      </c>
      <c r="K47">
        <v>320</v>
      </c>
      <c r="L47">
        <v>0</v>
      </c>
      <c r="M47" t="s">
        <v>359</v>
      </c>
    </row>
    <row r="48" spans="8:13" x14ac:dyDescent="0.2">
      <c r="H48">
        <v>43</v>
      </c>
      <c r="I48" t="s">
        <v>280</v>
      </c>
      <c r="J48">
        <v>358</v>
      </c>
      <c r="K48">
        <v>305</v>
      </c>
      <c r="L48">
        <v>0</v>
      </c>
      <c r="M48" t="s">
        <v>360</v>
      </c>
    </row>
    <row r="49" spans="8:13" x14ac:dyDescent="0.2">
      <c r="H49">
        <v>44</v>
      </c>
      <c r="I49" t="s">
        <v>280</v>
      </c>
      <c r="J49">
        <v>357</v>
      </c>
      <c r="K49">
        <v>290</v>
      </c>
      <c r="L49">
        <v>0</v>
      </c>
      <c r="M49" t="s">
        <v>361</v>
      </c>
    </row>
    <row r="50" spans="8:13" x14ac:dyDescent="0.2">
      <c r="H50">
        <v>45</v>
      </c>
      <c r="I50" t="s">
        <v>280</v>
      </c>
      <c r="J50">
        <v>356</v>
      </c>
      <c r="K50">
        <v>275</v>
      </c>
      <c r="L50">
        <v>0</v>
      </c>
      <c r="M50" t="s">
        <v>362</v>
      </c>
    </row>
    <row r="51" spans="8:13" x14ac:dyDescent="0.2">
      <c r="H51">
        <v>46</v>
      </c>
      <c r="I51" t="s">
        <v>280</v>
      </c>
      <c r="J51">
        <v>355</v>
      </c>
      <c r="K51">
        <v>260</v>
      </c>
      <c r="L51">
        <v>0</v>
      </c>
      <c r="M51" t="s">
        <v>363</v>
      </c>
    </row>
    <row r="52" spans="8:13" x14ac:dyDescent="0.2">
      <c r="H52">
        <v>47</v>
      </c>
      <c r="I52" t="s">
        <v>280</v>
      </c>
      <c r="J52">
        <v>354</v>
      </c>
      <c r="K52">
        <v>245</v>
      </c>
      <c r="L52">
        <v>0</v>
      </c>
      <c r="M52" t="s">
        <v>364</v>
      </c>
    </row>
    <row r="53" spans="8:13" x14ac:dyDescent="0.2">
      <c r="H53">
        <v>48</v>
      </c>
      <c r="I53" t="s">
        <v>280</v>
      </c>
      <c r="J53">
        <v>353</v>
      </c>
      <c r="K53">
        <v>230</v>
      </c>
      <c r="L53">
        <v>0</v>
      </c>
      <c r="M53" t="s">
        <v>365</v>
      </c>
    </row>
    <row r="54" spans="8:13" x14ac:dyDescent="0.2">
      <c r="H54">
        <v>49</v>
      </c>
      <c r="I54" t="s">
        <v>280</v>
      </c>
      <c r="J54">
        <v>352</v>
      </c>
      <c r="K54">
        <v>215</v>
      </c>
      <c r="L54">
        <v>0</v>
      </c>
      <c r="M54" t="s">
        <v>366</v>
      </c>
    </row>
    <row r="55" spans="8:13" x14ac:dyDescent="0.2">
      <c r="H55">
        <v>50</v>
      </c>
      <c r="I55" t="s">
        <v>280</v>
      </c>
      <c r="J55">
        <v>351</v>
      </c>
      <c r="K55">
        <v>200</v>
      </c>
      <c r="L55">
        <v>0</v>
      </c>
      <c r="M55" t="s">
        <v>367</v>
      </c>
    </row>
    <row r="56" spans="8:13" x14ac:dyDescent="0.2">
      <c r="H56">
        <v>51</v>
      </c>
      <c r="I56" t="s">
        <v>280</v>
      </c>
      <c r="J56">
        <v>350</v>
      </c>
      <c r="K56">
        <v>195</v>
      </c>
      <c r="L56">
        <v>0</v>
      </c>
      <c r="M56" t="s">
        <v>368</v>
      </c>
    </row>
    <row r="57" spans="8:13" x14ac:dyDescent="0.2">
      <c r="H57">
        <v>52</v>
      </c>
      <c r="I57" t="s">
        <v>280</v>
      </c>
      <c r="J57">
        <v>349</v>
      </c>
      <c r="K57">
        <v>190</v>
      </c>
      <c r="L57">
        <v>0</v>
      </c>
      <c r="M57" t="s">
        <v>369</v>
      </c>
    </row>
    <row r="58" spans="8:13" x14ac:dyDescent="0.2">
      <c r="H58">
        <v>53</v>
      </c>
      <c r="I58" t="s">
        <v>280</v>
      </c>
      <c r="J58">
        <v>348</v>
      </c>
      <c r="K58">
        <v>185</v>
      </c>
      <c r="L58">
        <v>0</v>
      </c>
      <c r="M58" t="s">
        <v>370</v>
      </c>
    </row>
    <row r="59" spans="8:13" x14ac:dyDescent="0.2">
      <c r="H59">
        <v>54</v>
      </c>
      <c r="I59" t="s">
        <v>280</v>
      </c>
      <c r="J59">
        <v>347</v>
      </c>
      <c r="K59">
        <v>180</v>
      </c>
      <c r="L59">
        <v>0</v>
      </c>
      <c r="M59" t="s">
        <v>371</v>
      </c>
    </row>
    <row r="60" spans="8:13" x14ac:dyDescent="0.2">
      <c r="H60">
        <v>55</v>
      </c>
      <c r="I60" t="s">
        <v>280</v>
      </c>
      <c r="J60">
        <v>346</v>
      </c>
      <c r="K60">
        <v>175</v>
      </c>
      <c r="L60">
        <v>0</v>
      </c>
      <c r="M60" t="s">
        <v>372</v>
      </c>
    </row>
    <row r="61" spans="8:13" x14ac:dyDescent="0.2">
      <c r="H61">
        <v>56</v>
      </c>
      <c r="I61" t="s">
        <v>280</v>
      </c>
      <c r="J61">
        <v>345</v>
      </c>
      <c r="K61">
        <v>170</v>
      </c>
      <c r="L61">
        <v>0</v>
      </c>
      <c r="M61" t="s">
        <v>373</v>
      </c>
    </row>
    <row r="62" spans="8:13" x14ac:dyDescent="0.2">
      <c r="H62">
        <v>57</v>
      </c>
      <c r="I62" t="s">
        <v>280</v>
      </c>
      <c r="J62">
        <v>344</v>
      </c>
      <c r="K62">
        <v>165</v>
      </c>
      <c r="L62">
        <v>0</v>
      </c>
      <c r="M62" t="s">
        <v>374</v>
      </c>
    </row>
    <row r="63" spans="8:13" x14ac:dyDescent="0.2">
      <c r="H63">
        <v>58</v>
      </c>
      <c r="I63" t="s">
        <v>280</v>
      </c>
      <c r="J63">
        <v>343</v>
      </c>
      <c r="K63">
        <v>160</v>
      </c>
      <c r="L63">
        <v>0</v>
      </c>
      <c r="M63" t="s">
        <v>375</v>
      </c>
    </row>
    <row r="64" spans="8:13" x14ac:dyDescent="0.2">
      <c r="H64">
        <v>59</v>
      </c>
      <c r="I64" t="s">
        <v>280</v>
      </c>
      <c r="J64">
        <v>342</v>
      </c>
      <c r="K64">
        <v>155</v>
      </c>
      <c r="L64">
        <v>0</v>
      </c>
      <c r="M64" t="s">
        <v>376</v>
      </c>
    </row>
    <row r="65" spans="8:13" x14ac:dyDescent="0.2">
      <c r="H65">
        <v>60</v>
      </c>
      <c r="I65" t="s">
        <v>280</v>
      </c>
      <c r="J65">
        <v>341</v>
      </c>
      <c r="K65">
        <v>150</v>
      </c>
      <c r="L65">
        <v>0</v>
      </c>
      <c r="M65" t="s">
        <v>377</v>
      </c>
    </row>
    <row r="66" spans="8:13" x14ac:dyDescent="0.2">
      <c r="H66">
        <v>61</v>
      </c>
      <c r="I66" t="s">
        <v>280</v>
      </c>
      <c r="J66">
        <v>340</v>
      </c>
      <c r="K66">
        <v>145</v>
      </c>
      <c r="L66">
        <v>0</v>
      </c>
      <c r="M66" t="s">
        <v>378</v>
      </c>
    </row>
    <row r="67" spans="8:13" x14ac:dyDescent="0.2">
      <c r="H67">
        <v>62</v>
      </c>
      <c r="I67" t="s">
        <v>280</v>
      </c>
      <c r="J67">
        <v>339</v>
      </c>
      <c r="K67">
        <v>140</v>
      </c>
      <c r="L67">
        <v>0</v>
      </c>
      <c r="M67" t="s">
        <v>379</v>
      </c>
    </row>
    <row r="68" spans="8:13" x14ac:dyDescent="0.2">
      <c r="H68">
        <v>63</v>
      </c>
      <c r="I68" t="s">
        <v>280</v>
      </c>
      <c r="J68">
        <v>338</v>
      </c>
      <c r="K68">
        <v>135</v>
      </c>
      <c r="L68">
        <v>0</v>
      </c>
      <c r="M68" t="s">
        <v>380</v>
      </c>
    </row>
    <row r="69" spans="8:13" x14ac:dyDescent="0.2">
      <c r="H69">
        <v>64</v>
      </c>
      <c r="I69" t="s">
        <v>280</v>
      </c>
      <c r="J69">
        <v>337</v>
      </c>
      <c r="K69">
        <v>130</v>
      </c>
      <c r="L69">
        <v>0</v>
      </c>
      <c r="M69" t="s">
        <v>381</v>
      </c>
    </row>
    <row r="70" spans="8:13" x14ac:dyDescent="0.2">
      <c r="H70">
        <v>65</v>
      </c>
      <c r="I70" t="s">
        <v>280</v>
      </c>
      <c r="J70">
        <v>336</v>
      </c>
      <c r="K70">
        <v>125</v>
      </c>
      <c r="L70">
        <v>0</v>
      </c>
      <c r="M70" t="s">
        <v>382</v>
      </c>
    </row>
    <row r="71" spans="8:13" x14ac:dyDescent="0.2">
      <c r="H71">
        <v>66</v>
      </c>
      <c r="I71" t="s">
        <v>280</v>
      </c>
      <c r="J71">
        <v>335</v>
      </c>
      <c r="K71">
        <v>120</v>
      </c>
      <c r="L71">
        <v>0</v>
      </c>
      <c r="M71" t="s">
        <v>383</v>
      </c>
    </row>
    <row r="72" spans="8:13" x14ac:dyDescent="0.2">
      <c r="H72">
        <v>67</v>
      </c>
      <c r="I72" t="s">
        <v>280</v>
      </c>
      <c r="J72">
        <v>334</v>
      </c>
      <c r="K72">
        <v>115</v>
      </c>
      <c r="L72">
        <v>0</v>
      </c>
      <c r="M72" t="s">
        <v>384</v>
      </c>
    </row>
    <row r="73" spans="8:13" x14ac:dyDescent="0.2">
      <c r="H73">
        <v>68</v>
      </c>
      <c r="I73" t="s">
        <v>280</v>
      </c>
      <c r="J73">
        <v>333</v>
      </c>
      <c r="K73">
        <v>110</v>
      </c>
      <c r="L73">
        <v>0</v>
      </c>
      <c r="M73" t="s">
        <v>385</v>
      </c>
    </row>
    <row r="74" spans="8:13" x14ac:dyDescent="0.2">
      <c r="H74">
        <v>69</v>
      </c>
      <c r="I74" t="s">
        <v>280</v>
      </c>
      <c r="J74">
        <v>332</v>
      </c>
      <c r="K74">
        <v>105</v>
      </c>
      <c r="L74">
        <v>0</v>
      </c>
      <c r="M74" t="s">
        <v>386</v>
      </c>
    </row>
    <row r="75" spans="8:13" x14ac:dyDescent="0.2">
      <c r="H75">
        <v>70</v>
      </c>
      <c r="I75" t="s">
        <v>280</v>
      </c>
      <c r="J75">
        <v>331</v>
      </c>
      <c r="K75">
        <v>100</v>
      </c>
      <c r="L75">
        <v>0</v>
      </c>
      <c r="M75" t="s">
        <v>387</v>
      </c>
    </row>
    <row r="76" spans="8:13" x14ac:dyDescent="0.2">
      <c r="H76">
        <v>71</v>
      </c>
      <c r="I76" t="s">
        <v>280</v>
      </c>
      <c r="J76">
        <v>330</v>
      </c>
      <c r="K76">
        <v>98</v>
      </c>
      <c r="L76">
        <v>0</v>
      </c>
      <c r="M76" t="s">
        <v>388</v>
      </c>
    </row>
    <row r="77" spans="8:13" x14ac:dyDescent="0.2">
      <c r="H77">
        <v>72</v>
      </c>
      <c r="I77" t="s">
        <v>280</v>
      </c>
      <c r="J77">
        <v>329</v>
      </c>
      <c r="K77">
        <v>96</v>
      </c>
      <c r="L77">
        <v>0</v>
      </c>
      <c r="M77" t="s">
        <v>389</v>
      </c>
    </row>
    <row r="78" spans="8:13" x14ac:dyDescent="0.2">
      <c r="H78">
        <v>73</v>
      </c>
      <c r="I78" t="s">
        <v>280</v>
      </c>
      <c r="J78">
        <v>328</v>
      </c>
      <c r="K78">
        <v>94</v>
      </c>
      <c r="L78">
        <v>0</v>
      </c>
      <c r="M78" t="s">
        <v>390</v>
      </c>
    </row>
    <row r="79" spans="8:13" x14ac:dyDescent="0.2">
      <c r="H79">
        <v>74</v>
      </c>
      <c r="I79" t="s">
        <v>280</v>
      </c>
      <c r="J79">
        <v>327</v>
      </c>
      <c r="K79">
        <v>92</v>
      </c>
      <c r="L79">
        <v>0</v>
      </c>
      <c r="M79" t="s">
        <v>391</v>
      </c>
    </row>
    <row r="80" spans="8:13" x14ac:dyDescent="0.2">
      <c r="H80">
        <v>75</v>
      </c>
      <c r="I80" t="s">
        <v>280</v>
      </c>
      <c r="J80">
        <v>326</v>
      </c>
      <c r="K80">
        <v>90</v>
      </c>
      <c r="L80">
        <v>0</v>
      </c>
      <c r="M80" t="s">
        <v>392</v>
      </c>
    </row>
    <row r="81" spans="8:13" x14ac:dyDescent="0.2">
      <c r="H81">
        <v>76</v>
      </c>
      <c r="I81" t="s">
        <v>280</v>
      </c>
      <c r="J81">
        <v>325</v>
      </c>
      <c r="K81">
        <v>88</v>
      </c>
      <c r="L81">
        <v>0</v>
      </c>
      <c r="M81" t="s">
        <v>393</v>
      </c>
    </row>
    <row r="82" spans="8:13" x14ac:dyDescent="0.2">
      <c r="H82">
        <v>77</v>
      </c>
      <c r="I82" t="s">
        <v>280</v>
      </c>
      <c r="J82">
        <v>324</v>
      </c>
      <c r="K82">
        <v>86</v>
      </c>
      <c r="L82">
        <v>0</v>
      </c>
      <c r="M82" t="s">
        <v>394</v>
      </c>
    </row>
    <row r="83" spans="8:13" x14ac:dyDescent="0.2">
      <c r="H83">
        <v>78</v>
      </c>
      <c r="I83" t="s">
        <v>280</v>
      </c>
      <c r="J83">
        <v>323</v>
      </c>
      <c r="K83">
        <v>84</v>
      </c>
      <c r="L83">
        <v>0</v>
      </c>
      <c r="M83" t="s">
        <v>395</v>
      </c>
    </row>
    <row r="84" spans="8:13" x14ac:dyDescent="0.2">
      <c r="H84">
        <v>79</v>
      </c>
      <c r="I84" t="s">
        <v>280</v>
      </c>
      <c r="J84">
        <v>322</v>
      </c>
      <c r="K84">
        <v>82</v>
      </c>
      <c r="L84">
        <v>0</v>
      </c>
      <c r="M84" t="s">
        <v>396</v>
      </c>
    </row>
    <row r="85" spans="8:13" x14ac:dyDescent="0.2">
      <c r="H85">
        <v>80</v>
      </c>
      <c r="I85" t="s">
        <v>280</v>
      </c>
      <c r="J85">
        <v>321</v>
      </c>
      <c r="K85">
        <v>80</v>
      </c>
      <c r="L85">
        <v>0</v>
      </c>
      <c r="M85" t="s">
        <v>397</v>
      </c>
    </row>
    <row r="86" spans="8:13" x14ac:dyDescent="0.2">
      <c r="H86">
        <v>81</v>
      </c>
      <c r="I86" t="s">
        <v>280</v>
      </c>
      <c r="J86">
        <v>320</v>
      </c>
      <c r="K86">
        <v>78</v>
      </c>
      <c r="L86">
        <v>0</v>
      </c>
      <c r="M86" t="s">
        <v>398</v>
      </c>
    </row>
    <row r="87" spans="8:13" x14ac:dyDescent="0.2">
      <c r="H87">
        <v>82</v>
      </c>
      <c r="I87" t="s">
        <v>280</v>
      </c>
      <c r="J87">
        <v>319</v>
      </c>
      <c r="K87">
        <v>76</v>
      </c>
      <c r="L87">
        <v>0</v>
      </c>
      <c r="M87" t="s">
        <v>399</v>
      </c>
    </row>
    <row r="88" spans="8:13" x14ac:dyDescent="0.2">
      <c r="H88">
        <v>83</v>
      </c>
      <c r="I88" t="s">
        <v>280</v>
      </c>
      <c r="J88">
        <v>318</v>
      </c>
      <c r="K88">
        <v>74</v>
      </c>
      <c r="L88">
        <v>0</v>
      </c>
      <c r="M88" t="s">
        <v>400</v>
      </c>
    </row>
    <row r="89" spans="8:13" x14ac:dyDescent="0.2">
      <c r="H89">
        <v>84</v>
      </c>
      <c r="I89" t="s">
        <v>280</v>
      </c>
      <c r="J89">
        <v>317</v>
      </c>
      <c r="K89">
        <v>72</v>
      </c>
      <c r="L89">
        <v>0</v>
      </c>
      <c r="M89" t="s">
        <v>401</v>
      </c>
    </row>
    <row r="90" spans="8:13" x14ac:dyDescent="0.2">
      <c r="H90">
        <v>85</v>
      </c>
      <c r="I90" t="s">
        <v>280</v>
      </c>
      <c r="J90">
        <v>316</v>
      </c>
      <c r="K90">
        <v>70</v>
      </c>
      <c r="L90">
        <v>0</v>
      </c>
      <c r="M90" t="s">
        <v>402</v>
      </c>
    </row>
    <row r="91" spans="8:13" x14ac:dyDescent="0.2">
      <c r="H91">
        <v>86</v>
      </c>
      <c r="I91" t="s">
        <v>280</v>
      </c>
      <c r="J91">
        <v>315</v>
      </c>
      <c r="K91">
        <v>68</v>
      </c>
      <c r="L91">
        <v>0</v>
      </c>
      <c r="M91" t="s">
        <v>403</v>
      </c>
    </row>
    <row r="92" spans="8:13" x14ac:dyDescent="0.2">
      <c r="H92">
        <v>87</v>
      </c>
      <c r="I92" t="s">
        <v>280</v>
      </c>
      <c r="J92">
        <v>314</v>
      </c>
      <c r="K92">
        <v>66</v>
      </c>
      <c r="L92">
        <v>0</v>
      </c>
      <c r="M92" t="s">
        <v>404</v>
      </c>
    </row>
    <row r="93" spans="8:13" x14ac:dyDescent="0.2">
      <c r="H93">
        <v>88</v>
      </c>
      <c r="I93" t="s">
        <v>280</v>
      </c>
      <c r="J93">
        <v>313</v>
      </c>
      <c r="K93">
        <v>64</v>
      </c>
      <c r="L93">
        <v>0</v>
      </c>
      <c r="M93" t="s">
        <v>405</v>
      </c>
    </row>
    <row r="94" spans="8:13" x14ac:dyDescent="0.2">
      <c r="H94">
        <v>89</v>
      </c>
      <c r="I94" t="s">
        <v>280</v>
      </c>
      <c r="J94">
        <v>312</v>
      </c>
      <c r="K94">
        <v>62</v>
      </c>
      <c r="L94">
        <v>0</v>
      </c>
      <c r="M94" t="s">
        <v>406</v>
      </c>
    </row>
    <row r="95" spans="8:13" x14ac:dyDescent="0.2">
      <c r="H95">
        <v>90</v>
      </c>
      <c r="I95" t="s">
        <v>280</v>
      </c>
      <c r="J95">
        <v>311</v>
      </c>
      <c r="K95">
        <v>60</v>
      </c>
      <c r="L95">
        <v>0</v>
      </c>
      <c r="M95" t="s">
        <v>407</v>
      </c>
    </row>
    <row r="96" spans="8:13" x14ac:dyDescent="0.2">
      <c r="H96">
        <v>91</v>
      </c>
      <c r="I96" t="s">
        <v>280</v>
      </c>
      <c r="J96">
        <v>310</v>
      </c>
      <c r="K96">
        <v>58</v>
      </c>
      <c r="L96">
        <v>0</v>
      </c>
      <c r="M96" t="s">
        <v>408</v>
      </c>
    </row>
    <row r="97" spans="8:13" x14ac:dyDescent="0.2">
      <c r="H97">
        <v>92</v>
      </c>
      <c r="I97" t="s">
        <v>280</v>
      </c>
      <c r="J97">
        <v>309</v>
      </c>
      <c r="K97">
        <v>56</v>
      </c>
      <c r="L97">
        <v>0</v>
      </c>
      <c r="M97" t="s">
        <v>409</v>
      </c>
    </row>
    <row r="98" spans="8:13" x14ac:dyDescent="0.2">
      <c r="H98">
        <v>93</v>
      </c>
      <c r="I98" t="s">
        <v>280</v>
      </c>
      <c r="J98">
        <v>308</v>
      </c>
      <c r="K98">
        <v>54</v>
      </c>
      <c r="L98">
        <v>0</v>
      </c>
      <c r="M98" t="s">
        <v>410</v>
      </c>
    </row>
    <row r="99" spans="8:13" x14ac:dyDescent="0.2">
      <c r="H99">
        <v>94</v>
      </c>
      <c r="I99" t="s">
        <v>280</v>
      </c>
      <c r="J99">
        <v>307</v>
      </c>
      <c r="K99">
        <v>52</v>
      </c>
      <c r="L99">
        <v>0</v>
      </c>
      <c r="M99" t="s">
        <v>411</v>
      </c>
    </row>
    <row r="100" spans="8:13" x14ac:dyDescent="0.2">
      <c r="H100">
        <v>95</v>
      </c>
      <c r="I100" t="s">
        <v>280</v>
      </c>
      <c r="J100">
        <v>306</v>
      </c>
      <c r="K100">
        <v>50</v>
      </c>
      <c r="L100">
        <v>0</v>
      </c>
      <c r="M100" t="s">
        <v>412</v>
      </c>
    </row>
    <row r="101" spans="8:13" x14ac:dyDescent="0.2">
      <c r="H101">
        <v>96</v>
      </c>
      <c r="I101" t="s">
        <v>280</v>
      </c>
      <c r="J101">
        <v>305</v>
      </c>
      <c r="K101">
        <v>48</v>
      </c>
      <c r="L101">
        <v>0</v>
      </c>
      <c r="M101" t="s">
        <v>413</v>
      </c>
    </row>
    <row r="102" spans="8:13" x14ac:dyDescent="0.2">
      <c r="H102">
        <v>97</v>
      </c>
      <c r="I102" t="s">
        <v>280</v>
      </c>
      <c r="J102">
        <v>304</v>
      </c>
      <c r="K102">
        <v>46</v>
      </c>
      <c r="L102">
        <v>0</v>
      </c>
      <c r="M102" t="s">
        <v>414</v>
      </c>
    </row>
    <row r="103" spans="8:13" x14ac:dyDescent="0.2">
      <c r="H103">
        <v>98</v>
      </c>
      <c r="I103" t="s">
        <v>280</v>
      </c>
      <c r="J103">
        <v>303</v>
      </c>
      <c r="K103">
        <v>44</v>
      </c>
      <c r="L103">
        <v>0</v>
      </c>
      <c r="M103" t="s">
        <v>415</v>
      </c>
    </row>
    <row r="104" spans="8:13" x14ac:dyDescent="0.2">
      <c r="H104">
        <v>99</v>
      </c>
      <c r="I104" t="s">
        <v>280</v>
      </c>
      <c r="J104">
        <v>302</v>
      </c>
      <c r="K104">
        <v>42</v>
      </c>
      <c r="L104">
        <v>0</v>
      </c>
      <c r="M104" t="s">
        <v>416</v>
      </c>
    </row>
    <row r="105" spans="8:13" x14ac:dyDescent="0.2">
      <c r="H105">
        <v>100</v>
      </c>
      <c r="I105" t="s">
        <v>280</v>
      </c>
      <c r="J105">
        <v>301</v>
      </c>
      <c r="K105">
        <v>40</v>
      </c>
      <c r="L105">
        <v>0</v>
      </c>
      <c r="M105" t="s">
        <v>417</v>
      </c>
    </row>
    <row r="106" spans="8:13" x14ac:dyDescent="0.2">
      <c r="H106">
        <v>101</v>
      </c>
      <c r="I106" t="s">
        <v>418</v>
      </c>
      <c r="J106">
        <v>300</v>
      </c>
      <c r="K106">
        <v>0</v>
      </c>
      <c r="L106">
        <v>1</v>
      </c>
      <c r="M106" t="s">
        <v>419</v>
      </c>
    </row>
    <row r="107" spans="8:13" x14ac:dyDescent="0.2">
      <c r="H107">
        <v>121</v>
      </c>
      <c r="I107" t="s">
        <v>418</v>
      </c>
      <c r="J107">
        <v>299</v>
      </c>
      <c r="K107">
        <v>0</v>
      </c>
      <c r="L107">
        <v>2</v>
      </c>
      <c r="M107" t="s">
        <v>420</v>
      </c>
    </row>
    <row r="108" spans="8:13" x14ac:dyDescent="0.2">
      <c r="H108">
        <v>141</v>
      </c>
      <c r="I108" t="s">
        <v>418</v>
      </c>
      <c r="J108">
        <v>298</v>
      </c>
      <c r="K108">
        <v>0</v>
      </c>
      <c r="L108">
        <v>3</v>
      </c>
      <c r="M108" t="s">
        <v>421</v>
      </c>
    </row>
    <row r="109" spans="8:13" x14ac:dyDescent="0.2">
      <c r="H109">
        <v>161</v>
      </c>
      <c r="I109" t="s">
        <v>418</v>
      </c>
      <c r="J109">
        <v>297</v>
      </c>
      <c r="K109">
        <v>0</v>
      </c>
      <c r="L109">
        <v>4</v>
      </c>
      <c r="M109" t="s">
        <v>422</v>
      </c>
    </row>
    <row r="110" spans="8:13" x14ac:dyDescent="0.2">
      <c r="H110">
        <v>181</v>
      </c>
      <c r="I110" t="s">
        <v>418</v>
      </c>
      <c r="J110">
        <v>296</v>
      </c>
      <c r="K110">
        <v>0</v>
      </c>
      <c r="L110">
        <v>5</v>
      </c>
      <c r="M110" t="s">
        <v>423</v>
      </c>
    </row>
    <row r="111" spans="8:13" x14ac:dyDescent="0.2">
      <c r="H111">
        <v>201</v>
      </c>
      <c r="I111" t="s">
        <v>418</v>
      </c>
      <c r="J111">
        <v>295</v>
      </c>
      <c r="K111">
        <v>0</v>
      </c>
      <c r="L111">
        <v>6</v>
      </c>
      <c r="M111" t="s">
        <v>424</v>
      </c>
    </row>
    <row r="112" spans="8:13" x14ac:dyDescent="0.2">
      <c r="H112">
        <v>221</v>
      </c>
      <c r="I112" t="s">
        <v>418</v>
      </c>
      <c r="J112">
        <v>294</v>
      </c>
      <c r="K112">
        <v>0</v>
      </c>
      <c r="L112">
        <v>7</v>
      </c>
      <c r="M112" t="s">
        <v>425</v>
      </c>
    </row>
    <row r="113" spans="8:13" x14ac:dyDescent="0.2">
      <c r="H113">
        <v>241</v>
      </c>
      <c r="I113" t="s">
        <v>418</v>
      </c>
      <c r="J113">
        <v>293</v>
      </c>
      <c r="K113">
        <v>0</v>
      </c>
      <c r="L113">
        <v>8</v>
      </c>
      <c r="M113" t="s">
        <v>426</v>
      </c>
    </row>
    <row r="114" spans="8:13" x14ac:dyDescent="0.2">
      <c r="H114">
        <v>261</v>
      </c>
      <c r="I114" t="s">
        <v>418</v>
      </c>
      <c r="J114">
        <v>292</v>
      </c>
      <c r="K114">
        <v>0</v>
      </c>
      <c r="L114">
        <v>9</v>
      </c>
      <c r="M114" t="s">
        <v>427</v>
      </c>
    </row>
    <row r="115" spans="8:13" x14ac:dyDescent="0.2">
      <c r="H115">
        <v>281</v>
      </c>
      <c r="I115" t="s">
        <v>428</v>
      </c>
      <c r="J115">
        <v>291</v>
      </c>
      <c r="K115">
        <v>0</v>
      </c>
      <c r="L115">
        <v>1</v>
      </c>
      <c r="M115" t="s">
        <v>429</v>
      </c>
    </row>
    <row r="116" spans="8:13" x14ac:dyDescent="0.2">
      <c r="H116">
        <v>331</v>
      </c>
      <c r="I116" t="s">
        <v>428</v>
      </c>
      <c r="J116">
        <v>290</v>
      </c>
      <c r="K116">
        <v>0</v>
      </c>
      <c r="L116">
        <v>2</v>
      </c>
      <c r="M116" t="s">
        <v>430</v>
      </c>
    </row>
    <row r="117" spans="8:13" x14ac:dyDescent="0.2">
      <c r="H117">
        <v>381</v>
      </c>
      <c r="I117" t="s">
        <v>428</v>
      </c>
      <c r="J117">
        <v>289</v>
      </c>
      <c r="K117">
        <v>0</v>
      </c>
      <c r="L117">
        <v>3</v>
      </c>
      <c r="M117" t="s">
        <v>431</v>
      </c>
    </row>
    <row r="118" spans="8:13" x14ac:dyDescent="0.2">
      <c r="H118">
        <v>431</v>
      </c>
      <c r="I118" t="s">
        <v>428</v>
      </c>
      <c r="J118">
        <v>288</v>
      </c>
      <c r="K118">
        <v>0</v>
      </c>
      <c r="L118">
        <v>4</v>
      </c>
      <c r="M118" t="s">
        <v>432</v>
      </c>
    </row>
    <row r="119" spans="8:13" x14ac:dyDescent="0.2">
      <c r="H119">
        <v>481</v>
      </c>
      <c r="I119" t="s">
        <v>428</v>
      </c>
      <c r="J119">
        <v>287</v>
      </c>
      <c r="K119">
        <v>0</v>
      </c>
      <c r="L119">
        <v>5</v>
      </c>
      <c r="M119" t="s">
        <v>433</v>
      </c>
    </row>
    <row r="120" spans="8:13" x14ac:dyDescent="0.2">
      <c r="H120">
        <v>531</v>
      </c>
      <c r="I120" t="s">
        <v>428</v>
      </c>
      <c r="J120">
        <v>286</v>
      </c>
      <c r="K120">
        <v>0</v>
      </c>
      <c r="L120">
        <v>6</v>
      </c>
      <c r="M120" t="s">
        <v>434</v>
      </c>
    </row>
    <row r="121" spans="8:13" x14ac:dyDescent="0.2">
      <c r="H121">
        <v>581</v>
      </c>
      <c r="I121" t="s">
        <v>428</v>
      </c>
      <c r="J121">
        <v>285</v>
      </c>
      <c r="K121">
        <v>0</v>
      </c>
      <c r="L121">
        <v>7</v>
      </c>
      <c r="M121" t="s">
        <v>435</v>
      </c>
    </row>
    <row r="122" spans="8:13" x14ac:dyDescent="0.2">
      <c r="H122">
        <v>631</v>
      </c>
      <c r="I122" t="s">
        <v>428</v>
      </c>
      <c r="J122">
        <v>284</v>
      </c>
      <c r="K122">
        <v>0</v>
      </c>
      <c r="L122">
        <v>8</v>
      </c>
      <c r="M122" t="s">
        <v>436</v>
      </c>
    </row>
    <row r="123" spans="8:13" x14ac:dyDescent="0.2">
      <c r="H123">
        <v>681</v>
      </c>
      <c r="I123" t="s">
        <v>428</v>
      </c>
      <c r="J123">
        <v>283</v>
      </c>
      <c r="K123">
        <v>0</v>
      </c>
      <c r="L123">
        <v>9</v>
      </c>
      <c r="M123" t="s">
        <v>437</v>
      </c>
    </row>
    <row r="124" spans="8:13" x14ac:dyDescent="0.2">
      <c r="H124">
        <v>731</v>
      </c>
      <c r="I124" t="s">
        <v>438</v>
      </c>
      <c r="J124">
        <v>282</v>
      </c>
      <c r="K124">
        <v>0</v>
      </c>
      <c r="L124">
        <v>1</v>
      </c>
      <c r="M124" t="s">
        <v>439</v>
      </c>
    </row>
    <row r="125" spans="8:13" x14ac:dyDescent="0.2">
      <c r="H125">
        <v>831</v>
      </c>
      <c r="I125" t="s">
        <v>438</v>
      </c>
      <c r="J125">
        <v>281</v>
      </c>
      <c r="K125">
        <v>0</v>
      </c>
      <c r="L125">
        <v>2</v>
      </c>
      <c r="M125" t="s">
        <v>440</v>
      </c>
    </row>
    <row r="126" spans="8:13" x14ac:dyDescent="0.2">
      <c r="H126">
        <v>931</v>
      </c>
      <c r="I126" t="s">
        <v>438</v>
      </c>
      <c r="J126">
        <v>280</v>
      </c>
      <c r="K126">
        <v>0</v>
      </c>
      <c r="L126">
        <v>3</v>
      </c>
      <c r="M126" t="s">
        <v>441</v>
      </c>
    </row>
    <row r="127" spans="8:13" x14ac:dyDescent="0.2">
      <c r="H127">
        <v>1031</v>
      </c>
      <c r="I127" t="s">
        <v>438</v>
      </c>
      <c r="J127">
        <v>279</v>
      </c>
      <c r="K127">
        <v>0</v>
      </c>
      <c r="L127">
        <v>4</v>
      </c>
      <c r="M127" t="s">
        <v>442</v>
      </c>
    </row>
    <row r="128" spans="8:13" x14ac:dyDescent="0.2">
      <c r="H128">
        <v>1131</v>
      </c>
      <c r="I128" t="s">
        <v>438</v>
      </c>
      <c r="J128">
        <v>278</v>
      </c>
      <c r="K128">
        <v>0</v>
      </c>
      <c r="L128">
        <v>5</v>
      </c>
      <c r="M128" t="s">
        <v>443</v>
      </c>
    </row>
    <row r="129" spans="8:13" x14ac:dyDescent="0.2">
      <c r="H129">
        <v>1231</v>
      </c>
      <c r="I129" t="s">
        <v>438</v>
      </c>
      <c r="J129">
        <v>277</v>
      </c>
      <c r="K129">
        <v>0</v>
      </c>
      <c r="L129">
        <v>6</v>
      </c>
      <c r="M129" t="s">
        <v>444</v>
      </c>
    </row>
    <row r="130" spans="8:13" x14ac:dyDescent="0.2">
      <c r="H130">
        <v>1331</v>
      </c>
      <c r="I130" t="s">
        <v>438</v>
      </c>
      <c r="J130">
        <v>276</v>
      </c>
      <c r="K130">
        <v>0</v>
      </c>
      <c r="L130">
        <v>7</v>
      </c>
      <c r="M130" t="s">
        <v>445</v>
      </c>
    </row>
    <row r="131" spans="8:13" x14ac:dyDescent="0.2">
      <c r="H131">
        <v>1431</v>
      </c>
      <c r="I131" t="s">
        <v>438</v>
      </c>
      <c r="J131">
        <v>275</v>
      </c>
      <c r="K131">
        <v>0</v>
      </c>
      <c r="L131">
        <v>8</v>
      </c>
      <c r="M131" t="s">
        <v>446</v>
      </c>
    </row>
    <row r="132" spans="8:13" x14ac:dyDescent="0.2">
      <c r="H132" s="60">
        <v>1531</v>
      </c>
      <c r="I132" s="60" t="s">
        <v>438</v>
      </c>
      <c r="J132" s="60">
        <v>274</v>
      </c>
      <c r="K132" s="60">
        <v>0</v>
      </c>
      <c r="L132" s="60">
        <v>9</v>
      </c>
      <c r="M132" s="60" t="s">
        <v>447</v>
      </c>
    </row>
    <row r="133" spans="8:13" x14ac:dyDescent="0.2">
      <c r="H133">
        <v>1631</v>
      </c>
      <c r="I133" t="s">
        <v>448</v>
      </c>
      <c r="J133">
        <v>273</v>
      </c>
      <c r="K133">
        <v>0</v>
      </c>
      <c r="L133">
        <v>1</v>
      </c>
      <c r="M133" t="s">
        <v>449</v>
      </c>
    </row>
    <row r="134" spans="8:13" x14ac:dyDescent="0.2">
      <c r="H134">
        <v>2031</v>
      </c>
      <c r="I134" t="s">
        <v>448</v>
      </c>
      <c r="J134">
        <v>272</v>
      </c>
      <c r="K134">
        <v>0</v>
      </c>
      <c r="L134">
        <v>2</v>
      </c>
      <c r="M134" t="s">
        <v>450</v>
      </c>
    </row>
    <row r="135" spans="8:13" x14ac:dyDescent="0.2">
      <c r="H135" s="60">
        <v>2431</v>
      </c>
      <c r="I135" s="60" t="s">
        <v>448</v>
      </c>
      <c r="J135" s="60">
        <v>271</v>
      </c>
      <c r="K135" s="60">
        <v>0</v>
      </c>
      <c r="L135" s="60">
        <v>3</v>
      </c>
      <c r="M135" s="60" t="s">
        <v>451</v>
      </c>
    </row>
    <row r="136" spans="8:13" x14ac:dyDescent="0.2">
      <c r="H136">
        <v>2831</v>
      </c>
      <c r="I136" t="s">
        <v>448</v>
      </c>
      <c r="J136">
        <v>270</v>
      </c>
      <c r="K136">
        <v>0</v>
      </c>
      <c r="L136">
        <v>4</v>
      </c>
      <c r="M136" t="s">
        <v>452</v>
      </c>
    </row>
    <row r="137" spans="8:13" x14ac:dyDescent="0.2">
      <c r="H137" s="60">
        <v>3231</v>
      </c>
      <c r="I137" s="60" t="s">
        <v>448</v>
      </c>
      <c r="J137" s="60">
        <v>269</v>
      </c>
      <c r="K137" s="60">
        <v>0</v>
      </c>
      <c r="L137" s="60">
        <v>5</v>
      </c>
      <c r="M137" s="60" t="s">
        <v>453</v>
      </c>
    </row>
    <row r="138" spans="8:13" x14ac:dyDescent="0.2">
      <c r="H138" s="61">
        <v>3631</v>
      </c>
      <c r="I138" s="61" t="s">
        <v>448</v>
      </c>
      <c r="J138" s="61">
        <v>268</v>
      </c>
      <c r="K138" s="61">
        <v>0</v>
      </c>
      <c r="L138" s="61">
        <v>6</v>
      </c>
      <c r="M138" s="61" t="s">
        <v>454</v>
      </c>
    </row>
    <row r="139" spans="8:13" x14ac:dyDescent="0.2">
      <c r="H139">
        <v>4031</v>
      </c>
      <c r="I139" t="s">
        <v>448</v>
      </c>
      <c r="J139">
        <v>267</v>
      </c>
      <c r="K139">
        <v>0</v>
      </c>
      <c r="L139">
        <v>7</v>
      </c>
      <c r="M139" t="s">
        <v>455</v>
      </c>
    </row>
    <row r="140" spans="8:13" x14ac:dyDescent="0.2">
      <c r="H140">
        <v>4431</v>
      </c>
      <c r="I140" t="s">
        <v>448</v>
      </c>
      <c r="J140">
        <v>266</v>
      </c>
      <c r="K140">
        <v>0</v>
      </c>
      <c r="L140">
        <v>8</v>
      </c>
      <c r="M140" t="s">
        <v>456</v>
      </c>
    </row>
    <row r="141" spans="8:13" x14ac:dyDescent="0.2">
      <c r="H141">
        <v>4831</v>
      </c>
      <c r="I141" t="s">
        <v>448</v>
      </c>
      <c r="J141">
        <v>265</v>
      </c>
      <c r="K141">
        <v>0</v>
      </c>
      <c r="L141">
        <v>9</v>
      </c>
      <c r="M141" t="s">
        <v>457</v>
      </c>
    </row>
    <row r="142" spans="8:13" x14ac:dyDescent="0.2">
      <c r="H142">
        <v>5231</v>
      </c>
      <c r="I142" t="s">
        <v>458</v>
      </c>
      <c r="J142">
        <v>264</v>
      </c>
      <c r="K142">
        <v>0</v>
      </c>
      <c r="L142">
        <v>1</v>
      </c>
      <c r="M142" t="s">
        <v>459</v>
      </c>
    </row>
    <row r="143" spans="8:13" x14ac:dyDescent="0.2">
      <c r="H143">
        <v>6031</v>
      </c>
      <c r="I143" t="s">
        <v>458</v>
      </c>
      <c r="J143">
        <v>263</v>
      </c>
      <c r="K143">
        <v>0</v>
      </c>
      <c r="L143">
        <v>2</v>
      </c>
      <c r="M143" t="s">
        <v>460</v>
      </c>
    </row>
    <row r="144" spans="8:13" x14ac:dyDescent="0.2">
      <c r="H144">
        <v>6831</v>
      </c>
      <c r="I144" t="s">
        <v>458</v>
      </c>
      <c r="J144">
        <v>262</v>
      </c>
      <c r="K144">
        <v>0</v>
      </c>
      <c r="L144">
        <v>3</v>
      </c>
      <c r="M144" t="s">
        <v>461</v>
      </c>
    </row>
    <row r="145" spans="8:13" x14ac:dyDescent="0.2">
      <c r="H145">
        <v>7631</v>
      </c>
      <c r="I145" t="s">
        <v>458</v>
      </c>
      <c r="J145">
        <v>261</v>
      </c>
      <c r="K145">
        <v>0</v>
      </c>
      <c r="L145">
        <v>4</v>
      </c>
      <c r="M145" t="s">
        <v>462</v>
      </c>
    </row>
    <row r="146" spans="8:13" x14ac:dyDescent="0.2">
      <c r="H146">
        <v>8431</v>
      </c>
      <c r="I146" t="s">
        <v>458</v>
      </c>
      <c r="J146">
        <v>260</v>
      </c>
      <c r="K146">
        <v>0</v>
      </c>
      <c r="L146">
        <v>5</v>
      </c>
      <c r="M146" t="s">
        <v>463</v>
      </c>
    </row>
    <row r="147" spans="8:13" x14ac:dyDescent="0.2">
      <c r="H147">
        <v>9231</v>
      </c>
      <c r="I147" t="s">
        <v>458</v>
      </c>
      <c r="J147">
        <v>259</v>
      </c>
      <c r="K147">
        <v>0</v>
      </c>
      <c r="L147">
        <v>6</v>
      </c>
      <c r="M147" t="s">
        <v>464</v>
      </c>
    </row>
    <row r="148" spans="8:13" x14ac:dyDescent="0.2">
      <c r="H148">
        <v>10031</v>
      </c>
      <c r="I148" t="s">
        <v>458</v>
      </c>
      <c r="J148">
        <v>258</v>
      </c>
      <c r="K148">
        <v>0</v>
      </c>
      <c r="L148">
        <v>7</v>
      </c>
      <c r="M148" t="s">
        <v>465</v>
      </c>
    </row>
    <row r="149" spans="8:13" x14ac:dyDescent="0.2">
      <c r="H149">
        <v>10831</v>
      </c>
      <c r="I149" t="s">
        <v>458</v>
      </c>
      <c r="J149">
        <v>257</v>
      </c>
      <c r="K149">
        <v>0</v>
      </c>
      <c r="L149">
        <v>8</v>
      </c>
      <c r="M149" t="s">
        <v>466</v>
      </c>
    </row>
    <row r="150" spans="8:13" x14ac:dyDescent="0.2">
      <c r="H150">
        <v>11631</v>
      </c>
      <c r="I150" t="s">
        <v>458</v>
      </c>
      <c r="J150">
        <v>256</v>
      </c>
      <c r="K150">
        <v>0</v>
      </c>
      <c r="L150">
        <v>9</v>
      </c>
      <c r="M150" t="s">
        <v>467</v>
      </c>
    </row>
    <row r="151" spans="8:13" x14ac:dyDescent="0.2">
      <c r="H151">
        <v>12431</v>
      </c>
      <c r="I151" t="s">
        <v>468</v>
      </c>
      <c r="J151">
        <v>0</v>
      </c>
      <c r="K151">
        <v>0</v>
      </c>
      <c r="L151">
        <v>1</v>
      </c>
      <c r="M151" t="s">
        <v>469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1"/>
  <sheetViews>
    <sheetView topLeftCell="A336" workbookViewId="0">
      <selection activeCell="I446" sqref="I446"/>
    </sheetView>
  </sheetViews>
  <sheetFormatPr baseColWidth="10" defaultRowHeight="16" x14ac:dyDescent="0.2"/>
  <cols>
    <col min="1" max="1" width="10.83203125" style="63"/>
  </cols>
  <sheetData>
    <row r="1" spans="1:4" x14ac:dyDescent="0.2">
      <c r="A1" s="63" t="s">
        <v>1553</v>
      </c>
      <c r="B1" t="s">
        <v>17</v>
      </c>
      <c r="C1" t="s">
        <v>16</v>
      </c>
      <c r="D1" t="s">
        <v>18</v>
      </c>
    </row>
    <row r="2" spans="1:4" x14ac:dyDescent="0.2">
      <c r="A2" s="63">
        <v>1</v>
      </c>
      <c r="B2" s="64">
        <v>0</v>
      </c>
      <c r="C2" s="64">
        <v>0</v>
      </c>
      <c r="D2" s="64">
        <v>0</v>
      </c>
    </row>
    <row r="3" spans="1:4" x14ac:dyDescent="0.2">
      <c r="A3" s="63">
        <v>2</v>
      </c>
      <c r="B3" s="64">
        <v>23</v>
      </c>
      <c r="C3" s="64">
        <v>89</v>
      </c>
      <c r="D3" s="64">
        <v>0</v>
      </c>
    </row>
    <row r="4" spans="1:4" x14ac:dyDescent="0.2">
      <c r="A4" s="63">
        <v>3</v>
      </c>
      <c r="B4" s="64">
        <v>72</v>
      </c>
      <c r="C4" s="64">
        <v>133</v>
      </c>
      <c r="D4" s="64">
        <v>0</v>
      </c>
    </row>
    <row r="5" spans="1:4" x14ac:dyDescent="0.2">
      <c r="A5" s="63">
        <v>4</v>
      </c>
      <c r="B5" s="64">
        <v>134</v>
      </c>
      <c r="C5" s="64">
        <v>170</v>
      </c>
      <c r="D5" s="64">
        <v>0</v>
      </c>
    </row>
    <row r="6" spans="1:4" x14ac:dyDescent="0.2">
      <c r="A6" s="63">
        <v>5</v>
      </c>
      <c r="B6" s="64">
        <v>222</v>
      </c>
      <c r="C6" s="64">
        <v>204</v>
      </c>
      <c r="D6" s="64">
        <v>0</v>
      </c>
    </row>
    <row r="7" spans="1:4" x14ac:dyDescent="0.2">
      <c r="A7" s="63">
        <v>6</v>
      </c>
      <c r="B7" s="64">
        <v>314</v>
      </c>
      <c r="C7" s="64">
        <v>239</v>
      </c>
      <c r="D7" s="64">
        <v>0</v>
      </c>
    </row>
    <row r="8" spans="1:4" x14ac:dyDescent="0.2">
      <c r="A8" s="63">
        <v>7</v>
      </c>
      <c r="B8" s="64">
        <v>444</v>
      </c>
      <c r="C8" s="64">
        <v>273</v>
      </c>
      <c r="D8" s="64">
        <v>0</v>
      </c>
    </row>
    <row r="9" spans="1:4" x14ac:dyDescent="0.2">
      <c r="A9" s="63">
        <v>8</v>
      </c>
      <c r="B9" s="64">
        <v>600</v>
      </c>
      <c r="C9" s="64">
        <v>307</v>
      </c>
      <c r="D9" s="64">
        <v>0</v>
      </c>
    </row>
    <row r="10" spans="1:4" x14ac:dyDescent="0.2">
      <c r="A10" s="63">
        <v>9</v>
      </c>
      <c r="B10" s="64">
        <v>740</v>
      </c>
      <c r="C10" s="64">
        <v>343</v>
      </c>
      <c r="D10" s="64">
        <v>0</v>
      </c>
    </row>
    <row r="11" spans="1:4" x14ac:dyDescent="0.2">
      <c r="A11" s="63">
        <v>10</v>
      </c>
      <c r="B11" s="64">
        <v>892</v>
      </c>
      <c r="C11" s="64">
        <v>380</v>
      </c>
      <c r="D11" s="64">
        <v>0</v>
      </c>
    </row>
    <row r="12" spans="1:4" x14ac:dyDescent="0.2">
      <c r="A12" s="63">
        <v>11</v>
      </c>
      <c r="B12" s="64">
        <v>1116</v>
      </c>
      <c r="C12" s="64">
        <v>417</v>
      </c>
      <c r="D12" s="64">
        <v>10</v>
      </c>
    </row>
    <row r="13" spans="1:4" x14ac:dyDescent="0.2">
      <c r="A13" s="63">
        <v>12</v>
      </c>
      <c r="B13" s="64">
        <v>1300</v>
      </c>
      <c r="C13" s="64">
        <v>456</v>
      </c>
      <c r="D13" s="64">
        <v>0</v>
      </c>
    </row>
    <row r="14" spans="1:4" x14ac:dyDescent="0.2">
      <c r="A14" s="63">
        <v>13</v>
      </c>
      <c r="B14" s="64">
        <v>1577</v>
      </c>
      <c r="C14" s="64">
        <v>497</v>
      </c>
      <c r="D14" s="64">
        <v>0</v>
      </c>
    </row>
    <row r="15" spans="1:4" x14ac:dyDescent="0.2">
      <c r="A15" s="63">
        <v>14</v>
      </c>
      <c r="B15" s="64">
        <v>1793</v>
      </c>
      <c r="C15" s="64">
        <v>539</v>
      </c>
      <c r="D15" s="64">
        <v>0</v>
      </c>
    </row>
    <row r="16" spans="1:4" x14ac:dyDescent="0.2">
      <c r="A16" s="63">
        <v>15</v>
      </c>
      <c r="B16" s="64">
        <v>2126</v>
      </c>
      <c r="C16" s="64">
        <v>583</v>
      </c>
      <c r="D16" s="64">
        <v>0</v>
      </c>
    </row>
    <row r="17" spans="1:4" x14ac:dyDescent="0.2">
      <c r="A17" s="63">
        <v>16</v>
      </c>
      <c r="B17" s="64">
        <v>2377</v>
      </c>
      <c r="C17" s="64">
        <v>629</v>
      </c>
      <c r="D17" s="64">
        <v>0</v>
      </c>
    </row>
    <row r="18" spans="1:4" x14ac:dyDescent="0.2">
      <c r="A18" s="63">
        <v>17</v>
      </c>
      <c r="B18" s="64">
        <v>2638</v>
      </c>
      <c r="C18" s="64">
        <v>676</v>
      </c>
      <c r="D18" s="64">
        <v>0</v>
      </c>
    </row>
    <row r="19" spans="1:4" x14ac:dyDescent="0.2">
      <c r="A19" s="63">
        <v>18</v>
      </c>
      <c r="B19" s="64">
        <v>3056</v>
      </c>
      <c r="C19" s="64">
        <v>726</v>
      </c>
      <c r="D19" s="64">
        <v>0</v>
      </c>
    </row>
    <row r="20" spans="1:4" x14ac:dyDescent="0.2">
      <c r="A20" s="63">
        <v>19</v>
      </c>
      <c r="B20" s="64">
        <v>3353</v>
      </c>
      <c r="C20" s="64">
        <v>778</v>
      </c>
      <c r="D20" s="64">
        <v>0</v>
      </c>
    </row>
    <row r="21" spans="1:4" x14ac:dyDescent="0.2">
      <c r="A21" s="63">
        <v>20</v>
      </c>
      <c r="B21" s="64">
        <v>3837</v>
      </c>
      <c r="C21" s="64">
        <v>831</v>
      </c>
      <c r="D21" s="64">
        <v>0</v>
      </c>
    </row>
    <row r="22" spans="1:4" x14ac:dyDescent="0.2">
      <c r="A22" s="63">
        <v>21</v>
      </c>
      <c r="B22" s="64">
        <v>4172</v>
      </c>
      <c r="C22" s="64">
        <v>888</v>
      </c>
      <c r="D22" s="64">
        <v>40</v>
      </c>
    </row>
    <row r="23" spans="1:4" x14ac:dyDescent="0.2">
      <c r="A23" s="63">
        <v>22</v>
      </c>
      <c r="B23" s="64">
        <v>4304</v>
      </c>
      <c r="C23" s="64">
        <v>946</v>
      </c>
      <c r="D23" s="64">
        <v>0</v>
      </c>
    </row>
    <row r="24" spans="1:4" x14ac:dyDescent="0.2">
      <c r="A24" s="63">
        <v>23</v>
      </c>
      <c r="B24" s="64">
        <v>4635</v>
      </c>
      <c r="C24" s="64">
        <v>1008</v>
      </c>
      <c r="D24" s="64">
        <v>0</v>
      </c>
    </row>
    <row r="25" spans="1:4" x14ac:dyDescent="0.2">
      <c r="A25" s="63">
        <v>24</v>
      </c>
      <c r="B25" s="64">
        <v>4769</v>
      </c>
      <c r="C25" s="64">
        <v>1071</v>
      </c>
      <c r="D25" s="64">
        <v>0</v>
      </c>
    </row>
    <row r="26" spans="1:4" x14ac:dyDescent="0.2">
      <c r="A26" s="63">
        <v>25</v>
      </c>
      <c r="B26" s="64">
        <v>4901</v>
      </c>
      <c r="C26" s="64">
        <v>1138</v>
      </c>
      <c r="D26" s="64">
        <v>0</v>
      </c>
    </row>
    <row r="27" spans="1:4" x14ac:dyDescent="0.2">
      <c r="A27" s="63">
        <v>26</v>
      </c>
      <c r="B27" s="64">
        <v>5251</v>
      </c>
      <c r="C27" s="64">
        <v>1208</v>
      </c>
      <c r="D27" s="64">
        <v>0</v>
      </c>
    </row>
    <row r="28" spans="1:4" x14ac:dyDescent="0.2">
      <c r="A28" s="63">
        <v>27</v>
      </c>
      <c r="B28" s="64">
        <v>5386</v>
      </c>
      <c r="C28" s="64">
        <v>1280</v>
      </c>
      <c r="D28" s="64">
        <v>0</v>
      </c>
    </row>
    <row r="29" spans="1:4" x14ac:dyDescent="0.2">
      <c r="A29" s="63">
        <v>28</v>
      </c>
      <c r="B29" s="64">
        <v>5750</v>
      </c>
      <c r="C29" s="64">
        <v>1356</v>
      </c>
      <c r="D29" s="64">
        <v>0</v>
      </c>
    </row>
    <row r="30" spans="1:4" x14ac:dyDescent="0.2">
      <c r="A30" s="63">
        <v>29</v>
      </c>
      <c r="B30" s="64">
        <v>5888</v>
      </c>
      <c r="C30" s="64">
        <v>1436</v>
      </c>
      <c r="D30" s="64">
        <v>0</v>
      </c>
    </row>
    <row r="31" spans="1:4" x14ac:dyDescent="0.2">
      <c r="A31" s="63">
        <v>30</v>
      </c>
      <c r="B31" s="64">
        <v>6025</v>
      </c>
      <c r="C31" s="64">
        <v>1518</v>
      </c>
      <c r="D31" s="64">
        <v>0</v>
      </c>
    </row>
    <row r="32" spans="1:4" x14ac:dyDescent="0.2">
      <c r="A32" s="63">
        <v>31</v>
      </c>
      <c r="B32" s="64">
        <v>6407</v>
      </c>
      <c r="C32" s="64">
        <v>1605</v>
      </c>
      <c r="D32" s="64">
        <v>0</v>
      </c>
    </row>
    <row r="33" spans="1:4" x14ac:dyDescent="0.2">
      <c r="A33" s="63">
        <v>32</v>
      </c>
      <c r="B33" s="64">
        <v>6547</v>
      </c>
      <c r="C33" s="64">
        <v>1695</v>
      </c>
      <c r="D33" s="64">
        <v>0</v>
      </c>
    </row>
    <row r="34" spans="1:4" x14ac:dyDescent="0.2">
      <c r="A34" s="63">
        <v>33</v>
      </c>
      <c r="B34" s="64">
        <v>6686</v>
      </c>
      <c r="C34" s="64">
        <v>1789</v>
      </c>
      <c r="D34" s="64">
        <v>0</v>
      </c>
    </row>
    <row r="35" spans="1:4" x14ac:dyDescent="0.2">
      <c r="A35" s="63">
        <v>34</v>
      </c>
      <c r="B35" s="64">
        <v>7087</v>
      </c>
      <c r="C35" s="64">
        <v>1887</v>
      </c>
      <c r="D35" s="64">
        <v>0</v>
      </c>
    </row>
    <row r="36" spans="1:4" x14ac:dyDescent="0.2">
      <c r="A36" s="63">
        <v>35</v>
      </c>
      <c r="B36" s="64">
        <v>7229</v>
      </c>
      <c r="C36" s="64">
        <v>1989</v>
      </c>
      <c r="D36" s="64">
        <v>0</v>
      </c>
    </row>
    <row r="37" spans="1:4" x14ac:dyDescent="0.2">
      <c r="A37" s="63">
        <v>36</v>
      </c>
      <c r="B37" s="64">
        <v>7371</v>
      </c>
      <c r="C37" s="64">
        <v>2096</v>
      </c>
      <c r="D37" s="64">
        <v>0</v>
      </c>
    </row>
    <row r="38" spans="1:4" x14ac:dyDescent="0.2">
      <c r="A38" s="63">
        <v>37</v>
      </c>
      <c r="B38" s="64">
        <v>7790</v>
      </c>
      <c r="C38" s="64">
        <v>2208</v>
      </c>
      <c r="D38" s="64">
        <v>0</v>
      </c>
    </row>
    <row r="39" spans="1:4" x14ac:dyDescent="0.2">
      <c r="A39" s="63">
        <v>38</v>
      </c>
      <c r="B39" s="64">
        <v>7935</v>
      </c>
      <c r="C39" s="64">
        <v>2325</v>
      </c>
      <c r="D39" s="64">
        <v>0</v>
      </c>
    </row>
    <row r="40" spans="1:4" x14ac:dyDescent="0.2">
      <c r="A40" s="63">
        <v>39</v>
      </c>
      <c r="B40" s="64">
        <v>8368</v>
      </c>
      <c r="C40" s="64">
        <v>2446</v>
      </c>
      <c r="D40" s="64">
        <v>0</v>
      </c>
    </row>
    <row r="41" spans="1:4" x14ac:dyDescent="0.2">
      <c r="A41" s="63">
        <v>40</v>
      </c>
      <c r="B41" s="64">
        <v>8516</v>
      </c>
      <c r="C41" s="64">
        <v>2573</v>
      </c>
      <c r="D41" s="64">
        <v>0</v>
      </c>
    </row>
    <row r="42" spans="1:4" x14ac:dyDescent="0.2">
      <c r="A42" s="63">
        <v>41</v>
      </c>
      <c r="B42" s="64">
        <v>8665</v>
      </c>
      <c r="C42" s="64">
        <v>2706</v>
      </c>
      <c r="D42" s="64">
        <v>100</v>
      </c>
    </row>
    <row r="43" spans="1:4" x14ac:dyDescent="0.2">
      <c r="A43" s="63">
        <v>42</v>
      </c>
      <c r="B43" s="64">
        <v>9116</v>
      </c>
      <c r="C43" s="64">
        <v>2845</v>
      </c>
      <c r="D43" s="64">
        <v>0</v>
      </c>
    </row>
    <row r="44" spans="1:4" x14ac:dyDescent="0.2">
      <c r="A44" s="63">
        <v>43</v>
      </c>
      <c r="B44" s="64">
        <v>9269</v>
      </c>
      <c r="C44" s="64">
        <v>2981</v>
      </c>
      <c r="D44" s="64">
        <v>0</v>
      </c>
    </row>
    <row r="45" spans="1:4" x14ac:dyDescent="0.2">
      <c r="A45" s="63">
        <v>44</v>
      </c>
      <c r="B45" s="64">
        <v>9421</v>
      </c>
      <c r="C45" s="64">
        <v>3124</v>
      </c>
      <c r="D45" s="64">
        <v>0</v>
      </c>
    </row>
    <row r="46" spans="1:4" x14ac:dyDescent="0.2">
      <c r="A46" s="63">
        <v>45</v>
      </c>
      <c r="B46" s="64">
        <v>9891</v>
      </c>
      <c r="C46" s="64">
        <v>3272</v>
      </c>
      <c r="D46" s="64">
        <v>0</v>
      </c>
    </row>
    <row r="47" spans="1:4" x14ac:dyDescent="0.2">
      <c r="A47" s="63">
        <v>46</v>
      </c>
      <c r="B47" s="64">
        <v>10048</v>
      </c>
      <c r="C47" s="64">
        <v>3426</v>
      </c>
      <c r="D47" s="64">
        <v>0</v>
      </c>
    </row>
    <row r="48" spans="1:4" x14ac:dyDescent="0.2">
      <c r="A48" s="63">
        <v>47</v>
      </c>
      <c r="B48" s="64">
        <v>10204</v>
      </c>
      <c r="C48" s="64">
        <v>3587</v>
      </c>
      <c r="D48" s="64">
        <v>0</v>
      </c>
    </row>
    <row r="49" spans="1:4" x14ac:dyDescent="0.2">
      <c r="A49" s="63">
        <v>48</v>
      </c>
      <c r="B49" s="64">
        <v>10695</v>
      </c>
      <c r="C49" s="64">
        <v>3754</v>
      </c>
      <c r="D49" s="64">
        <v>0</v>
      </c>
    </row>
    <row r="50" spans="1:4" x14ac:dyDescent="0.2">
      <c r="A50" s="63">
        <v>49</v>
      </c>
      <c r="B50" s="64">
        <v>10856</v>
      </c>
      <c r="C50" s="64">
        <v>3928</v>
      </c>
      <c r="D50" s="64">
        <v>0</v>
      </c>
    </row>
    <row r="51" spans="1:4" x14ac:dyDescent="0.2">
      <c r="A51" s="63">
        <v>50</v>
      </c>
      <c r="B51" s="64">
        <v>11018</v>
      </c>
      <c r="C51" s="64">
        <v>4109</v>
      </c>
      <c r="D51" s="64">
        <v>0</v>
      </c>
    </row>
    <row r="52" spans="1:4" x14ac:dyDescent="0.2">
      <c r="A52" s="63">
        <v>51</v>
      </c>
      <c r="B52" s="64">
        <v>11529</v>
      </c>
      <c r="C52" s="64">
        <v>4298</v>
      </c>
      <c r="D52" s="64">
        <v>0</v>
      </c>
    </row>
    <row r="53" spans="1:4" x14ac:dyDescent="0.2">
      <c r="A53" s="63">
        <v>52</v>
      </c>
      <c r="B53" s="64">
        <v>12339</v>
      </c>
      <c r="C53" s="64">
        <v>4742</v>
      </c>
      <c r="D53" s="64">
        <v>0</v>
      </c>
    </row>
    <row r="54" spans="1:4" x14ac:dyDescent="0.2">
      <c r="A54" s="63">
        <v>53</v>
      </c>
      <c r="B54" s="64">
        <v>13539</v>
      </c>
      <c r="C54" s="64">
        <v>5191</v>
      </c>
      <c r="D54" s="64">
        <v>0</v>
      </c>
    </row>
    <row r="55" spans="1:4" x14ac:dyDescent="0.2">
      <c r="A55" s="63">
        <v>54</v>
      </c>
      <c r="B55" s="64">
        <v>14356</v>
      </c>
      <c r="C55" s="64">
        <v>5658</v>
      </c>
      <c r="D55" s="64">
        <v>0</v>
      </c>
    </row>
    <row r="56" spans="1:4" x14ac:dyDescent="0.2">
      <c r="A56" s="63">
        <v>55</v>
      </c>
      <c r="B56" s="64">
        <v>15164</v>
      </c>
      <c r="C56" s="64">
        <v>6143</v>
      </c>
      <c r="D56" s="64">
        <v>0</v>
      </c>
    </row>
    <row r="57" spans="1:4" x14ac:dyDescent="0.2">
      <c r="A57" s="63">
        <v>56</v>
      </c>
      <c r="B57" s="64">
        <v>16432</v>
      </c>
      <c r="C57" s="64">
        <v>6647</v>
      </c>
      <c r="D57" s="64">
        <v>0</v>
      </c>
    </row>
    <row r="58" spans="1:4" x14ac:dyDescent="0.2">
      <c r="A58" s="63">
        <v>57</v>
      </c>
      <c r="B58" s="64">
        <v>17241</v>
      </c>
      <c r="C58" s="64">
        <v>7169</v>
      </c>
      <c r="D58" s="64">
        <v>0</v>
      </c>
    </row>
    <row r="59" spans="1:4" x14ac:dyDescent="0.2">
      <c r="A59" s="63">
        <v>58</v>
      </c>
      <c r="B59" s="64">
        <v>18039</v>
      </c>
      <c r="C59" s="64">
        <v>7710</v>
      </c>
      <c r="D59" s="64">
        <v>0</v>
      </c>
    </row>
    <row r="60" spans="1:4" x14ac:dyDescent="0.2">
      <c r="A60" s="63">
        <v>59</v>
      </c>
      <c r="B60" s="64">
        <v>19362</v>
      </c>
      <c r="C60" s="64">
        <v>8269</v>
      </c>
      <c r="D60" s="64">
        <v>0</v>
      </c>
    </row>
    <row r="61" spans="1:4" x14ac:dyDescent="0.2">
      <c r="A61" s="63">
        <v>60</v>
      </c>
      <c r="B61" s="64">
        <v>20155</v>
      </c>
      <c r="C61" s="64">
        <v>8848</v>
      </c>
      <c r="D61" s="64">
        <v>0</v>
      </c>
    </row>
    <row r="62" spans="1:4" x14ac:dyDescent="0.2">
      <c r="A62" s="63">
        <v>61</v>
      </c>
      <c r="B62" s="64">
        <v>20934</v>
      </c>
      <c r="C62" s="64">
        <v>9447</v>
      </c>
      <c r="D62" s="64">
        <v>250</v>
      </c>
    </row>
    <row r="63" spans="1:4" x14ac:dyDescent="0.2">
      <c r="A63" s="63">
        <v>62</v>
      </c>
      <c r="B63" s="64">
        <v>22301</v>
      </c>
      <c r="C63" s="64">
        <v>10000</v>
      </c>
      <c r="D63" s="64">
        <v>0</v>
      </c>
    </row>
    <row r="64" spans="1:4" x14ac:dyDescent="0.2">
      <c r="A64" s="63">
        <v>63</v>
      </c>
      <c r="B64" s="64">
        <v>23070</v>
      </c>
      <c r="C64" s="64">
        <v>11000</v>
      </c>
      <c r="D64" s="64">
        <v>0</v>
      </c>
    </row>
    <row r="65" spans="1:4" x14ac:dyDescent="0.2">
      <c r="A65" s="63">
        <v>64</v>
      </c>
      <c r="B65" s="64">
        <v>24467</v>
      </c>
      <c r="C65" s="64">
        <v>11000</v>
      </c>
      <c r="D65" s="64">
        <v>0</v>
      </c>
    </row>
    <row r="66" spans="1:4" x14ac:dyDescent="0.2">
      <c r="A66" s="63">
        <v>65</v>
      </c>
      <c r="B66" s="64">
        <v>25222</v>
      </c>
      <c r="C66" s="64">
        <v>12000</v>
      </c>
      <c r="D66" s="64">
        <v>0</v>
      </c>
    </row>
    <row r="67" spans="1:4" x14ac:dyDescent="0.2">
      <c r="A67" s="63">
        <v>66</v>
      </c>
      <c r="B67" s="64">
        <v>25875</v>
      </c>
      <c r="C67" s="64">
        <v>13000</v>
      </c>
      <c r="D67" s="64">
        <v>0</v>
      </c>
    </row>
    <row r="68" spans="1:4" x14ac:dyDescent="0.2">
      <c r="A68" s="63">
        <v>67</v>
      </c>
      <c r="B68" s="64">
        <v>27000</v>
      </c>
      <c r="C68" s="64">
        <v>13000</v>
      </c>
      <c r="D68" s="64">
        <v>0</v>
      </c>
    </row>
    <row r="69" spans="1:4" x14ac:dyDescent="0.2">
      <c r="A69" s="63">
        <v>68</v>
      </c>
      <c r="B69" s="64">
        <v>28000</v>
      </c>
      <c r="C69" s="64">
        <v>14000</v>
      </c>
      <c r="D69" s="64">
        <v>0</v>
      </c>
    </row>
    <row r="70" spans="1:4" x14ac:dyDescent="0.2">
      <c r="A70" s="63">
        <v>69</v>
      </c>
      <c r="B70" s="64">
        <v>28000</v>
      </c>
      <c r="C70" s="64">
        <v>15000</v>
      </c>
      <c r="D70" s="64">
        <v>0</v>
      </c>
    </row>
    <row r="71" spans="1:4" x14ac:dyDescent="0.2">
      <c r="A71" s="63">
        <v>70</v>
      </c>
      <c r="B71" s="64">
        <v>30000</v>
      </c>
      <c r="C71" s="64">
        <v>15000</v>
      </c>
      <c r="D71" s="64">
        <v>0</v>
      </c>
    </row>
    <row r="72" spans="1:4" x14ac:dyDescent="0.2">
      <c r="A72" s="63">
        <v>71</v>
      </c>
      <c r="B72" s="64">
        <v>30000</v>
      </c>
      <c r="C72" s="64">
        <v>16000</v>
      </c>
      <c r="D72" s="64">
        <v>0</v>
      </c>
    </row>
    <row r="73" spans="1:4" x14ac:dyDescent="0.2">
      <c r="A73" s="63">
        <v>72</v>
      </c>
      <c r="B73" s="64">
        <v>31000</v>
      </c>
      <c r="C73" s="64">
        <v>17000</v>
      </c>
      <c r="D73" s="64">
        <v>0</v>
      </c>
    </row>
    <row r="74" spans="1:4" x14ac:dyDescent="0.2">
      <c r="A74" s="63">
        <v>73</v>
      </c>
      <c r="B74" s="64">
        <v>33000</v>
      </c>
      <c r="C74" s="64">
        <v>18000</v>
      </c>
      <c r="D74" s="64">
        <v>0</v>
      </c>
    </row>
    <row r="75" spans="1:4" x14ac:dyDescent="0.2">
      <c r="A75" s="63">
        <v>74</v>
      </c>
      <c r="B75" s="64">
        <v>33000</v>
      </c>
      <c r="C75" s="64">
        <v>18000</v>
      </c>
      <c r="D75" s="64">
        <v>0</v>
      </c>
    </row>
    <row r="76" spans="1:4" x14ac:dyDescent="0.2">
      <c r="A76" s="63">
        <v>75</v>
      </c>
      <c r="B76" s="64">
        <v>35000</v>
      </c>
      <c r="C76" s="64">
        <v>19000</v>
      </c>
      <c r="D76" s="64">
        <v>0</v>
      </c>
    </row>
    <row r="77" spans="1:4" x14ac:dyDescent="0.2">
      <c r="A77" s="63">
        <v>76</v>
      </c>
      <c r="B77" s="64">
        <v>35000</v>
      </c>
      <c r="C77" s="64">
        <v>20000</v>
      </c>
      <c r="D77" s="64">
        <v>0</v>
      </c>
    </row>
    <row r="78" spans="1:4" x14ac:dyDescent="0.2">
      <c r="A78" s="63">
        <v>77</v>
      </c>
      <c r="B78" s="64">
        <v>36000</v>
      </c>
      <c r="C78" s="64">
        <v>21000</v>
      </c>
      <c r="D78" s="64">
        <v>0</v>
      </c>
    </row>
    <row r="79" spans="1:4" x14ac:dyDescent="0.2">
      <c r="A79" s="63">
        <v>78</v>
      </c>
      <c r="B79" s="64">
        <v>37000</v>
      </c>
      <c r="C79" s="64">
        <v>21000</v>
      </c>
      <c r="D79" s="64">
        <v>0</v>
      </c>
    </row>
    <row r="80" spans="1:4" x14ac:dyDescent="0.2">
      <c r="A80" s="63">
        <v>79</v>
      </c>
      <c r="B80" s="64">
        <v>38000</v>
      </c>
      <c r="C80" s="64">
        <v>22000</v>
      </c>
      <c r="D80" s="64">
        <v>0</v>
      </c>
    </row>
    <row r="81" spans="1:4" x14ac:dyDescent="0.2">
      <c r="A81" s="63">
        <v>80</v>
      </c>
      <c r="B81" s="64">
        <v>38000</v>
      </c>
      <c r="C81" s="64">
        <v>23000</v>
      </c>
      <c r="D81" s="64">
        <v>0</v>
      </c>
    </row>
    <row r="82" spans="1:4" x14ac:dyDescent="0.2">
      <c r="A82" s="63">
        <v>81</v>
      </c>
      <c r="B82" s="64">
        <v>40000</v>
      </c>
      <c r="C82" s="64">
        <v>24000</v>
      </c>
      <c r="D82" s="64">
        <v>500</v>
      </c>
    </row>
    <row r="83" spans="1:4" x14ac:dyDescent="0.2">
      <c r="A83" s="63">
        <v>82</v>
      </c>
      <c r="B83" s="64">
        <v>40000</v>
      </c>
      <c r="C83" s="64">
        <v>25000</v>
      </c>
      <c r="D83" s="64">
        <v>0</v>
      </c>
    </row>
    <row r="84" spans="1:4" x14ac:dyDescent="0.2">
      <c r="A84" s="63">
        <v>83</v>
      </c>
      <c r="B84" s="64">
        <v>42000</v>
      </c>
      <c r="C84" s="64">
        <v>26000</v>
      </c>
      <c r="D84" s="64">
        <v>0</v>
      </c>
    </row>
    <row r="85" spans="1:4" x14ac:dyDescent="0.2">
      <c r="A85" s="63">
        <v>84</v>
      </c>
      <c r="B85" s="64">
        <v>42000</v>
      </c>
      <c r="C85" s="64">
        <v>26000</v>
      </c>
      <c r="D85" s="64">
        <v>0</v>
      </c>
    </row>
    <row r="86" spans="1:4" x14ac:dyDescent="0.2">
      <c r="A86" s="63">
        <v>85</v>
      </c>
      <c r="B86" s="64">
        <v>43000</v>
      </c>
      <c r="C86" s="64">
        <v>27000</v>
      </c>
      <c r="D86" s="64">
        <v>0</v>
      </c>
    </row>
    <row r="87" spans="1:4" x14ac:dyDescent="0.2">
      <c r="A87" s="63">
        <v>86</v>
      </c>
      <c r="B87" s="64">
        <v>44000</v>
      </c>
      <c r="C87" s="64">
        <v>28000</v>
      </c>
      <c r="D87" s="64">
        <v>0</v>
      </c>
    </row>
    <row r="88" spans="1:4" x14ac:dyDescent="0.2">
      <c r="A88" s="63">
        <v>87</v>
      </c>
      <c r="B88" s="64">
        <v>44000</v>
      </c>
      <c r="C88" s="64">
        <v>29000</v>
      </c>
      <c r="D88" s="64">
        <v>0</v>
      </c>
    </row>
    <row r="89" spans="1:4" x14ac:dyDescent="0.2">
      <c r="A89" s="63">
        <v>88</v>
      </c>
      <c r="B89" s="64">
        <v>45000</v>
      </c>
      <c r="C89" s="64">
        <v>30000</v>
      </c>
      <c r="D89" s="64">
        <v>0</v>
      </c>
    </row>
    <row r="90" spans="1:4" x14ac:dyDescent="0.2">
      <c r="A90" s="63">
        <v>89</v>
      </c>
      <c r="B90" s="64">
        <v>46000</v>
      </c>
      <c r="C90" s="64">
        <v>30000</v>
      </c>
      <c r="D90" s="64">
        <v>0</v>
      </c>
    </row>
    <row r="91" spans="1:4" x14ac:dyDescent="0.2">
      <c r="A91" s="63">
        <v>90</v>
      </c>
      <c r="B91" s="64">
        <v>46000</v>
      </c>
      <c r="C91" s="64">
        <v>31000</v>
      </c>
      <c r="D91" s="64">
        <v>0</v>
      </c>
    </row>
    <row r="92" spans="1:4" x14ac:dyDescent="0.2">
      <c r="A92" s="63">
        <v>91</v>
      </c>
      <c r="B92" s="64">
        <v>48000</v>
      </c>
      <c r="C92" s="64">
        <v>32000</v>
      </c>
      <c r="D92" s="64">
        <v>0</v>
      </c>
    </row>
    <row r="93" spans="1:4" x14ac:dyDescent="0.2">
      <c r="A93" s="63">
        <v>92</v>
      </c>
      <c r="B93" s="64">
        <v>48000</v>
      </c>
      <c r="C93" s="64">
        <v>33000</v>
      </c>
      <c r="D93" s="64">
        <v>0</v>
      </c>
    </row>
    <row r="94" spans="1:4" x14ac:dyDescent="0.2">
      <c r="A94" s="63">
        <v>93</v>
      </c>
      <c r="B94" s="64">
        <v>48000</v>
      </c>
      <c r="C94" s="64">
        <v>34000</v>
      </c>
      <c r="D94" s="64">
        <v>0</v>
      </c>
    </row>
    <row r="95" spans="1:4" x14ac:dyDescent="0.2">
      <c r="A95" s="63">
        <v>94</v>
      </c>
      <c r="B95" s="64">
        <v>49000</v>
      </c>
      <c r="C95" s="64">
        <v>35000</v>
      </c>
      <c r="D95" s="64">
        <v>0</v>
      </c>
    </row>
    <row r="96" spans="1:4" x14ac:dyDescent="0.2">
      <c r="A96" s="63">
        <v>95</v>
      </c>
      <c r="B96" s="64">
        <v>49000</v>
      </c>
      <c r="C96" s="64">
        <v>35000</v>
      </c>
      <c r="D96" s="64">
        <v>0</v>
      </c>
    </row>
    <row r="97" spans="1:4" x14ac:dyDescent="0.2">
      <c r="A97" s="63">
        <v>96</v>
      </c>
      <c r="B97" s="64">
        <v>49000</v>
      </c>
      <c r="C97" s="64">
        <v>36000</v>
      </c>
      <c r="D97" s="64">
        <v>0</v>
      </c>
    </row>
    <row r="98" spans="1:4" x14ac:dyDescent="0.2">
      <c r="A98" s="63">
        <v>97</v>
      </c>
      <c r="B98" s="64">
        <v>50000</v>
      </c>
      <c r="C98" s="64">
        <v>37000</v>
      </c>
      <c r="D98" s="64">
        <v>0</v>
      </c>
    </row>
    <row r="99" spans="1:4" x14ac:dyDescent="0.2">
      <c r="A99" s="63">
        <v>98</v>
      </c>
      <c r="B99" s="64">
        <v>50000</v>
      </c>
      <c r="C99" s="64">
        <v>37000</v>
      </c>
      <c r="D99" s="64">
        <v>0</v>
      </c>
    </row>
    <row r="100" spans="1:4" x14ac:dyDescent="0.2">
      <c r="A100" s="63">
        <v>99</v>
      </c>
      <c r="B100" s="64">
        <v>51000</v>
      </c>
      <c r="C100" s="64">
        <v>38000</v>
      </c>
      <c r="D100" s="64">
        <v>0</v>
      </c>
    </row>
    <row r="101" spans="1:4" x14ac:dyDescent="0.2">
      <c r="A101" s="63">
        <v>100</v>
      </c>
      <c r="B101" s="64">
        <v>50000</v>
      </c>
      <c r="C101" s="64">
        <v>38000</v>
      </c>
      <c r="D101" s="64">
        <v>0</v>
      </c>
    </row>
    <row r="102" spans="1:4" x14ac:dyDescent="0.2">
      <c r="A102" s="63">
        <v>101</v>
      </c>
      <c r="B102" s="64">
        <v>50000</v>
      </c>
      <c r="C102" s="64">
        <v>39000</v>
      </c>
      <c r="D102" s="64">
        <v>1200</v>
      </c>
    </row>
    <row r="103" spans="1:4" x14ac:dyDescent="0.2">
      <c r="A103" s="63">
        <v>102</v>
      </c>
      <c r="B103" s="64">
        <v>53000</v>
      </c>
      <c r="C103" s="64">
        <v>41000</v>
      </c>
      <c r="D103" s="64">
        <v>0</v>
      </c>
    </row>
    <row r="104" spans="1:4" x14ac:dyDescent="0.2">
      <c r="A104" s="63">
        <v>103</v>
      </c>
      <c r="B104" s="64">
        <v>55000</v>
      </c>
      <c r="C104" s="64">
        <v>44000</v>
      </c>
      <c r="D104" s="64">
        <v>0</v>
      </c>
    </row>
    <row r="105" spans="1:4" x14ac:dyDescent="0.2">
      <c r="A105" s="63">
        <v>104</v>
      </c>
      <c r="B105" s="64">
        <v>58000</v>
      </c>
      <c r="C105" s="64">
        <v>46000</v>
      </c>
      <c r="D105" s="64">
        <v>0</v>
      </c>
    </row>
    <row r="106" spans="1:4" x14ac:dyDescent="0.2">
      <c r="A106" s="63">
        <v>105</v>
      </c>
      <c r="B106" s="64">
        <v>61000</v>
      </c>
      <c r="C106" s="64">
        <v>49000</v>
      </c>
      <c r="D106" s="64">
        <v>0</v>
      </c>
    </row>
    <row r="107" spans="1:4" x14ac:dyDescent="0.2">
      <c r="A107" s="63">
        <v>106</v>
      </c>
      <c r="B107" s="64">
        <v>63000</v>
      </c>
      <c r="C107" s="64">
        <v>53000</v>
      </c>
      <c r="D107" s="64">
        <v>0</v>
      </c>
    </row>
    <row r="108" spans="1:4" x14ac:dyDescent="0.2">
      <c r="A108" s="63">
        <v>107</v>
      </c>
      <c r="B108" s="64">
        <v>67000</v>
      </c>
      <c r="C108" s="64">
        <v>56000</v>
      </c>
      <c r="D108" s="64">
        <v>0</v>
      </c>
    </row>
    <row r="109" spans="1:4" x14ac:dyDescent="0.2">
      <c r="A109" s="63">
        <v>108</v>
      </c>
      <c r="B109" s="64">
        <v>70000</v>
      </c>
      <c r="C109" s="64">
        <v>60000</v>
      </c>
      <c r="D109" s="64">
        <v>0</v>
      </c>
    </row>
    <row r="110" spans="1:4" x14ac:dyDescent="0.2">
      <c r="A110" s="63">
        <v>109</v>
      </c>
      <c r="B110" s="64">
        <v>75000</v>
      </c>
      <c r="C110" s="64">
        <v>64000</v>
      </c>
      <c r="D110" s="64">
        <v>0</v>
      </c>
    </row>
    <row r="111" spans="1:4" x14ac:dyDescent="0.2">
      <c r="A111" s="63">
        <v>110</v>
      </c>
      <c r="B111" s="64">
        <v>79000</v>
      </c>
      <c r="C111" s="64">
        <v>69000</v>
      </c>
      <c r="D111" s="64">
        <v>0</v>
      </c>
    </row>
    <row r="112" spans="1:4" x14ac:dyDescent="0.2">
      <c r="A112" s="63">
        <v>111</v>
      </c>
      <c r="B112" s="64">
        <v>83000</v>
      </c>
      <c r="C112" s="64">
        <v>74000</v>
      </c>
      <c r="D112" s="64">
        <v>0</v>
      </c>
    </row>
    <row r="113" spans="1:4" x14ac:dyDescent="0.2">
      <c r="A113" s="63">
        <v>112</v>
      </c>
      <c r="B113" s="64">
        <v>87000</v>
      </c>
      <c r="C113" s="64">
        <v>79000</v>
      </c>
      <c r="D113" s="64">
        <v>0</v>
      </c>
    </row>
    <row r="114" spans="1:4" x14ac:dyDescent="0.2">
      <c r="A114" s="63">
        <v>113</v>
      </c>
      <c r="B114" s="64">
        <v>91000</v>
      </c>
      <c r="C114" s="64">
        <v>84000</v>
      </c>
      <c r="D114" s="64">
        <v>0</v>
      </c>
    </row>
    <row r="115" spans="1:4" x14ac:dyDescent="0.2">
      <c r="A115" s="63">
        <v>114</v>
      </c>
      <c r="B115" s="64">
        <v>96000</v>
      </c>
      <c r="C115" s="64">
        <v>90000</v>
      </c>
      <c r="D115" s="64">
        <v>0</v>
      </c>
    </row>
    <row r="116" spans="1:4" x14ac:dyDescent="0.2">
      <c r="A116" s="63">
        <v>115</v>
      </c>
      <c r="B116" s="64">
        <v>101000</v>
      </c>
      <c r="C116" s="64">
        <v>97000</v>
      </c>
      <c r="D116" s="64">
        <v>0</v>
      </c>
    </row>
    <row r="117" spans="1:4" x14ac:dyDescent="0.2">
      <c r="A117" s="63">
        <v>116</v>
      </c>
      <c r="B117" s="64">
        <v>106000</v>
      </c>
      <c r="C117" s="64">
        <v>103000</v>
      </c>
      <c r="D117" s="64">
        <v>0</v>
      </c>
    </row>
    <row r="118" spans="1:4" x14ac:dyDescent="0.2">
      <c r="A118" s="63">
        <v>117</v>
      </c>
      <c r="B118" s="64">
        <v>112000</v>
      </c>
      <c r="C118" s="64">
        <v>111000</v>
      </c>
      <c r="D118" s="64">
        <v>0</v>
      </c>
    </row>
    <row r="119" spans="1:4" x14ac:dyDescent="0.2">
      <c r="A119" s="63">
        <v>118</v>
      </c>
      <c r="B119" s="64">
        <v>120000</v>
      </c>
      <c r="C119" s="64">
        <v>118000</v>
      </c>
      <c r="D119" s="64">
        <v>0</v>
      </c>
    </row>
    <row r="120" spans="1:4" x14ac:dyDescent="0.2">
      <c r="A120" s="63">
        <v>119</v>
      </c>
      <c r="B120" s="64">
        <v>126000</v>
      </c>
      <c r="C120" s="64">
        <v>127000</v>
      </c>
      <c r="D120" s="64">
        <v>0</v>
      </c>
    </row>
    <row r="121" spans="1:4" x14ac:dyDescent="0.2">
      <c r="A121" s="63">
        <v>120</v>
      </c>
      <c r="B121" s="64">
        <v>132000</v>
      </c>
      <c r="C121" s="64">
        <v>135000</v>
      </c>
      <c r="D121" s="64">
        <v>0</v>
      </c>
    </row>
    <row r="122" spans="1:4" x14ac:dyDescent="0.2">
      <c r="A122" s="63">
        <v>121</v>
      </c>
      <c r="B122" s="64">
        <v>139000</v>
      </c>
      <c r="C122" s="64">
        <v>144000</v>
      </c>
      <c r="D122" s="64">
        <v>3000</v>
      </c>
    </row>
    <row r="123" spans="1:4" x14ac:dyDescent="0.2">
      <c r="A123" s="63">
        <v>122</v>
      </c>
      <c r="B123" s="64">
        <v>145000</v>
      </c>
      <c r="C123" s="64">
        <v>154000</v>
      </c>
      <c r="D123" s="64">
        <v>0</v>
      </c>
    </row>
    <row r="124" spans="1:4" x14ac:dyDescent="0.2">
      <c r="A124" s="63">
        <v>123</v>
      </c>
      <c r="B124" s="64">
        <v>152000</v>
      </c>
      <c r="C124" s="64">
        <v>164000</v>
      </c>
      <c r="D124" s="64">
        <v>0</v>
      </c>
    </row>
    <row r="125" spans="1:4" x14ac:dyDescent="0.2">
      <c r="A125" s="63">
        <v>124</v>
      </c>
      <c r="B125" s="64">
        <v>159000</v>
      </c>
      <c r="C125" s="64">
        <v>174000</v>
      </c>
      <c r="D125" s="64">
        <v>0</v>
      </c>
    </row>
    <row r="126" spans="1:4" x14ac:dyDescent="0.2">
      <c r="A126" s="63">
        <v>125</v>
      </c>
      <c r="B126" s="64">
        <v>166000</v>
      </c>
      <c r="C126" s="64">
        <v>185000</v>
      </c>
      <c r="D126" s="64">
        <v>0</v>
      </c>
    </row>
    <row r="127" spans="1:4" x14ac:dyDescent="0.2">
      <c r="A127" s="63">
        <v>126</v>
      </c>
      <c r="B127" s="64">
        <v>173000</v>
      </c>
      <c r="C127" s="64">
        <v>196000</v>
      </c>
      <c r="D127" s="64">
        <v>0</v>
      </c>
    </row>
    <row r="128" spans="1:4" x14ac:dyDescent="0.2">
      <c r="A128" s="63">
        <v>127</v>
      </c>
      <c r="B128" s="64">
        <v>184000</v>
      </c>
      <c r="C128" s="64">
        <v>207000</v>
      </c>
      <c r="D128" s="64">
        <v>0</v>
      </c>
    </row>
    <row r="129" spans="1:4" x14ac:dyDescent="0.2">
      <c r="A129" s="63">
        <v>128</v>
      </c>
      <c r="B129" s="64">
        <v>191000</v>
      </c>
      <c r="C129" s="64">
        <v>219000</v>
      </c>
      <c r="D129" s="64">
        <v>0</v>
      </c>
    </row>
    <row r="130" spans="1:4" x14ac:dyDescent="0.2">
      <c r="A130" s="63">
        <v>129</v>
      </c>
      <c r="B130" s="64">
        <v>198000</v>
      </c>
      <c r="C130" s="64">
        <v>231000</v>
      </c>
      <c r="D130" s="64">
        <v>0</v>
      </c>
    </row>
    <row r="131" spans="1:4" x14ac:dyDescent="0.2">
      <c r="A131" s="63">
        <v>130</v>
      </c>
      <c r="B131" s="64">
        <v>206000</v>
      </c>
      <c r="C131" s="64">
        <v>244000</v>
      </c>
      <c r="D131" s="64">
        <v>0</v>
      </c>
    </row>
    <row r="132" spans="1:4" x14ac:dyDescent="0.2">
      <c r="A132" s="63">
        <v>131</v>
      </c>
      <c r="B132" s="64">
        <v>213000</v>
      </c>
      <c r="C132" s="64">
        <v>256000</v>
      </c>
      <c r="D132" s="64">
        <v>0</v>
      </c>
    </row>
    <row r="133" spans="1:4" x14ac:dyDescent="0.2">
      <c r="A133" s="63">
        <v>132</v>
      </c>
      <c r="B133" s="64">
        <v>220000</v>
      </c>
      <c r="C133" s="64">
        <v>269000</v>
      </c>
      <c r="D133" s="64">
        <v>0</v>
      </c>
    </row>
    <row r="134" spans="1:4" x14ac:dyDescent="0.2">
      <c r="A134" s="63">
        <v>133</v>
      </c>
      <c r="B134" s="64">
        <v>227000</v>
      </c>
      <c r="C134" s="64">
        <v>283000</v>
      </c>
      <c r="D134" s="64">
        <v>0</v>
      </c>
    </row>
    <row r="135" spans="1:4" x14ac:dyDescent="0.2">
      <c r="A135" s="63">
        <v>134</v>
      </c>
      <c r="B135" s="64">
        <v>234000</v>
      </c>
      <c r="C135" s="64">
        <v>296000</v>
      </c>
      <c r="D135" s="64">
        <v>0</v>
      </c>
    </row>
    <row r="136" spans="1:4" x14ac:dyDescent="0.2">
      <c r="A136" s="63">
        <v>135</v>
      </c>
      <c r="B136" s="64">
        <v>241000</v>
      </c>
      <c r="C136" s="64">
        <v>310000</v>
      </c>
      <c r="D136" s="64">
        <v>0</v>
      </c>
    </row>
    <row r="137" spans="1:4" x14ac:dyDescent="0.2">
      <c r="A137" s="63">
        <v>136</v>
      </c>
      <c r="B137" s="64">
        <v>252000</v>
      </c>
      <c r="C137" s="64">
        <v>323000</v>
      </c>
      <c r="D137" s="64">
        <v>0</v>
      </c>
    </row>
    <row r="138" spans="1:4" x14ac:dyDescent="0.2">
      <c r="A138" s="63">
        <v>137</v>
      </c>
      <c r="B138" s="64">
        <v>259000</v>
      </c>
      <c r="C138" s="64">
        <v>337000</v>
      </c>
      <c r="D138" s="64">
        <v>0</v>
      </c>
    </row>
    <row r="139" spans="1:4" x14ac:dyDescent="0.2">
      <c r="A139" s="63">
        <v>138</v>
      </c>
      <c r="B139" s="64">
        <v>265000</v>
      </c>
      <c r="C139" s="64">
        <v>352000</v>
      </c>
      <c r="D139" s="64">
        <v>0</v>
      </c>
    </row>
    <row r="140" spans="1:4" x14ac:dyDescent="0.2">
      <c r="A140" s="63">
        <v>139</v>
      </c>
      <c r="B140" s="64">
        <v>272000</v>
      </c>
      <c r="C140" s="64">
        <v>366000</v>
      </c>
      <c r="D140" s="64">
        <v>0</v>
      </c>
    </row>
    <row r="141" spans="1:4" x14ac:dyDescent="0.2">
      <c r="A141" s="63">
        <v>140</v>
      </c>
      <c r="B141" s="64">
        <v>278000</v>
      </c>
      <c r="C141" s="64">
        <v>380000</v>
      </c>
      <c r="D141" s="64">
        <v>0</v>
      </c>
    </row>
    <row r="142" spans="1:4" x14ac:dyDescent="0.2">
      <c r="A142" s="63">
        <v>141</v>
      </c>
      <c r="B142" s="64">
        <v>284000</v>
      </c>
      <c r="C142" s="64">
        <v>395000</v>
      </c>
      <c r="D142" s="64">
        <v>6000</v>
      </c>
    </row>
    <row r="143" spans="1:4" x14ac:dyDescent="0.2">
      <c r="A143" s="63">
        <v>142</v>
      </c>
      <c r="B143" s="64">
        <v>289000</v>
      </c>
      <c r="C143" s="64">
        <v>409000</v>
      </c>
      <c r="D143" s="64">
        <v>0</v>
      </c>
    </row>
    <row r="144" spans="1:4" x14ac:dyDescent="0.2">
      <c r="A144" s="63">
        <v>143</v>
      </c>
      <c r="B144" s="64">
        <v>295000</v>
      </c>
      <c r="C144" s="64">
        <v>423000</v>
      </c>
      <c r="D144" s="64">
        <v>0</v>
      </c>
    </row>
    <row r="145" spans="1:4" x14ac:dyDescent="0.2">
      <c r="A145" s="63">
        <v>144</v>
      </c>
      <c r="B145" s="64">
        <v>300000</v>
      </c>
      <c r="C145" s="64">
        <v>437000</v>
      </c>
      <c r="D145" s="64">
        <v>0</v>
      </c>
    </row>
    <row r="146" spans="1:4" x14ac:dyDescent="0.2">
      <c r="A146" s="63">
        <v>145</v>
      </c>
      <c r="B146" s="64">
        <v>311000</v>
      </c>
      <c r="C146" s="64">
        <v>451000</v>
      </c>
      <c r="D146" s="64">
        <v>0</v>
      </c>
    </row>
    <row r="147" spans="1:4" x14ac:dyDescent="0.2">
      <c r="A147" s="63">
        <v>146</v>
      </c>
      <c r="B147" s="64">
        <v>316000</v>
      </c>
      <c r="C147" s="64">
        <v>465000</v>
      </c>
      <c r="D147" s="64">
        <v>0</v>
      </c>
    </row>
    <row r="148" spans="1:4" x14ac:dyDescent="0.2">
      <c r="A148" s="63">
        <v>147</v>
      </c>
      <c r="B148" s="64">
        <v>320000</v>
      </c>
      <c r="C148" s="64">
        <v>479000</v>
      </c>
      <c r="D148" s="64">
        <v>0</v>
      </c>
    </row>
    <row r="149" spans="1:4" x14ac:dyDescent="0.2">
      <c r="A149" s="63">
        <v>148</v>
      </c>
      <c r="B149" s="64">
        <v>325000</v>
      </c>
      <c r="C149" s="64">
        <v>493000</v>
      </c>
      <c r="D149" s="64">
        <v>0</v>
      </c>
    </row>
    <row r="150" spans="1:4" x14ac:dyDescent="0.2">
      <c r="A150" s="63">
        <v>149</v>
      </c>
      <c r="B150" s="64">
        <v>329000</v>
      </c>
      <c r="C150" s="64">
        <v>507000</v>
      </c>
      <c r="D150" s="64">
        <v>0</v>
      </c>
    </row>
    <row r="151" spans="1:4" x14ac:dyDescent="0.2">
      <c r="A151" s="63">
        <v>150</v>
      </c>
      <c r="B151" s="64">
        <v>333000</v>
      </c>
      <c r="C151" s="64">
        <v>521000</v>
      </c>
      <c r="D151" s="64">
        <v>0</v>
      </c>
    </row>
    <row r="152" spans="1:4" x14ac:dyDescent="0.2">
      <c r="A152" s="63">
        <v>151</v>
      </c>
      <c r="B152" s="64">
        <v>337000</v>
      </c>
      <c r="C152" s="64">
        <v>535000</v>
      </c>
      <c r="D152" s="64">
        <v>0</v>
      </c>
    </row>
    <row r="153" spans="1:4" x14ac:dyDescent="0.2">
      <c r="A153" s="63">
        <v>152</v>
      </c>
      <c r="B153" s="64">
        <v>341000</v>
      </c>
      <c r="C153" s="64">
        <v>549000</v>
      </c>
      <c r="D153" s="64">
        <v>0</v>
      </c>
    </row>
    <row r="154" spans="1:4" x14ac:dyDescent="0.2">
      <c r="A154" s="63">
        <v>153</v>
      </c>
      <c r="B154" s="64">
        <v>345000</v>
      </c>
      <c r="C154" s="64">
        <v>563000</v>
      </c>
      <c r="D154" s="64">
        <v>0</v>
      </c>
    </row>
    <row r="155" spans="1:4" x14ac:dyDescent="0.2">
      <c r="A155" s="63">
        <v>154</v>
      </c>
      <c r="B155" s="64">
        <v>348000</v>
      </c>
      <c r="C155" s="64">
        <v>577000</v>
      </c>
      <c r="D155" s="64">
        <v>0</v>
      </c>
    </row>
    <row r="156" spans="1:4" x14ac:dyDescent="0.2">
      <c r="A156" s="63">
        <v>155</v>
      </c>
      <c r="B156" s="64">
        <v>352000</v>
      </c>
      <c r="C156" s="64">
        <v>592000</v>
      </c>
      <c r="D156" s="64">
        <v>0</v>
      </c>
    </row>
    <row r="157" spans="1:4" x14ac:dyDescent="0.2">
      <c r="A157" s="63">
        <v>156</v>
      </c>
      <c r="B157" s="64">
        <v>361810</v>
      </c>
      <c r="C157" s="64">
        <v>606000</v>
      </c>
      <c r="D157" s="64">
        <v>0</v>
      </c>
    </row>
    <row r="158" spans="1:4" x14ac:dyDescent="0.2">
      <c r="A158" s="63">
        <v>157</v>
      </c>
      <c r="B158" s="64">
        <v>365017</v>
      </c>
      <c r="C158" s="64">
        <v>620000</v>
      </c>
      <c r="D158" s="64">
        <v>0</v>
      </c>
    </row>
    <row r="159" spans="1:4" x14ac:dyDescent="0.2">
      <c r="A159" s="63">
        <v>158</v>
      </c>
      <c r="B159" s="64">
        <v>368000</v>
      </c>
      <c r="C159" s="64">
        <v>635000</v>
      </c>
      <c r="D159" s="64">
        <v>0</v>
      </c>
    </row>
    <row r="160" spans="1:4" x14ac:dyDescent="0.2">
      <c r="A160" s="63">
        <v>159</v>
      </c>
      <c r="B160" s="64">
        <v>371094</v>
      </c>
      <c r="C160" s="64">
        <v>650000</v>
      </c>
      <c r="D160" s="64">
        <v>0</v>
      </c>
    </row>
    <row r="161" spans="1:4" x14ac:dyDescent="0.2">
      <c r="A161" s="63">
        <v>160</v>
      </c>
      <c r="B161" s="64">
        <v>373980</v>
      </c>
      <c r="C161" s="64">
        <v>664000</v>
      </c>
      <c r="D161" s="64">
        <v>0</v>
      </c>
    </row>
    <row r="162" spans="1:4" x14ac:dyDescent="0.2">
      <c r="A162" s="63">
        <v>161</v>
      </c>
      <c r="B162" s="64">
        <v>376773</v>
      </c>
      <c r="C162" s="64">
        <v>679000</v>
      </c>
      <c r="D162" s="64">
        <v>12000</v>
      </c>
    </row>
    <row r="163" spans="1:4" x14ac:dyDescent="0.2">
      <c r="A163" s="63">
        <v>162</v>
      </c>
      <c r="B163" s="64">
        <v>379481</v>
      </c>
      <c r="C163" s="64">
        <v>694000</v>
      </c>
      <c r="D163" s="64">
        <v>0</v>
      </c>
    </row>
    <row r="164" spans="1:4" x14ac:dyDescent="0.2">
      <c r="A164" s="63">
        <v>163</v>
      </c>
      <c r="B164" s="64">
        <v>382111</v>
      </c>
      <c r="C164" s="64">
        <v>709000</v>
      </c>
      <c r="D164" s="64">
        <v>0</v>
      </c>
    </row>
    <row r="165" spans="1:4" x14ac:dyDescent="0.2">
      <c r="A165" s="63">
        <v>164</v>
      </c>
      <c r="B165" s="64">
        <v>384667</v>
      </c>
      <c r="C165" s="64">
        <v>723000</v>
      </c>
      <c r="D165" s="64">
        <v>0</v>
      </c>
    </row>
    <row r="166" spans="1:4" x14ac:dyDescent="0.2">
      <c r="A166" s="63">
        <v>165</v>
      </c>
      <c r="B166" s="64">
        <v>387158</v>
      </c>
      <c r="C166" s="64">
        <v>738000</v>
      </c>
      <c r="D166" s="64">
        <v>0</v>
      </c>
    </row>
    <row r="167" spans="1:4" x14ac:dyDescent="0.2">
      <c r="A167" s="63">
        <v>166</v>
      </c>
      <c r="B167" s="64">
        <v>396304</v>
      </c>
      <c r="C167" s="64">
        <v>752000</v>
      </c>
      <c r="D167" s="64">
        <v>0</v>
      </c>
    </row>
    <row r="168" spans="1:4" x14ac:dyDescent="0.2">
      <c r="A168" s="63">
        <v>167</v>
      </c>
      <c r="B168" s="64">
        <v>398718</v>
      </c>
      <c r="C168" s="64">
        <v>767000</v>
      </c>
      <c r="D168" s="64">
        <v>0</v>
      </c>
    </row>
    <row r="169" spans="1:4" x14ac:dyDescent="0.2">
      <c r="A169" s="63">
        <v>168</v>
      </c>
      <c r="B169" s="64">
        <v>401709</v>
      </c>
      <c r="C169" s="64">
        <v>782000</v>
      </c>
      <c r="D169" s="64">
        <v>0</v>
      </c>
    </row>
    <row r="170" spans="1:4" x14ac:dyDescent="0.2">
      <c r="A170" s="63">
        <v>169</v>
      </c>
      <c r="B170" s="64">
        <v>403394</v>
      </c>
      <c r="C170" s="64">
        <v>797000</v>
      </c>
      <c r="D170" s="64">
        <v>0</v>
      </c>
    </row>
    <row r="171" spans="1:4" x14ac:dyDescent="0.2">
      <c r="A171" s="63">
        <v>170</v>
      </c>
      <c r="B171" s="64">
        <v>405665</v>
      </c>
      <c r="C171" s="64">
        <v>813000</v>
      </c>
      <c r="D171" s="64">
        <v>0</v>
      </c>
    </row>
    <row r="172" spans="1:4" x14ac:dyDescent="0.2">
      <c r="A172" s="63">
        <v>171</v>
      </c>
      <c r="B172" s="64">
        <v>407897</v>
      </c>
      <c r="C172" s="64">
        <v>828000</v>
      </c>
      <c r="D172" s="64">
        <v>0</v>
      </c>
    </row>
    <row r="173" spans="1:4" x14ac:dyDescent="0.2">
      <c r="A173" s="63">
        <v>172</v>
      </c>
      <c r="B173" s="64">
        <v>410094</v>
      </c>
      <c r="C173" s="64">
        <v>844000</v>
      </c>
      <c r="D173" s="64">
        <v>0</v>
      </c>
    </row>
    <row r="174" spans="1:4" x14ac:dyDescent="0.2">
      <c r="A174" s="63">
        <v>173</v>
      </c>
      <c r="B174" s="64">
        <v>412258</v>
      </c>
      <c r="C174" s="64">
        <v>860000</v>
      </c>
      <c r="D174" s="64">
        <v>0</v>
      </c>
    </row>
    <row r="175" spans="1:4" x14ac:dyDescent="0.2">
      <c r="A175" s="63">
        <v>174</v>
      </c>
      <c r="B175" s="64">
        <v>414394</v>
      </c>
      <c r="C175" s="64">
        <v>876000</v>
      </c>
      <c r="D175" s="64">
        <v>0</v>
      </c>
    </row>
    <row r="176" spans="1:4" x14ac:dyDescent="0.2">
      <c r="A176" s="63">
        <v>175</v>
      </c>
      <c r="B176" s="64">
        <v>416504</v>
      </c>
      <c r="C176" s="64">
        <v>892000</v>
      </c>
      <c r="D176" s="64">
        <v>0</v>
      </c>
    </row>
    <row r="177" spans="1:4" x14ac:dyDescent="0.2">
      <c r="A177" s="63">
        <v>176</v>
      </c>
      <c r="B177" s="64">
        <v>418590</v>
      </c>
      <c r="C177" s="64">
        <v>909000</v>
      </c>
      <c r="D177" s="64">
        <v>0</v>
      </c>
    </row>
    <row r="178" spans="1:4" x14ac:dyDescent="0.2">
      <c r="A178" s="63">
        <v>177</v>
      </c>
      <c r="B178" s="64">
        <v>427785</v>
      </c>
      <c r="C178" s="64">
        <v>926000</v>
      </c>
      <c r="D178" s="64">
        <v>0</v>
      </c>
    </row>
    <row r="179" spans="1:4" x14ac:dyDescent="0.2">
      <c r="A179" s="63">
        <v>178</v>
      </c>
      <c r="B179" s="64">
        <v>429867</v>
      </c>
      <c r="C179" s="64">
        <v>943000</v>
      </c>
      <c r="D179" s="64">
        <v>0</v>
      </c>
    </row>
    <row r="180" spans="1:4" x14ac:dyDescent="0.2">
      <c r="A180" s="63">
        <v>179</v>
      </c>
      <c r="B180" s="64">
        <v>431933</v>
      </c>
      <c r="C180" s="64">
        <v>960000</v>
      </c>
      <c r="D180" s="64">
        <v>0</v>
      </c>
    </row>
    <row r="181" spans="1:4" x14ac:dyDescent="0.2">
      <c r="A181" s="63">
        <v>180</v>
      </c>
      <c r="B181" s="64">
        <v>433984</v>
      </c>
      <c r="C181" s="64">
        <v>978000</v>
      </c>
      <c r="D181" s="64">
        <v>0</v>
      </c>
    </row>
    <row r="182" spans="1:4" x14ac:dyDescent="0.2">
      <c r="A182" s="63">
        <v>181</v>
      </c>
      <c r="B182" s="64">
        <v>436022</v>
      </c>
      <c r="C182" s="64">
        <v>995000</v>
      </c>
      <c r="D182" s="64">
        <v>25000</v>
      </c>
    </row>
    <row r="183" spans="1:4" x14ac:dyDescent="0.2">
      <c r="A183" s="63">
        <v>182</v>
      </c>
      <c r="B183" s="64">
        <v>438000</v>
      </c>
      <c r="C183" s="64">
        <v>1014000</v>
      </c>
      <c r="D183" s="64">
        <v>0</v>
      </c>
    </row>
    <row r="184" spans="1:4" x14ac:dyDescent="0.2">
      <c r="A184" s="63">
        <v>183</v>
      </c>
      <c r="B184" s="64">
        <v>440000</v>
      </c>
      <c r="C184" s="64">
        <v>1031000</v>
      </c>
      <c r="D184" s="64">
        <v>0</v>
      </c>
    </row>
    <row r="185" spans="1:4" x14ac:dyDescent="0.2">
      <c r="A185" s="63">
        <v>184</v>
      </c>
      <c r="B185" s="64">
        <v>442000</v>
      </c>
      <c r="C185" s="64">
        <v>1048000</v>
      </c>
      <c r="D185" s="64">
        <v>0</v>
      </c>
    </row>
    <row r="186" spans="1:4" x14ac:dyDescent="0.2">
      <c r="A186" s="63">
        <v>185</v>
      </c>
      <c r="B186" s="64">
        <v>444000</v>
      </c>
      <c r="C186" s="64">
        <v>1066000</v>
      </c>
      <c r="D186" s="64">
        <v>0</v>
      </c>
    </row>
    <row r="187" spans="1:4" x14ac:dyDescent="0.2">
      <c r="A187" s="63">
        <v>186</v>
      </c>
      <c r="B187" s="64">
        <v>446000</v>
      </c>
      <c r="C187" s="64">
        <v>1084000</v>
      </c>
      <c r="D187" s="64">
        <v>0</v>
      </c>
    </row>
    <row r="188" spans="1:4" x14ac:dyDescent="0.2">
      <c r="A188" s="63">
        <v>187</v>
      </c>
      <c r="B188" s="64">
        <v>448000</v>
      </c>
      <c r="C188" s="64">
        <v>1102000</v>
      </c>
      <c r="D188" s="64">
        <v>0</v>
      </c>
    </row>
    <row r="189" spans="1:4" x14ac:dyDescent="0.2">
      <c r="A189" s="63">
        <v>188</v>
      </c>
      <c r="B189" s="64">
        <v>457000</v>
      </c>
      <c r="C189" s="64">
        <v>1121000</v>
      </c>
      <c r="D189" s="64">
        <v>0</v>
      </c>
    </row>
    <row r="190" spans="1:4" x14ac:dyDescent="0.2">
      <c r="A190" s="63">
        <v>189</v>
      </c>
      <c r="B190" s="64">
        <v>459000</v>
      </c>
      <c r="C190" s="64">
        <v>1140000</v>
      </c>
      <c r="D190" s="64">
        <v>0</v>
      </c>
    </row>
    <row r="191" spans="1:4" x14ac:dyDescent="0.2">
      <c r="A191" s="63">
        <v>190</v>
      </c>
      <c r="B191" s="64">
        <v>461000</v>
      </c>
      <c r="C191" s="64">
        <v>1159000</v>
      </c>
      <c r="D191" s="64">
        <v>0</v>
      </c>
    </row>
    <row r="192" spans="1:4" x14ac:dyDescent="0.2">
      <c r="A192" s="63">
        <v>191</v>
      </c>
      <c r="B192" s="64">
        <v>463000</v>
      </c>
      <c r="C192" s="64">
        <v>1178000</v>
      </c>
      <c r="D192" s="64">
        <v>0</v>
      </c>
    </row>
    <row r="193" spans="1:4" x14ac:dyDescent="0.2">
      <c r="A193" s="63">
        <v>192</v>
      </c>
      <c r="B193" s="64">
        <v>465000</v>
      </c>
      <c r="C193" s="64">
        <v>1198000</v>
      </c>
      <c r="D193" s="64">
        <v>0</v>
      </c>
    </row>
    <row r="194" spans="1:4" x14ac:dyDescent="0.2">
      <c r="A194" s="63">
        <v>193</v>
      </c>
      <c r="B194" s="64">
        <v>467000</v>
      </c>
      <c r="C194" s="64">
        <v>1218000</v>
      </c>
      <c r="D194" s="64">
        <v>0</v>
      </c>
    </row>
    <row r="195" spans="1:4" x14ac:dyDescent="0.2">
      <c r="A195" s="63">
        <v>194</v>
      </c>
      <c r="B195" s="64">
        <v>469000</v>
      </c>
      <c r="C195" s="64">
        <v>1239000</v>
      </c>
      <c r="D195" s="64">
        <v>0</v>
      </c>
    </row>
    <row r="196" spans="1:4" x14ac:dyDescent="0.2">
      <c r="A196" s="63">
        <v>195</v>
      </c>
      <c r="B196" s="64">
        <v>471000</v>
      </c>
      <c r="C196" s="64">
        <v>1259000</v>
      </c>
      <c r="D196" s="64">
        <v>0</v>
      </c>
    </row>
    <row r="197" spans="1:4" x14ac:dyDescent="0.2">
      <c r="A197" s="63">
        <v>196</v>
      </c>
      <c r="B197" s="64">
        <v>473000</v>
      </c>
      <c r="C197" s="64">
        <v>1280000</v>
      </c>
      <c r="D197" s="64">
        <v>0</v>
      </c>
    </row>
    <row r="198" spans="1:4" x14ac:dyDescent="0.2">
      <c r="A198" s="63">
        <v>197</v>
      </c>
      <c r="B198" s="64">
        <v>475000</v>
      </c>
      <c r="C198" s="64">
        <v>1302000</v>
      </c>
      <c r="D198" s="64">
        <v>0</v>
      </c>
    </row>
    <row r="199" spans="1:4" x14ac:dyDescent="0.2">
      <c r="A199" s="63">
        <v>198</v>
      </c>
      <c r="B199" s="64">
        <v>477000</v>
      </c>
      <c r="C199" s="64">
        <v>1323000</v>
      </c>
      <c r="D199" s="64">
        <v>0</v>
      </c>
    </row>
    <row r="200" spans="1:4" x14ac:dyDescent="0.2">
      <c r="A200" s="63">
        <v>199</v>
      </c>
      <c r="B200" s="64">
        <v>479000</v>
      </c>
      <c r="C200" s="64">
        <v>1345000</v>
      </c>
      <c r="D200" s="64">
        <v>0</v>
      </c>
    </row>
    <row r="201" spans="1:4" x14ac:dyDescent="0.2">
      <c r="A201" s="63">
        <v>200</v>
      </c>
      <c r="B201" s="64">
        <v>489000</v>
      </c>
      <c r="C201" s="64">
        <v>1368000</v>
      </c>
      <c r="D201" s="64">
        <v>0</v>
      </c>
    </row>
    <row r="202" spans="1:4" x14ac:dyDescent="0.2">
      <c r="A202" s="63">
        <v>201</v>
      </c>
      <c r="B202" s="64">
        <v>491000</v>
      </c>
      <c r="C202" s="64">
        <v>1391000</v>
      </c>
      <c r="D202" s="64">
        <v>30000</v>
      </c>
    </row>
    <row r="203" spans="1:4" x14ac:dyDescent="0.2">
      <c r="A203" s="63">
        <v>202</v>
      </c>
      <c r="B203" s="64">
        <v>493000</v>
      </c>
      <c r="C203" s="64">
        <v>1414000</v>
      </c>
      <c r="D203" s="64">
        <v>0</v>
      </c>
    </row>
    <row r="204" spans="1:4" x14ac:dyDescent="0.2">
      <c r="A204" s="63">
        <v>203</v>
      </c>
      <c r="B204" s="64">
        <v>496000</v>
      </c>
      <c r="C204" s="64">
        <v>1436000</v>
      </c>
      <c r="D204" s="64">
        <v>0</v>
      </c>
    </row>
    <row r="205" spans="1:4" x14ac:dyDescent="0.2">
      <c r="A205" s="63">
        <v>204</v>
      </c>
      <c r="B205" s="64">
        <v>498000</v>
      </c>
      <c r="C205" s="64">
        <v>1458000</v>
      </c>
      <c r="D205" s="64">
        <v>0</v>
      </c>
    </row>
    <row r="206" spans="1:4" x14ac:dyDescent="0.2">
      <c r="A206" s="63">
        <v>205</v>
      </c>
      <c r="B206" s="64">
        <v>500000</v>
      </c>
      <c r="C206" s="64">
        <v>1481000</v>
      </c>
      <c r="D206" s="64">
        <v>0</v>
      </c>
    </row>
    <row r="207" spans="1:4" x14ac:dyDescent="0.2">
      <c r="A207" s="63">
        <v>206</v>
      </c>
      <c r="B207" s="64">
        <v>502000</v>
      </c>
      <c r="C207" s="64">
        <v>1504000</v>
      </c>
      <c r="D207" s="64">
        <v>0</v>
      </c>
    </row>
    <row r="208" spans="1:4" x14ac:dyDescent="0.2">
      <c r="A208" s="63">
        <v>207</v>
      </c>
      <c r="B208" s="64">
        <v>504000</v>
      </c>
      <c r="C208" s="64">
        <v>1528000</v>
      </c>
      <c r="D208" s="64">
        <v>0</v>
      </c>
    </row>
    <row r="209" spans="1:4" x14ac:dyDescent="0.2">
      <c r="A209" s="63">
        <v>208</v>
      </c>
      <c r="B209" s="64">
        <v>506000</v>
      </c>
      <c r="C209" s="64">
        <v>1551000</v>
      </c>
      <c r="D209" s="64">
        <v>0</v>
      </c>
    </row>
    <row r="210" spans="1:4" x14ac:dyDescent="0.2">
      <c r="A210" s="63">
        <v>209</v>
      </c>
      <c r="B210" s="64">
        <v>508000</v>
      </c>
      <c r="C210" s="64">
        <v>1575000</v>
      </c>
      <c r="D210" s="64">
        <v>0</v>
      </c>
    </row>
    <row r="211" spans="1:4" x14ac:dyDescent="0.2">
      <c r="A211" s="63">
        <v>210</v>
      </c>
      <c r="B211" s="64">
        <v>510000</v>
      </c>
      <c r="C211" s="64">
        <v>1600000</v>
      </c>
      <c r="D211" s="64">
        <v>0</v>
      </c>
    </row>
    <row r="212" spans="1:4" x14ac:dyDescent="0.2">
      <c r="A212" s="63">
        <v>211</v>
      </c>
      <c r="B212" s="64">
        <v>513000</v>
      </c>
      <c r="C212" s="64">
        <v>1625000</v>
      </c>
      <c r="D212" s="64">
        <v>0</v>
      </c>
    </row>
    <row r="213" spans="1:4" x14ac:dyDescent="0.2">
      <c r="A213" s="63">
        <v>212</v>
      </c>
      <c r="B213" s="64">
        <v>523000</v>
      </c>
      <c r="C213" s="64">
        <v>1650000</v>
      </c>
      <c r="D213" s="64">
        <v>0</v>
      </c>
    </row>
    <row r="214" spans="1:4" x14ac:dyDescent="0.2">
      <c r="A214" s="63">
        <v>213</v>
      </c>
      <c r="B214" s="64">
        <v>525000</v>
      </c>
      <c r="C214" s="64">
        <v>1676000</v>
      </c>
      <c r="D214" s="64">
        <v>0</v>
      </c>
    </row>
    <row r="215" spans="1:4" x14ac:dyDescent="0.2">
      <c r="A215" s="63">
        <v>214</v>
      </c>
      <c r="B215" s="64">
        <v>527000</v>
      </c>
      <c r="C215" s="64">
        <v>1702000</v>
      </c>
      <c r="D215" s="64">
        <v>0</v>
      </c>
    </row>
    <row r="216" spans="1:4" x14ac:dyDescent="0.2">
      <c r="A216" s="63">
        <v>215</v>
      </c>
      <c r="B216" s="64">
        <v>530000</v>
      </c>
      <c r="C216" s="64">
        <v>1728000</v>
      </c>
      <c r="D216" s="64">
        <v>0</v>
      </c>
    </row>
    <row r="217" spans="1:4" x14ac:dyDescent="0.2">
      <c r="A217" s="63">
        <v>216</v>
      </c>
      <c r="B217" s="64">
        <v>532000</v>
      </c>
      <c r="C217" s="64">
        <v>1755000</v>
      </c>
      <c r="D217" s="64">
        <v>0</v>
      </c>
    </row>
    <row r="218" spans="1:4" x14ac:dyDescent="0.2">
      <c r="A218" s="63">
        <v>217</v>
      </c>
      <c r="B218" s="64">
        <v>534000</v>
      </c>
      <c r="C218" s="64">
        <v>1783000</v>
      </c>
      <c r="D218" s="64">
        <v>0</v>
      </c>
    </row>
    <row r="219" spans="1:4" x14ac:dyDescent="0.2">
      <c r="A219" s="63">
        <v>218</v>
      </c>
      <c r="B219" s="64">
        <v>536000</v>
      </c>
      <c r="C219" s="64">
        <v>1810000</v>
      </c>
      <c r="D219" s="64">
        <v>0</v>
      </c>
    </row>
    <row r="220" spans="1:4" x14ac:dyDescent="0.2">
      <c r="A220" s="63">
        <v>219</v>
      </c>
      <c r="B220" s="64">
        <v>539000</v>
      </c>
      <c r="C220" s="64">
        <v>1839000</v>
      </c>
      <c r="D220" s="64">
        <v>0</v>
      </c>
    </row>
    <row r="221" spans="1:4" x14ac:dyDescent="0.2">
      <c r="A221" s="63">
        <v>220</v>
      </c>
      <c r="B221" s="64">
        <v>541000</v>
      </c>
      <c r="C221" s="64">
        <v>1867000</v>
      </c>
      <c r="D221" s="64">
        <v>0</v>
      </c>
    </row>
    <row r="222" spans="1:4" x14ac:dyDescent="0.2">
      <c r="A222" s="63">
        <v>221</v>
      </c>
      <c r="B222" s="64">
        <v>543000</v>
      </c>
      <c r="C222" s="64">
        <v>1896000</v>
      </c>
      <c r="D222" s="64">
        <v>40000</v>
      </c>
    </row>
    <row r="223" spans="1:4" x14ac:dyDescent="0.2">
      <c r="A223" s="63">
        <v>222</v>
      </c>
      <c r="B223" s="64">
        <v>545000</v>
      </c>
      <c r="C223" s="64">
        <v>1926000</v>
      </c>
      <c r="D223" s="64">
        <v>0</v>
      </c>
    </row>
    <row r="224" spans="1:4" x14ac:dyDescent="0.2">
      <c r="A224" s="63">
        <v>223</v>
      </c>
      <c r="B224" s="64">
        <v>548000</v>
      </c>
      <c r="C224" s="64">
        <v>1956000</v>
      </c>
      <c r="D224" s="64">
        <v>0</v>
      </c>
    </row>
    <row r="225" spans="1:4" x14ac:dyDescent="0.2">
      <c r="A225" s="63">
        <v>224</v>
      </c>
      <c r="B225" s="64">
        <v>550000</v>
      </c>
      <c r="C225" s="64">
        <v>1986000</v>
      </c>
      <c r="D225" s="64">
        <v>0</v>
      </c>
    </row>
    <row r="226" spans="1:4" x14ac:dyDescent="0.2">
      <c r="A226" s="63">
        <v>225</v>
      </c>
      <c r="B226" s="64">
        <v>561000</v>
      </c>
      <c r="C226" s="64">
        <v>2017000</v>
      </c>
      <c r="D226" s="64">
        <v>0</v>
      </c>
    </row>
    <row r="227" spans="1:4" x14ac:dyDescent="0.2">
      <c r="A227" s="63">
        <v>226</v>
      </c>
      <c r="B227" s="64">
        <v>563000</v>
      </c>
      <c r="C227" s="64">
        <v>2048000</v>
      </c>
      <c r="D227" s="64">
        <v>0</v>
      </c>
    </row>
    <row r="228" spans="1:4" x14ac:dyDescent="0.2">
      <c r="A228" s="63">
        <v>227</v>
      </c>
      <c r="B228" s="64">
        <v>566000</v>
      </c>
      <c r="C228" s="64">
        <v>2080000</v>
      </c>
      <c r="D228" s="64">
        <v>0</v>
      </c>
    </row>
    <row r="229" spans="1:4" x14ac:dyDescent="0.2">
      <c r="A229" s="63">
        <v>228</v>
      </c>
      <c r="B229" s="64">
        <v>568000</v>
      </c>
      <c r="C229" s="64">
        <v>2112000</v>
      </c>
      <c r="D229" s="64">
        <v>0</v>
      </c>
    </row>
    <row r="230" spans="1:4" x14ac:dyDescent="0.2">
      <c r="A230" s="63">
        <v>229</v>
      </c>
      <c r="B230" s="64">
        <v>570000</v>
      </c>
      <c r="C230" s="64">
        <v>2145000</v>
      </c>
      <c r="D230" s="64">
        <v>0</v>
      </c>
    </row>
    <row r="231" spans="1:4" x14ac:dyDescent="0.2">
      <c r="A231" s="63">
        <v>230</v>
      </c>
      <c r="B231" s="64">
        <v>573000</v>
      </c>
      <c r="C231" s="64">
        <v>2179000</v>
      </c>
      <c r="D231" s="64">
        <v>0</v>
      </c>
    </row>
    <row r="232" spans="1:4" x14ac:dyDescent="0.2">
      <c r="A232" s="63">
        <v>231</v>
      </c>
      <c r="B232" s="64">
        <v>575000</v>
      </c>
      <c r="C232" s="64">
        <v>2212000</v>
      </c>
      <c r="D232" s="64">
        <v>0</v>
      </c>
    </row>
    <row r="233" spans="1:4" x14ac:dyDescent="0.2">
      <c r="A233" s="63">
        <v>232</v>
      </c>
      <c r="B233" s="64">
        <v>578000</v>
      </c>
      <c r="C233" s="64">
        <v>2247000</v>
      </c>
      <c r="D233" s="64">
        <v>0</v>
      </c>
    </row>
    <row r="234" spans="1:4" x14ac:dyDescent="0.2">
      <c r="A234" s="63">
        <v>233</v>
      </c>
      <c r="B234" s="64">
        <v>580000</v>
      </c>
      <c r="C234" s="64">
        <v>2282000</v>
      </c>
      <c r="D234" s="64">
        <v>0</v>
      </c>
    </row>
    <row r="235" spans="1:4" x14ac:dyDescent="0.2">
      <c r="A235" s="63">
        <v>234</v>
      </c>
      <c r="B235" s="64">
        <v>582000</v>
      </c>
      <c r="C235" s="64">
        <v>2317000</v>
      </c>
      <c r="D235" s="64">
        <v>0</v>
      </c>
    </row>
    <row r="236" spans="1:4" x14ac:dyDescent="0.2">
      <c r="A236" s="63">
        <v>235</v>
      </c>
      <c r="B236" s="64">
        <v>585000</v>
      </c>
      <c r="C236" s="64">
        <v>2353000</v>
      </c>
      <c r="D236" s="64">
        <v>0</v>
      </c>
    </row>
    <row r="237" spans="1:4" x14ac:dyDescent="0.2">
      <c r="A237" s="63">
        <v>236</v>
      </c>
      <c r="B237" s="64">
        <v>587000</v>
      </c>
      <c r="C237" s="64">
        <v>2390000</v>
      </c>
      <c r="D237" s="64">
        <v>0</v>
      </c>
    </row>
    <row r="238" spans="1:4" x14ac:dyDescent="0.2">
      <c r="A238" s="63">
        <v>237</v>
      </c>
      <c r="B238" s="64">
        <v>590000</v>
      </c>
      <c r="C238" s="64">
        <v>2427000</v>
      </c>
      <c r="D238" s="64">
        <v>0</v>
      </c>
    </row>
    <row r="239" spans="1:4" x14ac:dyDescent="0.2">
      <c r="A239" s="63">
        <v>238</v>
      </c>
      <c r="B239" s="64">
        <v>601000</v>
      </c>
      <c r="C239" s="64">
        <v>2465000</v>
      </c>
      <c r="D239" s="64">
        <v>0</v>
      </c>
    </row>
    <row r="240" spans="1:4" x14ac:dyDescent="0.2">
      <c r="A240" s="63">
        <v>239</v>
      </c>
      <c r="B240" s="64">
        <v>604000</v>
      </c>
      <c r="C240" s="64">
        <v>2503000</v>
      </c>
      <c r="D240" s="64">
        <v>0</v>
      </c>
    </row>
    <row r="241" spans="1:4" x14ac:dyDescent="0.2">
      <c r="A241" s="63">
        <v>240</v>
      </c>
      <c r="B241" s="64">
        <v>606000</v>
      </c>
      <c r="C241" s="64">
        <v>2542000</v>
      </c>
      <c r="D241" s="64">
        <v>0</v>
      </c>
    </row>
    <row r="242" spans="1:4" x14ac:dyDescent="0.2">
      <c r="A242" s="63">
        <v>241</v>
      </c>
      <c r="B242" s="64">
        <v>3047420</v>
      </c>
      <c r="C242" s="64">
        <v>12900000</v>
      </c>
      <c r="D242" s="64">
        <v>3174</v>
      </c>
    </row>
    <row r="243" spans="1:4" x14ac:dyDescent="0.2">
      <c r="A243" s="63">
        <v>242</v>
      </c>
      <c r="B243" s="64">
        <v>3222975</v>
      </c>
      <c r="C243" s="64">
        <v>13800000</v>
      </c>
      <c r="D243" s="64">
        <v>3456</v>
      </c>
    </row>
    <row r="244" spans="1:4" x14ac:dyDescent="0.2">
      <c r="A244" s="63">
        <v>243</v>
      </c>
      <c r="B244" s="64">
        <v>3403430</v>
      </c>
      <c r="C244" s="64">
        <v>14750000</v>
      </c>
      <c r="D244" s="64">
        <v>3663</v>
      </c>
    </row>
    <row r="245" spans="1:4" x14ac:dyDescent="0.2">
      <c r="A245" s="63">
        <v>244</v>
      </c>
      <c r="B245" s="64">
        <v>3588795</v>
      </c>
      <c r="C245" s="64">
        <v>15700000</v>
      </c>
      <c r="D245" s="64">
        <v>3877</v>
      </c>
    </row>
    <row r="246" spans="1:4" x14ac:dyDescent="0.2">
      <c r="A246" s="63">
        <v>245</v>
      </c>
      <c r="B246" s="64">
        <v>3779070</v>
      </c>
      <c r="C246" s="64">
        <v>16750000</v>
      </c>
      <c r="D246" s="64">
        <v>4098</v>
      </c>
    </row>
    <row r="247" spans="1:4" x14ac:dyDescent="0.2">
      <c r="A247" s="63">
        <v>246</v>
      </c>
      <c r="B247" s="64">
        <v>3974260</v>
      </c>
      <c r="C247" s="64">
        <v>17800000</v>
      </c>
      <c r="D247" s="64">
        <v>4325</v>
      </c>
    </row>
    <row r="248" spans="1:4" x14ac:dyDescent="0.2">
      <c r="A248" s="63">
        <v>247</v>
      </c>
      <c r="B248" s="64">
        <v>4174370</v>
      </c>
      <c r="C248" s="64">
        <v>18900000</v>
      </c>
      <c r="D248" s="64">
        <v>4560</v>
      </c>
    </row>
    <row r="249" spans="1:4" x14ac:dyDescent="0.2">
      <c r="A249" s="63">
        <v>248</v>
      </c>
      <c r="B249" s="64">
        <v>4379400</v>
      </c>
      <c r="C249" s="64">
        <v>20050000</v>
      </c>
      <c r="D249" s="64">
        <v>4801</v>
      </c>
    </row>
    <row r="250" spans="1:4" x14ac:dyDescent="0.2">
      <c r="A250" s="63">
        <v>249</v>
      </c>
      <c r="B250" s="64">
        <v>4589360</v>
      </c>
      <c r="C250" s="64">
        <v>21250000</v>
      </c>
      <c r="D250" s="64">
        <v>5050</v>
      </c>
    </row>
    <row r="251" spans="1:4" x14ac:dyDescent="0.2">
      <c r="A251" s="63">
        <v>250</v>
      </c>
      <c r="B251" s="64">
        <v>4804255</v>
      </c>
      <c r="C251" s="64">
        <v>22500000</v>
      </c>
      <c r="D251" s="64">
        <v>5305</v>
      </c>
    </row>
    <row r="252" spans="1:4" x14ac:dyDescent="0.2">
      <c r="A252" s="63">
        <v>251</v>
      </c>
      <c r="B252" s="64">
        <v>5101375</v>
      </c>
      <c r="C252" s="64">
        <v>23800000</v>
      </c>
      <c r="D252" s="64">
        <v>5568</v>
      </c>
    </row>
    <row r="253" spans="1:4" x14ac:dyDescent="0.2">
      <c r="A253" s="63">
        <v>252</v>
      </c>
      <c r="B253" s="64">
        <v>5329605</v>
      </c>
      <c r="C253" s="64">
        <v>25150000</v>
      </c>
      <c r="D253" s="64">
        <v>5839</v>
      </c>
    </row>
    <row r="254" spans="1:4" x14ac:dyDescent="0.2">
      <c r="A254" s="63">
        <v>253</v>
      </c>
      <c r="B254" s="64">
        <v>5562855</v>
      </c>
      <c r="C254" s="64">
        <v>26550000</v>
      </c>
      <c r="D254" s="64">
        <v>6116</v>
      </c>
    </row>
    <row r="255" spans="1:4" x14ac:dyDescent="0.2">
      <c r="A255" s="63">
        <v>254</v>
      </c>
      <c r="B255" s="64">
        <v>5801135</v>
      </c>
      <c r="C255" s="64">
        <v>28000000</v>
      </c>
      <c r="D255" s="64">
        <v>6401</v>
      </c>
    </row>
    <row r="256" spans="1:4" x14ac:dyDescent="0.2">
      <c r="A256" s="63">
        <v>255</v>
      </c>
      <c r="B256" s="64">
        <v>6044440</v>
      </c>
      <c r="C256" s="64">
        <v>29500000</v>
      </c>
      <c r="D256" s="64">
        <v>6693</v>
      </c>
    </row>
    <row r="257" spans="1:4" x14ac:dyDescent="0.2">
      <c r="A257" s="63">
        <v>256</v>
      </c>
      <c r="B257" s="64">
        <v>6292785</v>
      </c>
      <c r="C257" s="64">
        <v>31100000</v>
      </c>
      <c r="D257" s="64">
        <v>6993</v>
      </c>
    </row>
    <row r="258" spans="1:4" x14ac:dyDescent="0.2">
      <c r="A258" s="63">
        <v>257</v>
      </c>
      <c r="B258" s="64">
        <v>6546165</v>
      </c>
      <c r="C258" s="64">
        <v>32700000</v>
      </c>
      <c r="D258" s="64">
        <v>7301</v>
      </c>
    </row>
    <row r="259" spans="1:4" x14ac:dyDescent="0.2">
      <c r="A259" s="63">
        <v>258</v>
      </c>
      <c r="B259" s="64">
        <v>6804595</v>
      </c>
      <c r="C259" s="64">
        <v>34350000</v>
      </c>
      <c r="D259" s="64">
        <v>7616</v>
      </c>
    </row>
    <row r="260" spans="1:4" x14ac:dyDescent="0.2">
      <c r="A260" s="63">
        <v>259</v>
      </c>
      <c r="B260" s="64">
        <v>7068070</v>
      </c>
      <c r="C260" s="64">
        <v>36100000</v>
      </c>
      <c r="D260" s="64">
        <v>7938</v>
      </c>
    </row>
    <row r="261" spans="1:4" x14ac:dyDescent="0.2">
      <c r="A261" s="63">
        <v>260</v>
      </c>
      <c r="B261" s="64">
        <v>7336600</v>
      </c>
      <c r="C261" s="64">
        <v>37900000</v>
      </c>
      <c r="D261" s="64">
        <v>8269</v>
      </c>
    </row>
    <row r="262" spans="1:4" x14ac:dyDescent="0.2">
      <c r="A262" s="63">
        <v>261</v>
      </c>
      <c r="B262" s="64">
        <v>7610190</v>
      </c>
      <c r="C262" s="64">
        <v>39750000</v>
      </c>
      <c r="D262" s="64">
        <v>8607</v>
      </c>
    </row>
    <row r="263" spans="1:4" x14ac:dyDescent="0.2">
      <c r="A263" s="63">
        <v>262</v>
      </c>
      <c r="B263" s="64">
        <v>7888840</v>
      </c>
      <c r="C263" s="64">
        <v>41700000</v>
      </c>
      <c r="D263" s="64">
        <v>8954</v>
      </c>
    </row>
    <row r="264" spans="1:4" x14ac:dyDescent="0.2">
      <c r="A264" s="63">
        <v>263</v>
      </c>
      <c r="B264" s="64">
        <v>8172560</v>
      </c>
      <c r="C264" s="64">
        <v>43650000</v>
      </c>
      <c r="D264" s="64">
        <v>9308</v>
      </c>
    </row>
    <row r="265" spans="1:4" x14ac:dyDescent="0.2">
      <c r="A265" s="63">
        <v>264</v>
      </c>
      <c r="B265" s="64">
        <v>8461355</v>
      </c>
      <c r="C265" s="64">
        <v>45700000</v>
      </c>
      <c r="D265" s="64">
        <v>9670</v>
      </c>
    </row>
    <row r="266" spans="1:4" x14ac:dyDescent="0.2">
      <c r="A266" s="63">
        <v>265</v>
      </c>
      <c r="B266" s="64">
        <v>8887880</v>
      </c>
      <c r="C266" s="64">
        <v>47850000</v>
      </c>
      <c r="D266" s="64">
        <v>10041</v>
      </c>
    </row>
    <row r="267" spans="1:4" x14ac:dyDescent="0.2">
      <c r="A267" s="63">
        <v>266</v>
      </c>
      <c r="B267" s="64">
        <v>9191365</v>
      </c>
      <c r="C267" s="64">
        <v>50050000</v>
      </c>
      <c r="D267" s="64">
        <v>10419</v>
      </c>
    </row>
    <row r="268" spans="1:4" x14ac:dyDescent="0.2">
      <c r="A268" s="63">
        <v>267</v>
      </c>
      <c r="B268" s="64">
        <v>9500010</v>
      </c>
      <c r="C268" s="64">
        <v>52300000</v>
      </c>
      <c r="D268" s="64">
        <v>10806</v>
      </c>
    </row>
    <row r="269" spans="1:4" x14ac:dyDescent="0.2">
      <c r="A269" s="63">
        <v>268</v>
      </c>
      <c r="B269" s="64">
        <v>9813825</v>
      </c>
      <c r="C269" s="64">
        <v>54650000</v>
      </c>
      <c r="D269" s="64">
        <v>11201</v>
      </c>
    </row>
    <row r="270" spans="1:4" x14ac:dyDescent="0.2">
      <c r="A270" s="63">
        <v>269</v>
      </c>
      <c r="B270" s="64">
        <v>10132815</v>
      </c>
      <c r="C270" s="64">
        <v>57050000</v>
      </c>
      <c r="D270" s="64">
        <v>11605</v>
      </c>
    </row>
    <row r="271" spans="1:4" x14ac:dyDescent="0.2">
      <c r="A271" s="63">
        <v>270</v>
      </c>
      <c r="B271" s="64">
        <v>10456985</v>
      </c>
      <c r="C271" s="64">
        <v>59550000</v>
      </c>
      <c r="D271" s="64">
        <v>12017</v>
      </c>
    </row>
    <row r="272" spans="1:4" x14ac:dyDescent="0.2">
      <c r="A272" s="63">
        <v>271</v>
      </c>
      <c r="B272" s="64">
        <v>10786340</v>
      </c>
      <c r="C272" s="64">
        <v>62100000</v>
      </c>
      <c r="D272" s="64">
        <v>12437</v>
      </c>
    </row>
    <row r="273" spans="1:4" x14ac:dyDescent="0.2">
      <c r="A273" s="63">
        <v>272</v>
      </c>
      <c r="B273" s="64">
        <v>11120880</v>
      </c>
      <c r="C273" s="64">
        <v>64800000</v>
      </c>
      <c r="D273" s="64">
        <v>12866</v>
      </c>
    </row>
    <row r="274" spans="1:4" x14ac:dyDescent="0.2">
      <c r="A274" s="63">
        <v>273</v>
      </c>
      <c r="B274" s="64">
        <v>11460620</v>
      </c>
      <c r="C274" s="64">
        <v>67350000</v>
      </c>
      <c r="D274" s="64">
        <v>13304</v>
      </c>
    </row>
    <row r="275" spans="1:4" x14ac:dyDescent="0.2">
      <c r="A275" s="63">
        <v>274</v>
      </c>
      <c r="B275" s="64">
        <v>11805555</v>
      </c>
      <c r="C275" s="64">
        <v>70000000</v>
      </c>
      <c r="D275" s="64">
        <v>13750</v>
      </c>
    </row>
    <row r="276" spans="1:4" x14ac:dyDescent="0.2">
      <c r="A276" s="63">
        <v>275</v>
      </c>
      <c r="B276" s="64">
        <v>12155695</v>
      </c>
      <c r="C276" s="64">
        <v>72700000</v>
      </c>
      <c r="D276" s="64">
        <v>14205</v>
      </c>
    </row>
    <row r="277" spans="1:4" x14ac:dyDescent="0.2">
      <c r="A277" s="63">
        <v>276</v>
      </c>
      <c r="B277" s="64">
        <v>12511045</v>
      </c>
      <c r="C277" s="64">
        <v>75500000</v>
      </c>
      <c r="D277" s="64">
        <v>14669</v>
      </c>
    </row>
    <row r="278" spans="1:4" x14ac:dyDescent="0.2">
      <c r="A278" s="63">
        <v>277</v>
      </c>
      <c r="B278" s="64">
        <v>12871610</v>
      </c>
      <c r="C278" s="64">
        <v>78400000</v>
      </c>
      <c r="D278" s="64">
        <v>15142</v>
      </c>
    </row>
    <row r="279" spans="1:4" x14ac:dyDescent="0.2">
      <c r="A279" s="63">
        <v>278</v>
      </c>
      <c r="B279" s="64">
        <v>13237400</v>
      </c>
      <c r="C279" s="64">
        <v>81300000</v>
      </c>
      <c r="D279" s="64">
        <v>15624</v>
      </c>
    </row>
    <row r="280" spans="1:4" x14ac:dyDescent="0.2">
      <c r="A280" s="63">
        <v>279</v>
      </c>
      <c r="B280" s="64">
        <v>13608410</v>
      </c>
      <c r="C280" s="64">
        <v>84350000</v>
      </c>
      <c r="D280" s="64">
        <v>16114</v>
      </c>
    </row>
    <row r="281" spans="1:4" x14ac:dyDescent="0.2">
      <c r="A281" s="63">
        <v>280</v>
      </c>
      <c r="B281" s="64">
        <v>14193380</v>
      </c>
      <c r="C281" s="64">
        <v>87450000</v>
      </c>
      <c r="D281" s="64">
        <v>16614</v>
      </c>
    </row>
    <row r="282" spans="1:4" x14ac:dyDescent="0.2">
      <c r="A282" s="63">
        <v>281</v>
      </c>
      <c r="B282" s="64">
        <v>14778350</v>
      </c>
      <c r="C282" s="64">
        <v>90550000</v>
      </c>
      <c r="D282" s="64">
        <v>17114</v>
      </c>
    </row>
    <row r="283" spans="1:4" x14ac:dyDescent="0.2">
      <c r="A283" s="63">
        <v>282</v>
      </c>
      <c r="B283" s="64">
        <v>15363320</v>
      </c>
      <c r="C283" s="64">
        <v>93650000</v>
      </c>
      <c r="D283" s="64">
        <v>17614</v>
      </c>
    </row>
    <row r="284" spans="1:4" x14ac:dyDescent="0.2">
      <c r="A284" s="63">
        <v>283</v>
      </c>
      <c r="B284" s="64">
        <v>15948290</v>
      </c>
      <c r="C284" s="64">
        <v>96750000</v>
      </c>
      <c r="D284" s="64">
        <v>18114</v>
      </c>
    </row>
    <row r="285" spans="1:4" x14ac:dyDescent="0.2">
      <c r="A285" s="63">
        <v>284</v>
      </c>
      <c r="B285" s="64">
        <v>16533260</v>
      </c>
      <c r="C285" s="64">
        <v>99850000</v>
      </c>
      <c r="D285" s="64">
        <v>18614</v>
      </c>
    </row>
    <row r="286" spans="1:4" x14ac:dyDescent="0.2">
      <c r="A286" s="63">
        <v>285</v>
      </c>
      <c r="B286" s="64">
        <v>17118230</v>
      </c>
      <c r="C286" s="64">
        <v>102950000</v>
      </c>
      <c r="D286" s="64">
        <v>19114</v>
      </c>
    </row>
    <row r="287" spans="1:4" x14ac:dyDescent="0.2">
      <c r="A287" s="63">
        <v>286</v>
      </c>
      <c r="B287" s="64">
        <v>17703200</v>
      </c>
      <c r="C287" s="64">
        <v>106050000</v>
      </c>
      <c r="D287" s="64">
        <v>19614</v>
      </c>
    </row>
    <row r="288" spans="1:4" x14ac:dyDescent="0.2">
      <c r="A288" s="63">
        <v>287</v>
      </c>
      <c r="B288" s="64">
        <v>18288170</v>
      </c>
      <c r="C288" s="64">
        <v>109150000</v>
      </c>
      <c r="D288" s="64">
        <v>20114</v>
      </c>
    </row>
    <row r="289" spans="1:4" x14ac:dyDescent="0.2">
      <c r="A289" s="63">
        <v>288</v>
      </c>
      <c r="B289" s="64">
        <v>18873140</v>
      </c>
      <c r="C289" s="64">
        <v>112250000</v>
      </c>
      <c r="D289" s="64">
        <v>20614</v>
      </c>
    </row>
    <row r="290" spans="1:4" x14ac:dyDescent="0.2">
      <c r="A290" s="63">
        <v>289</v>
      </c>
      <c r="B290" s="64">
        <v>19458110</v>
      </c>
      <c r="C290" s="64">
        <v>115350000</v>
      </c>
      <c r="D290" s="64">
        <v>21114</v>
      </c>
    </row>
    <row r="291" spans="1:4" x14ac:dyDescent="0.2">
      <c r="A291" s="63">
        <v>290</v>
      </c>
      <c r="B291" s="64">
        <v>20043080</v>
      </c>
      <c r="C291" s="64">
        <v>118450000</v>
      </c>
      <c r="D291" s="64">
        <v>21614</v>
      </c>
    </row>
    <row r="292" spans="1:4" x14ac:dyDescent="0.2">
      <c r="A292" s="63">
        <v>291</v>
      </c>
      <c r="B292" s="64">
        <v>20628050</v>
      </c>
      <c r="C292" s="64">
        <v>121550000</v>
      </c>
      <c r="D292" s="64">
        <v>22114</v>
      </c>
    </row>
    <row r="293" spans="1:4" x14ac:dyDescent="0.2">
      <c r="A293" s="63">
        <v>292</v>
      </c>
      <c r="B293" s="64">
        <v>21213020</v>
      </c>
      <c r="C293" s="64">
        <v>124650000</v>
      </c>
      <c r="D293" s="64">
        <v>22614</v>
      </c>
    </row>
    <row r="294" spans="1:4" x14ac:dyDescent="0.2">
      <c r="A294" s="63">
        <v>293</v>
      </c>
      <c r="B294" s="64">
        <v>21797990</v>
      </c>
      <c r="C294" s="64">
        <v>127750000</v>
      </c>
      <c r="D294" s="64">
        <v>23114</v>
      </c>
    </row>
    <row r="295" spans="1:4" x14ac:dyDescent="0.2">
      <c r="A295" s="63">
        <v>294</v>
      </c>
      <c r="B295" s="64">
        <v>22382960</v>
      </c>
      <c r="C295" s="64">
        <v>130850000</v>
      </c>
      <c r="D295" s="64">
        <v>23614</v>
      </c>
    </row>
    <row r="296" spans="1:4" x14ac:dyDescent="0.2">
      <c r="A296" s="63">
        <v>295</v>
      </c>
      <c r="B296" s="64">
        <v>22967930</v>
      </c>
      <c r="C296" s="64">
        <v>133950000</v>
      </c>
      <c r="D296" s="64">
        <v>24114</v>
      </c>
    </row>
    <row r="297" spans="1:4" x14ac:dyDescent="0.2">
      <c r="A297" s="63">
        <v>296</v>
      </c>
      <c r="B297" s="64">
        <v>23552900</v>
      </c>
      <c r="C297" s="64">
        <v>137050000</v>
      </c>
      <c r="D297" s="64">
        <v>24614</v>
      </c>
    </row>
    <row r="298" spans="1:4" x14ac:dyDescent="0.2">
      <c r="A298" s="63">
        <v>297</v>
      </c>
      <c r="B298" s="64">
        <v>24137870</v>
      </c>
      <c r="C298" s="64">
        <v>140150000</v>
      </c>
      <c r="D298" s="64">
        <v>25114</v>
      </c>
    </row>
    <row r="299" spans="1:4" x14ac:dyDescent="0.2">
      <c r="A299" s="63">
        <v>298</v>
      </c>
      <c r="B299" s="64">
        <v>24722840</v>
      </c>
      <c r="C299" s="64">
        <v>143250000</v>
      </c>
      <c r="D299" s="64">
        <v>25614</v>
      </c>
    </row>
    <row r="300" spans="1:4" x14ac:dyDescent="0.2">
      <c r="A300" s="63">
        <v>299</v>
      </c>
      <c r="B300" s="64">
        <v>25307810</v>
      </c>
      <c r="C300" s="64">
        <v>146350000</v>
      </c>
      <c r="D300" s="64">
        <v>26114</v>
      </c>
    </row>
    <row r="301" spans="1:4" x14ac:dyDescent="0.2">
      <c r="A301" s="63">
        <v>300</v>
      </c>
      <c r="B301" s="64">
        <v>25892780</v>
      </c>
      <c r="C301" s="64">
        <v>149450000</v>
      </c>
      <c r="D301" s="64">
        <v>26614</v>
      </c>
    </row>
    <row r="302" spans="1:4" x14ac:dyDescent="0.2">
      <c r="A302" s="63">
        <v>301</v>
      </c>
      <c r="B302" s="64">
        <v>26477750</v>
      </c>
      <c r="C302" s="64">
        <v>152550000</v>
      </c>
      <c r="D302" s="64">
        <v>27114</v>
      </c>
    </row>
    <row r="303" spans="1:4" x14ac:dyDescent="0.2">
      <c r="A303" s="63">
        <v>302</v>
      </c>
      <c r="B303" s="64">
        <v>27062720</v>
      </c>
      <c r="C303" s="64">
        <v>155650000</v>
      </c>
      <c r="D303" s="64">
        <v>27614</v>
      </c>
    </row>
    <row r="304" spans="1:4" x14ac:dyDescent="0.2">
      <c r="A304" s="63">
        <v>303</v>
      </c>
      <c r="B304" s="64">
        <v>27647690</v>
      </c>
      <c r="C304" s="64">
        <v>158750000</v>
      </c>
      <c r="D304" s="64">
        <v>28114</v>
      </c>
    </row>
    <row r="305" spans="1:4" x14ac:dyDescent="0.2">
      <c r="A305" s="63">
        <v>304</v>
      </c>
      <c r="B305" s="64">
        <v>28232660</v>
      </c>
      <c r="C305" s="64">
        <v>161850000</v>
      </c>
      <c r="D305" s="64">
        <v>28614</v>
      </c>
    </row>
    <row r="306" spans="1:4" x14ac:dyDescent="0.2">
      <c r="A306" s="63">
        <v>305</v>
      </c>
      <c r="B306" s="64">
        <v>28817630</v>
      </c>
      <c r="C306" s="64">
        <v>164950000</v>
      </c>
      <c r="D306" s="64">
        <v>29114</v>
      </c>
    </row>
    <row r="307" spans="1:4" x14ac:dyDescent="0.2">
      <c r="A307" s="63">
        <v>306</v>
      </c>
      <c r="B307" s="64">
        <v>29402600</v>
      </c>
      <c r="C307" s="64">
        <v>168050000</v>
      </c>
      <c r="D307" s="64">
        <v>29614</v>
      </c>
    </row>
    <row r="308" spans="1:4" x14ac:dyDescent="0.2">
      <c r="A308" s="63">
        <v>307</v>
      </c>
      <c r="B308" s="64">
        <v>29987570</v>
      </c>
      <c r="C308" s="64">
        <v>171150000</v>
      </c>
      <c r="D308" s="64">
        <v>30114</v>
      </c>
    </row>
    <row r="309" spans="1:4" x14ac:dyDescent="0.2">
      <c r="A309" s="63">
        <v>308</v>
      </c>
      <c r="B309" s="64">
        <v>30572540</v>
      </c>
      <c r="C309" s="64">
        <v>174250000</v>
      </c>
      <c r="D309" s="64">
        <v>30614</v>
      </c>
    </row>
    <row r="310" spans="1:4" x14ac:dyDescent="0.2">
      <c r="A310" s="63">
        <v>309</v>
      </c>
      <c r="B310" s="64">
        <v>31157510</v>
      </c>
      <c r="C310" s="64">
        <v>177350000</v>
      </c>
      <c r="D310" s="64">
        <v>31114</v>
      </c>
    </row>
    <row r="311" spans="1:4" x14ac:dyDescent="0.2">
      <c r="A311" s="63">
        <v>310</v>
      </c>
      <c r="B311" s="64">
        <v>31742480</v>
      </c>
      <c r="C311" s="64">
        <v>180450000</v>
      </c>
      <c r="D311" s="64">
        <v>31614</v>
      </c>
    </row>
    <row r="312" spans="1:4" x14ac:dyDescent="0.2">
      <c r="A312" s="63">
        <v>311</v>
      </c>
      <c r="B312" s="64">
        <v>32327450</v>
      </c>
      <c r="C312" s="64">
        <v>183550000</v>
      </c>
      <c r="D312" s="64">
        <v>32114</v>
      </c>
    </row>
    <row r="313" spans="1:4" x14ac:dyDescent="0.2">
      <c r="A313" s="63">
        <v>312</v>
      </c>
      <c r="B313" s="64">
        <v>32912420</v>
      </c>
      <c r="C313" s="64">
        <v>186650000</v>
      </c>
      <c r="D313" s="64">
        <v>32614</v>
      </c>
    </row>
    <row r="314" spans="1:4" x14ac:dyDescent="0.2">
      <c r="A314" s="63">
        <v>313</v>
      </c>
      <c r="B314" s="64">
        <v>33497390</v>
      </c>
      <c r="C314" s="64">
        <v>189750000</v>
      </c>
      <c r="D314" s="64">
        <v>33114</v>
      </c>
    </row>
    <row r="315" spans="1:4" x14ac:dyDescent="0.2">
      <c r="A315" s="63">
        <v>314</v>
      </c>
      <c r="B315" s="64">
        <v>34082360</v>
      </c>
      <c r="C315" s="64">
        <v>192850000</v>
      </c>
      <c r="D315" s="64">
        <v>33614</v>
      </c>
    </row>
    <row r="316" spans="1:4" x14ac:dyDescent="0.2">
      <c r="A316" s="63">
        <v>315</v>
      </c>
      <c r="B316" s="64">
        <v>34667330</v>
      </c>
      <c r="C316" s="64">
        <v>195950000</v>
      </c>
      <c r="D316" s="64">
        <v>34114</v>
      </c>
    </row>
    <row r="317" spans="1:4" x14ac:dyDescent="0.2">
      <c r="A317" s="63">
        <v>316</v>
      </c>
      <c r="B317" s="64">
        <v>35252300</v>
      </c>
      <c r="C317" s="64">
        <v>199050000</v>
      </c>
      <c r="D317" s="64">
        <v>34614</v>
      </c>
    </row>
    <row r="318" spans="1:4" x14ac:dyDescent="0.2">
      <c r="A318" s="63">
        <v>317</v>
      </c>
      <c r="B318" s="64">
        <v>35837270</v>
      </c>
      <c r="C318" s="64">
        <v>202150000</v>
      </c>
      <c r="D318" s="64">
        <v>35114</v>
      </c>
    </row>
    <row r="319" spans="1:4" x14ac:dyDescent="0.2">
      <c r="A319" s="63">
        <v>318</v>
      </c>
      <c r="B319" s="64">
        <v>36422240</v>
      </c>
      <c r="C319" s="64">
        <v>205250000</v>
      </c>
      <c r="D319" s="64">
        <v>35614</v>
      </c>
    </row>
    <row r="320" spans="1:4" x14ac:dyDescent="0.2">
      <c r="A320" s="63">
        <v>319</v>
      </c>
      <c r="B320" s="64">
        <v>37007210</v>
      </c>
      <c r="C320" s="64">
        <v>208350000</v>
      </c>
      <c r="D320" s="64">
        <v>36114</v>
      </c>
    </row>
    <row r="321" spans="1:4" x14ac:dyDescent="0.2">
      <c r="A321" s="63">
        <v>320</v>
      </c>
      <c r="B321" s="64">
        <v>37592180</v>
      </c>
      <c r="C321" s="64">
        <v>211450000</v>
      </c>
      <c r="D321" s="64">
        <v>36614</v>
      </c>
    </row>
    <row r="322" spans="1:4" x14ac:dyDescent="0.2">
      <c r="A322" s="63">
        <v>321</v>
      </c>
      <c r="B322" s="64">
        <v>38177150</v>
      </c>
      <c r="C322" s="64">
        <v>214550000</v>
      </c>
      <c r="D322" s="64">
        <v>37114</v>
      </c>
    </row>
    <row r="323" spans="1:4" x14ac:dyDescent="0.2">
      <c r="A323" s="63">
        <v>322</v>
      </c>
      <c r="B323" s="64">
        <v>38762120</v>
      </c>
      <c r="C323" s="64">
        <v>217650000</v>
      </c>
      <c r="D323" s="64">
        <v>37614</v>
      </c>
    </row>
    <row r="324" spans="1:4" x14ac:dyDescent="0.2">
      <c r="A324" s="63">
        <v>323</v>
      </c>
      <c r="B324" s="64">
        <v>39347090</v>
      </c>
      <c r="C324" s="64">
        <v>220750000</v>
      </c>
      <c r="D324" s="64">
        <v>38114</v>
      </c>
    </row>
    <row r="325" spans="1:4" x14ac:dyDescent="0.2">
      <c r="A325" s="63">
        <v>324</v>
      </c>
      <c r="B325" s="64">
        <v>39932060</v>
      </c>
      <c r="C325" s="64">
        <v>223850000</v>
      </c>
      <c r="D325" s="64">
        <v>38614</v>
      </c>
    </row>
    <row r="326" spans="1:4" x14ac:dyDescent="0.2">
      <c r="A326" s="63">
        <v>325</v>
      </c>
      <c r="B326" s="64">
        <v>40517030</v>
      </c>
      <c r="C326" s="64">
        <v>226950000</v>
      </c>
      <c r="D326" s="64">
        <v>39114</v>
      </c>
    </row>
    <row r="327" spans="1:4" x14ac:dyDescent="0.2">
      <c r="A327" s="63">
        <v>326</v>
      </c>
      <c r="B327" s="64">
        <v>41102000</v>
      </c>
      <c r="C327" s="64">
        <v>230050000</v>
      </c>
      <c r="D327" s="64">
        <v>39614</v>
      </c>
    </row>
    <row r="328" spans="1:4" x14ac:dyDescent="0.2">
      <c r="A328" s="63">
        <v>327</v>
      </c>
      <c r="B328" s="64">
        <v>41686970</v>
      </c>
      <c r="C328" s="64">
        <v>233150000</v>
      </c>
      <c r="D328" s="64">
        <v>40114</v>
      </c>
    </row>
    <row r="329" spans="1:4" x14ac:dyDescent="0.2">
      <c r="A329" s="63">
        <v>328</v>
      </c>
      <c r="B329" s="64">
        <v>42271940</v>
      </c>
      <c r="C329" s="64">
        <v>236250000</v>
      </c>
      <c r="D329" s="64">
        <v>40614</v>
      </c>
    </row>
    <row r="330" spans="1:4" x14ac:dyDescent="0.2">
      <c r="A330" s="63">
        <v>329</v>
      </c>
      <c r="B330" s="64">
        <v>42856910</v>
      </c>
      <c r="C330" s="64">
        <v>239350000</v>
      </c>
      <c r="D330" s="64">
        <v>41114</v>
      </c>
    </row>
    <row r="331" spans="1:4" x14ac:dyDescent="0.2">
      <c r="A331" s="63">
        <v>330</v>
      </c>
      <c r="B331" s="64">
        <v>43441880</v>
      </c>
      <c r="C331" s="64">
        <v>242450000</v>
      </c>
      <c r="D331" s="64">
        <v>41614</v>
      </c>
    </row>
    <row r="332" spans="1:4" x14ac:dyDescent="0.2">
      <c r="A332" s="63">
        <v>331</v>
      </c>
      <c r="B332" s="64">
        <v>44026850</v>
      </c>
      <c r="C332" s="64">
        <v>245550000</v>
      </c>
      <c r="D332" s="64">
        <v>42114</v>
      </c>
    </row>
    <row r="333" spans="1:4" x14ac:dyDescent="0.2">
      <c r="A333" s="63">
        <v>332</v>
      </c>
      <c r="B333" s="64">
        <v>44611820</v>
      </c>
      <c r="C333" s="64">
        <v>248650000</v>
      </c>
      <c r="D333" s="64">
        <v>42614</v>
      </c>
    </row>
    <row r="334" spans="1:4" x14ac:dyDescent="0.2">
      <c r="A334" s="63">
        <v>333</v>
      </c>
      <c r="B334" s="64">
        <v>45196790</v>
      </c>
      <c r="C334" s="64">
        <v>251750000</v>
      </c>
      <c r="D334" s="64">
        <v>43114</v>
      </c>
    </row>
    <row r="335" spans="1:4" x14ac:dyDescent="0.2">
      <c r="A335" s="63">
        <v>334</v>
      </c>
      <c r="B335" s="64">
        <v>45781760</v>
      </c>
      <c r="C335" s="64">
        <v>254850000</v>
      </c>
      <c r="D335" s="64">
        <v>43614</v>
      </c>
    </row>
    <row r="336" spans="1:4" x14ac:dyDescent="0.2">
      <c r="A336" s="63">
        <v>335</v>
      </c>
      <c r="B336" s="64">
        <v>46366730</v>
      </c>
      <c r="C336" s="64">
        <v>257950000</v>
      </c>
      <c r="D336" s="64">
        <v>44114</v>
      </c>
    </row>
    <row r="337" spans="1:4" x14ac:dyDescent="0.2">
      <c r="A337" s="63">
        <v>336</v>
      </c>
      <c r="B337" s="64">
        <v>46951700</v>
      </c>
      <c r="C337" s="64">
        <v>261050000</v>
      </c>
      <c r="D337" s="64">
        <v>44614</v>
      </c>
    </row>
    <row r="338" spans="1:4" x14ac:dyDescent="0.2">
      <c r="A338" s="63">
        <v>337</v>
      </c>
      <c r="B338" s="64">
        <v>47536670</v>
      </c>
      <c r="C338" s="64">
        <v>264150000</v>
      </c>
      <c r="D338" s="64">
        <v>45114</v>
      </c>
    </row>
    <row r="339" spans="1:4" x14ac:dyDescent="0.2">
      <c r="A339" s="63">
        <v>338</v>
      </c>
      <c r="B339" s="64">
        <v>48121640</v>
      </c>
      <c r="C339" s="64">
        <v>267250000</v>
      </c>
      <c r="D339" s="64">
        <v>45614</v>
      </c>
    </row>
    <row r="340" spans="1:4" x14ac:dyDescent="0.2">
      <c r="A340" s="63">
        <v>339</v>
      </c>
      <c r="B340" s="64">
        <v>48706610</v>
      </c>
      <c r="C340" s="64">
        <v>270350000</v>
      </c>
      <c r="D340" s="64">
        <v>46114</v>
      </c>
    </row>
    <row r="341" spans="1:4" x14ac:dyDescent="0.2">
      <c r="A341" s="63">
        <v>340</v>
      </c>
      <c r="B341" s="64">
        <v>49291580</v>
      </c>
      <c r="C341" s="64">
        <v>273450000</v>
      </c>
      <c r="D341" s="64">
        <v>46614</v>
      </c>
    </row>
    <row r="342" spans="1:4" x14ac:dyDescent="0.2">
      <c r="A342" s="63">
        <v>341</v>
      </c>
      <c r="B342" s="64">
        <v>49876550</v>
      </c>
      <c r="C342" s="64">
        <v>276550000</v>
      </c>
      <c r="D342" s="64">
        <v>47114</v>
      </c>
    </row>
    <row r="343" spans="1:4" x14ac:dyDescent="0.2">
      <c r="A343" s="63">
        <v>342</v>
      </c>
      <c r="B343" s="64">
        <v>50461520</v>
      </c>
      <c r="C343" s="64">
        <v>279650000</v>
      </c>
      <c r="D343" s="64">
        <v>47614</v>
      </c>
    </row>
    <row r="344" spans="1:4" x14ac:dyDescent="0.2">
      <c r="A344" s="63">
        <v>343</v>
      </c>
      <c r="B344" s="64">
        <v>51046490</v>
      </c>
      <c r="C344" s="64">
        <v>282750000</v>
      </c>
      <c r="D344" s="64">
        <v>48114</v>
      </c>
    </row>
    <row r="345" spans="1:4" x14ac:dyDescent="0.2">
      <c r="A345" s="63">
        <v>344</v>
      </c>
      <c r="B345" s="64">
        <v>51631460</v>
      </c>
      <c r="C345" s="64">
        <v>285850000</v>
      </c>
      <c r="D345" s="64">
        <v>48614</v>
      </c>
    </row>
    <row r="346" spans="1:4" x14ac:dyDescent="0.2">
      <c r="A346" s="63">
        <v>345</v>
      </c>
      <c r="B346" s="64">
        <v>52216430</v>
      </c>
      <c r="C346" s="64">
        <v>288950000</v>
      </c>
      <c r="D346" s="64">
        <v>49114</v>
      </c>
    </row>
    <row r="347" spans="1:4" x14ac:dyDescent="0.2">
      <c r="A347" s="63">
        <v>346</v>
      </c>
      <c r="B347" s="64">
        <v>52801400</v>
      </c>
      <c r="C347" s="64">
        <v>292050000</v>
      </c>
      <c r="D347" s="64">
        <v>49614</v>
      </c>
    </row>
    <row r="348" spans="1:4" x14ac:dyDescent="0.2">
      <c r="A348" s="63">
        <v>347</v>
      </c>
      <c r="B348" s="64">
        <v>53386370</v>
      </c>
      <c r="C348" s="64">
        <v>295150000</v>
      </c>
      <c r="D348" s="64">
        <v>50114</v>
      </c>
    </row>
    <row r="349" spans="1:4" x14ac:dyDescent="0.2">
      <c r="A349" s="63">
        <v>348</v>
      </c>
      <c r="B349" s="64">
        <v>53971340</v>
      </c>
      <c r="C349" s="64">
        <v>298250000</v>
      </c>
      <c r="D349" s="64">
        <v>50614</v>
      </c>
    </row>
    <row r="350" spans="1:4" x14ac:dyDescent="0.2">
      <c r="A350" s="63">
        <v>349</v>
      </c>
      <c r="B350" s="64">
        <v>54556310</v>
      </c>
      <c r="C350" s="64">
        <v>301350000</v>
      </c>
      <c r="D350" s="64">
        <v>51114</v>
      </c>
    </row>
    <row r="351" spans="1:4" x14ac:dyDescent="0.2">
      <c r="A351" s="63">
        <v>350</v>
      </c>
      <c r="B351" s="64">
        <v>55141280</v>
      </c>
      <c r="C351" s="64">
        <v>304450000</v>
      </c>
      <c r="D351" s="64">
        <v>51614</v>
      </c>
    </row>
    <row r="352" spans="1:4" x14ac:dyDescent="0.2">
      <c r="A352" s="63">
        <v>351</v>
      </c>
      <c r="B352" s="64">
        <v>55726250</v>
      </c>
      <c r="C352" s="64">
        <v>307550000</v>
      </c>
      <c r="D352" s="64">
        <v>52114</v>
      </c>
    </row>
    <row r="353" spans="1:4" x14ac:dyDescent="0.2">
      <c r="A353" s="63">
        <v>352</v>
      </c>
      <c r="B353" s="64">
        <v>56311220</v>
      </c>
      <c r="C353" s="64">
        <v>310650000</v>
      </c>
      <c r="D353" s="64">
        <v>52614</v>
      </c>
    </row>
    <row r="354" spans="1:4" x14ac:dyDescent="0.2">
      <c r="A354" s="63">
        <v>353</v>
      </c>
      <c r="B354" s="64">
        <v>56896190</v>
      </c>
      <c r="C354" s="64">
        <v>313750000</v>
      </c>
      <c r="D354" s="64">
        <v>53114</v>
      </c>
    </row>
    <row r="355" spans="1:4" x14ac:dyDescent="0.2">
      <c r="A355" s="63">
        <v>354</v>
      </c>
      <c r="B355" s="64">
        <v>57481160</v>
      </c>
      <c r="C355" s="64">
        <v>316850000</v>
      </c>
      <c r="D355" s="64">
        <v>53614</v>
      </c>
    </row>
    <row r="356" spans="1:4" x14ac:dyDescent="0.2">
      <c r="A356" s="63">
        <v>355</v>
      </c>
      <c r="B356" s="64">
        <v>58066130</v>
      </c>
      <c r="C356" s="64">
        <v>319950000</v>
      </c>
      <c r="D356" s="64">
        <v>54114</v>
      </c>
    </row>
    <row r="357" spans="1:4" x14ac:dyDescent="0.2">
      <c r="A357" s="63">
        <v>356</v>
      </c>
      <c r="B357" s="64">
        <v>58651100</v>
      </c>
      <c r="C357" s="64">
        <v>323050000</v>
      </c>
      <c r="D357" s="64">
        <v>54614</v>
      </c>
    </row>
    <row r="358" spans="1:4" x14ac:dyDescent="0.2">
      <c r="A358" s="63">
        <v>357</v>
      </c>
      <c r="B358" s="64">
        <v>59236070</v>
      </c>
      <c r="C358" s="64">
        <v>326150000</v>
      </c>
      <c r="D358" s="64">
        <v>55114</v>
      </c>
    </row>
    <row r="359" spans="1:4" x14ac:dyDescent="0.2">
      <c r="A359" s="63">
        <v>358</v>
      </c>
      <c r="B359" s="64">
        <v>59821040</v>
      </c>
      <c r="C359" s="64">
        <v>329250000</v>
      </c>
      <c r="D359" s="64">
        <v>55614</v>
      </c>
    </row>
    <row r="360" spans="1:4" x14ac:dyDescent="0.2">
      <c r="A360" s="63">
        <v>359</v>
      </c>
      <c r="B360" s="64">
        <v>60406010</v>
      </c>
      <c r="C360" s="64">
        <v>332350000</v>
      </c>
      <c r="D360" s="64">
        <v>56114</v>
      </c>
    </row>
    <row r="361" spans="1:4" x14ac:dyDescent="0.2">
      <c r="A361" s="63">
        <v>360</v>
      </c>
      <c r="B361" s="64">
        <v>60990980</v>
      </c>
      <c r="C361" s="64">
        <v>335450000</v>
      </c>
      <c r="D361" s="64">
        <v>56614</v>
      </c>
    </row>
    <row r="362" spans="1:4" x14ac:dyDescent="0.2">
      <c r="A362" s="63">
        <v>361</v>
      </c>
      <c r="B362" s="64">
        <v>61575950</v>
      </c>
      <c r="C362" s="64">
        <v>338550000</v>
      </c>
      <c r="D362" s="64">
        <v>57114</v>
      </c>
    </row>
    <row r="363" spans="1:4" x14ac:dyDescent="0.2">
      <c r="A363" s="63">
        <v>362</v>
      </c>
      <c r="B363" s="64">
        <v>62160920</v>
      </c>
      <c r="C363" s="64">
        <v>341650000</v>
      </c>
      <c r="D363" s="64">
        <v>57614</v>
      </c>
    </row>
    <row r="364" spans="1:4" x14ac:dyDescent="0.2">
      <c r="A364" s="63">
        <v>363</v>
      </c>
      <c r="B364" s="64">
        <v>62745890</v>
      </c>
      <c r="C364" s="64">
        <v>344750000</v>
      </c>
      <c r="D364" s="64">
        <v>58114</v>
      </c>
    </row>
    <row r="365" spans="1:4" x14ac:dyDescent="0.2">
      <c r="A365" s="63">
        <v>364</v>
      </c>
      <c r="B365" s="64">
        <v>63330860</v>
      </c>
      <c r="C365" s="64">
        <v>347850000</v>
      </c>
      <c r="D365" s="64">
        <v>58614</v>
      </c>
    </row>
    <row r="366" spans="1:4" x14ac:dyDescent="0.2">
      <c r="A366" s="63">
        <v>365</v>
      </c>
      <c r="B366" s="64">
        <v>63915830</v>
      </c>
      <c r="C366" s="64">
        <v>350950000</v>
      </c>
      <c r="D366" s="64">
        <v>59114</v>
      </c>
    </row>
    <row r="367" spans="1:4" x14ac:dyDescent="0.2">
      <c r="A367" s="63">
        <v>366</v>
      </c>
      <c r="B367" s="64">
        <v>64500800</v>
      </c>
      <c r="C367" s="64">
        <v>354050000</v>
      </c>
      <c r="D367" s="64">
        <v>59614</v>
      </c>
    </row>
    <row r="368" spans="1:4" x14ac:dyDescent="0.2">
      <c r="A368" s="63">
        <v>367</v>
      </c>
      <c r="B368" s="64">
        <v>65085770</v>
      </c>
      <c r="C368" s="64">
        <v>357150000</v>
      </c>
      <c r="D368" s="64">
        <v>60114</v>
      </c>
    </row>
    <row r="369" spans="1:4" x14ac:dyDescent="0.2">
      <c r="A369" s="63">
        <v>368</v>
      </c>
      <c r="B369" s="64">
        <v>65670740</v>
      </c>
      <c r="C369" s="64">
        <v>360250000</v>
      </c>
      <c r="D369" s="64">
        <v>60614</v>
      </c>
    </row>
    <row r="370" spans="1:4" x14ac:dyDescent="0.2">
      <c r="A370" s="63">
        <v>369</v>
      </c>
      <c r="B370" s="64">
        <v>66255710</v>
      </c>
      <c r="C370" s="64">
        <v>363350000</v>
      </c>
      <c r="D370" s="64">
        <v>61114</v>
      </c>
    </row>
    <row r="371" spans="1:4" x14ac:dyDescent="0.2">
      <c r="A371" s="63">
        <v>370</v>
      </c>
      <c r="B371" s="64">
        <v>66840680</v>
      </c>
      <c r="C371" s="64">
        <v>366450000</v>
      </c>
      <c r="D371" s="64">
        <v>61614</v>
      </c>
    </row>
    <row r="372" spans="1:4" x14ac:dyDescent="0.2">
      <c r="A372" s="63">
        <v>371</v>
      </c>
      <c r="B372" s="64">
        <v>67425650</v>
      </c>
      <c r="C372" s="64">
        <v>369550000</v>
      </c>
      <c r="D372" s="64">
        <v>62114</v>
      </c>
    </row>
    <row r="373" spans="1:4" x14ac:dyDescent="0.2">
      <c r="A373" s="63">
        <v>372</v>
      </c>
      <c r="B373" s="64">
        <v>68010620</v>
      </c>
      <c r="C373" s="64">
        <v>372650000</v>
      </c>
      <c r="D373" s="64">
        <v>62614</v>
      </c>
    </row>
    <row r="374" spans="1:4" x14ac:dyDescent="0.2">
      <c r="A374" s="63">
        <v>373</v>
      </c>
      <c r="B374" s="64">
        <v>68595590</v>
      </c>
      <c r="C374" s="64">
        <v>375750000</v>
      </c>
      <c r="D374" s="64">
        <v>63114</v>
      </c>
    </row>
    <row r="375" spans="1:4" x14ac:dyDescent="0.2">
      <c r="A375" s="63">
        <v>374</v>
      </c>
      <c r="B375" s="64">
        <v>69180560</v>
      </c>
      <c r="C375" s="64">
        <v>378850000</v>
      </c>
      <c r="D375" s="64">
        <v>63614</v>
      </c>
    </row>
    <row r="376" spans="1:4" x14ac:dyDescent="0.2">
      <c r="A376" s="63">
        <v>375</v>
      </c>
      <c r="B376" s="64">
        <v>69765530</v>
      </c>
      <c r="C376" s="64">
        <v>381950000</v>
      </c>
      <c r="D376" s="64">
        <v>64114</v>
      </c>
    </row>
    <row r="377" spans="1:4" x14ac:dyDescent="0.2">
      <c r="A377" s="63">
        <v>376</v>
      </c>
      <c r="B377" s="64">
        <v>70350500</v>
      </c>
      <c r="C377" s="64">
        <v>385050000</v>
      </c>
      <c r="D377" s="64">
        <v>64614</v>
      </c>
    </row>
    <row r="378" spans="1:4" x14ac:dyDescent="0.2">
      <c r="A378" s="63">
        <v>377</v>
      </c>
      <c r="B378" s="64">
        <v>70935470</v>
      </c>
      <c r="C378" s="64">
        <v>388150000</v>
      </c>
      <c r="D378" s="64">
        <v>65114</v>
      </c>
    </row>
    <row r="379" spans="1:4" x14ac:dyDescent="0.2">
      <c r="A379" s="63">
        <v>378</v>
      </c>
      <c r="B379" s="64">
        <v>71520440</v>
      </c>
      <c r="C379" s="64">
        <v>391250000</v>
      </c>
      <c r="D379" s="64">
        <v>65614</v>
      </c>
    </row>
    <row r="380" spans="1:4" x14ac:dyDescent="0.2">
      <c r="A380" s="63">
        <v>379</v>
      </c>
      <c r="B380" s="64">
        <v>72105410</v>
      </c>
      <c r="C380" s="64">
        <v>394350000</v>
      </c>
      <c r="D380" s="64">
        <v>66114</v>
      </c>
    </row>
    <row r="381" spans="1:4" x14ac:dyDescent="0.2">
      <c r="A381" s="63">
        <v>380</v>
      </c>
      <c r="B381" s="64">
        <v>72690380</v>
      </c>
      <c r="C381" s="64">
        <v>397450000</v>
      </c>
      <c r="D381" s="64">
        <v>66614</v>
      </c>
    </row>
    <row r="382" spans="1:4" x14ac:dyDescent="0.2">
      <c r="A382" s="63">
        <v>381</v>
      </c>
      <c r="B382" s="64">
        <v>73275350</v>
      </c>
      <c r="C382" s="64">
        <v>400550000</v>
      </c>
      <c r="D382" s="64">
        <v>67114</v>
      </c>
    </row>
    <row r="383" spans="1:4" x14ac:dyDescent="0.2">
      <c r="A383" s="63">
        <v>382</v>
      </c>
      <c r="B383" s="64">
        <v>73860320</v>
      </c>
      <c r="C383" s="64">
        <v>403650000</v>
      </c>
      <c r="D383" s="64">
        <v>67614</v>
      </c>
    </row>
    <row r="384" spans="1:4" x14ac:dyDescent="0.2">
      <c r="A384" s="63">
        <v>383</v>
      </c>
      <c r="B384" s="64">
        <v>74445290</v>
      </c>
      <c r="C384" s="64">
        <v>406750000</v>
      </c>
      <c r="D384" s="64">
        <v>68114</v>
      </c>
    </row>
    <row r="385" spans="1:4" x14ac:dyDescent="0.2">
      <c r="A385" s="63">
        <v>384</v>
      </c>
      <c r="B385" s="64">
        <v>75030260</v>
      </c>
      <c r="C385" s="64">
        <v>409850000</v>
      </c>
      <c r="D385" s="64">
        <v>68614</v>
      </c>
    </row>
    <row r="386" spans="1:4" x14ac:dyDescent="0.2">
      <c r="A386" s="63">
        <v>385</v>
      </c>
      <c r="B386" s="64">
        <v>75615230</v>
      </c>
      <c r="C386" s="64">
        <v>412950000</v>
      </c>
      <c r="D386" s="64">
        <v>69114</v>
      </c>
    </row>
    <row r="387" spans="1:4" x14ac:dyDescent="0.2">
      <c r="A387" s="63">
        <v>386</v>
      </c>
      <c r="B387" s="64">
        <v>76200200</v>
      </c>
      <c r="C387" s="64">
        <v>416050000</v>
      </c>
      <c r="D387" s="64">
        <v>69614</v>
      </c>
    </row>
    <row r="388" spans="1:4" x14ac:dyDescent="0.2">
      <c r="A388" s="63">
        <v>387</v>
      </c>
      <c r="B388" s="64">
        <v>76785170</v>
      </c>
      <c r="C388" s="64">
        <v>419150000</v>
      </c>
      <c r="D388" s="64">
        <v>70114</v>
      </c>
    </row>
    <row r="389" spans="1:4" x14ac:dyDescent="0.2">
      <c r="A389" s="63">
        <v>388</v>
      </c>
      <c r="B389" s="64">
        <v>77370140</v>
      </c>
      <c r="C389" s="64">
        <v>422250000</v>
      </c>
      <c r="D389" s="64">
        <v>70614</v>
      </c>
    </row>
    <row r="390" spans="1:4" x14ac:dyDescent="0.2">
      <c r="A390" s="63">
        <v>389</v>
      </c>
      <c r="B390" s="64">
        <v>77955110</v>
      </c>
      <c r="C390" s="64">
        <v>425350000</v>
      </c>
      <c r="D390" s="64">
        <v>71114</v>
      </c>
    </row>
    <row r="391" spans="1:4" x14ac:dyDescent="0.2">
      <c r="A391" s="63">
        <v>390</v>
      </c>
      <c r="B391" s="64">
        <v>78540080</v>
      </c>
      <c r="C391" s="64">
        <v>428450000</v>
      </c>
      <c r="D391" s="64">
        <v>71614</v>
      </c>
    </row>
    <row r="392" spans="1:4" x14ac:dyDescent="0.2">
      <c r="A392" s="63">
        <v>391</v>
      </c>
      <c r="B392" s="64">
        <v>79125050</v>
      </c>
      <c r="C392" s="64">
        <v>431550000</v>
      </c>
      <c r="D392" s="64">
        <v>72114</v>
      </c>
    </row>
    <row r="393" spans="1:4" x14ac:dyDescent="0.2">
      <c r="A393" s="63">
        <v>392</v>
      </c>
      <c r="B393" s="64">
        <v>79710020</v>
      </c>
      <c r="C393" s="64">
        <v>434650000</v>
      </c>
      <c r="D393" s="64">
        <v>72614</v>
      </c>
    </row>
    <row r="394" spans="1:4" x14ac:dyDescent="0.2">
      <c r="A394" s="63">
        <v>393</v>
      </c>
      <c r="B394" s="64">
        <v>80294990</v>
      </c>
      <c r="C394" s="64">
        <v>437750000</v>
      </c>
      <c r="D394" s="64">
        <v>73114</v>
      </c>
    </row>
    <row r="395" spans="1:4" x14ac:dyDescent="0.2">
      <c r="A395" s="63">
        <v>394</v>
      </c>
      <c r="B395" s="64">
        <v>80879960</v>
      </c>
      <c r="C395" s="64">
        <v>440850000</v>
      </c>
      <c r="D395" s="64">
        <v>73614</v>
      </c>
    </row>
    <row r="396" spans="1:4" x14ac:dyDescent="0.2">
      <c r="A396" s="63">
        <v>395</v>
      </c>
      <c r="B396" s="64">
        <v>81464930</v>
      </c>
      <c r="C396" s="64">
        <v>443950000</v>
      </c>
      <c r="D396" s="64">
        <v>74114</v>
      </c>
    </row>
    <row r="397" spans="1:4" x14ac:dyDescent="0.2">
      <c r="A397" s="63">
        <v>396</v>
      </c>
      <c r="B397" s="64">
        <v>82049900</v>
      </c>
      <c r="C397" s="64">
        <v>447050000</v>
      </c>
      <c r="D397" s="64">
        <v>74614</v>
      </c>
    </row>
    <row r="398" spans="1:4" x14ac:dyDescent="0.2">
      <c r="A398" s="63">
        <v>397</v>
      </c>
      <c r="B398" s="64">
        <v>82634870</v>
      </c>
      <c r="C398" s="64">
        <v>450150000</v>
      </c>
      <c r="D398" s="64">
        <v>75114</v>
      </c>
    </row>
    <row r="399" spans="1:4" x14ac:dyDescent="0.2">
      <c r="A399" s="63">
        <v>398</v>
      </c>
      <c r="B399" s="64">
        <v>83219840</v>
      </c>
      <c r="C399" s="64">
        <v>453250000</v>
      </c>
      <c r="D399" s="64">
        <v>75614</v>
      </c>
    </row>
    <row r="400" spans="1:4" x14ac:dyDescent="0.2">
      <c r="A400" s="63">
        <v>399</v>
      </c>
      <c r="B400" s="64">
        <v>83804810</v>
      </c>
      <c r="C400" s="64">
        <v>456350000</v>
      </c>
      <c r="D400" s="64">
        <v>76114</v>
      </c>
    </row>
    <row r="401" spans="1:4" x14ac:dyDescent="0.2">
      <c r="A401" s="63">
        <v>400</v>
      </c>
      <c r="B401" s="64">
        <v>84389780</v>
      </c>
      <c r="C401" s="64">
        <v>459450000</v>
      </c>
      <c r="D401" s="64">
        <v>76614</v>
      </c>
    </row>
    <row r="402" spans="1:4" x14ac:dyDescent="0.2">
      <c r="A402" s="63">
        <v>401</v>
      </c>
      <c r="B402" s="64">
        <v>84974750</v>
      </c>
      <c r="C402" s="64">
        <v>462550000</v>
      </c>
      <c r="D402" s="64">
        <v>77114</v>
      </c>
    </row>
    <row r="403" spans="1:4" x14ac:dyDescent="0.2">
      <c r="A403" s="63">
        <v>402</v>
      </c>
      <c r="B403" s="64">
        <v>85559720</v>
      </c>
      <c r="C403" s="64">
        <v>465650000</v>
      </c>
      <c r="D403" s="64">
        <v>77614</v>
      </c>
    </row>
    <row r="404" spans="1:4" x14ac:dyDescent="0.2">
      <c r="A404" s="63">
        <v>403</v>
      </c>
      <c r="B404" s="64">
        <v>86144690</v>
      </c>
      <c r="C404" s="64">
        <v>468750000</v>
      </c>
      <c r="D404" s="64">
        <v>78114</v>
      </c>
    </row>
    <row r="405" spans="1:4" x14ac:dyDescent="0.2">
      <c r="A405" s="63">
        <v>404</v>
      </c>
      <c r="B405" s="64">
        <v>86729660</v>
      </c>
      <c r="C405" s="64">
        <v>471850000</v>
      </c>
      <c r="D405" s="64">
        <v>78614</v>
      </c>
    </row>
    <row r="406" spans="1:4" x14ac:dyDescent="0.2">
      <c r="A406" s="63">
        <v>405</v>
      </c>
      <c r="B406" s="64">
        <v>87314630</v>
      </c>
      <c r="C406" s="64">
        <v>474950000</v>
      </c>
      <c r="D406" s="64">
        <v>79114</v>
      </c>
    </row>
    <row r="407" spans="1:4" x14ac:dyDescent="0.2">
      <c r="A407" s="63">
        <v>406</v>
      </c>
      <c r="B407" s="64">
        <v>87899600</v>
      </c>
      <c r="C407" s="64">
        <v>478050000</v>
      </c>
      <c r="D407" s="64">
        <v>79614</v>
      </c>
    </row>
    <row r="408" spans="1:4" x14ac:dyDescent="0.2">
      <c r="A408" s="63">
        <v>407</v>
      </c>
      <c r="B408" s="64">
        <v>88484570</v>
      </c>
      <c r="C408" s="64">
        <v>481150000</v>
      </c>
      <c r="D408" s="64">
        <v>80114</v>
      </c>
    </row>
    <row r="409" spans="1:4" x14ac:dyDescent="0.2">
      <c r="A409" s="63">
        <v>408</v>
      </c>
      <c r="B409" s="64">
        <v>89069540</v>
      </c>
      <c r="C409" s="64">
        <v>484250000</v>
      </c>
      <c r="D409" s="64">
        <v>80614</v>
      </c>
    </row>
    <row r="410" spans="1:4" x14ac:dyDescent="0.2">
      <c r="A410" s="63">
        <v>409</v>
      </c>
      <c r="B410" s="64">
        <v>89654510</v>
      </c>
      <c r="C410" s="64">
        <v>487350000</v>
      </c>
      <c r="D410" s="64">
        <v>81114</v>
      </c>
    </row>
    <row r="411" spans="1:4" x14ac:dyDescent="0.2">
      <c r="A411" s="63">
        <v>410</v>
      </c>
      <c r="B411" s="64">
        <v>90239480</v>
      </c>
      <c r="C411" s="64">
        <v>490450000</v>
      </c>
      <c r="D411" s="64">
        <v>81614</v>
      </c>
    </row>
    <row r="412" spans="1:4" x14ac:dyDescent="0.2">
      <c r="A412" s="63">
        <v>411</v>
      </c>
      <c r="B412" s="64">
        <v>90824450</v>
      </c>
      <c r="C412" s="64">
        <v>493550000</v>
      </c>
      <c r="D412" s="64">
        <v>82114</v>
      </c>
    </row>
    <row r="413" spans="1:4" x14ac:dyDescent="0.2">
      <c r="A413" s="63">
        <v>412</v>
      </c>
      <c r="B413" s="64">
        <v>91409420</v>
      </c>
      <c r="C413" s="64">
        <v>496650000</v>
      </c>
      <c r="D413" s="64">
        <v>82614</v>
      </c>
    </row>
    <row r="414" spans="1:4" x14ac:dyDescent="0.2">
      <c r="A414" s="63">
        <v>413</v>
      </c>
      <c r="B414" s="64">
        <v>91994390</v>
      </c>
      <c r="C414" s="64">
        <v>499750000</v>
      </c>
      <c r="D414" s="64">
        <v>83114</v>
      </c>
    </row>
    <row r="415" spans="1:4" x14ac:dyDescent="0.2">
      <c r="A415" s="63">
        <v>414</v>
      </c>
      <c r="B415" s="64">
        <v>92579360</v>
      </c>
      <c r="C415" s="64">
        <v>502850000</v>
      </c>
      <c r="D415" s="64">
        <v>83614</v>
      </c>
    </row>
    <row r="416" spans="1:4" x14ac:dyDescent="0.2">
      <c r="A416" s="63">
        <v>415</v>
      </c>
      <c r="B416" s="64">
        <v>93164330</v>
      </c>
      <c r="C416" s="64">
        <v>505950000</v>
      </c>
      <c r="D416" s="64">
        <v>84114</v>
      </c>
    </row>
    <row r="417" spans="1:4" x14ac:dyDescent="0.2">
      <c r="A417" s="63">
        <v>416</v>
      </c>
      <c r="B417" s="64">
        <v>93749300</v>
      </c>
      <c r="C417" s="64">
        <v>509050000</v>
      </c>
      <c r="D417" s="64">
        <v>84614</v>
      </c>
    </row>
    <row r="418" spans="1:4" x14ac:dyDescent="0.2">
      <c r="A418" s="63">
        <v>417</v>
      </c>
      <c r="B418" s="64">
        <v>94334270</v>
      </c>
      <c r="C418" s="64">
        <v>512150000</v>
      </c>
      <c r="D418" s="64">
        <v>85114</v>
      </c>
    </row>
    <row r="419" spans="1:4" x14ac:dyDescent="0.2">
      <c r="A419" s="63">
        <v>418</v>
      </c>
      <c r="B419" s="64">
        <v>94919240</v>
      </c>
      <c r="C419" s="64">
        <v>515250000</v>
      </c>
      <c r="D419" s="64">
        <v>85614</v>
      </c>
    </row>
    <row r="420" spans="1:4" x14ac:dyDescent="0.2">
      <c r="A420" s="63">
        <v>419</v>
      </c>
      <c r="B420" s="64">
        <v>95504210</v>
      </c>
      <c r="C420" s="64">
        <v>518350000</v>
      </c>
      <c r="D420" s="64">
        <v>86114</v>
      </c>
    </row>
    <row r="421" spans="1:4" x14ac:dyDescent="0.2">
      <c r="A421" s="63">
        <v>420</v>
      </c>
      <c r="B421" s="64">
        <v>96089180</v>
      </c>
      <c r="C421" s="64">
        <v>521450000</v>
      </c>
      <c r="D421" s="64">
        <v>86614</v>
      </c>
    </row>
    <row r="422" spans="1:4" x14ac:dyDescent="0.2">
      <c r="A422" s="63">
        <v>421</v>
      </c>
      <c r="B422" s="64">
        <v>96674150</v>
      </c>
      <c r="C422" s="64">
        <v>524550000</v>
      </c>
      <c r="D422" s="64">
        <v>87114</v>
      </c>
    </row>
    <row r="423" spans="1:4" x14ac:dyDescent="0.2">
      <c r="A423" s="63">
        <v>422</v>
      </c>
      <c r="B423" s="64">
        <v>97259120</v>
      </c>
      <c r="C423" s="64">
        <v>527650000</v>
      </c>
      <c r="D423" s="64">
        <v>87614</v>
      </c>
    </row>
    <row r="424" spans="1:4" x14ac:dyDescent="0.2">
      <c r="A424" s="63">
        <v>423</v>
      </c>
      <c r="B424" s="64">
        <v>97844090</v>
      </c>
      <c r="C424" s="64">
        <v>530750000</v>
      </c>
      <c r="D424" s="64">
        <v>88114</v>
      </c>
    </row>
    <row r="425" spans="1:4" x14ac:dyDescent="0.2">
      <c r="A425" s="63">
        <v>424</v>
      </c>
      <c r="B425" s="64">
        <v>98429060</v>
      </c>
      <c r="C425" s="64">
        <v>533850000</v>
      </c>
      <c r="D425" s="64">
        <v>88614</v>
      </c>
    </row>
    <row r="426" spans="1:4" x14ac:dyDescent="0.2">
      <c r="A426" s="63">
        <v>425</v>
      </c>
      <c r="B426" s="64">
        <v>99014030</v>
      </c>
      <c r="C426" s="64">
        <v>536950000</v>
      </c>
      <c r="D426" s="64">
        <v>89114</v>
      </c>
    </row>
    <row r="427" spans="1:4" x14ac:dyDescent="0.2">
      <c r="A427" s="63">
        <v>426</v>
      </c>
      <c r="B427" s="64">
        <v>99599000</v>
      </c>
      <c r="C427" s="64">
        <v>540050000</v>
      </c>
      <c r="D427" s="64">
        <v>89614</v>
      </c>
    </row>
    <row r="428" spans="1:4" x14ac:dyDescent="0.2">
      <c r="A428" s="63">
        <v>427</v>
      </c>
      <c r="B428" s="64">
        <v>100183970</v>
      </c>
      <c r="C428" s="64">
        <v>543150000</v>
      </c>
      <c r="D428" s="64">
        <v>90114</v>
      </c>
    </row>
    <row r="429" spans="1:4" x14ac:dyDescent="0.2">
      <c r="A429" s="63">
        <v>428</v>
      </c>
      <c r="B429" s="64">
        <v>100768940</v>
      </c>
      <c r="C429" s="64">
        <v>546250000</v>
      </c>
      <c r="D429" s="64">
        <v>90614</v>
      </c>
    </row>
    <row r="430" spans="1:4" x14ac:dyDescent="0.2">
      <c r="A430" s="63">
        <v>429</v>
      </c>
      <c r="B430" s="64">
        <v>101353910</v>
      </c>
      <c r="C430" s="64">
        <v>549350000</v>
      </c>
      <c r="D430" s="64">
        <v>91114</v>
      </c>
    </row>
    <row r="431" spans="1:4" x14ac:dyDescent="0.2">
      <c r="A431" s="63">
        <v>430</v>
      </c>
      <c r="B431" s="64">
        <v>101938880</v>
      </c>
      <c r="C431" s="64">
        <v>552450000</v>
      </c>
      <c r="D431" s="64">
        <v>91614</v>
      </c>
    </row>
    <row r="432" spans="1:4" x14ac:dyDescent="0.2">
      <c r="A432" s="63">
        <v>431</v>
      </c>
      <c r="B432" s="64">
        <v>102523850</v>
      </c>
      <c r="C432" s="64">
        <v>555550000</v>
      </c>
      <c r="D432" s="64">
        <v>92114</v>
      </c>
    </row>
    <row r="433" spans="1:4" x14ac:dyDescent="0.2">
      <c r="A433" s="63">
        <v>432</v>
      </c>
      <c r="B433" s="64">
        <v>103108820</v>
      </c>
      <c r="C433" s="64">
        <v>558650000</v>
      </c>
      <c r="D433" s="64">
        <v>92614</v>
      </c>
    </row>
    <row r="434" spans="1:4" x14ac:dyDescent="0.2">
      <c r="A434" s="63">
        <v>433</v>
      </c>
      <c r="B434" s="64">
        <v>103693790</v>
      </c>
      <c r="C434" s="64">
        <v>561750000</v>
      </c>
      <c r="D434" s="64">
        <v>93114</v>
      </c>
    </row>
    <row r="435" spans="1:4" x14ac:dyDescent="0.2">
      <c r="A435" s="63">
        <v>434</v>
      </c>
      <c r="B435" s="64">
        <v>104278760</v>
      </c>
      <c r="C435" s="64">
        <v>564850000</v>
      </c>
      <c r="D435" s="64">
        <v>93614</v>
      </c>
    </row>
    <row r="436" spans="1:4" x14ac:dyDescent="0.2">
      <c r="A436" s="63">
        <v>435</v>
      </c>
      <c r="B436" s="64">
        <v>104863730</v>
      </c>
      <c r="C436" s="64">
        <v>567950000</v>
      </c>
      <c r="D436" s="64">
        <v>94114</v>
      </c>
    </row>
    <row r="437" spans="1:4" x14ac:dyDescent="0.2">
      <c r="A437" s="63">
        <v>436</v>
      </c>
      <c r="B437" s="64">
        <v>105448700</v>
      </c>
      <c r="C437" s="64">
        <v>571050000</v>
      </c>
      <c r="D437" s="64">
        <v>94614</v>
      </c>
    </row>
    <row r="438" spans="1:4" x14ac:dyDescent="0.2">
      <c r="A438" s="63">
        <v>437</v>
      </c>
      <c r="B438" s="64">
        <v>106033670</v>
      </c>
      <c r="C438" s="64">
        <v>574150000</v>
      </c>
      <c r="D438" s="64">
        <v>95114</v>
      </c>
    </row>
    <row r="439" spans="1:4" x14ac:dyDescent="0.2">
      <c r="A439" s="63">
        <v>438</v>
      </c>
      <c r="B439" s="64">
        <v>106618640</v>
      </c>
      <c r="C439" s="64">
        <v>577250000</v>
      </c>
      <c r="D439" s="64">
        <v>95614</v>
      </c>
    </row>
    <row r="440" spans="1:4" x14ac:dyDescent="0.2">
      <c r="A440" s="63">
        <v>439</v>
      </c>
      <c r="B440" s="64">
        <v>107203610</v>
      </c>
      <c r="C440" s="64">
        <v>580350000</v>
      </c>
      <c r="D440" s="64">
        <v>96114</v>
      </c>
    </row>
    <row r="441" spans="1:4" x14ac:dyDescent="0.2">
      <c r="A441" s="63">
        <v>440</v>
      </c>
      <c r="B441" s="64">
        <v>107788580</v>
      </c>
      <c r="C441" s="64">
        <v>583450000</v>
      </c>
      <c r="D441" s="64">
        <v>96614</v>
      </c>
    </row>
    <row r="442" spans="1:4" x14ac:dyDescent="0.2">
      <c r="A442" s="63">
        <v>441</v>
      </c>
      <c r="B442" s="64">
        <v>108373550</v>
      </c>
      <c r="C442" s="64">
        <v>586550000</v>
      </c>
      <c r="D442" s="64">
        <v>97114</v>
      </c>
    </row>
    <row r="443" spans="1:4" x14ac:dyDescent="0.2">
      <c r="A443" s="63">
        <v>442</v>
      </c>
      <c r="B443" s="64">
        <v>108958520</v>
      </c>
      <c r="C443" s="64">
        <v>589650000</v>
      </c>
      <c r="D443" s="64">
        <v>97614</v>
      </c>
    </row>
    <row r="444" spans="1:4" x14ac:dyDescent="0.2">
      <c r="A444" s="63">
        <v>443</v>
      </c>
      <c r="B444" s="64">
        <v>109543490</v>
      </c>
      <c r="C444" s="64">
        <v>592750000</v>
      </c>
      <c r="D444" s="64">
        <v>98114</v>
      </c>
    </row>
    <row r="445" spans="1:4" x14ac:dyDescent="0.2">
      <c r="A445" s="63">
        <v>444</v>
      </c>
      <c r="B445" s="64">
        <v>110128460</v>
      </c>
      <c r="C445" s="64">
        <v>595850000</v>
      </c>
      <c r="D445" s="64">
        <v>98614</v>
      </c>
    </row>
    <row r="446" spans="1:4" x14ac:dyDescent="0.2">
      <c r="A446" s="63">
        <v>445</v>
      </c>
      <c r="B446" s="64">
        <v>110713430</v>
      </c>
      <c r="C446" s="64">
        <v>598950000</v>
      </c>
      <c r="D446" s="64">
        <v>99114</v>
      </c>
    </row>
    <row r="447" spans="1:4" x14ac:dyDescent="0.2">
      <c r="A447" s="63">
        <v>446</v>
      </c>
      <c r="B447" s="64">
        <v>111298400</v>
      </c>
      <c r="C447" s="64">
        <v>602050000</v>
      </c>
      <c r="D447" s="64">
        <v>99614</v>
      </c>
    </row>
    <row r="448" spans="1:4" x14ac:dyDescent="0.2">
      <c r="A448" s="63">
        <v>447</v>
      </c>
      <c r="B448" s="64">
        <v>111883370</v>
      </c>
      <c r="C448" s="64">
        <v>605150000</v>
      </c>
      <c r="D448" s="64">
        <v>100114</v>
      </c>
    </row>
    <row r="449" spans="1:4" x14ac:dyDescent="0.2">
      <c r="A449" s="63">
        <v>448</v>
      </c>
      <c r="B449" s="64">
        <v>112468340</v>
      </c>
      <c r="C449" s="64">
        <v>608250000</v>
      </c>
      <c r="D449" s="64">
        <v>100614</v>
      </c>
    </row>
    <row r="450" spans="1:4" x14ac:dyDescent="0.2">
      <c r="A450" s="63">
        <v>449</v>
      </c>
      <c r="B450" s="64">
        <v>113053310</v>
      </c>
      <c r="C450" s="64">
        <v>611350000</v>
      </c>
      <c r="D450" s="64">
        <v>101114</v>
      </c>
    </row>
    <row r="451" spans="1:4" x14ac:dyDescent="0.2">
      <c r="A451" s="63">
        <v>450</v>
      </c>
      <c r="B451" s="64">
        <v>113638280</v>
      </c>
      <c r="C451" s="64">
        <v>614450000</v>
      </c>
      <c r="D451" s="64">
        <v>101614</v>
      </c>
    </row>
    <row r="452" spans="1:4" x14ac:dyDescent="0.2">
      <c r="A452" s="63">
        <v>451</v>
      </c>
      <c r="B452" s="64">
        <v>114223250</v>
      </c>
      <c r="C452" s="64">
        <v>617550000</v>
      </c>
      <c r="D452" s="64">
        <v>102114</v>
      </c>
    </row>
    <row r="453" spans="1:4" x14ac:dyDescent="0.2">
      <c r="A453" s="63">
        <v>452</v>
      </c>
      <c r="B453" s="64">
        <v>114808220</v>
      </c>
      <c r="C453" s="64">
        <v>620650000</v>
      </c>
      <c r="D453" s="64">
        <v>102614</v>
      </c>
    </row>
    <row r="454" spans="1:4" x14ac:dyDescent="0.2">
      <c r="A454" s="63">
        <v>453</v>
      </c>
      <c r="B454" s="64">
        <v>115393190</v>
      </c>
      <c r="C454" s="64">
        <v>623750000</v>
      </c>
      <c r="D454" s="64">
        <v>103114</v>
      </c>
    </row>
    <row r="455" spans="1:4" x14ac:dyDescent="0.2">
      <c r="A455" s="63">
        <v>454</v>
      </c>
      <c r="B455" s="64">
        <v>115978160</v>
      </c>
      <c r="C455" s="64">
        <v>626850000</v>
      </c>
      <c r="D455" s="64">
        <v>103614</v>
      </c>
    </row>
    <row r="456" spans="1:4" x14ac:dyDescent="0.2">
      <c r="A456" s="63">
        <v>455</v>
      </c>
      <c r="B456" s="64">
        <v>116563130</v>
      </c>
      <c r="C456" s="64">
        <v>629950000</v>
      </c>
      <c r="D456" s="64">
        <v>104114</v>
      </c>
    </row>
    <row r="457" spans="1:4" x14ac:dyDescent="0.2">
      <c r="A457" s="63">
        <v>456</v>
      </c>
      <c r="B457" s="64">
        <v>117148100</v>
      </c>
      <c r="C457" s="64">
        <v>633050000</v>
      </c>
      <c r="D457" s="64">
        <v>104614</v>
      </c>
    </row>
    <row r="458" spans="1:4" x14ac:dyDescent="0.2">
      <c r="A458" s="63">
        <v>457</v>
      </c>
      <c r="B458" s="64">
        <v>117733070</v>
      </c>
      <c r="C458" s="64">
        <v>636150000</v>
      </c>
      <c r="D458" s="64">
        <v>105114</v>
      </c>
    </row>
    <row r="459" spans="1:4" x14ac:dyDescent="0.2">
      <c r="A459" s="63">
        <v>458</v>
      </c>
      <c r="B459" s="64">
        <v>118318040</v>
      </c>
      <c r="C459" s="64">
        <v>639250000</v>
      </c>
      <c r="D459" s="64">
        <v>105614</v>
      </c>
    </row>
    <row r="460" spans="1:4" x14ac:dyDescent="0.2">
      <c r="A460" s="63">
        <v>459</v>
      </c>
      <c r="B460" s="64">
        <v>118903010</v>
      </c>
      <c r="C460" s="64">
        <v>642350000</v>
      </c>
      <c r="D460" s="64">
        <v>106114</v>
      </c>
    </row>
    <row r="461" spans="1:4" x14ac:dyDescent="0.2">
      <c r="A461" s="63">
        <v>460</v>
      </c>
      <c r="B461" s="64">
        <v>119487980</v>
      </c>
      <c r="C461" s="64">
        <v>645450000</v>
      </c>
      <c r="D461" s="64">
        <v>106614</v>
      </c>
    </row>
    <row r="462" spans="1:4" x14ac:dyDescent="0.2">
      <c r="A462" s="63">
        <v>461</v>
      </c>
      <c r="B462" s="64">
        <v>120072950</v>
      </c>
      <c r="C462" s="64">
        <v>648550000</v>
      </c>
      <c r="D462" s="64">
        <v>107114</v>
      </c>
    </row>
    <row r="463" spans="1:4" x14ac:dyDescent="0.2">
      <c r="A463" s="63">
        <v>462</v>
      </c>
      <c r="B463" s="64">
        <v>120657920</v>
      </c>
      <c r="C463" s="64">
        <v>651650000</v>
      </c>
      <c r="D463" s="64">
        <v>107614</v>
      </c>
    </row>
    <row r="464" spans="1:4" x14ac:dyDescent="0.2">
      <c r="A464" s="63">
        <v>463</v>
      </c>
      <c r="B464" s="64">
        <v>121242890</v>
      </c>
      <c r="C464" s="64">
        <v>654750000</v>
      </c>
      <c r="D464" s="64">
        <v>108114</v>
      </c>
    </row>
    <row r="465" spans="1:4" x14ac:dyDescent="0.2">
      <c r="A465" s="63">
        <v>464</v>
      </c>
      <c r="B465" s="64">
        <v>121827860</v>
      </c>
      <c r="C465" s="64">
        <v>657850000</v>
      </c>
      <c r="D465" s="64">
        <v>108614</v>
      </c>
    </row>
    <row r="466" spans="1:4" x14ac:dyDescent="0.2">
      <c r="A466" s="63">
        <v>465</v>
      </c>
      <c r="B466" s="64">
        <v>122412830</v>
      </c>
      <c r="C466" s="64">
        <v>660950000</v>
      </c>
      <c r="D466" s="64">
        <v>109114</v>
      </c>
    </row>
    <row r="467" spans="1:4" x14ac:dyDescent="0.2">
      <c r="A467" s="63">
        <v>466</v>
      </c>
      <c r="B467" s="64">
        <v>122997800</v>
      </c>
      <c r="C467" s="64">
        <v>664050000</v>
      </c>
      <c r="D467" s="64">
        <v>109614</v>
      </c>
    </row>
    <row r="468" spans="1:4" x14ac:dyDescent="0.2">
      <c r="A468" s="63">
        <v>467</v>
      </c>
      <c r="B468" s="64">
        <v>123582770</v>
      </c>
      <c r="C468" s="64">
        <v>667150000</v>
      </c>
      <c r="D468" s="64">
        <v>110114</v>
      </c>
    </row>
    <row r="469" spans="1:4" x14ac:dyDescent="0.2">
      <c r="A469" s="63">
        <v>468</v>
      </c>
      <c r="B469" s="64">
        <v>124167740</v>
      </c>
      <c r="C469" s="64">
        <v>670250000</v>
      </c>
      <c r="D469" s="64">
        <v>110614</v>
      </c>
    </row>
    <row r="470" spans="1:4" x14ac:dyDescent="0.2">
      <c r="A470" s="63">
        <v>469</v>
      </c>
      <c r="B470" s="64">
        <v>124752710</v>
      </c>
      <c r="C470" s="64">
        <v>673350000</v>
      </c>
      <c r="D470" s="64">
        <v>111114</v>
      </c>
    </row>
    <row r="471" spans="1:4" x14ac:dyDescent="0.2">
      <c r="A471" s="63">
        <v>470</v>
      </c>
      <c r="B471" s="64">
        <v>125337680</v>
      </c>
      <c r="C471" s="64">
        <v>676450000</v>
      </c>
      <c r="D471" s="64">
        <v>111614</v>
      </c>
    </row>
    <row r="472" spans="1:4" x14ac:dyDescent="0.2">
      <c r="A472" s="63">
        <v>471</v>
      </c>
      <c r="B472" s="64">
        <v>125922650</v>
      </c>
      <c r="C472" s="64">
        <v>679550000</v>
      </c>
      <c r="D472" s="64">
        <v>112114</v>
      </c>
    </row>
    <row r="473" spans="1:4" x14ac:dyDescent="0.2">
      <c r="A473" s="63">
        <v>472</v>
      </c>
      <c r="B473" s="64">
        <v>126507620</v>
      </c>
      <c r="C473" s="64">
        <v>682650000</v>
      </c>
      <c r="D473" s="64">
        <v>112614</v>
      </c>
    </row>
    <row r="474" spans="1:4" x14ac:dyDescent="0.2">
      <c r="A474" s="63">
        <v>473</v>
      </c>
      <c r="B474" s="64">
        <v>127092590</v>
      </c>
      <c r="C474" s="64">
        <v>685750000</v>
      </c>
      <c r="D474" s="64">
        <v>113114</v>
      </c>
    </row>
    <row r="475" spans="1:4" x14ac:dyDescent="0.2">
      <c r="A475" s="63">
        <v>474</v>
      </c>
      <c r="B475" s="64">
        <v>127677560</v>
      </c>
      <c r="C475" s="64">
        <v>688850000</v>
      </c>
      <c r="D475" s="64">
        <v>113614</v>
      </c>
    </row>
    <row r="476" spans="1:4" x14ac:dyDescent="0.2">
      <c r="A476" s="63">
        <v>475</v>
      </c>
      <c r="B476" s="64">
        <v>128262530</v>
      </c>
      <c r="C476" s="64">
        <v>691950000</v>
      </c>
      <c r="D476" s="64">
        <v>114114</v>
      </c>
    </row>
    <row r="477" spans="1:4" x14ac:dyDescent="0.2">
      <c r="A477" s="63">
        <v>476</v>
      </c>
      <c r="B477" s="64">
        <v>128847500</v>
      </c>
      <c r="C477" s="64">
        <v>695050000</v>
      </c>
      <c r="D477" s="64">
        <v>114614</v>
      </c>
    </row>
    <row r="478" spans="1:4" x14ac:dyDescent="0.2">
      <c r="A478" s="63">
        <v>477</v>
      </c>
      <c r="B478" s="64">
        <v>129432470</v>
      </c>
      <c r="C478" s="64">
        <v>698150000</v>
      </c>
      <c r="D478" s="64">
        <v>115114</v>
      </c>
    </row>
    <row r="479" spans="1:4" x14ac:dyDescent="0.2">
      <c r="A479" s="63">
        <v>478</v>
      </c>
      <c r="B479" s="64">
        <v>130017440</v>
      </c>
      <c r="C479" s="64">
        <v>701250000</v>
      </c>
      <c r="D479" s="64">
        <v>115614</v>
      </c>
    </row>
    <row r="480" spans="1:4" x14ac:dyDescent="0.2">
      <c r="A480" s="63">
        <v>479</v>
      </c>
      <c r="B480" s="64">
        <v>130602410</v>
      </c>
      <c r="C480" s="64">
        <v>704350000</v>
      </c>
      <c r="D480" s="64">
        <v>116114</v>
      </c>
    </row>
    <row r="481" spans="1:4" x14ac:dyDescent="0.2">
      <c r="A481" s="63">
        <v>480</v>
      </c>
      <c r="B481" s="64">
        <v>131187380</v>
      </c>
      <c r="C481" s="64">
        <v>707450000</v>
      </c>
      <c r="D481" s="64">
        <v>116614</v>
      </c>
    </row>
    <row r="482" spans="1:4" x14ac:dyDescent="0.2">
      <c r="A482" s="63">
        <v>481</v>
      </c>
      <c r="B482" s="64">
        <v>131772350</v>
      </c>
      <c r="C482" s="64">
        <v>710550000</v>
      </c>
      <c r="D482" s="64">
        <v>117114</v>
      </c>
    </row>
    <row r="483" spans="1:4" x14ac:dyDescent="0.2">
      <c r="A483" s="63">
        <v>482</v>
      </c>
      <c r="B483" s="64">
        <v>132357320</v>
      </c>
      <c r="C483" s="64">
        <v>713650000</v>
      </c>
      <c r="D483" s="64">
        <v>117614</v>
      </c>
    </row>
    <row r="484" spans="1:4" x14ac:dyDescent="0.2">
      <c r="A484" s="63">
        <v>483</v>
      </c>
      <c r="B484" s="64">
        <v>132942290</v>
      </c>
      <c r="C484" s="64">
        <v>716750000</v>
      </c>
      <c r="D484" s="64">
        <v>118114</v>
      </c>
    </row>
    <row r="485" spans="1:4" x14ac:dyDescent="0.2">
      <c r="A485" s="63">
        <v>484</v>
      </c>
      <c r="B485" s="64">
        <v>133527260</v>
      </c>
      <c r="C485" s="64">
        <v>719850000</v>
      </c>
      <c r="D485" s="64">
        <v>118614</v>
      </c>
    </row>
    <row r="486" spans="1:4" x14ac:dyDescent="0.2">
      <c r="A486" s="63">
        <v>485</v>
      </c>
      <c r="B486" s="64">
        <v>134112230</v>
      </c>
      <c r="C486" s="64">
        <v>722950000</v>
      </c>
      <c r="D486" s="64">
        <v>119114</v>
      </c>
    </row>
    <row r="487" spans="1:4" x14ac:dyDescent="0.2">
      <c r="A487" s="63">
        <v>486</v>
      </c>
      <c r="B487" s="64">
        <v>134697200</v>
      </c>
      <c r="C487" s="64">
        <v>726050000</v>
      </c>
      <c r="D487" s="64">
        <v>119614</v>
      </c>
    </row>
    <row r="488" spans="1:4" x14ac:dyDescent="0.2">
      <c r="A488" s="63">
        <v>487</v>
      </c>
      <c r="B488" s="64">
        <v>135282170</v>
      </c>
      <c r="C488" s="64">
        <v>729150000</v>
      </c>
      <c r="D488" s="64">
        <v>120114</v>
      </c>
    </row>
    <row r="489" spans="1:4" x14ac:dyDescent="0.2">
      <c r="A489" s="63">
        <v>488</v>
      </c>
      <c r="B489" s="64">
        <v>135867140</v>
      </c>
      <c r="C489" s="64">
        <v>732250000</v>
      </c>
      <c r="D489" s="64">
        <v>120614</v>
      </c>
    </row>
    <row r="490" spans="1:4" x14ac:dyDescent="0.2">
      <c r="A490" s="63">
        <v>489</v>
      </c>
      <c r="B490" s="64">
        <v>136452110</v>
      </c>
      <c r="C490" s="64">
        <v>735350000</v>
      </c>
      <c r="D490" s="64">
        <v>121114</v>
      </c>
    </row>
    <row r="491" spans="1:4" x14ac:dyDescent="0.2">
      <c r="A491" s="63">
        <v>490</v>
      </c>
      <c r="B491" s="64">
        <v>137037080</v>
      </c>
      <c r="C491" s="64">
        <v>738450000</v>
      </c>
      <c r="D491" s="64">
        <v>121614</v>
      </c>
    </row>
    <row r="492" spans="1:4" x14ac:dyDescent="0.2">
      <c r="A492" s="63">
        <v>491</v>
      </c>
      <c r="B492" s="64">
        <v>137622050</v>
      </c>
      <c r="C492" s="64">
        <v>741550000</v>
      </c>
      <c r="D492" s="64">
        <v>122114</v>
      </c>
    </row>
    <row r="493" spans="1:4" x14ac:dyDescent="0.2">
      <c r="A493" s="63">
        <v>492</v>
      </c>
      <c r="B493" s="64">
        <v>138207020</v>
      </c>
      <c r="C493" s="64">
        <v>744650000</v>
      </c>
      <c r="D493" s="64">
        <v>122614</v>
      </c>
    </row>
    <row r="494" spans="1:4" x14ac:dyDescent="0.2">
      <c r="A494" s="63">
        <v>493</v>
      </c>
      <c r="B494" s="64">
        <v>138791990</v>
      </c>
      <c r="C494" s="64">
        <v>747750000</v>
      </c>
      <c r="D494" s="64">
        <v>123114</v>
      </c>
    </row>
    <row r="495" spans="1:4" x14ac:dyDescent="0.2">
      <c r="A495" s="63">
        <v>494</v>
      </c>
      <c r="B495" s="64">
        <v>139376960</v>
      </c>
      <c r="C495" s="64">
        <v>750850000</v>
      </c>
      <c r="D495" s="64">
        <v>123614</v>
      </c>
    </row>
    <row r="496" spans="1:4" x14ac:dyDescent="0.2">
      <c r="A496" s="63">
        <v>495</v>
      </c>
      <c r="B496" s="64">
        <v>139961930</v>
      </c>
      <c r="C496" s="64">
        <v>753950000</v>
      </c>
      <c r="D496" s="64">
        <v>124114</v>
      </c>
    </row>
    <row r="497" spans="1:4" x14ac:dyDescent="0.2">
      <c r="A497" s="63">
        <v>496</v>
      </c>
      <c r="B497" s="64">
        <v>140546900</v>
      </c>
      <c r="C497" s="64">
        <v>757050000</v>
      </c>
      <c r="D497" s="64">
        <v>124614</v>
      </c>
    </row>
    <row r="498" spans="1:4" x14ac:dyDescent="0.2">
      <c r="A498" s="63">
        <v>497</v>
      </c>
      <c r="B498" s="64">
        <v>141131870</v>
      </c>
      <c r="C498" s="64">
        <v>760150000</v>
      </c>
      <c r="D498" s="64">
        <v>125114</v>
      </c>
    </row>
    <row r="499" spans="1:4" x14ac:dyDescent="0.2">
      <c r="A499" s="63">
        <v>498</v>
      </c>
      <c r="B499" s="64">
        <v>141716840</v>
      </c>
      <c r="C499" s="64">
        <v>763250000</v>
      </c>
      <c r="D499" s="64">
        <v>125614</v>
      </c>
    </row>
    <row r="500" spans="1:4" x14ac:dyDescent="0.2">
      <c r="A500" s="63">
        <v>499</v>
      </c>
      <c r="B500" s="64">
        <v>142301810</v>
      </c>
      <c r="C500" s="64">
        <v>766350000</v>
      </c>
      <c r="D500" s="64">
        <v>126114</v>
      </c>
    </row>
    <row r="501" spans="1:4" x14ac:dyDescent="0.2">
      <c r="A501" s="63">
        <v>500</v>
      </c>
      <c r="B501" s="64">
        <v>142886780</v>
      </c>
      <c r="C501" s="64">
        <v>769450000</v>
      </c>
      <c r="D501" s="64">
        <v>126614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"/>
  <sheetViews>
    <sheetView workbookViewId="0">
      <selection activeCell="N24" sqref="N24"/>
    </sheetView>
  </sheetViews>
  <sheetFormatPr baseColWidth="10" defaultRowHeight="16" x14ac:dyDescent="0.2"/>
  <cols>
    <col min="1" max="1" width="14.6640625" bestFit="1" customWidth="1"/>
  </cols>
  <sheetData>
    <row r="1" spans="1:1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  <c r="O1" s="2" t="s">
        <v>14</v>
      </c>
      <c r="P1" s="1" t="s">
        <v>15</v>
      </c>
      <c r="Q1" s="3"/>
    </row>
    <row r="2" spans="1:17" x14ac:dyDescent="0.2">
      <c r="A2" s="4" t="s">
        <v>16</v>
      </c>
      <c r="B2" s="5">
        <v>0.01</v>
      </c>
      <c r="C2" s="5">
        <v>0.24</v>
      </c>
      <c r="D2" s="5">
        <v>0.15</v>
      </c>
      <c r="E2" s="5">
        <v>0.05</v>
      </c>
      <c r="F2" s="6">
        <v>0.125</v>
      </c>
      <c r="G2" s="5">
        <v>0.2</v>
      </c>
      <c r="H2" s="6">
        <v>0.125</v>
      </c>
      <c r="I2" s="6">
        <v>2.5000000000000001E-2</v>
      </c>
      <c r="J2" s="6">
        <v>2.5000000000000001E-2</v>
      </c>
      <c r="K2" s="5">
        <v>0.05</v>
      </c>
      <c r="L2" s="4"/>
      <c r="M2" s="4"/>
      <c r="N2" s="3"/>
      <c r="O2" s="3"/>
      <c r="P2" s="3"/>
      <c r="Q2" s="7">
        <f>SUM(B2:P2)</f>
        <v>1</v>
      </c>
    </row>
    <row r="3" spans="1:17" x14ac:dyDescent="0.2">
      <c r="A3" s="4" t="s">
        <v>17</v>
      </c>
      <c r="B3" s="5">
        <v>0.01</v>
      </c>
      <c r="C3" s="5">
        <v>0.84</v>
      </c>
      <c r="D3" s="5">
        <v>0.15</v>
      </c>
      <c r="E3" s="4"/>
      <c r="F3" s="4"/>
      <c r="G3" s="4"/>
      <c r="H3" s="4"/>
      <c r="I3" s="4"/>
      <c r="J3" s="4"/>
      <c r="K3" s="4"/>
      <c r="L3" s="4"/>
      <c r="M3" s="4"/>
      <c r="N3" s="3"/>
      <c r="O3" s="3"/>
      <c r="P3" s="3"/>
      <c r="Q3" s="7">
        <f t="shared" ref="Q3:Q11" si="0">SUM(B3:P3)</f>
        <v>1</v>
      </c>
    </row>
    <row r="4" spans="1:17" x14ac:dyDescent="0.2">
      <c r="A4" s="4" t="s">
        <v>18</v>
      </c>
      <c r="B4" s="4"/>
      <c r="C4" s="5">
        <v>0.65</v>
      </c>
      <c r="D4" s="4"/>
      <c r="E4" s="5">
        <v>7.4999999999999997E-2</v>
      </c>
      <c r="F4" s="5">
        <v>0.1</v>
      </c>
      <c r="G4" s="5">
        <v>7.4999999999999997E-2</v>
      </c>
      <c r="H4" s="4"/>
      <c r="I4" s="5">
        <v>0.05</v>
      </c>
      <c r="J4" s="4"/>
      <c r="K4" s="5">
        <v>0.05</v>
      </c>
      <c r="L4" s="4"/>
      <c r="M4" s="4"/>
      <c r="N4" s="3"/>
      <c r="O4" s="3"/>
      <c r="P4" s="3"/>
      <c r="Q4" s="7">
        <f t="shared" si="0"/>
        <v>1</v>
      </c>
    </row>
    <row r="5" spans="1:17" x14ac:dyDescent="0.2">
      <c r="A5" s="4" t="s">
        <v>19</v>
      </c>
      <c r="B5" s="5">
        <v>0.1</v>
      </c>
      <c r="C5" s="4"/>
      <c r="D5" s="5">
        <v>0.33</v>
      </c>
      <c r="E5" s="5">
        <v>0.05</v>
      </c>
      <c r="F5" s="5">
        <v>0.05</v>
      </c>
      <c r="G5" s="5">
        <v>0.1</v>
      </c>
      <c r="H5" s="5">
        <v>0.05</v>
      </c>
      <c r="I5" s="5">
        <v>0.2</v>
      </c>
      <c r="J5" s="5">
        <v>0.1</v>
      </c>
      <c r="K5" s="5">
        <v>0.02</v>
      </c>
      <c r="L5" s="4"/>
      <c r="M5" s="4"/>
      <c r="N5" s="3"/>
      <c r="O5" s="3"/>
      <c r="P5" s="3"/>
      <c r="Q5" s="7">
        <f t="shared" si="0"/>
        <v>1</v>
      </c>
    </row>
    <row r="6" spans="1:17" x14ac:dyDescent="0.2">
      <c r="A6" s="4" t="s">
        <v>20</v>
      </c>
      <c r="B6" s="4"/>
      <c r="C6" s="5">
        <v>0.6</v>
      </c>
      <c r="D6" s="4"/>
      <c r="E6" s="4"/>
      <c r="F6" s="4"/>
      <c r="G6" s="4"/>
      <c r="H6" s="5">
        <v>0.25</v>
      </c>
      <c r="I6" s="4"/>
      <c r="J6" s="5">
        <v>7.4999999999999997E-2</v>
      </c>
      <c r="K6" s="5">
        <v>7.4999999999999997E-2</v>
      </c>
      <c r="L6" s="4"/>
      <c r="M6" s="4"/>
      <c r="N6" s="3"/>
      <c r="O6" s="3"/>
      <c r="P6" s="3"/>
      <c r="Q6" s="7">
        <f t="shared" si="0"/>
        <v>0.99999999999999989</v>
      </c>
    </row>
    <row r="7" spans="1:17" x14ac:dyDescent="0.2">
      <c r="A7" s="4" t="s">
        <v>21</v>
      </c>
      <c r="B7" s="4"/>
      <c r="C7" s="4"/>
      <c r="D7" s="4"/>
      <c r="E7" s="5">
        <v>0.3</v>
      </c>
      <c r="F7" s="5">
        <v>0.3</v>
      </c>
      <c r="G7" s="5"/>
      <c r="H7" s="4"/>
      <c r="I7" s="5">
        <v>0.15</v>
      </c>
      <c r="J7" s="5">
        <v>0.25</v>
      </c>
      <c r="K7" s="4"/>
      <c r="L7" s="4"/>
      <c r="M7" s="4"/>
      <c r="N7" s="3"/>
      <c r="O7" s="3"/>
      <c r="P7" s="3"/>
      <c r="Q7" s="7">
        <f t="shared" si="0"/>
        <v>1</v>
      </c>
    </row>
    <row r="8" spans="1:17" x14ac:dyDescent="0.2">
      <c r="A8" s="4" t="s">
        <v>22</v>
      </c>
      <c r="B8" s="4"/>
      <c r="C8" s="4"/>
      <c r="D8" s="4"/>
      <c r="E8" s="4"/>
      <c r="F8" s="4"/>
      <c r="G8" s="4"/>
      <c r="H8" s="4"/>
      <c r="I8" s="5">
        <v>0.7</v>
      </c>
      <c r="J8" s="5">
        <v>0.3</v>
      </c>
      <c r="K8" s="4"/>
      <c r="L8" s="4"/>
      <c r="M8" s="4"/>
      <c r="N8" s="3"/>
      <c r="O8" s="3"/>
      <c r="P8" s="3"/>
      <c r="Q8" s="7">
        <f t="shared" si="0"/>
        <v>1</v>
      </c>
    </row>
    <row r="9" spans="1:17" x14ac:dyDescent="0.2">
      <c r="A9" s="4" t="s">
        <v>23</v>
      </c>
      <c r="B9" s="4"/>
      <c r="C9" s="4"/>
      <c r="D9" s="5">
        <v>1</v>
      </c>
      <c r="E9" s="4"/>
      <c r="F9" s="4"/>
      <c r="G9" s="4"/>
      <c r="H9" s="4"/>
      <c r="I9" s="4"/>
      <c r="J9" s="4"/>
      <c r="K9" s="4"/>
      <c r="L9" s="4"/>
      <c r="M9" s="4"/>
      <c r="N9" s="3"/>
      <c r="O9" s="3"/>
      <c r="P9" s="3"/>
      <c r="Q9" s="7">
        <f t="shared" si="0"/>
        <v>1</v>
      </c>
    </row>
    <row r="10" spans="1:17" x14ac:dyDescent="0.2">
      <c r="A10" s="4" t="s">
        <v>24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5">
        <v>1</v>
      </c>
      <c r="M10" s="4"/>
      <c r="N10" s="3"/>
      <c r="O10" s="3"/>
      <c r="P10" s="3"/>
      <c r="Q10" s="7">
        <f t="shared" si="0"/>
        <v>1</v>
      </c>
    </row>
    <row r="11" spans="1:17" x14ac:dyDescent="0.2">
      <c r="A11" s="4" t="s">
        <v>25</v>
      </c>
      <c r="B11" s="4"/>
      <c r="C11" s="4"/>
      <c r="D11" s="4"/>
      <c r="E11" s="4"/>
      <c r="F11" s="4"/>
      <c r="G11" s="4"/>
      <c r="H11" s="5">
        <v>1</v>
      </c>
      <c r="I11" s="4"/>
      <c r="J11" s="4"/>
      <c r="K11" s="4"/>
      <c r="L11" s="5"/>
      <c r="M11" s="4"/>
      <c r="N11" s="3"/>
      <c r="O11" s="3"/>
      <c r="P11" s="3"/>
      <c r="Q11" s="7">
        <f t="shared" si="0"/>
        <v>1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654"/>
  <sheetViews>
    <sheetView workbookViewId="0">
      <selection activeCell="B7" sqref="B7"/>
    </sheetView>
  </sheetViews>
  <sheetFormatPr baseColWidth="10" defaultRowHeight="16" x14ac:dyDescent="0.2"/>
  <cols>
    <col min="1" max="3" width="13.5" style="9" bestFit="1" customWidth="1"/>
    <col min="4" max="8" width="8.5" style="11" customWidth="1"/>
    <col min="9" max="9" width="9.5" style="11" customWidth="1"/>
    <col min="10" max="14" width="7" style="14" customWidth="1"/>
    <col min="15" max="17" width="9.33203125" style="9" customWidth="1"/>
    <col min="18" max="18" width="9.33203125" style="13" customWidth="1"/>
    <col min="19" max="20" width="9.33203125" style="9" customWidth="1"/>
    <col min="21" max="24" width="9.33203125" style="13" customWidth="1"/>
    <col min="25" max="27" width="11.33203125" style="13" customWidth="1"/>
    <col min="28" max="28" width="14" style="13" customWidth="1"/>
    <col min="29" max="31" width="9.6640625" style="13" customWidth="1"/>
    <col min="33" max="35" width="9.6640625" style="9" customWidth="1"/>
    <col min="36" max="46" width="9.6640625" style="13" customWidth="1"/>
    <col min="47" max="47" width="11.5" style="14" bestFit="1" customWidth="1"/>
    <col min="48" max="49" width="10.83203125" style="14"/>
  </cols>
  <sheetData>
    <row r="1" spans="1:51" ht="47" customHeight="1" x14ac:dyDescent="0.2">
      <c r="A1" s="69" t="s">
        <v>76</v>
      </c>
      <c r="B1" s="70"/>
      <c r="C1" s="13"/>
      <c r="D1" s="70" t="s">
        <v>60</v>
      </c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69" t="s">
        <v>70</v>
      </c>
      <c r="Q1" s="70"/>
      <c r="R1" s="70"/>
      <c r="S1" s="70"/>
      <c r="T1" s="70"/>
      <c r="U1" s="70"/>
      <c r="V1" s="70"/>
      <c r="W1" s="70"/>
      <c r="X1" s="70"/>
      <c r="Y1" s="18" t="s">
        <v>71</v>
      </c>
      <c r="Z1" s="18" t="s">
        <v>72</v>
      </c>
      <c r="AA1" s="18" t="s">
        <v>73</v>
      </c>
      <c r="AB1" s="18" t="s">
        <v>77</v>
      </c>
      <c r="AG1" s="13"/>
      <c r="AH1" s="13"/>
      <c r="AI1" s="13"/>
      <c r="AM1" s="71" t="s">
        <v>84</v>
      </c>
      <c r="AN1" s="71"/>
      <c r="AO1" s="71"/>
      <c r="AP1" s="71"/>
      <c r="AQ1" s="71" t="s">
        <v>85</v>
      </c>
      <c r="AR1" s="71"/>
      <c r="AS1" s="71"/>
      <c r="AT1" s="71"/>
      <c r="AU1" s="71" t="s">
        <v>87</v>
      </c>
      <c r="AV1" s="71"/>
      <c r="AW1" s="71"/>
    </row>
    <row r="2" spans="1:51" ht="35" customHeight="1" x14ac:dyDescent="0.2">
      <c r="A2" s="16" t="s">
        <v>28</v>
      </c>
      <c r="B2" s="16" t="s">
        <v>29</v>
      </c>
      <c r="C2" s="16"/>
      <c r="D2" s="17" t="s">
        <v>195</v>
      </c>
      <c r="E2" s="17" t="s">
        <v>196</v>
      </c>
      <c r="F2" s="17" t="s">
        <v>197</v>
      </c>
      <c r="G2" s="17" t="s">
        <v>198</v>
      </c>
      <c r="H2" s="17" t="s">
        <v>199</v>
      </c>
      <c r="I2" s="17" t="s">
        <v>48</v>
      </c>
      <c r="J2" s="16" t="s">
        <v>40</v>
      </c>
      <c r="K2" s="16" t="s">
        <v>40</v>
      </c>
      <c r="L2" s="16" t="s">
        <v>40</v>
      </c>
      <c r="M2" s="16" t="s">
        <v>40</v>
      </c>
      <c r="N2" s="16" t="s">
        <v>40</v>
      </c>
      <c r="O2" s="16" t="s">
        <v>49</v>
      </c>
      <c r="P2" s="16" t="s">
        <v>67</v>
      </c>
      <c r="Q2" s="16" t="s">
        <v>66</v>
      </c>
      <c r="R2" s="16" t="s">
        <v>51</v>
      </c>
      <c r="S2" s="16" t="s">
        <v>65</v>
      </c>
      <c r="T2" s="16" t="s">
        <v>64</v>
      </c>
      <c r="U2" s="16" t="s">
        <v>51</v>
      </c>
      <c r="V2" s="16" t="s">
        <v>63</v>
      </c>
      <c r="W2" s="16" t="s">
        <v>62</v>
      </c>
      <c r="X2" s="16" t="s">
        <v>51</v>
      </c>
      <c r="Y2" s="16" t="s">
        <v>54</v>
      </c>
      <c r="Z2" s="16" t="s">
        <v>55</v>
      </c>
      <c r="AA2" s="16" t="s">
        <v>56</v>
      </c>
      <c r="AB2" s="16" t="s">
        <v>61</v>
      </c>
      <c r="AG2" s="16" t="s">
        <v>28</v>
      </c>
      <c r="AH2" s="16" t="s">
        <v>30</v>
      </c>
      <c r="AI2" s="16" t="s">
        <v>50</v>
      </c>
      <c r="AJ2" s="16" t="s">
        <v>81</v>
      </c>
      <c r="AK2" s="16" t="s">
        <v>82</v>
      </c>
      <c r="AL2" s="16" t="s">
        <v>83</v>
      </c>
      <c r="AM2" s="16" t="s">
        <v>53</v>
      </c>
      <c r="AN2" s="16" t="s">
        <v>42</v>
      </c>
      <c r="AO2" s="16" t="s">
        <v>43</v>
      </c>
      <c r="AP2" s="16" t="s">
        <v>68</v>
      </c>
      <c r="AQ2" s="16" t="s">
        <v>57</v>
      </c>
      <c r="AR2" s="16" t="s">
        <v>58</v>
      </c>
      <c r="AS2" s="16" t="s">
        <v>59</v>
      </c>
      <c r="AT2" s="16" t="s">
        <v>69</v>
      </c>
      <c r="AU2" s="16" t="s">
        <v>17</v>
      </c>
      <c r="AV2" s="16" t="s">
        <v>26</v>
      </c>
      <c r="AW2" s="16" t="s">
        <v>27</v>
      </c>
      <c r="AY2" s="16"/>
    </row>
    <row r="3" spans="1:51" x14ac:dyDescent="0.2">
      <c r="A3" s="9">
        <v>1</v>
      </c>
      <c r="B3" s="9">
        <v>12</v>
      </c>
      <c r="D3" s="11" t="s">
        <v>39</v>
      </c>
      <c r="E3" s="11" t="s">
        <v>38</v>
      </c>
      <c r="F3" s="11" t="s">
        <v>38</v>
      </c>
      <c r="G3" s="11" t="s">
        <v>38</v>
      </c>
      <c r="H3" s="11" t="s">
        <v>45</v>
      </c>
      <c r="I3" s="9">
        <f>AVERAGE(J3:N3)</f>
        <v>1</v>
      </c>
      <c r="J3" s="14">
        <f t="shared" ref="J3:J17" si="0">VLOOKUP(D3,$A$32:$B$42,2,0)</f>
        <v>2</v>
      </c>
      <c r="K3" s="14">
        <f t="shared" ref="K3:K17" si="1">VLOOKUP(E3,$A$32:$B$42,2,0)</f>
        <v>1</v>
      </c>
      <c r="L3" s="14">
        <f t="shared" ref="L3:L17" si="2">VLOOKUP(F3,$A$32:$B$42,2,0)</f>
        <v>1</v>
      </c>
      <c r="M3" s="14">
        <f t="shared" ref="M3:M17" si="3">VLOOKUP(G3,$A$32:$B$42,2,0)</f>
        <v>1</v>
      </c>
      <c r="N3" s="14">
        <f t="shared" ref="N3:N17" si="4">VLOOKUP(H3,$A$32:$B$42,2,0)</f>
        <v>0</v>
      </c>
      <c r="O3" s="9">
        <v>10</v>
      </c>
      <c r="P3" s="9">
        <v>6</v>
      </c>
      <c r="Q3" s="9">
        <v>8</v>
      </c>
      <c r="R3" s="13">
        <f t="shared" ref="R3:R17" si="5">(Q3-P3)/B3</f>
        <v>0.16666666666666666</v>
      </c>
      <c r="S3" s="9">
        <v>22</v>
      </c>
      <c r="T3" s="9">
        <v>30</v>
      </c>
      <c r="U3" s="13">
        <f t="shared" ref="U3:U17" si="6">(T3-S3)/B3</f>
        <v>0.66666666666666663</v>
      </c>
      <c r="V3" s="13">
        <v>21</v>
      </c>
      <c r="W3" s="13">
        <v>24</v>
      </c>
      <c r="X3" s="13">
        <f>(W3-V3)/B3</f>
        <v>0.25</v>
      </c>
      <c r="Y3" s="13">
        <v>0</v>
      </c>
      <c r="Z3" s="13">
        <f>Y3</f>
        <v>0</v>
      </c>
      <c r="AA3" s="13">
        <f>Y3*60/B3/4</f>
        <v>0</v>
      </c>
      <c r="AB3" s="13">
        <v>0.25</v>
      </c>
      <c r="AC3" s="15"/>
      <c r="AE3" s="15"/>
      <c r="AG3" s="9">
        <v>1</v>
      </c>
      <c r="AH3" s="9">
        <f>IF(AG3&lt;&gt;AG2,1,AH2+1)</f>
        <v>1</v>
      </c>
      <c r="AI3" s="9">
        <f t="shared" ref="AI3:AI66" si="7">IF(MOD(AH3,$B$29)=0,1,0)</f>
        <v>0</v>
      </c>
      <c r="AJ3" s="13">
        <f>ROUND(INDEX($P$3:$P$22,MATCH(AG3,$A$3:$A$22,0))+(AH3-1)*INDEX($R$3:$R$22,MATCH(AG3,$A$3:$A$22,0)),0)</f>
        <v>6</v>
      </c>
      <c r="AK3" s="13">
        <f>ROUND(INDEX($S$3:$S$22,MATCH(AG3,$A$3:$A$22,0))+(AH3-1)*INDEX($U$3:$U$22,MATCH(AG3,$A$3:$A$22,0)),0)</f>
        <v>22</v>
      </c>
      <c r="AL3" s="13">
        <f>ROUND(INDEX($V$3:$V$22,MATCH(AG3,$A$3:$A$22,0))+(AH3-1)*INDEX($X$3:$X$22,MATCH(AG3,$A$3:$A$22,0)),0)</f>
        <v>21</v>
      </c>
      <c r="AM3" s="13">
        <f>IF(AI3=0,0,INDEX($AA$3:$AA$21,MATCH(AG3,$A$3:$A$22,0)))</f>
        <v>0</v>
      </c>
      <c r="AN3" s="13">
        <f>AJ3*AM3*3600</f>
        <v>0</v>
      </c>
      <c r="AO3" s="13">
        <f>AK3*AM3*3600</f>
        <v>0</v>
      </c>
      <c r="AP3" s="13">
        <f>AL3*AM3*3600</f>
        <v>0</v>
      </c>
      <c r="AQ3" s="13">
        <f>INDEX($AB$3:$AB$21,MATCH(AG3,$A$3:$A$22,0))*VLOOKUP(AI3,$A$24:$C$26,3,0)</f>
        <v>0.1875</v>
      </c>
      <c r="AR3" s="13">
        <f t="shared" ref="AR3:AR66" si="8">AJ3*AQ3*3600</f>
        <v>4050</v>
      </c>
      <c r="AS3" s="13">
        <f t="shared" ref="AS3:AS66" si="9">AK3*AQ3*3600</f>
        <v>14850</v>
      </c>
      <c r="AT3" s="13">
        <f t="shared" ref="AT3:AT66" si="10">AL3*AQ3*3600</f>
        <v>14175</v>
      </c>
      <c r="AU3" s="14">
        <f>SUM(AN$3:AN3)+SUM(AR$3:AR3)</f>
        <v>4050</v>
      </c>
      <c r="AV3" s="14">
        <f>SUM(AO$3:AO3)+SUM(AS$3:AS3)</f>
        <v>14850</v>
      </c>
      <c r="AW3" s="14">
        <f>SUM(AP$3:AP3)+SUM(AT$3:AT3)</f>
        <v>14175</v>
      </c>
    </row>
    <row r="4" spans="1:51" x14ac:dyDescent="0.2">
      <c r="A4" s="9">
        <v>2</v>
      </c>
      <c r="B4" s="9">
        <v>28</v>
      </c>
      <c r="D4" s="11" t="s">
        <v>39</v>
      </c>
      <c r="E4" s="11" t="s">
        <v>39</v>
      </c>
      <c r="F4" s="11" t="s">
        <v>39</v>
      </c>
      <c r="G4" s="11" t="s">
        <v>39</v>
      </c>
      <c r="H4" s="11" t="s">
        <v>38</v>
      </c>
      <c r="I4" s="9">
        <f t="shared" ref="I4:I17" si="11">AVERAGE(J4:N4)</f>
        <v>1.8</v>
      </c>
      <c r="J4" s="14">
        <f t="shared" si="0"/>
        <v>2</v>
      </c>
      <c r="K4" s="14">
        <f t="shared" si="1"/>
        <v>2</v>
      </c>
      <c r="L4" s="14">
        <f t="shared" si="2"/>
        <v>2</v>
      </c>
      <c r="M4" s="14">
        <f t="shared" si="3"/>
        <v>2</v>
      </c>
      <c r="N4" s="14">
        <f t="shared" si="4"/>
        <v>1</v>
      </c>
      <c r="O4" s="9">
        <v>20</v>
      </c>
      <c r="P4" s="9">
        <v>9</v>
      </c>
      <c r="Q4" s="9">
        <v>15</v>
      </c>
      <c r="R4" s="13">
        <f t="shared" si="5"/>
        <v>0.21428571428571427</v>
      </c>
      <c r="S4" s="9">
        <v>32</v>
      </c>
      <c r="T4" s="9">
        <v>42</v>
      </c>
      <c r="U4" s="13">
        <f t="shared" si="6"/>
        <v>0.35714285714285715</v>
      </c>
      <c r="V4" s="13">
        <v>25</v>
      </c>
      <c r="W4" s="13">
        <v>32</v>
      </c>
      <c r="X4" s="13">
        <f t="shared" ref="X4:X17" si="12">(W4-V4)/B4</f>
        <v>0.25</v>
      </c>
      <c r="Y4" s="13">
        <v>0.35</v>
      </c>
      <c r="Z4" s="13">
        <f>Y4-Y3</f>
        <v>0.35</v>
      </c>
      <c r="AA4" s="13">
        <f t="shared" ref="AA4:AA17" si="13">CEILING(Z4*60/B4/4,0.01)</f>
        <v>0.19</v>
      </c>
      <c r="AB4" s="13">
        <v>0.25</v>
      </c>
      <c r="AG4" s="9">
        <f>IF(AH3=VLOOKUP(AG3,$A$3:$B$17,2,0),AG3+1,AG3)</f>
        <v>1</v>
      </c>
      <c r="AH4" s="9">
        <f>IF(AG4&lt;&gt;AG3,1,AH3+1)</f>
        <v>2</v>
      </c>
      <c r="AI4" s="14">
        <f t="shared" si="7"/>
        <v>0</v>
      </c>
      <c r="AJ4" s="14">
        <f t="shared" ref="AJ4:AJ67" si="14">ROUND(INDEX($P$3:$P$22,MATCH(AG4,$A$3:$A$22,0))+(AH4-1)*INDEX($R$3:$R$22,MATCH(AG4,$A$3:$A$22,0)),0)</f>
        <v>6</v>
      </c>
      <c r="AK4" s="14">
        <f t="shared" ref="AK4:AK67" si="15">ROUND(INDEX($S$3:$S$22,MATCH(AG4,$A$3:$A$22,0))+(AH4-1)*INDEX($U$3:$U$22,MATCH(AG4,$A$3:$A$22,0)),0)</f>
        <v>23</v>
      </c>
      <c r="AL4" s="14">
        <f t="shared" ref="AL4:AL67" si="16">ROUND(INDEX($V$3:$V$22,MATCH(AG4,$A$3:$A$22,0))+(AH4-1)*INDEX($X$3:$X$22,MATCH(AG4,$A$3:$A$22,0)),0)</f>
        <v>21</v>
      </c>
      <c r="AM4" s="14">
        <f t="shared" ref="AM4:AM67" si="17">IF(AI4=0,0,INDEX($AA$3:$AA$21,MATCH(AG4,$A$3:$A$22,0)))</f>
        <v>0</v>
      </c>
      <c r="AN4" s="13">
        <f t="shared" ref="AN4:AN67" si="18">AJ4*AM4*3600</f>
        <v>0</v>
      </c>
      <c r="AO4" s="13">
        <f t="shared" ref="AO4:AO67" si="19">AK4*AM4*3600</f>
        <v>0</v>
      </c>
      <c r="AP4" s="13">
        <f t="shared" ref="AP4:AP67" si="20">AL4*AM4*3600</f>
        <v>0</v>
      </c>
      <c r="AQ4" s="14">
        <f t="shared" ref="AQ4:AQ67" si="21">INDEX($AB$3:$AB$21,MATCH(AG4,$A$3:$A$22,0))*VLOOKUP(AI4,$A$24:$C$26,3,0)</f>
        <v>0.1875</v>
      </c>
      <c r="AR4" s="13">
        <f t="shared" si="8"/>
        <v>4050</v>
      </c>
      <c r="AS4" s="13">
        <f t="shared" si="9"/>
        <v>15525</v>
      </c>
      <c r="AT4" s="13">
        <f t="shared" si="10"/>
        <v>14175</v>
      </c>
      <c r="AU4" s="14">
        <f>SUM(AN$3:AN4)+SUM(AR$3:AR4)</f>
        <v>8100</v>
      </c>
      <c r="AV4" s="14">
        <f>SUM(AO$3:AO4)+SUM(AS$3:AS4)</f>
        <v>30375</v>
      </c>
      <c r="AW4" s="14">
        <f>SUM(AP$3:AP4)+SUM(AT$3:AT4)</f>
        <v>28350</v>
      </c>
    </row>
    <row r="5" spans="1:51" x14ac:dyDescent="0.2">
      <c r="A5" s="9">
        <v>3</v>
      </c>
      <c r="B5" s="9">
        <v>36</v>
      </c>
      <c r="D5" s="11" t="s">
        <v>44</v>
      </c>
      <c r="E5" s="11" t="s">
        <v>44</v>
      </c>
      <c r="F5" s="11" t="s">
        <v>39</v>
      </c>
      <c r="G5" s="11" t="s">
        <v>39</v>
      </c>
      <c r="H5" s="11" t="s">
        <v>39</v>
      </c>
      <c r="I5" s="9">
        <f t="shared" si="11"/>
        <v>2.4</v>
      </c>
      <c r="J5" s="14">
        <f t="shared" si="0"/>
        <v>3</v>
      </c>
      <c r="K5" s="14">
        <f t="shared" si="1"/>
        <v>3</v>
      </c>
      <c r="L5" s="14">
        <f t="shared" si="2"/>
        <v>2</v>
      </c>
      <c r="M5" s="14">
        <f t="shared" si="3"/>
        <v>2</v>
      </c>
      <c r="N5" s="14">
        <f t="shared" si="4"/>
        <v>2</v>
      </c>
      <c r="O5" s="9">
        <v>60</v>
      </c>
      <c r="P5" s="9">
        <v>15</v>
      </c>
      <c r="Q5" s="9">
        <v>21</v>
      </c>
      <c r="R5" s="13">
        <f t="shared" si="5"/>
        <v>0.16666666666666666</v>
      </c>
      <c r="S5" s="9">
        <v>42</v>
      </c>
      <c r="T5" s="9">
        <v>49</v>
      </c>
      <c r="U5" s="13">
        <f t="shared" si="6"/>
        <v>0.19444444444444445</v>
      </c>
      <c r="V5" s="13">
        <v>33</v>
      </c>
      <c r="W5" s="13">
        <v>42</v>
      </c>
      <c r="X5" s="13">
        <f t="shared" si="12"/>
        <v>0.25</v>
      </c>
      <c r="Y5" s="13">
        <v>1.2</v>
      </c>
      <c r="Z5" s="13">
        <f t="shared" ref="Z5:Z17" si="22">Y5-Y4</f>
        <v>0.85</v>
      </c>
      <c r="AA5" s="13">
        <f t="shared" si="13"/>
        <v>0.36</v>
      </c>
      <c r="AB5" s="13">
        <v>0.25</v>
      </c>
      <c r="AG5" s="9">
        <f t="shared" ref="AG5:AG68" si="23">IF(AH4=VLOOKUP(AG4,$A$3:$B$17,2,0),AG4+1,AG4)</f>
        <v>1</v>
      </c>
      <c r="AH5" s="9">
        <f t="shared" ref="AH5:AH68" si="24">IF(AG5&lt;&gt;AG4,1,AH4+1)</f>
        <v>3</v>
      </c>
      <c r="AI5" s="14">
        <f t="shared" si="7"/>
        <v>0</v>
      </c>
      <c r="AJ5" s="14">
        <f t="shared" si="14"/>
        <v>6</v>
      </c>
      <c r="AK5" s="14">
        <f t="shared" si="15"/>
        <v>23</v>
      </c>
      <c r="AL5" s="14">
        <f t="shared" si="16"/>
        <v>22</v>
      </c>
      <c r="AM5" s="14">
        <f t="shared" si="17"/>
        <v>0</v>
      </c>
      <c r="AN5" s="13">
        <f t="shared" si="18"/>
        <v>0</v>
      </c>
      <c r="AO5" s="13">
        <f t="shared" si="19"/>
        <v>0</v>
      </c>
      <c r="AP5" s="13">
        <f t="shared" si="20"/>
        <v>0</v>
      </c>
      <c r="AQ5" s="14">
        <f t="shared" si="21"/>
        <v>0.1875</v>
      </c>
      <c r="AR5" s="13">
        <f t="shared" si="8"/>
        <v>4050</v>
      </c>
      <c r="AS5" s="13">
        <f t="shared" si="9"/>
        <v>15525</v>
      </c>
      <c r="AT5" s="13">
        <f t="shared" si="10"/>
        <v>14850</v>
      </c>
      <c r="AU5" s="14">
        <f>SUM(AN$3:AN5)+SUM(AR$3:AR5)</f>
        <v>12150</v>
      </c>
      <c r="AV5" s="14">
        <f>SUM(AO$3:AO5)+SUM(AS$3:AS5)</f>
        <v>45900</v>
      </c>
      <c r="AW5" s="14">
        <f>SUM(AP$3:AP5)+SUM(AT$3:AT5)</f>
        <v>43200</v>
      </c>
    </row>
    <row r="6" spans="1:51" x14ac:dyDescent="0.2">
      <c r="A6" s="9">
        <v>4</v>
      </c>
      <c r="B6" s="9">
        <v>36</v>
      </c>
      <c r="D6" s="11" t="s">
        <v>37</v>
      </c>
      <c r="E6" s="11" t="s">
        <v>44</v>
      </c>
      <c r="F6" s="11" t="s">
        <v>44</v>
      </c>
      <c r="G6" s="11" t="s">
        <v>44</v>
      </c>
      <c r="H6" s="11" t="s">
        <v>44</v>
      </c>
      <c r="I6" s="9">
        <f t="shared" si="11"/>
        <v>3.2</v>
      </c>
      <c r="J6" s="14">
        <f t="shared" si="0"/>
        <v>4</v>
      </c>
      <c r="K6" s="14">
        <f t="shared" si="1"/>
        <v>3</v>
      </c>
      <c r="L6" s="14">
        <f t="shared" si="2"/>
        <v>3</v>
      </c>
      <c r="M6" s="14">
        <f t="shared" si="3"/>
        <v>3</v>
      </c>
      <c r="N6" s="14">
        <f t="shared" si="4"/>
        <v>3</v>
      </c>
      <c r="O6" s="9">
        <v>80</v>
      </c>
      <c r="P6" s="9">
        <v>21</v>
      </c>
      <c r="Q6" s="9">
        <v>36</v>
      </c>
      <c r="R6" s="13">
        <f t="shared" si="5"/>
        <v>0.41666666666666669</v>
      </c>
      <c r="S6" s="9">
        <v>42</v>
      </c>
      <c r="T6" s="9">
        <v>59</v>
      </c>
      <c r="U6" s="13">
        <f t="shared" si="6"/>
        <v>0.47222222222222221</v>
      </c>
      <c r="V6" s="13">
        <v>43</v>
      </c>
      <c r="W6" s="13">
        <v>52</v>
      </c>
      <c r="X6" s="13">
        <f t="shared" si="12"/>
        <v>0.25</v>
      </c>
      <c r="Y6" s="13">
        <v>2.7</v>
      </c>
      <c r="Z6" s="13">
        <f t="shared" si="22"/>
        <v>1.5000000000000002</v>
      </c>
      <c r="AA6" s="13">
        <f t="shared" si="13"/>
        <v>0.63</v>
      </c>
      <c r="AB6" s="13">
        <v>0.2</v>
      </c>
      <c r="AG6" s="9">
        <f t="shared" si="23"/>
        <v>1</v>
      </c>
      <c r="AH6" s="9">
        <f t="shared" si="24"/>
        <v>4</v>
      </c>
      <c r="AI6" s="14">
        <f t="shared" si="7"/>
        <v>1</v>
      </c>
      <c r="AJ6" s="14">
        <f t="shared" si="14"/>
        <v>7</v>
      </c>
      <c r="AK6" s="14">
        <f t="shared" si="15"/>
        <v>24</v>
      </c>
      <c r="AL6" s="14">
        <f t="shared" si="16"/>
        <v>22</v>
      </c>
      <c r="AM6" s="14">
        <f t="shared" si="17"/>
        <v>0</v>
      </c>
      <c r="AN6" s="13">
        <f t="shared" si="18"/>
        <v>0</v>
      </c>
      <c r="AO6" s="13">
        <f t="shared" si="19"/>
        <v>0</v>
      </c>
      <c r="AP6" s="13">
        <f t="shared" si="20"/>
        <v>0</v>
      </c>
      <c r="AQ6" s="14">
        <f t="shared" si="21"/>
        <v>0.25</v>
      </c>
      <c r="AR6" s="13">
        <f t="shared" si="8"/>
        <v>6300</v>
      </c>
      <c r="AS6" s="13">
        <f t="shared" si="9"/>
        <v>21600</v>
      </c>
      <c r="AT6" s="13">
        <f t="shared" si="10"/>
        <v>19800</v>
      </c>
      <c r="AU6" s="14">
        <f>SUM(AN$3:AN6)+SUM(AR$3:AR6)</f>
        <v>18450</v>
      </c>
      <c r="AV6" s="14">
        <f>SUM(AO$3:AO6)+SUM(AS$3:AS6)</f>
        <v>67500</v>
      </c>
      <c r="AW6" s="14">
        <f>SUM(AP$3:AP6)+SUM(AT$3:AT6)</f>
        <v>63000</v>
      </c>
    </row>
    <row r="7" spans="1:51" x14ac:dyDescent="0.2">
      <c r="A7" s="9">
        <v>5</v>
      </c>
      <c r="B7" s="9">
        <v>40</v>
      </c>
      <c r="D7" s="11" t="s">
        <v>37</v>
      </c>
      <c r="E7" s="11" t="s">
        <v>37</v>
      </c>
      <c r="F7" s="11" t="s">
        <v>37</v>
      </c>
      <c r="G7" s="11" t="s">
        <v>37</v>
      </c>
      <c r="H7" s="11" t="s">
        <v>44</v>
      </c>
      <c r="I7" s="9">
        <f t="shared" si="11"/>
        <v>3.8</v>
      </c>
      <c r="J7" s="14">
        <f t="shared" si="0"/>
        <v>4</v>
      </c>
      <c r="K7" s="14">
        <f t="shared" si="1"/>
        <v>4</v>
      </c>
      <c r="L7" s="14">
        <f t="shared" si="2"/>
        <v>4</v>
      </c>
      <c r="M7" s="14">
        <f t="shared" si="3"/>
        <v>4</v>
      </c>
      <c r="N7" s="14">
        <f t="shared" si="4"/>
        <v>3</v>
      </c>
      <c r="O7" s="9">
        <v>100</v>
      </c>
      <c r="P7" s="9">
        <v>36</v>
      </c>
      <c r="Q7" s="9">
        <v>70</v>
      </c>
      <c r="R7" s="13">
        <f t="shared" si="5"/>
        <v>0.85</v>
      </c>
      <c r="S7" s="9">
        <v>59</v>
      </c>
      <c r="T7" s="9">
        <v>71</v>
      </c>
      <c r="U7" s="13">
        <f t="shared" si="6"/>
        <v>0.3</v>
      </c>
      <c r="V7" s="13">
        <v>53</v>
      </c>
      <c r="W7" s="13">
        <v>63</v>
      </c>
      <c r="X7" s="13">
        <f t="shared" si="12"/>
        <v>0.25</v>
      </c>
      <c r="Y7" s="13">
        <v>5.4</v>
      </c>
      <c r="Z7" s="13">
        <f t="shared" si="22"/>
        <v>2.7</v>
      </c>
      <c r="AA7" s="13">
        <f t="shared" si="13"/>
        <v>1.02</v>
      </c>
      <c r="AB7" s="13">
        <v>0.2</v>
      </c>
      <c r="AG7" s="9">
        <f t="shared" si="23"/>
        <v>1</v>
      </c>
      <c r="AH7" s="9">
        <f t="shared" si="24"/>
        <v>5</v>
      </c>
      <c r="AI7" s="14">
        <f t="shared" si="7"/>
        <v>0</v>
      </c>
      <c r="AJ7" s="14">
        <f t="shared" si="14"/>
        <v>7</v>
      </c>
      <c r="AK7" s="14">
        <f t="shared" si="15"/>
        <v>25</v>
      </c>
      <c r="AL7" s="14">
        <f t="shared" si="16"/>
        <v>22</v>
      </c>
      <c r="AM7" s="14">
        <f t="shared" si="17"/>
        <v>0</v>
      </c>
      <c r="AN7" s="13">
        <f t="shared" si="18"/>
        <v>0</v>
      </c>
      <c r="AO7" s="13">
        <f t="shared" si="19"/>
        <v>0</v>
      </c>
      <c r="AP7" s="13">
        <f t="shared" si="20"/>
        <v>0</v>
      </c>
      <c r="AQ7" s="14">
        <f t="shared" si="21"/>
        <v>0.1875</v>
      </c>
      <c r="AR7" s="13">
        <f t="shared" si="8"/>
        <v>4725</v>
      </c>
      <c r="AS7" s="13">
        <f t="shared" si="9"/>
        <v>16875</v>
      </c>
      <c r="AT7" s="13">
        <f t="shared" si="10"/>
        <v>14850</v>
      </c>
      <c r="AU7" s="14">
        <f>SUM(AN$3:AN7)+SUM(AR$3:AR7)</f>
        <v>23175</v>
      </c>
      <c r="AV7" s="14">
        <f>SUM(AO$3:AO7)+SUM(AS$3:AS7)</f>
        <v>84375</v>
      </c>
      <c r="AW7" s="14">
        <f>SUM(AP$3:AP7)+SUM(AT$3:AT7)</f>
        <v>77850</v>
      </c>
    </row>
    <row r="8" spans="1:51" x14ac:dyDescent="0.2">
      <c r="A8" s="9">
        <v>6</v>
      </c>
      <c r="B8" s="9">
        <v>40</v>
      </c>
      <c r="D8" s="11" t="s">
        <v>36</v>
      </c>
      <c r="E8" s="11" t="s">
        <v>36</v>
      </c>
      <c r="F8" s="11" t="s">
        <v>37</v>
      </c>
      <c r="G8" s="11" t="s">
        <v>37</v>
      </c>
      <c r="H8" s="11" t="s">
        <v>37</v>
      </c>
      <c r="I8" s="9">
        <f t="shared" si="11"/>
        <v>4.4000000000000004</v>
      </c>
      <c r="J8" s="14">
        <f t="shared" si="0"/>
        <v>5</v>
      </c>
      <c r="K8" s="14">
        <f t="shared" si="1"/>
        <v>5</v>
      </c>
      <c r="L8" s="14">
        <f t="shared" si="2"/>
        <v>4</v>
      </c>
      <c r="M8" s="14">
        <f t="shared" si="3"/>
        <v>4</v>
      </c>
      <c r="N8" s="14">
        <f t="shared" si="4"/>
        <v>4</v>
      </c>
      <c r="O8" s="9">
        <v>110</v>
      </c>
      <c r="P8" s="9">
        <v>56</v>
      </c>
      <c r="Q8" s="9">
        <v>90</v>
      </c>
      <c r="R8" s="13">
        <f t="shared" si="5"/>
        <v>0.85</v>
      </c>
      <c r="S8" s="9">
        <v>71</v>
      </c>
      <c r="T8" s="9">
        <v>82</v>
      </c>
      <c r="U8" s="13">
        <f t="shared" si="6"/>
        <v>0.27500000000000002</v>
      </c>
      <c r="V8" s="13">
        <v>64</v>
      </c>
      <c r="W8" s="13">
        <v>74</v>
      </c>
      <c r="X8" s="13">
        <f t="shared" si="12"/>
        <v>0.25</v>
      </c>
      <c r="Y8" s="13">
        <v>7.2</v>
      </c>
      <c r="Z8" s="13">
        <f t="shared" si="22"/>
        <v>1.7999999999999998</v>
      </c>
      <c r="AA8" s="13">
        <f t="shared" si="13"/>
        <v>0.68</v>
      </c>
      <c r="AB8" s="13">
        <v>0.2</v>
      </c>
      <c r="AG8" s="9">
        <f t="shared" si="23"/>
        <v>1</v>
      </c>
      <c r="AH8" s="9">
        <f t="shared" si="24"/>
        <v>6</v>
      </c>
      <c r="AI8" s="14">
        <f t="shared" si="7"/>
        <v>0</v>
      </c>
      <c r="AJ8" s="14">
        <f t="shared" si="14"/>
        <v>7</v>
      </c>
      <c r="AK8" s="14">
        <f t="shared" si="15"/>
        <v>25</v>
      </c>
      <c r="AL8" s="14">
        <f t="shared" si="16"/>
        <v>22</v>
      </c>
      <c r="AM8" s="14">
        <f t="shared" si="17"/>
        <v>0</v>
      </c>
      <c r="AN8" s="13">
        <f t="shared" si="18"/>
        <v>0</v>
      </c>
      <c r="AO8" s="13">
        <f t="shared" si="19"/>
        <v>0</v>
      </c>
      <c r="AP8" s="13">
        <f t="shared" si="20"/>
        <v>0</v>
      </c>
      <c r="AQ8" s="14">
        <f t="shared" si="21"/>
        <v>0.1875</v>
      </c>
      <c r="AR8" s="13">
        <f t="shared" si="8"/>
        <v>4725</v>
      </c>
      <c r="AS8" s="13">
        <f t="shared" si="9"/>
        <v>16875</v>
      </c>
      <c r="AT8" s="13">
        <f t="shared" si="10"/>
        <v>14850</v>
      </c>
      <c r="AU8" s="14">
        <f>SUM(AN$3:AN8)+SUM(AR$3:AR8)</f>
        <v>27900</v>
      </c>
      <c r="AV8" s="14">
        <f>SUM(AO$3:AO8)+SUM(AS$3:AS8)</f>
        <v>101250</v>
      </c>
      <c r="AW8" s="14">
        <f>SUM(AP$3:AP8)+SUM(AT$3:AT8)</f>
        <v>92700</v>
      </c>
    </row>
    <row r="9" spans="1:51" x14ac:dyDescent="0.2">
      <c r="A9" s="9">
        <v>7</v>
      </c>
      <c r="B9" s="9">
        <v>40</v>
      </c>
      <c r="D9" s="11" t="s">
        <v>36</v>
      </c>
      <c r="E9" s="11" t="s">
        <v>36</v>
      </c>
      <c r="F9" s="11" t="s">
        <v>36</v>
      </c>
      <c r="G9" s="11" t="s">
        <v>36</v>
      </c>
      <c r="H9" s="11" t="s">
        <v>36</v>
      </c>
      <c r="I9" s="9">
        <f t="shared" si="11"/>
        <v>5</v>
      </c>
      <c r="J9" s="14">
        <f t="shared" si="0"/>
        <v>5</v>
      </c>
      <c r="K9" s="14">
        <f t="shared" si="1"/>
        <v>5</v>
      </c>
      <c r="L9" s="14">
        <f t="shared" si="2"/>
        <v>5</v>
      </c>
      <c r="M9" s="14">
        <f t="shared" si="3"/>
        <v>5</v>
      </c>
      <c r="N9" s="14">
        <f t="shared" si="4"/>
        <v>5</v>
      </c>
      <c r="O9" s="9">
        <v>120</v>
      </c>
      <c r="P9" s="9">
        <v>81</v>
      </c>
      <c r="Q9" s="9">
        <v>130</v>
      </c>
      <c r="R9" s="13">
        <f t="shared" si="5"/>
        <v>1.2250000000000001</v>
      </c>
      <c r="S9" s="9">
        <v>82</v>
      </c>
      <c r="T9" s="9">
        <v>87</v>
      </c>
      <c r="U9" s="13">
        <f t="shared" si="6"/>
        <v>0.125</v>
      </c>
      <c r="V9" s="13">
        <v>75</v>
      </c>
      <c r="W9" s="13">
        <v>85</v>
      </c>
      <c r="X9" s="13">
        <f t="shared" si="12"/>
        <v>0.25</v>
      </c>
      <c r="Y9" s="13">
        <v>10.8</v>
      </c>
      <c r="Z9" s="13">
        <f t="shared" si="22"/>
        <v>3.6000000000000005</v>
      </c>
      <c r="AA9" s="13">
        <f t="shared" si="13"/>
        <v>1.35</v>
      </c>
      <c r="AB9" s="13">
        <v>0.2</v>
      </c>
      <c r="AG9" s="9">
        <f t="shared" si="23"/>
        <v>1</v>
      </c>
      <c r="AH9" s="9">
        <f t="shared" si="24"/>
        <v>7</v>
      </c>
      <c r="AI9" s="14">
        <f t="shared" si="7"/>
        <v>0</v>
      </c>
      <c r="AJ9" s="14">
        <f t="shared" si="14"/>
        <v>7</v>
      </c>
      <c r="AK9" s="14">
        <f t="shared" si="15"/>
        <v>26</v>
      </c>
      <c r="AL9" s="14">
        <f t="shared" si="16"/>
        <v>23</v>
      </c>
      <c r="AM9" s="14">
        <f t="shared" si="17"/>
        <v>0</v>
      </c>
      <c r="AN9" s="13">
        <f t="shared" si="18"/>
        <v>0</v>
      </c>
      <c r="AO9" s="13">
        <f t="shared" si="19"/>
        <v>0</v>
      </c>
      <c r="AP9" s="13">
        <f t="shared" si="20"/>
        <v>0</v>
      </c>
      <c r="AQ9" s="14">
        <f t="shared" si="21"/>
        <v>0.1875</v>
      </c>
      <c r="AR9" s="13">
        <f t="shared" si="8"/>
        <v>4725</v>
      </c>
      <c r="AS9" s="13">
        <f t="shared" si="9"/>
        <v>17550</v>
      </c>
      <c r="AT9" s="13">
        <f t="shared" si="10"/>
        <v>15525</v>
      </c>
      <c r="AU9" s="14">
        <f>SUM(AN$3:AN9)+SUM(AR$3:AR9)</f>
        <v>32625</v>
      </c>
      <c r="AV9" s="14">
        <f>SUM(AO$3:AO9)+SUM(AS$3:AS9)</f>
        <v>118800</v>
      </c>
      <c r="AW9" s="14">
        <f>SUM(AP$3:AP9)+SUM(AT$3:AT9)</f>
        <v>108225</v>
      </c>
    </row>
    <row r="10" spans="1:51" x14ac:dyDescent="0.2">
      <c r="A10" s="9">
        <v>8</v>
      </c>
      <c r="B10" s="9">
        <v>40</v>
      </c>
      <c r="D10" s="11" t="s">
        <v>35</v>
      </c>
      <c r="E10" s="11" t="s">
        <v>35</v>
      </c>
      <c r="F10" s="11" t="s">
        <v>35</v>
      </c>
      <c r="G10" s="11" t="s">
        <v>36</v>
      </c>
      <c r="H10" s="11" t="s">
        <v>36</v>
      </c>
      <c r="I10" s="9">
        <f t="shared" si="11"/>
        <v>5.6</v>
      </c>
      <c r="J10" s="14">
        <f t="shared" si="0"/>
        <v>6</v>
      </c>
      <c r="K10" s="14">
        <f t="shared" si="1"/>
        <v>6</v>
      </c>
      <c r="L10" s="14">
        <f t="shared" si="2"/>
        <v>6</v>
      </c>
      <c r="M10" s="14">
        <f t="shared" si="3"/>
        <v>5</v>
      </c>
      <c r="N10" s="14">
        <f t="shared" si="4"/>
        <v>5</v>
      </c>
      <c r="O10" s="9">
        <v>130</v>
      </c>
      <c r="P10" s="9">
        <v>101</v>
      </c>
      <c r="Q10" s="9">
        <v>175</v>
      </c>
      <c r="R10" s="13">
        <f t="shared" si="5"/>
        <v>1.85</v>
      </c>
      <c r="S10" s="9">
        <v>87</v>
      </c>
      <c r="T10" s="9">
        <v>92</v>
      </c>
      <c r="U10" s="13">
        <f t="shared" si="6"/>
        <v>0.125</v>
      </c>
      <c r="V10" s="13">
        <v>86</v>
      </c>
      <c r="W10" s="13">
        <v>96</v>
      </c>
      <c r="X10" s="13">
        <f t="shared" si="12"/>
        <v>0.25</v>
      </c>
      <c r="Y10" s="13">
        <v>15</v>
      </c>
      <c r="Z10" s="13">
        <f t="shared" si="22"/>
        <v>4.1999999999999993</v>
      </c>
      <c r="AA10" s="13">
        <f t="shared" si="13"/>
        <v>1.58</v>
      </c>
      <c r="AB10" s="13">
        <v>0.15</v>
      </c>
      <c r="AG10" s="9">
        <f t="shared" si="23"/>
        <v>1</v>
      </c>
      <c r="AH10" s="9">
        <f t="shared" si="24"/>
        <v>8</v>
      </c>
      <c r="AI10" s="14">
        <f t="shared" si="7"/>
        <v>1</v>
      </c>
      <c r="AJ10" s="14">
        <f t="shared" si="14"/>
        <v>7</v>
      </c>
      <c r="AK10" s="14">
        <f t="shared" si="15"/>
        <v>27</v>
      </c>
      <c r="AL10" s="14">
        <f t="shared" si="16"/>
        <v>23</v>
      </c>
      <c r="AM10" s="14">
        <f t="shared" si="17"/>
        <v>0</v>
      </c>
      <c r="AN10" s="13">
        <f t="shared" si="18"/>
        <v>0</v>
      </c>
      <c r="AO10" s="13">
        <f t="shared" si="19"/>
        <v>0</v>
      </c>
      <c r="AP10" s="13">
        <f t="shared" si="20"/>
        <v>0</v>
      </c>
      <c r="AQ10" s="14">
        <f t="shared" si="21"/>
        <v>0.25</v>
      </c>
      <c r="AR10" s="13">
        <f t="shared" si="8"/>
        <v>6300</v>
      </c>
      <c r="AS10" s="13">
        <f t="shared" si="9"/>
        <v>24300</v>
      </c>
      <c r="AT10" s="13">
        <f t="shared" si="10"/>
        <v>20700</v>
      </c>
      <c r="AU10" s="14">
        <f>SUM(AN$3:AN10)+SUM(AR$3:AR10)</f>
        <v>38925</v>
      </c>
      <c r="AV10" s="14">
        <f>SUM(AO$3:AO10)+SUM(AS$3:AS10)</f>
        <v>143100</v>
      </c>
      <c r="AW10" s="14">
        <f>SUM(AP$3:AP10)+SUM(AT$3:AT10)</f>
        <v>128925</v>
      </c>
    </row>
    <row r="11" spans="1:51" x14ac:dyDescent="0.2">
      <c r="A11" s="9">
        <v>9</v>
      </c>
      <c r="B11" s="9">
        <v>40</v>
      </c>
      <c r="D11" s="11" t="s">
        <v>34</v>
      </c>
      <c r="E11" s="11" t="s">
        <v>41</v>
      </c>
      <c r="F11" s="11" t="s">
        <v>35</v>
      </c>
      <c r="G11" s="11" t="s">
        <v>35</v>
      </c>
      <c r="H11" s="11" t="s">
        <v>35</v>
      </c>
      <c r="I11" s="9">
        <f t="shared" si="11"/>
        <v>6.4</v>
      </c>
      <c r="J11" s="14">
        <f t="shared" si="0"/>
        <v>7</v>
      </c>
      <c r="K11" s="14">
        <f t="shared" si="1"/>
        <v>7</v>
      </c>
      <c r="L11" s="14">
        <f t="shared" si="2"/>
        <v>6</v>
      </c>
      <c r="M11" s="14">
        <f t="shared" si="3"/>
        <v>6</v>
      </c>
      <c r="N11" s="14">
        <f t="shared" si="4"/>
        <v>6</v>
      </c>
      <c r="O11" s="9">
        <v>145</v>
      </c>
      <c r="P11" s="9">
        <f>Q10</f>
        <v>175</v>
      </c>
      <c r="Q11" s="9">
        <v>230</v>
      </c>
      <c r="R11" s="13">
        <f t="shared" si="5"/>
        <v>1.375</v>
      </c>
      <c r="S11" s="9">
        <f>T10</f>
        <v>92</v>
      </c>
      <c r="T11" s="9">
        <v>96</v>
      </c>
      <c r="U11" s="13">
        <f t="shared" si="6"/>
        <v>0.1</v>
      </c>
      <c r="V11" s="13">
        <v>97</v>
      </c>
      <c r="W11" s="13">
        <v>107</v>
      </c>
      <c r="X11" s="13">
        <f t="shared" si="12"/>
        <v>0.25</v>
      </c>
      <c r="Y11" s="13">
        <v>21</v>
      </c>
      <c r="Z11" s="13">
        <f t="shared" si="22"/>
        <v>6</v>
      </c>
      <c r="AA11" s="13">
        <f t="shared" si="13"/>
        <v>2.25</v>
      </c>
      <c r="AB11" s="13">
        <v>0.15</v>
      </c>
      <c r="AG11" s="9">
        <f t="shared" si="23"/>
        <v>1</v>
      </c>
      <c r="AH11" s="9">
        <f t="shared" si="24"/>
        <v>9</v>
      </c>
      <c r="AI11" s="14">
        <f t="shared" si="7"/>
        <v>0</v>
      </c>
      <c r="AJ11" s="14">
        <f t="shared" si="14"/>
        <v>7</v>
      </c>
      <c r="AK11" s="14">
        <f t="shared" si="15"/>
        <v>27</v>
      </c>
      <c r="AL11" s="14">
        <f t="shared" si="16"/>
        <v>23</v>
      </c>
      <c r="AM11" s="14">
        <f t="shared" si="17"/>
        <v>0</v>
      </c>
      <c r="AN11" s="13">
        <f t="shared" si="18"/>
        <v>0</v>
      </c>
      <c r="AO11" s="13">
        <f t="shared" si="19"/>
        <v>0</v>
      </c>
      <c r="AP11" s="13">
        <f t="shared" si="20"/>
        <v>0</v>
      </c>
      <c r="AQ11" s="14">
        <f t="shared" si="21"/>
        <v>0.1875</v>
      </c>
      <c r="AR11" s="13">
        <f t="shared" si="8"/>
        <v>4725</v>
      </c>
      <c r="AS11" s="13">
        <f t="shared" si="9"/>
        <v>18225</v>
      </c>
      <c r="AT11" s="13">
        <f t="shared" si="10"/>
        <v>15525</v>
      </c>
      <c r="AU11" s="14">
        <f>SUM(AN$3:AN11)+SUM(AR$3:AR11)</f>
        <v>43650</v>
      </c>
      <c r="AV11" s="14">
        <f>SUM(AO$3:AO11)+SUM(AS$3:AS11)</f>
        <v>161325</v>
      </c>
      <c r="AW11" s="14">
        <f>SUM(AP$3:AP11)+SUM(AT$3:AT11)</f>
        <v>144450</v>
      </c>
    </row>
    <row r="12" spans="1:51" x14ac:dyDescent="0.2">
      <c r="A12" s="9">
        <v>10</v>
      </c>
      <c r="B12" s="9">
        <v>40</v>
      </c>
      <c r="D12" s="11" t="s">
        <v>34</v>
      </c>
      <c r="E12" s="11" t="s">
        <v>34</v>
      </c>
      <c r="F12" s="11" t="s">
        <v>34</v>
      </c>
      <c r="G12" s="11" t="s">
        <v>34</v>
      </c>
      <c r="H12" s="11" t="s">
        <v>34</v>
      </c>
      <c r="I12" s="9">
        <f t="shared" si="11"/>
        <v>7</v>
      </c>
      <c r="J12" s="14">
        <f t="shared" si="0"/>
        <v>7</v>
      </c>
      <c r="K12" s="14">
        <f t="shared" si="1"/>
        <v>7</v>
      </c>
      <c r="L12" s="14">
        <f t="shared" si="2"/>
        <v>7</v>
      </c>
      <c r="M12" s="14">
        <f t="shared" si="3"/>
        <v>7</v>
      </c>
      <c r="N12" s="14">
        <f t="shared" si="4"/>
        <v>7</v>
      </c>
      <c r="O12" s="9">
        <v>160</v>
      </c>
      <c r="P12" s="9">
        <f t="shared" ref="P12:P17" si="25">Q11</f>
        <v>230</v>
      </c>
      <c r="Q12" s="9">
        <v>280</v>
      </c>
      <c r="R12" s="13">
        <f t="shared" si="5"/>
        <v>1.25</v>
      </c>
      <c r="S12" s="9">
        <f t="shared" ref="S12:S17" si="26">T11</f>
        <v>96</v>
      </c>
      <c r="T12" s="9">
        <v>100</v>
      </c>
      <c r="U12" s="13">
        <f t="shared" si="6"/>
        <v>0.1</v>
      </c>
      <c r="V12" s="13">
        <v>108</v>
      </c>
      <c r="W12" s="13">
        <v>118</v>
      </c>
      <c r="X12" s="13">
        <f t="shared" si="12"/>
        <v>0.25</v>
      </c>
      <c r="Y12" s="13">
        <v>30</v>
      </c>
      <c r="Z12" s="13">
        <f t="shared" si="22"/>
        <v>9</v>
      </c>
      <c r="AA12" s="13">
        <f t="shared" si="13"/>
        <v>3.38</v>
      </c>
      <c r="AB12" s="13">
        <v>0.15</v>
      </c>
      <c r="AG12" s="9">
        <f t="shared" si="23"/>
        <v>1</v>
      </c>
      <c r="AH12" s="9">
        <f t="shared" si="24"/>
        <v>10</v>
      </c>
      <c r="AI12" s="14">
        <f t="shared" si="7"/>
        <v>0</v>
      </c>
      <c r="AJ12" s="14">
        <f t="shared" si="14"/>
        <v>8</v>
      </c>
      <c r="AK12" s="14">
        <f t="shared" si="15"/>
        <v>28</v>
      </c>
      <c r="AL12" s="14">
        <f t="shared" si="16"/>
        <v>23</v>
      </c>
      <c r="AM12" s="14">
        <f t="shared" si="17"/>
        <v>0</v>
      </c>
      <c r="AN12" s="13">
        <f t="shared" si="18"/>
        <v>0</v>
      </c>
      <c r="AO12" s="13">
        <f t="shared" si="19"/>
        <v>0</v>
      </c>
      <c r="AP12" s="13">
        <f t="shared" si="20"/>
        <v>0</v>
      </c>
      <c r="AQ12" s="14">
        <f t="shared" si="21"/>
        <v>0.1875</v>
      </c>
      <c r="AR12" s="13">
        <f t="shared" si="8"/>
        <v>5400</v>
      </c>
      <c r="AS12" s="13">
        <f t="shared" si="9"/>
        <v>18900</v>
      </c>
      <c r="AT12" s="13">
        <f t="shared" si="10"/>
        <v>15525</v>
      </c>
      <c r="AU12" s="14">
        <f>SUM(AN$3:AN12)+SUM(AR$3:AR12)</f>
        <v>49050</v>
      </c>
      <c r="AV12" s="14">
        <f>SUM(AO$3:AO12)+SUM(AS$3:AS12)</f>
        <v>180225</v>
      </c>
      <c r="AW12" s="14">
        <f>SUM(AP$3:AP12)+SUM(AT$3:AT12)</f>
        <v>159975</v>
      </c>
    </row>
    <row r="13" spans="1:51" x14ac:dyDescent="0.2">
      <c r="A13" s="9">
        <v>11</v>
      </c>
      <c r="B13" s="9">
        <v>60</v>
      </c>
      <c r="D13" s="11" t="s">
        <v>33</v>
      </c>
      <c r="E13" s="11" t="s">
        <v>33</v>
      </c>
      <c r="F13" s="11" t="s">
        <v>34</v>
      </c>
      <c r="G13" s="11" t="s">
        <v>34</v>
      </c>
      <c r="H13" s="11" t="s">
        <v>34</v>
      </c>
      <c r="I13" s="9">
        <f t="shared" si="11"/>
        <v>7.4</v>
      </c>
      <c r="J13" s="14">
        <f t="shared" si="0"/>
        <v>8</v>
      </c>
      <c r="K13" s="14">
        <f t="shared" si="1"/>
        <v>8</v>
      </c>
      <c r="L13" s="14">
        <f t="shared" si="2"/>
        <v>7</v>
      </c>
      <c r="M13" s="14">
        <f t="shared" si="3"/>
        <v>7</v>
      </c>
      <c r="N13" s="14">
        <f t="shared" si="4"/>
        <v>7</v>
      </c>
      <c r="O13" s="9">
        <v>170</v>
      </c>
      <c r="P13" s="9">
        <f t="shared" si="25"/>
        <v>280</v>
      </c>
      <c r="Q13" s="9">
        <v>363</v>
      </c>
      <c r="R13" s="13">
        <f t="shared" si="5"/>
        <v>1.3833333333333333</v>
      </c>
      <c r="S13" s="9">
        <f t="shared" si="26"/>
        <v>100</v>
      </c>
      <c r="T13" s="9">
        <v>104</v>
      </c>
      <c r="U13" s="13">
        <f t="shared" si="6"/>
        <v>6.6666666666666666E-2</v>
      </c>
      <c r="V13" s="13">
        <v>119</v>
      </c>
      <c r="W13" s="13">
        <v>134</v>
      </c>
      <c r="X13" s="13">
        <f t="shared" si="12"/>
        <v>0.25</v>
      </c>
      <c r="Y13" s="13">
        <v>42</v>
      </c>
      <c r="Z13" s="13">
        <f t="shared" si="22"/>
        <v>12</v>
      </c>
      <c r="AA13" s="13">
        <f t="shared" si="13"/>
        <v>3</v>
      </c>
      <c r="AB13" s="13">
        <v>0.1</v>
      </c>
      <c r="AG13" s="9">
        <f t="shared" si="23"/>
        <v>1</v>
      </c>
      <c r="AH13" s="9">
        <f t="shared" si="24"/>
        <v>11</v>
      </c>
      <c r="AI13" s="14">
        <f t="shared" si="7"/>
        <v>0</v>
      </c>
      <c r="AJ13" s="14">
        <f t="shared" si="14"/>
        <v>8</v>
      </c>
      <c r="AK13" s="14">
        <f t="shared" si="15"/>
        <v>29</v>
      </c>
      <c r="AL13" s="14">
        <f t="shared" si="16"/>
        <v>24</v>
      </c>
      <c r="AM13" s="14">
        <f t="shared" si="17"/>
        <v>0</v>
      </c>
      <c r="AN13" s="13">
        <f t="shared" si="18"/>
        <v>0</v>
      </c>
      <c r="AO13" s="13">
        <f t="shared" si="19"/>
        <v>0</v>
      </c>
      <c r="AP13" s="13">
        <f t="shared" si="20"/>
        <v>0</v>
      </c>
      <c r="AQ13" s="14">
        <f t="shared" si="21"/>
        <v>0.1875</v>
      </c>
      <c r="AR13" s="13">
        <f t="shared" si="8"/>
        <v>5400</v>
      </c>
      <c r="AS13" s="13">
        <f t="shared" si="9"/>
        <v>19575</v>
      </c>
      <c r="AT13" s="13">
        <f t="shared" si="10"/>
        <v>16200</v>
      </c>
      <c r="AU13" s="14">
        <f>SUM(AN$3:AN13)+SUM(AR$3:AR13)</f>
        <v>54450</v>
      </c>
      <c r="AV13" s="14">
        <f>SUM(AO$3:AO13)+SUM(AS$3:AS13)</f>
        <v>199800</v>
      </c>
      <c r="AW13" s="14">
        <f>SUM(AP$3:AP13)+SUM(AT$3:AT13)</f>
        <v>176175</v>
      </c>
    </row>
    <row r="14" spans="1:51" x14ac:dyDescent="0.2">
      <c r="A14" s="9">
        <v>12</v>
      </c>
      <c r="B14" s="9">
        <v>60</v>
      </c>
      <c r="D14" s="11" t="s">
        <v>33</v>
      </c>
      <c r="E14" s="11" t="s">
        <v>33</v>
      </c>
      <c r="F14" s="11" t="s">
        <v>33</v>
      </c>
      <c r="G14" s="11" t="s">
        <v>33</v>
      </c>
      <c r="H14" s="11" t="s">
        <v>33</v>
      </c>
      <c r="I14" s="9">
        <f t="shared" si="11"/>
        <v>8</v>
      </c>
      <c r="J14" s="14">
        <f t="shared" si="0"/>
        <v>8</v>
      </c>
      <c r="K14" s="14">
        <f t="shared" si="1"/>
        <v>8</v>
      </c>
      <c r="L14" s="14">
        <f t="shared" si="2"/>
        <v>8</v>
      </c>
      <c r="M14" s="14">
        <f t="shared" si="3"/>
        <v>8</v>
      </c>
      <c r="N14" s="14">
        <f t="shared" si="4"/>
        <v>8</v>
      </c>
      <c r="O14" s="9">
        <v>180</v>
      </c>
      <c r="P14" s="9">
        <f t="shared" si="25"/>
        <v>363</v>
      </c>
      <c r="Q14" s="9">
        <v>461</v>
      </c>
      <c r="R14" s="13">
        <f t="shared" si="5"/>
        <v>1.6333333333333333</v>
      </c>
      <c r="S14" s="9">
        <f t="shared" si="26"/>
        <v>104</v>
      </c>
      <c r="T14" s="9">
        <v>108</v>
      </c>
      <c r="U14" s="13">
        <f t="shared" si="6"/>
        <v>6.6666666666666666E-2</v>
      </c>
      <c r="V14" s="13">
        <v>135</v>
      </c>
      <c r="W14" s="13">
        <v>150</v>
      </c>
      <c r="X14" s="13">
        <f t="shared" si="12"/>
        <v>0.25</v>
      </c>
      <c r="Y14" s="13">
        <v>60</v>
      </c>
      <c r="Z14" s="13">
        <f t="shared" si="22"/>
        <v>18</v>
      </c>
      <c r="AA14" s="13">
        <f t="shared" si="13"/>
        <v>4.5</v>
      </c>
      <c r="AB14" s="13">
        <v>0.1</v>
      </c>
      <c r="AG14" s="9">
        <f t="shared" si="23"/>
        <v>1</v>
      </c>
      <c r="AH14" s="9">
        <f t="shared" si="24"/>
        <v>12</v>
      </c>
      <c r="AI14" s="14">
        <f t="shared" si="7"/>
        <v>1</v>
      </c>
      <c r="AJ14" s="14">
        <f t="shared" si="14"/>
        <v>8</v>
      </c>
      <c r="AK14" s="14">
        <f t="shared" si="15"/>
        <v>29</v>
      </c>
      <c r="AL14" s="14">
        <f t="shared" si="16"/>
        <v>24</v>
      </c>
      <c r="AM14" s="14">
        <f t="shared" si="17"/>
        <v>0</v>
      </c>
      <c r="AN14" s="13">
        <f t="shared" si="18"/>
        <v>0</v>
      </c>
      <c r="AO14" s="13">
        <f t="shared" si="19"/>
        <v>0</v>
      </c>
      <c r="AP14" s="13">
        <f t="shared" si="20"/>
        <v>0</v>
      </c>
      <c r="AQ14" s="14">
        <f t="shared" si="21"/>
        <v>0.25</v>
      </c>
      <c r="AR14" s="13">
        <f t="shared" si="8"/>
        <v>7200</v>
      </c>
      <c r="AS14" s="13">
        <f t="shared" si="9"/>
        <v>26100</v>
      </c>
      <c r="AT14" s="13">
        <f t="shared" si="10"/>
        <v>21600</v>
      </c>
      <c r="AU14" s="14">
        <f>SUM(AN$3:AN14)+SUM(AR$3:AR14)</f>
        <v>61650</v>
      </c>
      <c r="AV14" s="14">
        <f>SUM(AO$3:AO14)+SUM(AS$3:AS14)</f>
        <v>225900</v>
      </c>
      <c r="AW14" s="14">
        <f>SUM(AP$3:AP14)+SUM(AT$3:AT14)</f>
        <v>197775</v>
      </c>
    </row>
    <row r="15" spans="1:51" x14ac:dyDescent="0.2">
      <c r="A15" s="9">
        <v>13</v>
      </c>
      <c r="B15" s="9">
        <v>60</v>
      </c>
      <c r="D15" s="11" t="s">
        <v>32</v>
      </c>
      <c r="E15" s="11" t="s">
        <v>32</v>
      </c>
      <c r="F15" s="11" t="s">
        <v>32</v>
      </c>
      <c r="G15" s="11" t="s">
        <v>33</v>
      </c>
      <c r="H15" s="11" t="s">
        <v>33</v>
      </c>
      <c r="I15" s="9">
        <f t="shared" si="11"/>
        <v>8.6</v>
      </c>
      <c r="J15" s="14">
        <f t="shared" si="0"/>
        <v>9</v>
      </c>
      <c r="K15" s="14">
        <f t="shared" si="1"/>
        <v>9</v>
      </c>
      <c r="L15" s="14">
        <f t="shared" si="2"/>
        <v>9</v>
      </c>
      <c r="M15" s="14">
        <f t="shared" si="3"/>
        <v>8</v>
      </c>
      <c r="N15" s="14">
        <f t="shared" si="4"/>
        <v>8</v>
      </c>
      <c r="O15" s="9">
        <v>190</v>
      </c>
      <c r="P15" s="9">
        <f t="shared" si="25"/>
        <v>461</v>
      </c>
      <c r="Q15" s="9">
        <v>611</v>
      </c>
      <c r="R15" s="13">
        <f t="shared" si="5"/>
        <v>2.5</v>
      </c>
      <c r="S15" s="9">
        <f t="shared" si="26"/>
        <v>108</v>
      </c>
      <c r="T15" s="9">
        <v>112</v>
      </c>
      <c r="U15" s="13">
        <f t="shared" si="6"/>
        <v>6.6666666666666666E-2</v>
      </c>
      <c r="V15" s="13">
        <v>151</v>
      </c>
      <c r="W15" s="13">
        <v>166</v>
      </c>
      <c r="X15" s="13">
        <f t="shared" si="12"/>
        <v>0.25</v>
      </c>
      <c r="Y15" s="13">
        <v>80</v>
      </c>
      <c r="Z15" s="13">
        <f t="shared" si="22"/>
        <v>20</v>
      </c>
      <c r="AA15" s="13">
        <f t="shared" si="13"/>
        <v>5</v>
      </c>
      <c r="AB15" s="13">
        <v>0.1</v>
      </c>
      <c r="AG15" s="9">
        <f t="shared" si="23"/>
        <v>2</v>
      </c>
      <c r="AH15" s="9">
        <f t="shared" si="24"/>
        <v>1</v>
      </c>
      <c r="AI15" s="14">
        <f t="shared" si="7"/>
        <v>0</v>
      </c>
      <c r="AJ15" s="14">
        <f t="shared" si="14"/>
        <v>9</v>
      </c>
      <c r="AK15" s="14">
        <f t="shared" si="15"/>
        <v>32</v>
      </c>
      <c r="AL15" s="14">
        <f t="shared" si="16"/>
        <v>25</v>
      </c>
      <c r="AM15" s="14">
        <f t="shared" si="17"/>
        <v>0</v>
      </c>
      <c r="AN15" s="13">
        <f t="shared" si="18"/>
        <v>0</v>
      </c>
      <c r="AO15" s="13">
        <f t="shared" si="19"/>
        <v>0</v>
      </c>
      <c r="AP15" s="13">
        <f t="shared" si="20"/>
        <v>0</v>
      </c>
      <c r="AQ15" s="14">
        <f t="shared" si="21"/>
        <v>0.1875</v>
      </c>
      <c r="AR15" s="13">
        <f t="shared" si="8"/>
        <v>6075</v>
      </c>
      <c r="AS15" s="13">
        <f t="shared" si="9"/>
        <v>21600</v>
      </c>
      <c r="AT15" s="13">
        <f t="shared" si="10"/>
        <v>16875</v>
      </c>
      <c r="AU15" s="14">
        <f>SUM(AN$3:AN15)+SUM(AR$3:AR15)</f>
        <v>67725</v>
      </c>
      <c r="AV15" s="14">
        <f>SUM(AO$3:AO15)+SUM(AS$3:AS15)</f>
        <v>247500</v>
      </c>
      <c r="AW15" s="14">
        <f>SUM(AP$3:AP15)+SUM(AT$3:AT15)</f>
        <v>214650</v>
      </c>
    </row>
    <row r="16" spans="1:51" x14ac:dyDescent="0.2">
      <c r="A16" s="9">
        <v>14</v>
      </c>
      <c r="B16" s="9">
        <v>60</v>
      </c>
      <c r="D16" s="11" t="s">
        <v>31</v>
      </c>
      <c r="E16" s="11" t="s">
        <v>32</v>
      </c>
      <c r="F16" s="11" t="s">
        <v>32</v>
      </c>
      <c r="G16" s="11" t="s">
        <v>32</v>
      </c>
      <c r="H16" s="11" t="s">
        <v>32</v>
      </c>
      <c r="I16" s="9">
        <f t="shared" si="11"/>
        <v>9.1999999999999993</v>
      </c>
      <c r="J16" s="14">
        <f t="shared" si="0"/>
        <v>10</v>
      </c>
      <c r="K16" s="14">
        <f t="shared" si="1"/>
        <v>9</v>
      </c>
      <c r="L16" s="14">
        <f t="shared" si="2"/>
        <v>9</v>
      </c>
      <c r="M16" s="14">
        <f t="shared" si="3"/>
        <v>9</v>
      </c>
      <c r="N16" s="14">
        <f t="shared" si="4"/>
        <v>9</v>
      </c>
      <c r="O16" s="9">
        <v>220</v>
      </c>
      <c r="P16" s="9">
        <f t="shared" si="25"/>
        <v>611</v>
      </c>
      <c r="Q16" s="9">
        <v>875</v>
      </c>
      <c r="R16" s="13">
        <f t="shared" si="5"/>
        <v>4.4000000000000004</v>
      </c>
      <c r="S16" s="9">
        <f t="shared" si="26"/>
        <v>112</v>
      </c>
      <c r="T16" s="9">
        <v>116</v>
      </c>
      <c r="U16" s="13">
        <f t="shared" si="6"/>
        <v>6.6666666666666666E-2</v>
      </c>
      <c r="V16" s="13">
        <v>167</v>
      </c>
      <c r="W16" s="13">
        <v>182</v>
      </c>
      <c r="X16" s="13">
        <f t="shared" si="12"/>
        <v>0.25</v>
      </c>
      <c r="Y16" s="13">
        <v>110</v>
      </c>
      <c r="Z16" s="13">
        <f t="shared" si="22"/>
        <v>30</v>
      </c>
      <c r="AA16" s="13">
        <f t="shared" si="13"/>
        <v>7.5</v>
      </c>
      <c r="AB16" s="13">
        <v>0.1</v>
      </c>
      <c r="AG16" s="9">
        <f t="shared" si="23"/>
        <v>2</v>
      </c>
      <c r="AH16" s="9">
        <f t="shared" si="24"/>
        <v>2</v>
      </c>
      <c r="AI16" s="14">
        <f t="shared" si="7"/>
        <v>0</v>
      </c>
      <c r="AJ16" s="14">
        <f t="shared" si="14"/>
        <v>9</v>
      </c>
      <c r="AK16" s="14">
        <f t="shared" si="15"/>
        <v>32</v>
      </c>
      <c r="AL16" s="14">
        <f t="shared" si="16"/>
        <v>25</v>
      </c>
      <c r="AM16" s="14">
        <f t="shared" si="17"/>
        <v>0</v>
      </c>
      <c r="AN16" s="13">
        <f t="shared" si="18"/>
        <v>0</v>
      </c>
      <c r="AO16" s="13">
        <f t="shared" si="19"/>
        <v>0</v>
      </c>
      <c r="AP16" s="13">
        <f t="shared" si="20"/>
        <v>0</v>
      </c>
      <c r="AQ16" s="14">
        <f t="shared" si="21"/>
        <v>0.1875</v>
      </c>
      <c r="AR16" s="13">
        <f t="shared" si="8"/>
        <v>6075</v>
      </c>
      <c r="AS16" s="13">
        <f t="shared" si="9"/>
        <v>21600</v>
      </c>
      <c r="AT16" s="13">
        <f t="shared" si="10"/>
        <v>16875</v>
      </c>
      <c r="AU16" s="14">
        <f>SUM(AN$3:AN16)+SUM(AR$3:AR16)</f>
        <v>73800</v>
      </c>
      <c r="AV16" s="14">
        <f>SUM(AO$3:AO16)+SUM(AS$3:AS16)</f>
        <v>269100</v>
      </c>
      <c r="AW16" s="14">
        <f>SUM(AP$3:AP16)+SUM(AT$3:AT16)</f>
        <v>231525</v>
      </c>
    </row>
    <row r="17" spans="1:49" x14ac:dyDescent="0.2">
      <c r="A17" s="9">
        <v>15</v>
      </c>
      <c r="B17" s="9">
        <v>60</v>
      </c>
      <c r="D17" s="11" t="s">
        <v>31</v>
      </c>
      <c r="E17" s="11" t="s">
        <v>31</v>
      </c>
      <c r="F17" s="11" t="s">
        <v>31</v>
      </c>
      <c r="G17" s="11" t="s">
        <v>31</v>
      </c>
      <c r="H17" s="11" t="s">
        <v>31</v>
      </c>
      <c r="I17" s="9">
        <f t="shared" si="11"/>
        <v>10</v>
      </c>
      <c r="J17" s="14">
        <f t="shared" si="0"/>
        <v>10</v>
      </c>
      <c r="K17" s="14">
        <f t="shared" si="1"/>
        <v>10</v>
      </c>
      <c r="L17" s="14">
        <f t="shared" si="2"/>
        <v>10</v>
      </c>
      <c r="M17" s="14">
        <f t="shared" si="3"/>
        <v>10</v>
      </c>
      <c r="N17" s="14">
        <f t="shared" si="4"/>
        <v>10</v>
      </c>
      <c r="O17" s="9">
        <v>240</v>
      </c>
      <c r="P17" s="9">
        <f t="shared" si="25"/>
        <v>875</v>
      </c>
      <c r="Q17" s="9">
        <v>1250</v>
      </c>
      <c r="R17" s="13">
        <f t="shared" si="5"/>
        <v>6.25</v>
      </c>
      <c r="S17" s="9">
        <f t="shared" si="26"/>
        <v>116</v>
      </c>
      <c r="T17" s="9">
        <v>120</v>
      </c>
      <c r="U17" s="13">
        <f t="shared" si="6"/>
        <v>6.6666666666666666E-2</v>
      </c>
      <c r="V17" s="13">
        <v>183</v>
      </c>
      <c r="W17" s="13">
        <v>198</v>
      </c>
      <c r="X17" s="13">
        <f t="shared" si="12"/>
        <v>0.25</v>
      </c>
      <c r="Y17" s="13">
        <v>150</v>
      </c>
      <c r="Z17" s="13">
        <f t="shared" si="22"/>
        <v>40</v>
      </c>
      <c r="AA17" s="13">
        <f t="shared" si="13"/>
        <v>10</v>
      </c>
      <c r="AB17" s="13">
        <v>0.1</v>
      </c>
      <c r="AG17" s="9">
        <f t="shared" si="23"/>
        <v>2</v>
      </c>
      <c r="AH17" s="9">
        <f t="shared" si="24"/>
        <v>3</v>
      </c>
      <c r="AI17" s="14">
        <f t="shared" si="7"/>
        <v>0</v>
      </c>
      <c r="AJ17" s="14">
        <f t="shared" si="14"/>
        <v>9</v>
      </c>
      <c r="AK17" s="14">
        <f t="shared" si="15"/>
        <v>33</v>
      </c>
      <c r="AL17" s="14">
        <f t="shared" si="16"/>
        <v>26</v>
      </c>
      <c r="AM17" s="14">
        <f t="shared" si="17"/>
        <v>0</v>
      </c>
      <c r="AN17" s="13">
        <f t="shared" si="18"/>
        <v>0</v>
      </c>
      <c r="AO17" s="13">
        <f t="shared" si="19"/>
        <v>0</v>
      </c>
      <c r="AP17" s="13">
        <f t="shared" si="20"/>
        <v>0</v>
      </c>
      <c r="AQ17" s="14">
        <f t="shared" si="21"/>
        <v>0.1875</v>
      </c>
      <c r="AR17" s="13">
        <f t="shared" si="8"/>
        <v>6075</v>
      </c>
      <c r="AS17" s="13">
        <f t="shared" si="9"/>
        <v>22275</v>
      </c>
      <c r="AT17" s="13">
        <f t="shared" si="10"/>
        <v>17550</v>
      </c>
      <c r="AU17" s="14">
        <f>SUM(AN$3:AN17)+SUM(AR$3:AR17)</f>
        <v>79875</v>
      </c>
      <c r="AV17" s="14">
        <f>SUM(AO$3:AO17)+SUM(AS$3:AS17)</f>
        <v>291375</v>
      </c>
      <c r="AW17" s="14">
        <f>SUM(AP$3:AP17)+SUM(AT$3:AT17)</f>
        <v>249075</v>
      </c>
    </row>
    <row r="18" spans="1:49" x14ac:dyDescent="0.2">
      <c r="A18" s="9">
        <v>16</v>
      </c>
      <c r="B18" s="9">
        <v>60</v>
      </c>
      <c r="I18" s="9"/>
      <c r="AG18" s="9">
        <f t="shared" si="23"/>
        <v>2</v>
      </c>
      <c r="AH18" s="9">
        <f t="shared" si="24"/>
        <v>4</v>
      </c>
      <c r="AI18" s="14">
        <f t="shared" si="7"/>
        <v>1</v>
      </c>
      <c r="AJ18" s="14">
        <f t="shared" si="14"/>
        <v>10</v>
      </c>
      <c r="AK18" s="14">
        <f t="shared" si="15"/>
        <v>33</v>
      </c>
      <c r="AL18" s="14">
        <f t="shared" si="16"/>
        <v>26</v>
      </c>
      <c r="AM18" s="14">
        <f t="shared" si="17"/>
        <v>0.19</v>
      </c>
      <c r="AN18" s="13">
        <f t="shared" si="18"/>
        <v>6840</v>
      </c>
      <c r="AO18" s="13">
        <f t="shared" si="19"/>
        <v>22572</v>
      </c>
      <c r="AP18" s="13">
        <f t="shared" si="20"/>
        <v>17784</v>
      </c>
      <c r="AQ18" s="14">
        <f t="shared" si="21"/>
        <v>0.25</v>
      </c>
      <c r="AR18" s="13">
        <f t="shared" si="8"/>
        <v>9000</v>
      </c>
      <c r="AS18" s="13">
        <f t="shared" si="9"/>
        <v>29700</v>
      </c>
      <c r="AT18" s="13">
        <f t="shared" si="10"/>
        <v>23400</v>
      </c>
      <c r="AU18" s="14">
        <f>SUM(AN$3:AN18)+SUM(AR$3:AR18)</f>
        <v>95715</v>
      </c>
      <c r="AV18" s="14">
        <f>SUM(AO$3:AO18)+SUM(AS$3:AS18)</f>
        <v>343647</v>
      </c>
      <c r="AW18" s="14">
        <f>SUM(AP$3:AP18)+SUM(AT$3:AT18)</f>
        <v>290259</v>
      </c>
    </row>
    <row r="19" spans="1:49" x14ac:dyDescent="0.2">
      <c r="A19" s="9">
        <v>17</v>
      </c>
      <c r="B19" s="9">
        <v>60</v>
      </c>
      <c r="I19" s="9"/>
      <c r="AG19" s="9">
        <f t="shared" si="23"/>
        <v>2</v>
      </c>
      <c r="AH19" s="9">
        <f t="shared" si="24"/>
        <v>5</v>
      </c>
      <c r="AI19" s="14">
        <f t="shared" si="7"/>
        <v>0</v>
      </c>
      <c r="AJ19" s="14">
        <f t="shared" si="14"/>
        <v>10</v>
      </c>
      <c r="AK19" s="14">
        <f t="shared" si="15"/>
        <v>33</v>
      </c>
      <c r="AL19" s="14">
        <f t="shared" si="16"/>
        <v>26</v>
      </c>
      <c r="AM19" s="14">
        <f t="shared" si="17"/>
        <v>0</v>
      </c>
      <c r="AN19" s="13">
        <f t="shared" si="18"/>
        <v>0</v>
      </c>
      <c r="AO19" s="13">
        <f t="shared" si="19"/>
        <v>0</v>
      </c>
      <c r="AP19" s="13">
        <f t="shared" si="20"/>
        <v>0</v>
      </c>
      <c r="AQ19" s="14">
        <f t="shared" si="21"/>
        <v>0.1875</v>
      </c>
      <c r="AR19" s="13">
        <f t="shared" si="8"/>
        <v>6750</v>
      </c>
      <c r="AS19" s="13">
        <f t="shared" si="9"/>
        <v>22275</v>
      </c>
      <c r="AT19" s="13">
        <f t="shared" si="10"/>
        <v>17550</v>
      </c>
      <c r="AU19" s="14">
        <f>SUM(AN$3:AN19)+SUM(AR$3:AR19)</f>
        <v>102465</v>
      </c>
      <c r="AV19" s="14">
        <f>SUM(AO$3:AO19)+SUM(AS$3:AS19)</f>
        <v>365922</v>
      </c>
      <c r="AW19" s="14">
        <f>SUM(AP$3:AP19)+SUM(AT$3:AT19)</f>
        <v>307809</v>
      </c>
    </row>
    <row r="20" spans="1:49" x14ac:dyDescent="0.2">
      <c r="A20" s="9">
        <v>18</v>
      </c>
      <c r="B20" s="9">
        <v>60</v>
      </c>
      <c r="I20" s="9"/>
      <c r="Q20" s="14"/>
      <c r="R20" s="14"/>
      <c r="AG20" s="9">
        <f t="shared" si="23"/>
        <v>2</v>
      </c>
      <c r="AH20" s="9">
        <f t="shared" si="24"/>
        <v>6</v>
      </c>
      <c r="AI20" s="14">
        <f t="shared" si="7"/>
        <v>0</v>
      </c>
      <c r="AJ20" s="14">
        <f t="shared" si="14"/>
        <v>10</v>
      </c>
      <c r="AK20" s="14">
        <f t="shared" si="15"/>
        <v>34</v>
      </c>
      <c r="AL20" s="14">
        <f t="shared" si="16"/>
        <v>26</v>
      </c>
      <c r="AM20" s="14">
        <f t="shared" si="17"/>
        <v>0</v>
      </c>
      <c r="AN20" s="13">
        <f t="shared" si="18"/>
        <v>0</v>
      </c>
      <c r="AO20" s="13">
        <f t="shared" si="19"/>
        <v>0</v>
      </c>
      <c r="AP20" s="13">
        <f t="shared" si="20"/>
        <v>0</v>
      </c>
      <c r="AQ20" s="14">
        <f t="shared" si="21"/>
        <v>0.1875</v>
      </c>
      <c r="AR20" s="13">
        <f t="shared" si="8"/>
        <v>6750</v>
      </c>
      <c r="AS20" s="13">
        <f t="shared" si="9"/>
        <v>22950</v>
      </c>
      <c r="AT20" s="13">
        <f t="shared" si="10"/>
        <v>17550</v>
      </c>
      <c r="AU20" s="14">
        <f>SUM(AN$3:AN20)+SUM(AR$3:AR20)</f>
        <v>109215</v>
      </c>
      <c r="AV20" s="14">
        <f>SUM(AO$3:AO20)+SUM(AS$3:AS20)</f>
        <v>388872</v>
      </c>
      <c r="AW20" s="14">
        <f>SUM(AP$3:AP20)+SUM(AT$3:AT20)</f>
        <v>325359</v>
      </c>
    </row>
    <row r="21" spans="1:49" x14ac:dyDescent="0.2">
      <c r="A21" s="9">
        <v>19</v>
      </c>
      <c r="B21" s="9">
        <v>60</v>
      </c>
      <c r="I21" s="9"/>
      <c r="AG21" s="9">
        <f t="shared" si="23"/>
        <v>2</v>
      </c>
      <c r="AH21" s="9">
        <f t="shared" si="24"/>
        <v>7</v>
      </c>
      <c r="AI21" s="14">
        <f t="shared" si="7"/>
        <v>0</v>
      </c>
      <c r="AJ21" s="14">
        <f t="shared" si="14"/>
        <v>10</v>
      </c>
      <c r="AK21" s="14">
        <f t="shared" si="15"/>
        <v>34</v>
      </c>
      <c r="AL21" s="14">
        <f t="shared" si="16"/>
        <v>27</v>
      </c>
      <c r="AM21" s="14">
        <f t="shared" si="17"/>
        <v>0</v>
      </c>
      <c r="AN21" s="13">
        <f t="shared" si="18"/>
        <v>0</v>
      </c>
      <c r="AO21" s="13">
        <f t="shared" si="19"/>
        <v>0</v>
      </c>
      <c r="AP21" s="13">
        <f t="shared" si="20"/>
        <v>0</v>
      </c>
      <c r="AQ21" s="14">
        <f t="shared" si="21"/>
        <v>0.1875</v>
      </c>
      <c r="AR21" s="13">
        <f t="shared" si="8"/>
        <v>6750</v>
      </c>
      <c r="AS21" s="13">
        <f t="shared" si="9"/>
        <v>22950</v>
      </c>
      <c r="AT21" s="13">
        <f t="shared" si="10"/>
        <v>18225</v>
      </c>
      <c r="AU21" s="14">
        <f>SUM(AN$3:AN21)+SUM(AR$3:AR21)</f>
        <v>115965</v>
      </c>
      <c r="AV21" s="14">
        <f>SUM(AO$3:AO21)+SUM(AS$3:AS21)</f>
        <v>411822</v>
      </c>
      <c r="AW21" s="14">
        <f>SUM(AP$3:AP21)+SUM(AT$3:AT21)</f>
        <v>343584</v>
      </c>
    </row>
    <row r="22" spans="1:49" x14ac:dyDescent="0.2">
      <c r="A22" s="9">
        <v>20</v>
      </c>
      <c r="B22" s="9">
        <v>60</v>
      </c>
      <c r="I22" s="9"/>
      <c r="AG22" s="9">
        <f t="shared" si="23"/>
        <v>2</v>
      </c>
      <c r="AH22" s="9">
        <f t="shared" si="24"/>
        <v>8</v>
      </c>
      <c r="AI22" s="14">
        <f t="shared" si="7"/>
        <v>1</v>
      </c>
      <c r="AJ22" s="14">
        <f t="shared" si="14"/>
        <v>11</v>
      </c>
      <c r="AK22" s="14">
        <f t="shared" si="15"/>
        <v>35</v>
      </c>
      <c r="AL22" s="14">
        <f t="shared" si="16"/>
        <v>27</v>
      </c>
      <c r="AM22" s="14">
        <f t="shared" si="17"/>
        <v>0.19</v>
      </c>
      <c r="AN22" s="13">
        <f t="shared" si="18"/>
        <v>7523.9999999999991</v>
      </c>
      <c r="AO22" s="13">
        <f t="shared" si="19"/>
        <v>23940</v>
      </c>
      <c r="AP22" s="13">
        <f t="shared" si="20"/>
        <v>18468</v>
      </c>
      <c r="AQ22" s="14">
        <f t="shared" si="21"/>
        <v>0.25</v>
      </c>
      <c r="AR22" s="13">
        <f t="shared" si="8"/>
        <v>9900</v>
      </c>
      <c r="AS22" s="13">
        <f t="shared" si="9"/>
        <v>31500</v>
      </c>
      <c r="AT22" s="13">
        <f t="shared" si="10"/>
        <v>24300</v>
      </c>
      <c r="AU22" s="14">
        <f>SUM(AN$3:AN22)+SUM(AR$3:AR22)</f>
        <v>133389</v>
      </c>
      <c r="AV22" s="14">
        <f>SUM(AO$3:AO22)+SUM(AS$3:AS22)</f>
        <v>467262</v>
      </c>
      <c r="AW22" s="14">
        <f>SUM(AP$3:AP22)+SUM(AT$3:AT22)</f>
        <v>386352</v>
      </c>
    </row>
    <row r="23" spans="1:49" x14ac:dyDescent="0.2">
      <c r="I23" s="9"/>
      <c r="AG23" s="9">
        <f t="shared" si="23"/>
        <v>2</v>
      </c>
      <c r="AH23" s="9">
        <f t="shared" si="24"/>
        <v>9</v>
      </c>
      <c r="AI23" s="14">
        <f t="shared" si="7"/>
        <v>0</v>
      </c>
      <c r="AJ23" s="14">
        <f t="shared" si="14"/>
        <v>11</v>
      </c>
      <c r="AK23" s="14">
        <f t="shared" si="15"/>
        <v>35</v>
      </c>
      <c r="AL23" s="14">
        <f t="shared" si="16"/>
        <v>27</v>
      </c>
      <c r="AM23" s="14">
        <f t="shared" si="17"/>
        <v>0</v>
      </c>
      <c r="AN23" s="13">
        <f t="shared" si="18"/>
        <v>0</v>
      </c>
      <c r="AO23" s="13">
        <f t="shared" si="19"/>
        <v>0</v>
      </c>
      <c r="AP23" s="13">
        <f t="shared" si="20"/>
        <v>0</v>
      </c>
      <c r="AQ23" s="14">
        <f t="shared" si="21"/>
        <v>0.1875</v>
      </c>
      <c r="AR23" s="13">
        <f t="shared" si="8"/>
        <v>7425</v>
      </c>
      <c r="AS23" s="13">
        <f t="shared" si="9"/>
        <v>23625</v>
      </c>
      <c r="AT23" s="13">
        <f t="shared" si="10"/>
        <v>18225</v>
      </c>
      <c r="AU23" s="14">
        <f>SUM(AN$3:AN23)+SUM(AR$3:AR23)</f>
        <v>140814</v>
      </c>
      <c r="AV23" s="14">
        <f>SUM(AO$3:AO23)+SUM(AS$3:AS23)</f>
        <v>490887</v>
      </c>
      <c r="AW23" s="14">
        <f>SUM(AP$3:AP23)+SUM(AT$3:AT23)</f>
        <v>404577</v>
      </c>
    </row>
    <row r="24" spans="1:49" x14ac:dyDescent="0.2">
      <c r="A24" s="9" t="s">
        <v>80</v>
      </c>
      <c r="B24" s="9" t="s">
        <v>79</v>
      </c>
      <c r="C24" s="9" t="s">
        <v>78</v>
      </c>
      <c r="I24" s="9"/>
      <c r="AG24" s="9">
        <f t="shared" si="23"/>
        <v>2</v>
      </c>
      <c r="AH24" s="9">
        <f t="shared" si="24"/>
        <v>10</v>
      </c>
      <c r="AI24" s="14">
        <f t="shared" si="7"/>
        <v>0</v>
      </c>
      <c r="AJ24" s="14">
        <f t="shared" si="14"/>
        <v>11</v>
      </c>
      <c r="AK24" s="14">
        <f t="shared" si="15"/>
        <v>35</v>
      </c>
      <c r="AL24" s="14">
        <f t="shared" si="16"/>
        <v>27</v>
      </c>
      <c r="AM24" s="14">
        <f t="shared" si="17"/>
        <v>0</v>
      </c>
      <c r="AN24" s="13">
        <f t="shared" si="18"/>
        <v>0</v>
      </c>
      <c r="AO24" s="13">
        <f t="shared" si="19"/>
        <v>0</v>
      </c>
      <c r="AP24" s="13">
        <f t="shared" si="20"/>
        <v>0</v>
      </c>
      <c r="AQ24" s="14">
        <f t="shared" si="21"/>
        <v>0.1875</v>
      </c>
      <c r="AR24" s="13">
        <f t="shared" si="8"/>
        <v>7425</v>
      </c>
      <c r="AS24" s="13">
        <f t="shared" si="9"/>
        <v>23625</v>
      </c>
      <c r="AT24" s="13">
        <f t="shared" si="10"/>
        <v>18225</v>
      </c>
      <c r="AU24" s="14">
        <f>SUM(AN$3:AN24)+SUM(AR$3:AR24)</f>
        <v>148239</v>
      </c>
      <c r="AV24" s="14">
        <f>SUM(AO$3:AO24)+SUM(AS$3:AS24)</f>
        <v>514512</v>
      </c>
      <c r="AW24" s="14">
        <f>SUM(AP$3:AP24)+SUM(AT$3:AT24)</f>
        <v>422802</v>
      </c>
    </row>
    <row r="25" spans="1:49" x14ac:dyDescent="0.2">
      <c r="A25" s="9">
        <v>0</v>
      </c>
      <c r="B25" s="9">
        <v>1</v>
      </c>
      <c r="C25" s="9">
        <v>0.75</v>
      </c>
      <c r="I25" s="9"/>
      <c r="AG25" s="9">
        <f t="shared" si="23"/>
        <v>2</v>
      </c>
      <c r="AH25" s="9">
        <f t="shared" si="24"/>
        <v>11</v>
      </c>
      <c r="AI25" s="14">
        <f t="shared" si="7"/>
        <v>0</v>
      </c>
      <c r="AJ25" s="14">
        <f t="shared" si="14"/>
        <v>11</v>
      </c>
      <c r="AK25" s="14">
        <f t="shared" si="15"/>
        <v>36</v>
      </c>
      <c r="AL25" s="14">
        <f t="shared" si="16"/>
        <v>28</v>
      </c>
      <c r="AM25" s="14">
        <f t="shared" si="17"/>
        <v>0</v>
      </c>
      <c r="AN25" s="13">
        <f t="shared" si="18"/>
        <v>0</v>
      </c>
      <c r="AO25" s="13">
        <f t="shared" si="19"/>
        <v>0</v>
      </c>
      <c r="AP25" s="13">
        <f t="shared" si="20"/>
        <v>0</v>
      </c>
      <c r="AQ25" s="14">
        <f t="shared" si="21"/>
        <v>0.1875</v>
      </c>
      <c r="AR25" s="13">
        <f t="shared" si="8"/>
        <v>7425</v>
      </c>
      <c r="AS25" s="13">
        <f t="shared" si="9"/>
        <v>24300</v>
      </c>
      <c r="AT25" s="13">
        <f t="shared" si="10"/>
        <v>18900</v>
      </c>
      <c r="AU25" s="14">
        <f>SUM(AN$3:AN25)+SUM(AR$3:AR25)</f>
        <v>155664</v>
      </c>
      <c r="AV25" s="14">
        <f>SUM(AO$3:AO25)+SUM(AS$3:AS25)</f>
        <v>538812</v>
      </c>
      <c r="AW25" s="14">
        <f>SUM(AP$3:AP25)+SUM(AT$3:AT25)</f>
        <v>441702</v>
      </c>
    </row>
    <row r="26" spans="1:49" x14ac:dyDescent="0.2">
      <c r="A26" s="9">
        <v>1</v>
      </c>
      <c r="B26" s="9">
        <v>0.8</v>
      </c>
      <c r="C26" s="9">
        <v>1</v>
      </c>
      <c r="I26" s="9"/>
      <c r="AG26" s="9">
        <f t="shared" si="23"/>
        <v>2</v>
      </c>
      <c r="AH26" s="9">
        <f t="shared" si="24"/>
        <v>12</v>
      </c>
      <c r="AI26" s="14">
        <f t="shared" si="7"/>
        <v>1</v>
      </c>
      <c r="AJ26" s="14">
        <f t="shared" si="14"/>
        <v>11</v>
      </c>
      <c r="AK26" s="14">
        <f t="shared" si="15"/>
        <v>36</v>
      </c>
      <c r="AL26" s="14">
        <f t="shared" si="16"/>
        <v>28</v>
      </c>
      <c r="AM26" s="14">
        <f t="shared" si="17"/>
        <v>0.19</v>
      </c>
      <c r="AN26" s="13">
        <f t="shared" si="18"/>
        <v>7523.9999999999991</v>
      </c>
      <c r="AO26" s="13">
        <f t="shared" si="19"/>
        <v>24624</v>
      </c>
      <c r="AP26" s="13">
        <f t="shared" si="20"/>
        <v>19152</v>
      </c>
      <c r="AQ26" s="14">
        <f t="shared" si="21"/>
        <v>0.25</v>
      </c>
      <c r="AR26" s="13">
        <f t="shared" si="8"/>
        <v>9900</v>
      </c>
      <c r="AS26" s="13">
        <f t="shared" si="9"/>
        <v>32400</v>
      </c>
      <c r="AT26" s="13">
        <f t="shared" si="10"/>
        <v>25200</v>
      </c>
      <c r="AU26" s="14">
        <f>SUM(AN$3:AN26)+SUM(AR$3:AR26)</f>
        <v>173088</v>
      </c>
      <c r="AV26" s="14">
        <f>SUM(AO$3:AO26)+SUM(AS$3:AS26)</f>
        <v>595836</v>
      </c>
      <c r="AW26" s="14">
        <f>SUM(AP$3:AP26)+SUM(AT$3:AT26)</f>
        <v>486054</v>
      </c>
    </row>
    <row r="27" spans="1:49" x14ac:dyDescent="0.2">
      <c r="I27" s="9"/>
      <c r="AG27" s="9">
        <f t="shared" si="23"/>
        <v>2</v>
      </c>
      <c r="AH27" s="9">
        <f t="shared" si="24"/>
        <v>13</v>
      </c>
      <c r="AI27" s="14">
        <f t="shared" si="7"/>
        <v>0</v>
      </c>
      <c r="AJ27" s="14">
        <f t="shared" si="14"/>
        <v>12</v>
      </c>
      <c r="AK27" s="14">
        <f t="shared" si="15"/>
        <v>36</v>
      </c>
      <c r="AL27" s="14">
        <f t="shared" si="16"/>
        <v>28</v>
      </c>
      <c r="AM27" s="14">
        <f t="shared" si="17"/>
        <v>0</v>
      </c>
      <c r="AN27" s="13">
        <f t="shared" si="18"/>
        <v>0</v>
      </c>
      <c r="AO27" s="13">
        <f t="shared" si="19"/>
        <v>0</v>
      </c>
      <c r="AP27" s="13">
        <f t="shared" si="20"/>
        <v>0</v>
      </c>
      <c r="AQ27" s="14">
        <f t="shared" si="21"/>
        <v>0.1875</v>
      </c>
      <c r="AR27" s="13">
        <f t="shared" si="8"/>
        <v>8100</v>
      </c>
      <c r="AS27" s="13">
        <f t="shared" si="9"/>
        <v>24300</v>
      </c>
      <c r="AT27" s="13">
        <f t="shared" si="10"/>
        <v>18900</v>
      </c>
      <c r="AU27" s="14">
        <f>SUM(AN$3:AN27)+SUM(AR$3:AR27)</f>
        <v>181188</v>
      </c>
      <c r="AV27" s="14">
        <f>SUM(AO$3:AO27)+SUM(AS$3:AS27)</f>
        <v>620136</v>
      </c>
      <c r="AW27" s="14">
        <f>SUM(AP$3:AP27)+SUM(AT$3:AT27)</f>
        <v>504954</v>
      </c>
    </row>
    <row r="28" spans="1:49" x14ac:dyDescent="0.2">
      <c r="A28" s="15" t="s">
        <v>75</v>
      </c>
      <c r="AG28" s="9">
        <f t="shared" si="23"/>
        <v>2</v>
      </c>
      <c r="AH28" s="9">
        <f t="shared" si="24"/>
        <v>14</v>
      </c>
      <c r="AI28" s="14">
        <f t="shared" si="7"/>
        <v>0</v>
      </c>
      <c r="AJ28" s="14">
        <f t="shared" si="14"/>
        <v>12</v>
      </c>
      <c r="AK28" s="14">
        <f t="shared" si="15"/>
        <v>37</v>
      </c>
      <c r="AL28" s="14">
        <f t="shared" si="16"/>
        <v>28</v>
      </c>
      <c r="AM28" s="14">
        <f t="shared" si="17"/>
        <v>0</v>
      </c>
      <c r="AN28" s="13">
        <f t="shared" si="18"/>
        <v>0</v>
      </c>
      <c r="AO28" s="13">
        <f t="shared" si="19"/>
        <v>0</v>
      </c>
      <c r="AP28" s="13">
        <f t="shared" si="20"/>
        <v>0</v>
      </c>
      <c r="AQ28" s="14">
        <f t="shared" si="21"/>
        <v>0.1875</v>
      </c>
      <c r="AR28" s="13">
        <f t="shared" si="8"/>
        <v>8100</v>
      </c>
      <c r="AS28" s="13">
        <f t="shared" si="9"/>
        <v>24975</v>
      </c>
      <c r="AT28" s="13">
        <f t="shared" si="10"/>
        <v>18900</v>
      </c>
      <c r="AU28" s="14">
        <f>SUM(AN$3:AN28)+SUM(AR$3:AR28)</f>
        <v>189288</v>
      </c>
      <c r="AV28" s="14">
        <f>SUM(AO$3:AO28)+SUM(AS$3:AS28)</f>
        <v>645111</v>
      </c>
      <c r="AW28" s="14">
        <f>SUM(AP$3:AP28)+SUM(AT$3:AT28)</f>
        <v>523854</v>
      </c>
    </row>
    <row r="29" spans="1:49" x14ac:dyDescent="0.2">
      <c r="A29" s="15" t="s">
        <v>74</v>
      </c>
      <c r="B29" s="9">
        <v>4</v>
      </c>
      <c r="D29" s="13"/>
      <c r="O29" s="11"/>
      <c r="AG29" s="9">
        <f t="shared" si="23"/>
        <v>2</v>
      </c>
      <c r="AH29" s="9">
        <f t="shared" si="24"/>
        <v>15</v>
      </c>
      <c r="AI29" s="14">
        <f t="shared" si="7"/>
        <v>0</v>
      </c>
      <c r="AJ29" s="14">
        <f t="shared" si="14"/>
        <v>12</v>
      </c>
      <c r="AK29" s="14">
        <f t="shared" si="15"/>
        <v>37</v>
      </c>
      <c r="AL29" s="14">
        <f t="shared" si="16"/>
        <v>29</v>
      </c>
      <c r="AM29" s="14">
        <f t="shared" si="17"/>
        <v>0</v>
      </c>
      <c r="AN29" s="13">
        <f t="shared" si="18"/>
        <v>0</v>
      </c>
      <c r="AO29" s="13">
        <f t="shared" si="19"/>
        <v>0</v>
      </c>
      <c r="AP29" s="13">
        <f t="shared" si="20"/>
        <v>0</v>
      </c>
      <c r="AQ29" s="14">
        <f t="shared" si="21"/>
        <v>0.1875</v>
      </c>
      <c r="AR29" s="13">
        <f t="shared" si="8"/>
        <v>8100</v>
      </c>
      <c r="AS29" s="13">
        <f t="shared" si="9"/>
        <v>24975</v>
      </c>
      <c r="AT29" s="13">
        <f t="shared" si="10"/>
        <v>19575</v>
      </c>
      <c r="AU29" s="14">
        <f>SUM(AN$3:AN29)+SUM(AR$3:AR29)</f>
        <v>197388</v>
      </c>
      <c r="AV29" s="14">
        <f>SUM(AO$3:AO29)+SUM(AS$3:AS29)</f>
        <v>670086</v>
      </c>
      <c r="AW29" s="14">
        <f>SUM(AP$3:AP29)+SUM(AT$3:AT29)</f>
        <v>543429</v>
      </c>
    </row>
    <row r="30" spans="1:49" x14ac:dyDescent="0.2">
      <c r="AG30" s="9">
        <f t="shared" si="23"/>
        <v>2</v>
      </c>
      <c r="AH30" s="9">
        <f t="shared" si="24"/>
        <v>16</v>
      </c>
      <c r="AI30" s="14">
        <f t="shared" si="7"/>
        <v>1</v>
      </c>
      <c r="AJ30" s="14">
        <f t="shared" si="14"/>
        <v>12</v>
      </c>
      <c r="AK30" s="14">
        <f t="shared" si="15"/>
        <v>37</v>
      </c>
      <c r="AL30" s="14">
        <f t="shared" si="16"/>
        <v>29</v>
      </c>
      <c r="AM30" s="14">
        <f t="shared" si="17"/>
        <v>0.19</v>
      </c>
      <c r="AN30" s="13">
        <f t="shared" si="18"/>
        <v>8208</v>
      </c>
      <c r="AO30" s="13">
        <f t="shared" si="19"/>
        <v>25308</v>
      </c>
      <c r="AP30" s="13">
        <f t="shared" si="20"/>
        <v>19836</v>
      </c>
      <c r="AQ30" s="14">
        <f t="shared" si="21"/>
        <v>0.25</v>
      </c>
      <c r="AR30" s="13">
        <f t="shared" si="8"/>
        <v>10800</v>
      </c>
      <c r="AS30" s="13">
        <f t="shared" si="9"/>
        <v>33300</v>
      </c>
      <c r="AT30" s="13">
        <f t="shared" si="10"/>
        <v>26100</v>
      </c>
      <c r="AU30" s="14">
        <f>SUM(AN$3:AN30)+SUM(AR$3:AR30)</f>
        <v>216396</v>
      </c>
      <c r="AV30" s="14">
        <f>SUM(AO$3:AO30)+SUM(AS$3:AS30)</f>
        <v>728694</v>
      </c>
      <c r="AW30" s="14">
        <f>SUM(AP$3:AP30)+SUM(AT$3:AT30)</f>
        <v>589365</v>
      </c>
    </row>
    <row r="31" spans="1:49" x14ac:dyDescent="0.2">
      <c r="A31" s="9" t="s">
        <v>46</v>
      </c>
      <c r="B31" s="9" t="s">
        <v>47</v>
      </c>
      <c r="AG31" s="9">
        <f t="shared" si="23"/>
        <v>2</v>
      </c>
      <c r="AH31" s="9">
        <f t="shared" si="24"/>
        <v>17</v>
      </c>
      <c r="AI31" s="14">
        <f t="shared" si="7"/>
        <v>0</v>
      </c>
      <c r="AJ31" s="14">
        <f t="shared" si="14"/>
        <v>12</v>
      </c>
      <c r="AK31" s="14">
        <f t="shared" si="15"/>
        <v>38</v>
      </c>
      <c r="AL31" s="14">
        <f t="shared" si="16"/>
        <v>29</v>
      </c>
      <c r="AM31" s="14">
        <f t="shared" si="17"/>
        <v>0</v>
      </c>
      <c r="AN31" s="13">
        <f t="shared" si="18"/>
        <v>0</v>
      </c>
      <c r="AO31" s="13">
        <f t="shared" si="19"/>
        <v>0</v>
      </c>
      <c r="AP31" s="13">
        <f t="shared" si="20"/>
        <v>0</v>
      </c>
      <c r="AQ31" s="14">
        <f t="shared" si="21"/>
        <v>0.1875</v>
      </c>
      <c r="AR31" s="13">
        <f t="shared" si="8"/>
        <v>8100</v>
      </c>
      <c r="AS31" s="13">
        <f t="shared" si="9"/>
        <v>25650</v>
      </c>
      <c r="AT31" s="13">
        <f t="shared" si="10"/>
        <v>19575</v>
      </c>
      <c r="AU31" s="14">
        <f>SUM(AN$3:AN31)+SUM(AR$3:AR31)</f>
        <v>224496</v>
      </c>
      <c r="AV31" s="14">
        <f>SUM(AO$3:AO31)+SUM(AS$3:AS31)</f>
        <v>754344</v>
      </c>
      <c r="AW31" s="14">
        <f>SUM(AP$3:AP31)+SUM(AT$3:AT31)</f>
        <v>608940</v>
      </c>
    </row>
    <row r="32" spans="1:49" x14ac:dyDescent="0.2">
      <c r="A32" s="10" t="s">
        <v>45</v>
      </c>
      <c r="B32" s="9">
        <v>0</v>
      </c>
      <c r="AG32" s="9">
        <f t="shared" si="23"/>
        <v>2</v>
      </c>
      <c r="AH32" s="9">
        <f t="shared" si="24"/>
        <v>18</v>
      </c>
      <c r="AI32" s="14">
        <f t="shared" si="7"/>
        <v>0</v>
      </c>
      <c r="AJ32" s="14">
        <f t="shared" si="14"/>
        <v>13</v>
      </c>
      <c r="AK32" s="14">
        <f t="shared" si="15"/>
        <v>38</v>
      </c>
      <c r="AL32" s="14">
        <f t="shared" si="16"/>
        <v>29</v>
      </c>
      <c r="AM32" s="14">
        <f t="shared" si="17"/>
        <v>0</v>
      </c>
      <c r="AN32" s="13">
        <f t="shared" si="18"/>
        <v>0</v>
      </c>
      <c r="AO32" s="13">
        <f t="shared" si="19"/>
        <v>0</v>
      </c>
      <c r="AP32" s="13">
        <f t="shared" si="20"/>
        <v>0</v>
      </c>
      <c r="AQ32" s="14">
        <f t="shared" si="21"/>
        <v>0.1875</v>
      </c>
      <c r="AR32" s="13">
        <f t="shared" si="8"/>
        <v>8775</v>
      </c>
      <c r="AS32" s="13">
        <f t="shared" si="9"/>
        <v>25650</v>
      </c>
      <c r="AT32" s="13">
        <f t="shared" si="10"/>
        <v>19575</v>
      </c>
      <c r="AU32" s="14">
        <f>SUM(AN$3:AN32)+SUM(AR$3:AR32)</f>
        <v>233271</v>
      </c>
      <c r="AV32" s="14">
        <f>SUM(AO$3:AO32)+SUM(AS$3:AS32)</f>
        <v>779994</v>
      </c>
      <c r="AW32" s="14">
        <f>SUM(AP$3:AP32)+SUM(AT$3:AT32)</f>
        <v>628515</v>
      </c>
    </row>
    <row r="33" spans="1:49" x14ac:dyDescent="0.2">
      <c r="A33" s="10" t="s">
        <v>38</v>
      </c>
      <c r="B33" s="9">
        <v>1</v>
      </c>
      <c r="AG33" s="9">
        <f t="shared" si="23"/>
        <v>2</v>
      </c>
      <c r="AH33" s="9">
        <f t="shared" si="24"/>
        <v>19</v>
      </c>
      <c r="AI33" s="14">
        <f t="shared" si="7"/>
        <v>0</v>
      </c>
      <c r="AJ33" s="14">
        <f t="shared" si="14"/>
        <v>13</v>
      </c>
      <c r="AK33" s="14">
        <f t="shared" si="15"/>
        <v>38</v>
      </c>
      <c r="AL33" s="14">
        <f t="shared" si="16"/>
        <v>30</v>
      </c>
      <c r="AM33" s="14">
        <f t="shared" si="17"/>
        <v>0</v>
      </c>
      <c r="AN33" s="13">
        <f t="shared" si="18"/>
        <v>0</v>
      </c>
      <c r="AO33" s="13">
        <f t="shared" si="19"/>
        <v>0</v>
      </c>
      <c r="AP33" s="13">
        <f t="shared" si="20"/>
        <v>0</v>
      </c>
      <c r="AQ33" s="14">
        <f t="shared" si="21"/>
        <v>0.1875</v>
      </c>
      <c r="AR33" s="13">
        <f t="shared" si="8"/>
        <v>8775</v>
      </c>
      <c r="AS33" s="13">
        <f t="shared" si="9"/>
        <v>25650</v>
      </c>
      <c r="AT33" s="13">
        <f t="shared" si="10"/>
        <v>20250</v>
      </c>
      <c r="AU33" s="14">
        <f>SUM(AN$3:AN33)+SUM(AR$3:AR33)</f>
        <v>242046</v>
      </c>
      <c r="AV33" s="14">
        <f>SUM(AO$3:AO33)+SUM(AS$3:AS33)</f>
        <v>805644</v>
      </c>
      <c r="AW33" s="14">
        <f>SUM(AP$3:AP33)+SUM(AT$3:AT33)</f>
        <v>648765</v>
      </c>
    </row>
    <row r="34" spans="1:49" x14ac:dyDescent="0.2">
      <c r="A34" s="10" t="s">
        <v>39</v>
      </c>
      <c r="B34" s="9">
        <v>2</v>
      </c>
      <c r="AG34" s="9">
        <f t="shared" si="23"/>
        <v>2</v>
      </c>
      <c r="AH34" s="9">
        <f t="shared" si="24"/>
        <v>20</v>
      </c>
      <c r="AI34" s="14">
        <f t="shared" si="7"/>
        <v>1</v>
      </c>
      <c r="AJ34" s="14">
        <f t="shared" si="14"/>
        <v>13</v>
      </c>
      <c r="AK34" s="14">
        <f t="shared" si="15"/>
        <v>39</v>
      </c>
      <c r="AL34" s="14">
        <f t="shared" si="16"/>
        <v>30</v>
      </c>
      <c r="AM34" s="14">
        <f t="shared" si="17"/>
        <v>0.19</v>
      </c>
      <c r="AN34" s="13">
        <f t="shared" si="18"/>
        <v>8892</v>
      </c>
      <c r="AO34" s="13">
        <f t="shared" si="19"/>
        <v>26676</v>
      </c>
      <c r="AP34" s="13">
        <f t="shared" si="20"/>
        <v>20520</v>
      </c>
      <c r="AQ34" s="14">
        <f t="shared" si="21"/>
        <v>0.25</v>
      </c>
      <c r="AR34" s="13">
        <f t="shared" si="8"/>
        <v>11700</v>
      </c>
      <c r="AS34" s="13">
        <f t="shared" si="9"/>
        <v>35100</v>
      </c>
      <c r="AT34" s="13">
        <f t="shared" si="10"/>
        <v>27000</v>
      </c>
      <c r="AU34" s="14">
        <f>SUM(AN$3:AN34)+SUM(AR$3:AR34)</f>
        <v>262638</v>
      </c>
      <c r="AV34" s="14">
        <f>SUM(AO$3:AO34)+SUM(AS$3:AS34)</f>
        <v>867420</v>
      </c>
      <c r="AW34" s="14">
        <f>SUM(AP$3:AP34)+SUM(AT$3:AT34)</f>
        <v>696285</v>
      </c>
    </row>
    <row r="35" spans="1:49" x14ac:dyDescent="0.2">
      <c r="A35" s="10" t="s">
        <v>44</v>
      </c>
      <c r="B35" s="9">
        <v>3</v>
      </c>
      <c r="AG35" s="9">
        <f t="shared" si="23"/>
        <v>2</v>
      </c>
      <c r="AH35" s="9">
        <f t="shared" si="24"/>
        <v>21</v>
      </c>
      <c r="AI35" s="14">
        <f t="shared" si="7"/>
        <v>0</v>
      </c>
      <c r="AJ35" s="14">
        <f t="shared" si="14"/>
        <v>13</v>
      </c>
      <c r="AK35" s="14">
        <f t="shared" si="15"/>
        <v>39</v>
      </c>
      <c r="AL35" s="14">
        <f t="shared" si="16"/>
        <v>30</v>
      </c>
      <c r="AM35" s="14">
        <f t="shared" si="17"/>
        <v>0</v>
      </c>
      <c r="AN35" s="13">
        <f t="shared" si="18"/>
        <v>0</v>
      </c>
      <c r="AO35" s="13">
        <f t="shared" si="19"/>
        <v>0</v>
      </c>
      <c r="AP35" s="13">
        <f t="shared" si="20"/>
        <v>0</v>
      </c>
      <c r="AQ35" s="14">
        <f t="shared" si="21"/>
        <v>0.1875</v>
      </c>
      <c r="AR35" s="13">
        <f t="shared" si="8"/>
        <v>8775</v>
      </c>
      <c r="AS35" s="13">
        <f t="shared" si="9"/>
        <v>26325</v>
      </c>
      <c r="AT35" s="13">
        <f t="shared" si="10"/>
        <v>20250</v>
      </c>
      <c r="AU35" s="14">
        <f>SUM(AN$3:AN35)+SUM(AR$3:AR35)</f>
        <v>271413</v>
      </c>
      <c r="AV35" s="14">
        <f>SUM(AO$3:AO35)+SUM(AS$3:AS35)</f>
        <v>893745</v>
      </c>
      <c r="AW35" s="14">
        <f>SUM(AP$3:AP35)+SUM(AT$3:AT35)</f>
        <v>716535</v>
      </c>
    </row>
    <row r="36" spans="1:49" x14ac:dyDescent="0.2">
      <c r="A36" s="10" t="s">
        <v>37</v>
      </c>
      <c r="B36" s="9">
        <v>4</v>
      </c>
      <c r="AG36" s="9">
        <f t="shared" si="23"/>
        <v>2</v>
      </c>
      <c r="AH36" s="9">
        <f t="shared" si="24"/>
        <v>22</v>
      </c>
      <c r="AI36" s="14">
        <f t="shared" si="7"/>
        <v>0</v>
      </c>
      <c r="AJ36" s="14">
        <f t="shared" si="14"/>
        <v>14</v>
      </c>
      <c r="AK36" s="14">
        <f t="shared" si="15"/>
        <v>40</v>
      </c>
      <c r="AL36" s="14">
        <f t="shared" si="16"/>
        <v>30</v>
      </c>
      <c r="AM36" s="14">
        <f t="shared" si="17"/>
        <v>0</v>
      </c>
      <c r="AN36" s="13">
        <f t="shared" si="18"/>
        <v>0</v>
      </c>
      <c r="AO36" s="13">
        <f t="shared" si="19"/>
        <v>0</v>
      </c>
      <c r="AP36" s="13">
        <f t="shared" si="20"/>
        <v>0</v>
      </c>
      <c r="AQ36" s="14">
        <f t="shared" si="21"/>
        <v>0.1875</v>
      </c>
      <c r="AR36" s="13">
        <f t="shared" si="8"/>
        <v>9450</v>
      </c>
      <c r="AS36" s="13">
        <f t="shared" si="9"/>
        <v>27000</v>
      </c>
      <c r="AT36" s="13">
        <f t="shared" si="10"/>
        <v>20250</v>
      </c>
      <c r="AU36" s="14">
        <f>SUM(AN$3:AN36)+SUM(AR$3:AR36)</f>
        <v>280863</v>
      </c>
      <c r="AV36" s="14">
        <f>SUM(AO$3:AO36)+SUM(AS$3:AS36)</f>
        <v>920745</v>
      </c>
      <c r="AW36" s="14">
        <f>SUM(AP$3:AP36)+SUM(AT$3:AT36)</f>
        <v>736785</v>
      </c>
    </row>
    <row r="37" spans="1:49" x14ac:dyDescent="0.2">
      <c r="A37" s="10" t="s">
        <v>36</v>
      </c>
      <c r="B37" s="9">
        <v>5</v>
      </c>
      <c r="AG37" s="9">
        <f t="shared" si="23"/>
        <v>2</v>
      </c>
      <c r="AH37" s="9">
        <f t="shared" si="24"/>
        <v>23</v>
      </c>
      <c r="AI37" s="14">
        <f t="shared" si="7"/>
        <v>0</v>
      </c>
      <c r="AJ37" s="14">
        <f t="shared" si="14"/>
        <v>14</v>
      </c>
      <c r="AK37" s="14">
        <f t="shared" si="15"/>
        <v>40</v>
      </c>
      <c r="AL37" s="14">
        <f t="shared" si="16"/>
        <v>31</v>
      </c>
      <c r="AM37" s="14">
        <f t="shared" si="17"/>
        <v>0</v>
      </c>
      <c r="AN37" s="13">
        <f t="shared" si="18"/>
        <v>0</v>
      </c>
      <c r="AO37" s="13">
        <f t="shared" si="19"/>
        <v>0</v>
      </c>
      <c r="AP37" s="13">
        <f t="shared" si="20"/>
        <v>0</v>
      </c>
      <c r="AQ37" s="14">
        <f t="shared" si="21"/>
        <v>0.1875</v>
      </c>
      <c r="AR37" s="13">
        <f t="shared" si="8"/>
        <v>9450</v>
      </c>
      <c r="AS37" s="13">
        <f t="shared" si="9"/>
        <v>27000</v>
      </c>
      <c r="AT37" s="13">
        <f t="shared" si="10"/>
        <v>20925</v>
      </c>
      <c r="AU37" s="14">
        <f>SUM(AN$3:AN37)+SUM(AR$3:AR37)</f>
        <v>290313</v>
      </c>
      <c r="AV37" s="14">
        <f>SUM(AO$3:AO37)+SUM(AS$3:AS37)</f>
        <v>947745</v>
      </c>
      <c r="AW37" s="14">
        <f>SUM(AP$3:AP37)+SUM(AT$3:AT37)</f>
        <v>757710</v>
      </c>
    </row>
    <row r="38" spans="1:49" x14ac:dyDescent="0.2">
      <c r="A38" s="10" t="s">
        <v>35</v>
      </c>
      <c r="B38" s="9">
        <v>6</v>
      </c>
      <c r="AG38" s="9">
        <f t="shared" si="23"/>
        <v>2</v>
      </c>
      <c r="AH38" s="9">
        <f t="shared" si="24"/>
        <v>24</v>
      </c>
      <c r="AI38" s="14">
        <f t="shared" si="7"/>
        <v>1</v>
      </c>
      <c r="AJ38" s="14">
        <f t="shared" si="14"/>
        <v>14</v>
      </c>
      <c r="AK38" s="14">
        <f t="shared" si="15"/>
        <v>40</v>
      </c>
      <c r="AL38" s="14">
        <f t="shared" si="16"/>
        <v>31</v>
      </c>
      <c r="AM38" s="14">
        <f t="shared" si="17"/>
        <v>0.19</v>
      </c>
      <c r="AN38" s="13">
        <f t="shared" si="18"/>
        <v>9576</v>
      </c>
      <c r="AO38" s="13">
        <f t="shared" si="19"/>
        <v>27360</v>
      </c>
      <c r="AP38" s="13">
        <f t="shared" si="20"/>
        <v>21204</v>
      </c>
      <c r="AQ38" s="14">
        <f t="shared" si="21"/>
        <v>0.25</v>
      </c>
      <c r="AR38" s="13">
        <f t="shared" si="8"/>
        <v>12600</v>
      </c>
      <c r="AS38" s="13">
        <f t="shared" si="9"/>
        <v>36000</v>
      </c>
      <c r="AT38" s="13">
        <f t="shared" si="10"/>
        <v>27900</v>
      </c>
      <c r="AU38" s="14">
        <f>SUM(AN$3:AN38)+SUM(AR$3:AR38)</f>
        <v>312489</v>
      </c>
      <c r="AV38" s="14">
        <f>SUM(AO$3:AO38)+SUM(AS$3:AS38)</f>
        <v>1011105</v>
      </c>
      <c r="AW38" s="14">
        <f>SUM(AP$3:AP38)+SUM(AT$3:AT38)</f>
        <v>806814</v>
      </c>
    </row>
    <row r="39" spans="1:49" x14ac:dyDescent="0.2">
      <c r="A39" s="10" t="s">
        <v>34</v>
      </c>
      <c r="B39" s="9">
        <v>7</v>
      </c>
      <c r="AG39" s="9">
        <f t="shared" si="23"/>
        <v>2</v>
      </c>
      <c r="AH39" s="9">
        <f t="shared" si="24"/>
        <v>25</v>
      </c>
      <c r="AI39" s="14">
        <f t="shared" si="7"/>
        <v>0</v>
      </c>
      <c r="AJ39" s="14">
        <f t="shared" si="14"/>
        <v>14</v>
      </c>
      <c r="AK39" s="14">
        <f t="shared" si="15"/>
        <v>41</v>
      </c>
      <c r="AL39" s="14">
        <f t="shared" si="16"/>
        <v>31</v>
      </c>
      <c r="AM39" s="14">
        <f t="shared" si="17"/>
        <v>0</v>
      </c>
      <c r="AN39" s="13">
        <f t="shared" si="18"/>
        <v>0</v>
      </c>
      <c r="AO39" s="13">
        <f t="shared" si="19"/>
        <v>0</v>
      </c>
      <c r="AP39" s="13">
        <f t="shared" si="20"/>
        <v>0</v>
      </c>
      <c r="AQ39" s="14">
        <f t="shared" si="21"/>
        <v>0.1875</v>
      </c>
      <c r="AR39" s="13">
        <f t="shared" si="8"/>
        <v>9450</v>
      </c>
      <c r="AS39" s="13">
        <f t="shared" si="9"/>
        <v>27675</v>
      </c>
      <c r="AT39" s="13">
        <f t="shared" si="10"/>
        <v>20925</v>
      </c>
      <c r="AU39" s="14">
        <f>SUM(AN$3:AN39)+SUM(AR$3:AR39)</f>
        <v>321939</v>
      </c>
      <c r="AV39" s="14">
        <f>SUM(AO$3:AO39)+SUM(AS$3:AS39)</f>
        <v>1038780</v>
      </c>
      <c r="AW39" s="14">
        <f>SUM(AP$3:AP39)+SUM(AT$3:AT39)</f>
        <v>827739</v>
      </c>
    </row>
    <row r="40" spans="1:49" x14ac:dyDescent="0.2">
      <c r="A40" s="10" t="s">
        <v>33</v>
      </c>
      <c r="B40" s="9">
        <v>8</v>
      </c>
      <c r="AG40" s="9">
        <f t="shared" si="23"/>
        <v>2</v>
      </c>
      <c r="AH40" s="9">
        <f t="shared" si="24"/>
        <v>26</v>
      </c>
      <c r="AI40" s="14">
        <f t="shared" si="7"/>
        <v>0</v>
      </c>
      <c r="AJ40" s="14">
        <f t="shared" si="14"/>
        <v>14</v>
      </c>
      <c r="AK40" s="14">
        <f t="shared" si="15"/>
        <v>41</v>
      </c>
      <c r="AL40" s="14">
        <f t="shared" si="16"/>
        <v>31</v>
      </c>
      <c r="AM40" s="14">
        <f t="shared" si="17"/>
        <v>0</v>
      </c>
      <c r="AN40" s="13">
        <f t="shared" si="18"/>
        <v>0</v>
      </c>
      <c r="AO40" s="13">
        <f t="shared" si="19"/>
        <v>0</v>
      </c>
      <c r="AP40" s="13">
        <f t="shared" si="20"/>
        <v>0</v>
      </c>
      <c r="AQ40" s="14">
        <f t="shared" si="21"/>
        <v>0.1875</v>
      </c>
      <c r="AR40" s="13">
        <f t="shared" si="8"/>
        <v>9450</v>
      </c>
      <c r="AS40" s="13">
        <f t="shared" si="9"/>
        <v>27675</v>
      </c>
      <c r="AT40" s="13">
        <f t="shared" si="10"/>
        <v>20925</v>
      </c>
      <c r="AU40" s="14">
        <f>SUM(AN$3:AN40)+SUM(AR$3:AR40)</f>
        <v>331389</v>
      </c>
      <c r="AV40" s="14">
        <f>SUM(AO$3:AO40)+SUM(AS$3:AS40)</f>
        <v>1066455</v>
      </c>
      <c r="AW40" s="14">
        <f>SUM(AP$3:AP40)+SUM(AT$3:AT40)</f>
        <v>848664</v>
      </c>
    </row>
    <row r="41" spans="1:49" x14ac:dyDescent="0.2">
      <c r="A41" s="10" t="s">
        <v>32</v>
      </c>
      <c r="B41" s="9">
        <v>9</v>
      </c>
      <c r="D41" s="9"/>
      <c r="G41" s="9"/>
      <c r="AG41" s="9">
        <f t="shared" si="23"/>
        <v>2</v>
      </c>
      <c r="AH41" s="9">
        <f t="shared" si="24"/>
        <v>27</v>
      </c>
      <c r="AI41" s="14">
        <f t="shared" si="7"/>
        <v>0</v>
      </c>
      <c r="AJ41" s="14">
        <f t="shared" si="14"/>
        <v>15</v>
      </c>
      <c r="AK41" s="14">
        <f t="shared" si="15"/>
        <v>41</v>
      </c>
      <c r="AL41" s="14">
        <f t="shared" si="16"/>
        <v>32</v>
      </c>
      <c r="AM41" s="14">
        <f t="shared" si="17"/>
        <v>0</v>
      </c>
      <c r="AN41" s="13">
        <f t="shared" si="18"/>
        <v>0</v>
      </c>
      <c r="AO41" s="13">
        <f t="shared" si="19"/>
        <v>0</v>
      </c>
      <c r="AP41" s="13">
        <f t="shared" si="20"/>
        <v>0</v>
      </c>
      <c r="AQ41" s="14">
        <f t="shared" si="21"/>
        <v>0.1875</v>
      </c>
      <c r="AR41" s="13">
        <f t="shared" si="8"/>
        <v>10125</v>
      </c>
      <c r="AS41" s="13">
        <f t="shared" si="9"/>
        <v>27675</v>
      </c>
      <c r="AT41" s="13">
        <f t="shared" si="10"/>
        <v>21600</v>
      </c>
      <c r="AU41" s="14">
        <f>SUM(AN$3:AN41)+SUM(AR$3:AR41)</f>
        <v>341514</v>
      </c>
      <c r="AV41" s="14">
        <f>SUM(AO$3:AO41)+SUM(AS$3:AS41)</f>
        <v>1094130</v>
      </c>
      <c r="AW41" s="14">
        <f>SUM(AP$3:AP41)+SUM(AT$3:AT41)</f>
        <v>870264</v>
      </c>
    </row>
    <row r="42" spans="1:49" x14ac:dyDescent="0.2">
      <c r="A42" s="10" t="s">
        <v>31</v>
      </c>
      <c r="B42" s="9">
        <v>10</v>
      </c>
      <c r="D42" s="9"/>
      <c r="E42" s="9"/>
      <c r="G42" s="9"/>
      <c r="AG42" s="9">
        <f t="shared" si="23"/>
        <v>2</v>
      </c>
      <c r="AH42" s="9">
        <f t="shared" si="24"/>
        <v>28</v>
      </c>
      <c r="AI42" s="14">
        <f t="shared" si="7"/>
        <v>1</v>
      </c>
      <c r="AJ42" s="14">
        <f t="shared" si="14"/>
        <v>15</v>
      </c>
      <c r="AK42" s="14">
        <f t="shared" si="15"/>
        <v>42</v>
      </c>
      <c r="AL42" s="14">
        <f t="shared" si="16"/>
        <v>32</v>
      </c>
      <c r="AM42" s="14">
        <f t="shared" si="17"/>
        <v>0.19</v>
      </c>
      <c r="AN42" s="13">
        <f t="shared" si="18"/>
        <v>10260</v>
      </c>
      <c r="AO42" s="13">
        <f t="shared" si="19"/>
        <v>28728</v>
      </c>
      <c r="AP42" s="13">
        <f t="shared" si="20"/>
        <v>21888</v>
      </c>
      <c r="AQ42" s="14">
        <f t="shared" si="21"/>
        <v>0.25</v>
      </c>
      <c r="AR42" s="13">
        <f t="shared" si="8"/>
        <v>13500</v>
      </c>
      <c r="AS42" s="13">
        <f t="shared" si="9"/>
        <v>37800</v>
      </c>
      <c r="AT42" s="13">
        <f t="shared" si="10"/>
        <v>28800</v>
      </c>
      <c r="AU42" s="14">
        <f>SUM(AN$3:AN42)+SUM(AR$3:AR42)</f>
        <v>365274</v>
      </c>
      <c r="AV42" s="14">
        <f>SUM(AO$3:AO42)+SUM(AS$3:AS42)</f>
        <v>1160658</v>
      </c>
      <c r="AW42" s="14">
        <f>SUM(AP$3:AP42)+SUM(AT$3:AT42)</f>
        <v>920952</v>
      </c>
    </row>
    <row r="43" spans="1:49" x14ac:dyDescent="0.2">
      <c r="D43" s="9"/>
      <c r="E43" s="9"/>
      <c r="G43" s="9"/>
      <c r="AG43" s="9">
        <f t="shared" si="23"/>
        <v>3</v>
      </c>
      <c r="AH43" s="9">
        <f t="shared" si="24"/>
        <v>1</v>
      </c>
      <c r="AI43" s="14">
        <f t="shared" si="7"/>
        <v>0</v>
      </c>
      <c r="AJ43" s="14">
        <f t="shared" si="14"/>
        <v>15</v>
      </c>
      <c r="AK43" s="14">
        <f t="shared" si="15"/>
        <v>42</v>
      </c>
      <c r="AL43" s="14">
        <f t="shared" si="16"/>
        <v>33</v>
      </c>
      <c r="AM43" s="14">
        <f t="shared" si="17"/>
        <v>0</v>
      </c>
      <c r="AN43" s="13">
        <f t="shared" si="18"/>
        <v>0</v>
      </c>
      <c r="AO43" s="13">
        <f t="shared" si="19"/>
        <v>0</v>
      </c>
      <c r="AP43" s="13">
        <f t="shared" si="20"/>
        <v>0</v>
      </c>
      <c r="AQ43" s="14">
        <f t="shared" si="21"/>
        <v>0.1875</v>
      </c>
      <c r="AR43" s="13">
        <f t="shared" si="8"/>
        <v>10125</v>
      </c>
      <c r="AS43" s="13">
        <f t="shared" si="9"/>
        <v>28350</v>
      </c>
      <c r="AT43" s="13">
        <f t="shared" si="10"/>
        <v>22275</v>
      </c>
      <c r="AU43" s="14">
        <f>SUM(AN$3:AN43)+SUM(AR$3:AR43)</f>
        <v>375399</v>
      </c>
      <c r="AV43" s="14">
        <f>SUM(AO$3:AO43)+SUM(AS$3:AS43)</f>
        <v>1189008</v>
      </c>
      <c r="AW43" s="14">
        <f>SUM(AP$3:AP43)+SUM(AT$3:AT43)</f>
        <v>943227</v>
      </c>
    </row>
    <row r="44" spans="1:49" x14ac:dyDescent="0.2">
      <c r="D44" s="9"/>
      <c r="E44" s="9"/>
      <c r="G44" s="9"/>
      <c r="AG44" s="9">
        <f t="shared" si="23"/>
        <v>3</v>
      </c>
      <c r="AH44" s="9">
        <f t="shared" si="24"/>
        <v>2</v>
      </c>
      <c r="AI44" s="14">
        <f t="shared" si="7"/>
        <v>0</v>
      </c>
      <c r="AJ44" s="14">
        <f t="shared" si="14"/>
        <v>15</v>
      </c>
      <c r="AK44" s="14">
        <f t="shared" si="15"/>
        <v>42</v>
      </c>
      <c r="AL44" s="14">
        <f t="shared" si="16"/>
        <v>33</v>
      </c>
      <c r="AM44" s="14">
        <f t="shared" si="17"/>
        <v>0</v>
      </c>
      <c r="AN44" s="13">
        <f t="shared" si="18"/>
        <v>0</v>
      </c>
      <c r="AO44" s="13">
        <f t="shared" si="19"/>
        <v>0</v>
      </c>
      <c r="AP44" s="13">
        <f t="shared" si="20"/>
        <v>0</v>
      </c>
      <c r="AQ44" s="14">
        <f t="shared" si="21"/>
        <v>0.1875</v>
      </c>
      <c r="AR44" s="13">
        <f t="shared" si="8"/>
        <v>10125</v>
      </c>
      <c r="AS44" s="13">
        <f t="shared" si="9"/>
        <v>28350</v>
      </c>
      <c r="AT44" s="13">
        <f t="shared" si="10"/>
        <v>22275</v>
      </c>
      <c r="AU44" s="14">
        <f>SUM(AN$3:AN44)+SUM(AR$3:AR44)</f>
        <v>385524</v>
      </c>
      <c r="AV44" s="14">
        <f>SUM(AO$3:AO44)+SUM(AS$3:AS44)</f>
        <v>1217358</v>
      </c>
      <c r="AW44" s="14">
        <f>SUM(AP$3:AP44)+SUM(AT$3:AT44)</f>
        <v>965502</v>
      </c>
    </row>
    <row r="45" spans="1:49" x14ac:dyDescent="0.2">
      <c r="D45" s="9"/>
      <c r="E45" s="9"/>
      <c r="G45" s="9"/>
      <c r="AG45" s="9">
        <f t="shared" si="23"/>
        <v>3</v>
      </c>
      <c r="AH45" s="9">
        <f t="shared" si="24"/>
        <v>3</v>
      </c>
      <c r="AI45" s="14">
        <f t="shared" si="7"/>
        <v>0</v>
      </c>
      <c r="AJ45" s="14">
        <f t="shared" si="14"/>
        <v>15</v>
      </c>
      <c r="AK45" s="14">
        <f t="shared" si="15"/>
        <v>42</v>
      </c>
      <c r="AL45" s="14">
        <f t="shared" si="16"/>
        <v>34</v>
      </c>
      <c r="AM45" s="14">
        <f t="shared" si="17"/>
        <v>0</v>
      </c>
      <c r="AN45" s="13">
        <f t="shared" si="18"/>
        <v>0</v>
      </c>
      <c r="AO45" s="13">
        <f t="shared" si="19"/>
        <v>0</v>
      </c>
      <c r="AP45" s="13">
        <f t="shared" si="20"/>
        <v>0</v>
      </c>
      <c r="AQ45" s="14">
        <f t="shared" si="21"/>
        <v>0.1875</v>
      </c>
      <c r="AR45" s="13">
        <f t="shared" si="8"/>
        <v>10125</v>
      </c>
      <c r="AS45" s="13">
        <f t="shared" si="9"/>
        <v>28350</v>
      </c>
      <c r="AT45" s="13">
        <f t="shared" si="10"/>
        <v>22950</v>
      </c>
      <c r="AU45" s="14">
        <f>SUM(AN$3:AN45)+SUM(AR$3:AR45)</f>
        <v>395649</v>
      </c>
      <c r="AV45" s="14">
        <f>SUM(AO$3:AO45)+SUM(AS$3:AS45)</f>
        <v>1245708</v>
      </c>
      <c r="AW45" s="14">
        <f>SUM(AP$3:AP45)+SUM(AT$3:AT45)</f>
        <v>988452</v>
      </c>
    </row>
    <row r="46" spans="1:49" x14ac:dyDescent="0.2">
      <c r="D46" s="9"/>
      <c r="E46" s="9"/>
      <c r="AG46" s="9">
        <f t="shared" si="23"/>
        <v>3</v>
      </c>
      <c r="AH46" s="9">
        <f t="shared" si="24"/>
        <v>4</v>
      </c>
      <c r="AI46" s="14">
        <f t="shared" si="7"/>
        <v>1</v>
      </c>
      <c r="AJ46" s="14">
        <f t="shared" si="14"/>
        <v>16</v>
      </c>
      <c r="AK46" s="14">
        <f t="shared" si="15"/>
        <v>43</v>
      </c>
      <c r="AL46" s="14">
        <f t="shared" si="16"/>
        <v>34</v>
      </c>
      <c r="AM46" s="14">
        <f t="shared" si="17"/>
        <v>0.36</v>
      </c>
      <c r="AN46" s="13">
        <f t="shared" si="18"/>
        <v>20736</v>
      </c>
      <c r="AO46" s="13">
        <f t="shared" si="19"/>
        <v>55727.999999999993</v>
      </c>
      <c r="AP46" s="13">
        <f t="shared" si="20"/>
        <v>44064</v>
      </c>
      <c r="AQ46" s="14">
        <f t="shared" si="21"/>
        <v>0.25</v>
      </c>
      <c r="AR46" s="13">
        <f t="shared" si="8"/>
        <v>14400</v>
      </c>
      <c r="AS46" s="13">
        <f t="shared" si="9"/>
        <v>38700</v>
      </c>
      <c r="AT46" s="13">
        <f t="shared" si="10"/>
        <v>30600</v>
      </c>
      <c r="AU46" s="14">
        <f>SUM(AN$3:AN46)+SUM(AR$3:AR46)</f>
        <v>430785</v>
      </c>
      <c r="AV46" s="14">
        <f>SUM(AO$3:AO46)+SUM(AS$3:AS46)</f>
        <v>1340136</v>
      </c>
      <c r="AW46" s="14">
        <f>SUM(AP$3:AP46)+SUM(AT$3:AT46)</f>
        <v>1063116</v>
      </c>
    </row>
    <row r="47" spans="1:49" x14ac:dyDescent="0.2">
      <c r="D47" s="9"/>
      <c r="E47" s="9"/>
      <c r="AG47" s="9">
        <f t="shared" si="23"/>
        <v>3</v>
      </c>
      <c r="AH47" s="9">
        <f t="shared" si="24"/>
        <v>5</v>
      </c>
      <c r="AI47" s="14">
        <f t="shared" si="7"/>
        <v>0</v>
      </c>
      <c r="AJ47" s="14">
        <f t="shared" si="14"/>
        <v>16</v>
      </c>
      <c r="AK47" s="14">
        <f t="shared" si="15"/>
        <v>43</v>
      </c>
      <c r="AL47" s="14">
        <f t="shared" si="16"/>
        <v>34</v>
      </c>
      <c r="AM47" s="14">
        <f t="shared" si="17"/>
        <v>0</v>
      </c>
      <c r="AN47" s="13">
        <f t="shared" si="18"/>
        <v>0</v>
      </c>
      <c r="AO47" s="13">
        <f t="shared" si="19"/>
        <v>0</v>
      </c>
      <c r="AP47" s="13">
        <f t="shared" si="20"/>
        <v>0</v>
      </c>
      <c r="AQ47" s="14">
        <f t="shared" si="21"/>
        <v>0.1875</v>
      </c>
      <c r="AR47" s="13">
        <f t="shared" si="8"/>
        <v>10800</v>
      </c>
      <c r="AS47" s="13">
        <f t="shared" si="9"/>
        <v>29025</v>
      </c>
      <c r="AT47" s="13">
        <f t="shared" si="10"/>
        <v>22950</v>
      </c>
      <c r="AU47" s="14">
        <f>SUM(AN$3:AN47)+SUM(AR$3:AR47)</f>
        <v>441585</v>
      </c>
      <c r="AV47" s="14">
        <f>SUM(AO$3:AO47)+SUM(AS$3:AS47)</f>
        <v>1369161</v>
      </c>
      <c r="AW47" s="14">
        <f>SUM(AP$3:AP47)+SUM(AT$3:AT47)</f>
        <v>1086066</v>
      </c>
    </row>
    <row r="48" spans="1:49" x14ac:dyDescent="0.2">
      <c r="C48" s="12"/>
      <c r="D48" s="9"/>
      <c r="E48" s="9"/>
      <c r="AG48" s="9">
        <f t="shared" si="23"/>
        <v>3</v>
      </c>
      <c r="AH48" s="9">
        <f t="shared" si="24"/>
        <v>6</v>
      </c>
      <c r="AI48" s="14">
        <f t="shared" si="7"/>
        <v>0</v>
      </c>
      <c r="AJ48" s="14">
        <f t="shared" si="14"/>
        <v>16</v>
      </c>
      <c r="AK48" s="14">
        <f t="shared" si="15"/>
        <v>43</v>
      </c>
      <c r="AL48" s="14">
        <f t="shared" si="16"/>
        <v>34</v>
      </c>
      <c r="AM48" s="14">
        <f t="shared" si="17"/>
        <v>0</v>
      </c>
      <c r="AN48" s="13">
        <f t="shared" si="18"/>
        <v>0</v>
      </c>
      <c r="AO48" s="13">
        <f t="shared" si="19"/>
        <v>0</v>
      </c>
      <c r="AP48" s="13">
        <f t="shared" si="20"/>
        <v>0</v>
      </c>
      <c r="AQ48" s="14">
        <f t="shared" si="21"/>
        <v>0.1875</v>
      </c>
      <c r="AR48" s="13">
        <f t="shared" si="8"/>
        <v>10800</v>
      </c>
      <c r="AS48" s="13">
        <f t="shared" si="9"/>
        <v>29025</v>
      </c>
      <c r="AT48" s="13">
        <f t="shared" si="10"/>
        <v>22950</v>
      </c>
      <c r="AU48" s="14">
        <f>SUM(AN$3:AN48)+SUM(AR$3:AR48)</f>
        <v>452385</v>
      </c>
      <c r="AV48" s="14">
        <f>SUM(AO$3:AO48)+SUM(AS$3:AS48)</f>
        <v>1398186</v>
      </c>
      <c r="AW48" s="14">
        <f>SUM(AP$3:AP48)+SUM(AT$3:AT48)</f>
        <v>1109016</v>
      </c>
    </row>
    <row r="49" spans="3:49" x14ac:dyDescent="0.2">
      <c r="D49" s="9"/>
      <c r="E49" s="9"/>
      <c r="AG49" s="9">
        <f t="shared" si="23"/>
        <v>3</v>
      </c>
      <c r="AH49" s="9">
        <f t="shared" si="24"/>
        <v>7</v>
      </c>
      <c r="AI49" s="14">
        <f t="shared" si="7"/>
        <v>0</v>
      </c>
      <c r="AJ49" s="14">
        <f t="shared" si="14"/>
        <v>16</v>
      </c>
      <c r="AK49" s="14">
        <f t="shared" si="15"/>
        <v>43</v>
      </c>
      <c r="AL49" s="14">
        <f t="shared" si="16"/>
        <v>35</v>
      </c>
      <c r="AM49" s="14">
        <f t="shared" si="17"/>
        <v>0</v>
      </c>
      <c r="AN49" s="13">
        <f t="shared" si="18"/>
        <v>0</v>
      </c>
      <c r="AO49" s="13">
        <f t="shared" si="19"/>
        <v>0</v>
      </c>
      <c r="AP49" s="13">
        <f t="shared" si="20"/>
        <v>0</v>
      </c>
      <c r="AQ49" s="14">
        <f t="shared" si="21"/>
        <v>0.1875</v>
      </c>
      <c r="AR49" s="13">
        <f t="shared" si="8"/>
        <v>10800</v>
      </c>
      <c r="AS49" s="13">
        <f t="shared" si="9"/>
        <v>29025</v>
      </c>
      <c r="AT49" s="13">
        <f t="shared" si="10"/>
        <v>23625</v>
      </c>
      <c r="AU49" s="14">
        <f>SUM(AN$3:AN49)+SUM(AR$3:AR49)</f>
        <v>463185</v>
      </c>
      <c r="AV49" s="14">
        <f>SUM(AO$3:AO49)+SUM(AS$3:AS49)</f>
        <v>1427211</v>
      </c>
      <c r="AW49" s="14">
        <f>SUM(AP$3:AP49)+SUM(AT$3:AT49)</f>
        <v>1132641</v>
      </c>
    </row>
    <row r="50" spans="3:49" x14ac:dyDescent="0.2">
      <c r="C50" s="12"/>
      <c r="D50" s="9"/>
      <c r="E50" s="9"/>
      <c r="AG50" s="9">
        <f t="shared" si="23"/>
        <v>3</v>
      </c>
      <c r="AH50" s="9">
        <f t="shared" si="24"/>
        <v>8</v>
      </c>
      <c r="AI50" s="14">
        <f t="shared" si="7"/>
        <v>1</v>
      </c>
      <c r="AJ50" s="14">
        <f t="shared" si="14"/>
        <v>16</v>
      </c>
      <c r="AK50" s="14">
        <f t="shared" si="15"/>
        <v>43</v>
      </c>
      <c r="AL50" s="14">
        <f t="shared" si="16"/>
        <v>35</v>
      </c>
      <c r="AM50" s="14">
        <f t="shared" si="17"/>
        <v>0.36</v>
      </c>
      <c r="AN50" s="13">
        <f t="shared" si="18"/>
        <v>20736</v>
      </c>
      <c r="AO50" s="13">
        <f t="shared" si="19"/>
        <v>55727.999999999993</v>
      </c>
      <c r="AP50" s="13">
        <f t="shared" si="20"/>
        <v>45360</v>
      </c>
      <c r="AQ50" s="14">
        <f t="shared" si="21"/>
        <v>0.25</v>
      </c>
      <c r="AR50" s="13">
        <f t="shared" si="8"/>
        <v>14400</v>
      </c>
      <c r="AS50" s="13">
        <f t="shared" si="9"/>
        <v>38700</v>
      </c>
      <c r="AT50" s="13">
        <f t="shared" si="10"/>
        <v>31500</v>
      </c>
      <c r="AU50" s="14">
        <f>SUM(AN$3:AN50)+SUM(AR$3:AR50)</f>
        <v>498321</v>
      </c>
      <c r="AV50" s="14">
        <f>SUM(AO$3:AO50)+SUM(AS$3:AS50)</f>
        <v>1521639</v>
      </c>
      <c r="AW50" s="14">
        <f>SUM(AP$3:AP50)+SUM(AT$3:AT50)</f>
        <v>1209501</v>
      </c>
    </row>
    <row r="51" spans="3:49" x14ac:dyDescent="0.2">
      <c r="D51" s="9"/>
      <c r="E51" s="9"/>
      <c r="AG51" s="9">
        <f t="shared" si="23"/>
        <v>3</v>
      </c>
      <c r="AH51" s="9">
        <f t="shared" si="24"/>
        <v>9</v>
      </c>
      <c r="AI51" s="14">
        <f t="shared" si="7"/>
        <v>0</v>
      </c>
      <c r="AJ51" s="14">
        <f t="shared" si="14"/>
        <v>16</v>
      </c>
      <c r="AK51" s="14">
        <f t="shared" si="15"/>
        <v>44</v>
      </c>
      <c r="AL51" s="14">
        <f t="shared" si="16"/>
        <v>35</v>
      </c>
      <c r="AM51" s="14">
        <f t="shared" si="17"/>
        <v>0</v>
      </c>
      <c r="AN51" s="13">
        <f t="shared" si="18"/>
        <v>0</v>
      </c>
      <c r="AO51" s="13">
        <f t="shared" si="19"/>
        <v>0</v>
      </c>
      <c r="AP51" s="13">
        <f t="shared" si="20"/>
        <v>0</v>
      </c>
      <c r="AQ51" s="14">
        <f t="shared" si="21"/>
        <v>0.1875</v>
      </c>
      <c r="AR51" s="13">
        <f t="shared" si="8"/>
        <v>10800</v>
      </c>
      <c r="AS51" s="13">
        <f t="shared" si="9"/>
        <v>29700</v>
      </c>
      <c r="AT51" s="13">
        <f t="shared" si="10"/>
        <v>23625</v>
      </c>
      <c r="AU51" s="14">
        <f>SUM(AN$3:AN51)+SUM(AR$3:AR51)</f>
        <v>509121</v>
      </c>
      <c r="AV51" s="14">
        <f>SUM(AO$3:AO51)+SUM(AS$3:AS51)</f>
        <v>1551339</v>
      </c>
      <c r="AW51" s="14">
        <f>SUM(AP$3:AP51)+SUM(AT$3:AT51)</f>
        <v>1233126</v>
      </c>
    </row>
    <row r="52" spans="3:49" x14ac:dyDescent="0.2">
      <c r="D52" s="9"/>
      <c r="E52" s="9"/>
      <c r="AG52" s="9">
        <f t="shared" si="23"/>
        <v>3</v>
      </c>
      <c r="AH52" s="9">
        <f t="shared" si="24"/>
        <v>10</v>
      </c>
      <c r="AI52" s="14">
        <f t="shared" si="7"/>
        <v>0</v>
      </c>
      <c r="AJ52" s="14">
        <f t="shared" si="14"/>
        <v>17</v>
      </c>
      <c r="AK52" s="14">
        <f t="shared" si="15"/>
        <v>44</v>
      </c>
      <c r="AL52" s="14">
        <f t="shared" si="16"/>
        <v>35</v>
      </c>
      <c r="AM52" s="14">
        <f t="shared" si="17"/>
        <v>0</v>
      </c>
      <c r="AN52" s="13">
        <f t="shared" si="18"/>
        <v>0</v>
      </c>
      <c r="AO52" s="13">
        <f t="shared" si="19"/>
        <v>0</v>
      </c>
      <c r="AP52" s="13">
        <f t="shared" si="20"/>
        <v>0</v>
      </c>
      <c r="AQ52" s="14">
        <f t="shared" si="21"/>
        <v>0.1875</v>
      </c>
      <c r="AR52" s="13">
        <f t="shared" si="8"/>
        <v>11475</v>
      </c>
      <c r="AS52" s="13">
        <f t="shared" si="9"/>
        <v>29700</v>
      </c>
      <c r="AT52" s="13">
        <f t="shared" si="10"/>
        <v>23625</v>
      </c>
      <c r="AU52" s="14">
        <f>SUM(AN$3:AN52)+SUM(AR$3:AR52)</f>
        <v>520596</v>
      </c>
      <c r="AV52" s="14">
        <f>SUM(AO$3:AO52)+SUM(AS$3:AS52)</f>
        <v>1581039</v>
      </c>
      <c r="AW52" s="14">
        <f>SUM(AP$3:AP52)+SUM(AT$3:AT52)</f>
        <v>1256751</v>
      </c>
    </row>
    <row r="53" spans="3:49" x14ac:dyDescent="0.2">
      <c r="D53" s="9"/>
      <c r="E53" s="9"/>
      <c r="AG53" s="9">
        <f t="shared" si="23"/>
        <v>3</v>
      </c>
      <c r="AH53" s="9">
        <f t="shared" si="24"/>
        <v>11</v>
      </c>
      <c r="AI53" s="14">
        <f t="shared" si="7"/>
        <v>0</v>
      </c>
      <c r="AJ53" s="14">
        <f t="shared" si="14"/>
        <v>17</v>
      </c>
      <c r="AK53" s="14">
        <f t="shared" si="15"/>
        <v>44</v>
      </c>
      <c r="AL53" s="14">
        <f t="shared" si="16"/>
        <v>36</v>
      </c>
      <c r="AM53" s="14">
        <f t="shared" si="17"/>
        <v>0</v>
      </c>
      <c r="AN53" s="13">
        <f t="shared" si="18"/>
        <v>0</v>
      </c>
      <c r="AO53" s="13">
        <f t="shared" si="19"/>
        <v>0</v>
      </c>
      <c r="AP53" s="13">
        <f t="shared" si="20"/>
        <v>0</v>
      </c>
      <c r="AQ53" s="14">
        <f t="shared" si="21"/>
        <v>0.1875</v>
      </c>
      <c r="AR53" s="13">
        <f t="shared" si="8"/>
        <v>11475</v>
      </c>
      <c r="AS53" s="13">
        <f t="shared" si="9"/>
        <v>29700</v>
      </c>
      <c r="AT53" s="13">
        <f t="shared" si="10"/>
        <v>24300</v>
      </c>
      <c r="AU53" s="14">
        <f>SUM(AN$3:AN53)+SUM(AR$3:AR53)</f>
        <v>532071</v>
      </c>
      <c r="AV53" s="14">
        <f>SUM(AO$3:AO53)+SUM(AS$3:AS53)</f>
        <v>1610739</v>
      </c>
      <c r="AW53" s="14">
        <f>SUM(AP$3:AP53)+SUM(AT$3:AT53)</f>
        <v>1281051</v>
      </c>
    </row>
    <row r="54" spans="3:49" x14ac:dyDescent="0.2">
      <c r="C54" s="12"/>
      <c r="D54" s="9"/>
      <c r="E54" s="9"/>
      <c r="AG54" s="9">
        <f t="shared" si="23"/>
        <v>3</v>
      </c>
      <c r="AH54" s="9">
        <f t="shared" si="24"/>
        <v>12</v>
      </c>
      <c r="AI54" s="14">
        <f t="shared" si="7"/>
        <v>1</v>
      </c>
      <c r="AJ54" s="14">
        <f t="shared" si="14"/>
        <v>17</v>
      </c>
      <c r="AK54" s="14">
        <f t="shared" si="15"/>
        <v>44</v>
      </c>
      <c r="AL54" s="14">
        <f t="shared" si="16"/>
        <v>36</v>
      </c>
      <c r="AM54" s="14">
        <f t="shared" si="17"/>
        <v>0.36</v>
      </c>
      <c r="AN54" s="13">
        <f t="shared" si="18"/>
        <v>22032</v>
      </c>
      <c r="AO54" s="13">
        <f t="shared" si="19"/>
        <v>57024</v>
      </c>
      <c r="AP54" s="13">
        <f t="shared" si="20"/>
        <v>46656</v>
      </c>
      <c r="AQ54" s="14">
        <f t="shared" si="21"/>
        <v>0.25</v>
      </c>
      <c r="AR54" s="13">
        <f t="shared" si="8"/>
        <v>15300</v>
      </c>
      <c r="AS54" s="13">
        <f t="shared" si="9"/>
        <v>39600</v>
      </c>
      <c r="AT54" s="13">
        <f t="shared" si="10"/>
        <v>32400</v>
      </c>
      <c r="AU54" s="14">
        <f>SUM(AN$3:AN54)+SUM(AR$3:AR54)</f>
        <v>569403</v>
      </c>
      <c r="AV54" s="14">
        <f>SUM(AO$3:AO54)+SUM(AS$3:AS54)</f>
        <v>1707363</v>
      </c>
      <c r="AW54" s="14">
        <f>SUM(AP$3:AP54)+SUM(AT$3:AT54)</f>
        <v>1360107</v>
      </c>
    </row>
    <row r="55" spans="3:49" x14ac:dyDescent="0.2">
      <c r="D55" s="9"/>
      <c r="E55" s="9"/>
      <c r="AG55" s="9">
        <f t="shared" si="23"/>
        <v>3</v>
      </c>
      <c r="AH55" s="9">
        <f t="shared" si="24"/>
        <v>13</v>
      </c>
      <c r="AI55" s="14">
        <f t="shared" si="7"/>
        <v>0</v>
      </c>
      <c r="AJ55" s="14">
        <f t="shared" si="14"/>
        <v>17</v>
      </c>
      <c r="AK55" s="14">
        <f t="shared" si="15"/>
        <v>44</v>
      </c>
      <c r="AL55" s="14">
        <f t="shared" si="16"/>
        <v>36</v>
      </c>
      <c r="AM55" s="14">
        <f t="shared" si="17"/>
        <v>0</v>
      </c>
      <c r="AN55" s="13">
        <f t="shared" si="18"/>
        <v>0</v>
      </c>
      <c r="AO55" s="13">
        <f t="shared" si="19"/>
        <v>0</v>
      </c>
      <c r="AP55" s="13">
        <f t="shared" si="20"/>
        <v>0</v>
      </c>
      <c r="AQ55" s="14">
        <f t="shared" si="21"/>
        <v>0.1875</v>
      </c>
      <c r="AR55" s="13">
        <f t="shared" si="8"/>
        <v>11475</v>
      </c>
      <c r="AS55" s="13">
        <f t="shared" si="9"/>
        <v>29700</v>
      </c>
      <c r="AT55" s="13">
        <f t="shared" si="10"/>
        <v>24300</v>
      </c>
      <c r="AU55" s="14">
        <f>SUM(AN$3:AN55)+SUM(AR$3:AR55)</f>
        <v>580878</v>
      </c>
      <c r="AV55" s="14">
        <f>SUM(AO$3:AO55)+SUM(AS$3:AS55)</f>
        <v>1737063</v>
      </c>
      <c r="AW55" s="14">
        <f>SUM(AP$3:AP55)+SUM(AT$3:AT55)</f>
        <v>1384407</v>
      </c>
    </row>
    <row r="56" spans="3:49" x14ac:dyDescent="0.2">
      <c r="C56" s="12"/>
      <c r="D56" s="9"/>
      <c r="E56" s="9"/>
      <c r="AG56" s="9">
        <f t="shared" si="23"/>
        <v>3</v>
      </c>
      <c r="AH56" s="9">
        <f t="shared" si="24"/>
        <v>14</v>
      </c>
      <c r="AI56" s="14">
        <f t="shared" si="7"/>
        <v>0</v>
      </c>
      <c r="AJ56" s="14">
        <f t="shared" si="14"/>
        <v>17</v>
      </c>
      <c r="AK56" s="14">
        <f t="shared" si="15"/>
        <v>45</v>
      </c>
      <c r="AL56" s="14">
        <f t="shared" si="16"/>
        <v>36</v>
      </c>
      <c r="AM56" s="14">
        <f t="shared" si="17"/>
        <v>0</v>
      </c>
      <c r="AN56" s="13">
        <f t="shared" si="18"/>
        <v>0</v>
      </c>
      <c r="AO56" s="13">
        <f t="shared" si="19"/>
        <v>0</v>
      </c>
      <c r="AP56" s="13">
        <f t="shared" si="20"/>
        <v>0</v>
      </c>
      <c r="AQ56" s="14">
        <f t="shared" si="21"/>
        <v>0.1875</v>
      </c>
      <c r="AR56" s="13">
        <f t="shared" si="8"/>
        <v>11475</v>
      </c>
      <c r="AS56" s="13">
        <f t="shared" si="9"/>
        <v>30375</v>
      </c>
      <c r="AT56" s="13">
        <f t="shared" si="10"/>
        <v>24300</v>
      </c>
      <c r="AU56" s="14">
        <f>SUM(AN$3:AN56)+SUM(AR$3:AR56)</f>
        <v>592353</v>
      </c>
      <c r="AV56" s="14">
        <f>SUM(AO$3:AO56)+SUM(AS$3:AS56)</f>
        <v>1767438</v>
      </c>
      <c r="AW56" s="14">
        <f>SUM(AP$3:AP56)+SUM(AT$3:AT56)</f>
        <v>1408707</v>
      </c>
    </row>
    <row r="57" spans="3:49" x14ac:dyDescent="0.2">
      <c r="D57" s="9"/>
      <c r="E57" s="9"/>
      <c r="AG57" s="9">
        <f t="shared" si="23"/>
        <v>3</v>
      </c>
      <c r="AH57" s="9">
        <f t="shared" si="24"/>
        <v>15</v>
      </c>
      <c r="AI57" s="14">
        <f t="shared" si="7"/>
        <v>0</v>
      </c>
      <c r="AJ57" s="14">
        <f t="shared" si="14"/>
        <v>17</v>
      </c>
      <c r="AK57" s="14">
        <f t="shared" si="15"/>
        <v>45</v>
      </c>
      <c r="AL57" s="14">
        <f t="shared" si="16"/>
        <v>37</v>
      </c>
      <c r="AM57" s="14">
        <f t="shared" si="17"/>
        <v>0</v>
      </c>
      <c r="AN57" s="13">
        <f t="shared" si="18"/>
        <v>0</v>
      </c>
      <c r="AO57" s="13">
        <f t="shared" si="19"/>
        <v>0</v>
      </c>
      <c r="AP57" s="13">
        <f t="shared" si="20"/>
        <v>0</v>
      </c>
      <c r="AQ57" s="14">
        <f t="shared" si="21"/>
        <v>0.1875</v>
      </c>
      <c r="AR57" s="13">
        <f t="shared" si="8"/>
        <v>11475</v>
      </c>
      <c r="AS57" s="13">
        <f t="shared" si="9"/>
        <v>30375</v>
      </c>
      <c r="AT57" s="13">
        <f t="shared" si="10"/>
        <v>24975</v>
      </c>
      <c r="AU57" s="14">
        <f>SUM(AN$3:AN57)+SUM(AR$3:AR57)</f>
        <v>603828</v>
      </c>
      <c r="AV57" s="14">
        <f>SUM(AO$3:AO57)+SUM(AS$3:AS57)</f>
        <v>1797813</v>
      </c>
      <c r="AW57" s="14">
        <f>SUM(AP$3:AP57)+SUM(AT$3:AT57)</f>
        <v>1433682</v>
      </c>
    </row>
    <row r="58" spans="3:49" x14ac:dyDescent="0.2">
      <c r="C58" s="12"/>
      <c r="D58" s="9"/>
      <c r="E58" s="9"/>
      <c r="AG58" s="9">
        <f t="shared" si="23"/>
        <v>3</v>
      </c>
      <c r="AH58" s="9">
        <f t="shared" si="24"/>
        <v>16</v>
      </c>
      <c r="AI58" s="14">
        <f t="shared" si="7"/>
        <v>1</v>
      </c>
      <c r="AJ58" s="14">
        <f t="shared" si="14"/>
        <v>18</v>
      </c>
      <c r="AK58" s="14">
        <f t="shared" si="15"/>
        <v>45</v>
      </c>
      <c r="AL58" s="14">
        <f t="shared" si="16"/>
        <v>37</v>
      </c>
      <c r="AM58" s="14">
        <f t="shared" si="17"/>
        <v>0.36</v>
      </c>
      <c r="AN58" s="13">
        <f t="shared" si="18"/>
        <v>23328</v>
      </c>
      <c r="AO58" s="13">
        <f t="shared" si="19"/>
        <v>58320</v>
      </c>
      <c r="AP58" s="13">
        <f t="shared" si="20"/>
        <v>47952</v>
      </c>
      <c r="AQ58" s="14">
        <f t="shared" si="21"/>
        <v>0.25</v>
      </c>
      <c r="AR58" s="13">
        <f t="shared" si="8"/>
        <v>16200</v>
      </c>
      <c r="AS58" s="13">
        <f t="shared" si="9"/>
        <v>40500</v>
      </c>
      <c r="AT58" s="13">
        <f t="shared" si="10"/>
        <v>33300</v>
      </c>
      <c r="AU58" s="14">
        <f>SUM(AN$3:AN58)+SUM(AR$3:AR58)</f>
        <v>643356</v>
      </c>
      <c r="AV58" s="14">
        <f>SUM(AO$3:AO58)+SUM(AS$3:AS58)</f>
        <v>1896633</v>
      </c>
      <c r="AW58" s="14">
        <f>SUM(AP$3:AP58)+SUM(AT$3:AT58)</f>
        <v>1514934</v>
      </c>
    </row>
    <row r="59" spans="3:49" x14ac:dyDescent="0.2">
      <c r="D59" s="9"/>
      <c r="E59" s="9"/>
      <c r="AG59" s="9">
        <f t="shared" si="23"/>
        <v>3</v>
      </c>
      <c r="AH59" s="9">
        <f t="shared" si="24"/>
        <v>17</v>
      </c>
      <c r="AI59" s="14">
        <f t="shared" si="7"/>
        <v>0</v>
      </c>
      <c r="AJ59" s="14">
        <f t="shared" si="14"/>
        <v>18</v>
      </c>
      <c r="AK59" s="14">
        <f t="shared" si="15"/>
        <v>45</v>
      </c>
      <c r="AL59" s="14">
        <f t="shared" si="16"/>
        <v>37</v>
      </c>
      <c r="AM59" s="14">
        <f t="shared" si="17"/>
        <v>0</v>
      </c>
      <c r="AN59" s="13">
        <f t="shared" si="18"/>
        <v>0</v>
      </c>
      <c r="AO59" s="13">
        <f t="shared" si="19"/>
        <v>0</v>
      </c>
      <c r="AP59" s="13">
        <f t="shared" si="20"/>
        <v>0</v>
      </c>
      <c r="AQ59" s="14">
        <f t="shared" si="21"/>
        <v>0.1875</v>
      </c>
      <c r="AR59" s="13">
        <f t="shared" si="8"/>
        <v>12150</v>
      </c>
      <c r="AS59" s="13">
        <f t="shared" si="9"/>
        <v>30375</v>
      </c>
      <c r="AT59" s="13">
        <f t="shared" si="10"/>
        <v>24975</v>
      </c>
      <c r="AU59" s="14">
        <f>SUM(AN$3:AN59)+SUM(AR$3:AR59)</f>
        <v>655506</v>
      </c>
      <c r="AV59" s="14">
        <f>SUM(AO$3:AO59)+SUM(AS$3:AS59)</f>
        <v>1927008</v>
      </c>
      <c r="AW59" s="14">
        <f>SUM(AP$3:AP59)+SUM(AT$3:AT59)</f>
        <v>1539909</v>
      </c>
    </row>
    <row r="60" spans="3:49" x14ac:dyDescent="0.2">
      <c r="D60" s="9"/>
      <c r="E60" s="9"/>
      <c r="AG60" s="9">
        <f t="shared" si="23"/>
        <v>3</v>
      </c>
      <c r="AH60" s="9">
        <f t="shared" si="24"/>
        <v>18</v>
      </c>
      <c r="AI60" s="14">
        <f t="shared" si="7"/>
        <v>0</v>
      </c>
      <c r="AJ60" s="14">
        <f t="shared" si="14"/>
        <v>18</v>
      </c>
      <c r="AK60" s="14">
        <f t="shared" si="15"/>
        <v>45</v>
      </c>
      <c r="AL60" s="14">
        <f t="shared" si="16"/>
        <v>37</v>
      </c>
      <c r="AM60" s="14">
        <f t="shared" si="17"/>
        <v>0</v>
      </c>
      <c r="AN60" s="13">
        <f t="shared" si="18"/>
        <v>0</v>
      </c>
      <c r="AO60" s="13">
        <f t="shared" si="19"/>
        <v>0</v>
      </c>
      <c r="AP60" s="13">
        <f t="shared" si="20"/>
        <v>0</v>
      </c>
      <c r="AQ60" s="14">
        <f t="shared" si="21"/>
        <v>0.1875</v>
      </c>
      <c r="AR60" s="13">
        <f t="shared" si="8"/>
        <v>12150</v>
      </c>
      <c r="AS60" s="13">
        <f t="shared" si="9"/>
        <v>30375</v>
      </c>
      <c r="AT60" s="13">
        <f t="shared" si="10"/>
        <v>24975</v>
      </c>
      <c r="AU60" s="14">
        <f>SUM(AN$3:AN60)+SUM(AR$3:AR60)</f>
        <v>667656</v>
      </c>
      <c r="AV60" s="14">
        <f>SUM(AO$3:AO60)+SUM(AS$3:AS60)</f>
        <v>1957383</v>
      </c>
      <c r="AW60" s="14">
        <f>SUM(AP$3:AP60)+SUM(AT$3:AT60)</f>
        <v>1564884</v>
      </c>
    </row>
    <row r="61" spans="3:49" x14ac:dyDescent="0.2">
      <c r="D61" s="9"/>
      <c r="E61" s="9"/>
      <c r="AG61" s="9">
        <f t="shared" si="23"/>
        <v>3</v>
      </c>
      <c r="AH61" s="9">
        <f t="shared" si="24"/>
        <v>19</v>
      </c>
      <c r="AI61" s="14">
        <f t="shared" si="7"/>
        <v>0</v>
      </c>
      <c r="AJ61" s="14">
        <f t="shared" si="14"/>
        <v>18</v>
      </c>
      <c r="AK61" s="14">
        <f t="shared" si="15"/>
        <v>46</v>
      </c>
      <c r="AL61" s="14">
        <f t="shared" si="16"/>
        <v>38</v>
      </c>
      <c r="AM61" s="14">
        <f t="shared" si="17"/>
        <v>0</v>
      </c>
      <c r="AN61" s="13">
        <f t="shared" si="18"/>
        <v>0</v>
      </c>
      <c r="AO61" s="13">
        <f t="shared" si="19"/>
        <v>0</v>
      </c>
      <c r="AP61" s="13">
        <f t="shared" si="20"/>
        <v>0</v>
      </c>
      <c r="AQ61" s="14">
        <f t="shared" si="21"/>
        <v>0.1875</v>
      </c>
      <c r="AR61" s="13">
        <f t="shared" si="8"/>
        <v>12150</v>
      </c>
      <c r="AS61" s="13">
        <f t="shared" si="9"/>
        <v>31050</v>
      </c>
      <c r="AT61" s="13">
        <f t="shared" si="10"/>
        <v>25650</v>
      </c>
      <c r="AU61" s="14">
        <f>SUM(AN$3:AN61)+SUM(AR$3:AR61)</f>
        <v>679806</v>
      </c>
      <c r="AV61" s="14">
        <f>SUM(AO$3:AO61)+SUM(AS$3:AS61)</f>
        <v>1988433</v>
      </c>
      <c r="AW61" s="14">
        <f>SUM(AP$3:AP61)+SUM(AT$3:AT61)</f>
        <v>1590534</v>
      </c>
    </row>
    <row r="62" spans="3:49" x14ac:dyDescent="0.2">
      <c r="D62" s="9"/>
      <c r="E62" s="9"/>
      <c r="AG62" s="9">
        <f t="shared" si="23"/>
        <v>3</v>
      </c>
      <c r="AH62" s="9">
        <f t="shared" si="24"/>
        <v>20</v>
      </c>
      <c r="AI62" s="14">
        <f t="shared" si="7"/>
        <v>1</v>
      </c>
      <c r="AJ62" s="14">
        <f t="shared" si="14"/>
        <v>18</v>
      </c>
      <c r="AK62" s="14">
        <f t="shared" si="15"/>
        <v>46</v>
      </c>
      <c r="AL62" s="14">
        <f t="shared" si="16"/>
        <v>38</v>
      </c>
      <c r="AM62" s="14">
        <f t="shared" si="17"/>
        <v>0.36</v>
      </c>
      <c r="AN62" s="13">
        <f t="shared" si="18"/>
        <v>23328</v>
      </c>
      <c r="AO62" s="13">
        <f t="shared" si="19"/>
        <v>59615.999999999993</v>
      </c>
      <c r="AP62" s="13">
        <f t="shared" si="20"/>
        <v>49248</v>
      </c>
      <c r="AQ62" s="14">
        <f t="shared" si="21"/>
        <v>0.25</v>
      </c>
      <c r="AR62" s="13">
        <f t="shared" si="8"/>
        <v>16200</v>
      </c>
      <c r="AS62" s="13">
        <f t="shared" si="9"/>
        <v>41400</v>
      </c>
      <c r="AT62" s="13">
        <f t="shared" si="10"/>
        <v>34200</v>
      </c>
      <c r="AU62" s="14">
        <f>SUM(AN$3:AN62)+SUM(AR$3:AR62)</f>
        <v>719334</v>
      </c>
      <c r="AV62" s="14">
        <f>SUM(AO$3:AO62)+SUM(AS$3:AS62)</f>
        <v>2089449</v>
      </c>
      <c r="AW62" s="14">
        <f>SUM(AP$3:AP62)+SUM(AT$3:AT62)</f>
        <v>1673982</v>
      </c>
    </row>
    <row r="63" spans="3:49" x14ac:dyDescent="0.2">
      <c r="D63" s="9"/>
      <c r="E63" s="9"/>
      <c r="AG63" s="9">
        <f t="shared" si="23"/>
        <v>3</v>
      </c>
      <c r="AH63" s="9">
        <f t="shared" si="24"/>
        <v>21</v>
      </c>
      <c r="AI63" s="14">
        <f t="shared" si="7"/>
        <v>0</v>
      </c>
      <c r="AJ63" s="14">
        <f t="shared" si="14"/>
        <v>18</v>
      </c>
      <c r="AK63" s="14">
        <f t="shared" si="15"/>
        <v>46</v>
      </c>
      <c r="AL63" s="14">
        <f t="shared" si="16"/>
        <v>38</v>
      </c>
      <c r="AM63" s="14">
        <f t="shared" si="17"/>
        <v>0</v>
      </c>
      <c r="AN63" s="13">
        <f t="shared" si="18"/>
        <v>0</v>
      </c>
      <c r="AO63" s="13">
        <f t="shared" si="19"/>
        <v>0</v>
      </c>
      <c r="AP63" s="13">
        <f t="shared" si="20"/>
        <v>0</v>
      </c>
      <c r="AQ63" s="14">
        <f t="shared" si="21"/>
        <v>0.1875</v>
      </c>
      <c r="AR63" s="13">
        <f t="shared" si="8"/>
        <v>12150</v>
      </c>
      <c r="AS63" s="13">
        <f t="shared" si="9"/>
        <v>31050</v>
      </c>
      <c r="AT63" s="13">
        <f t="shared" si="10"/>
        <v>25650</v>
      </c>
      <c r="AU63" s="14">
        <f>SUM(AN$3:AN63)+SUM(AR$3:AR63)</f>
        <v>731484</v>
      </c>
      <c r="AV63" s="14">
        <f>SUM(AO$3:AO63)+SUM(AS$3:AS63)</f>
        <v>2120499</v>
      </c>
      <c r="AW63" s="14">
        <f>SUM(AP$3:AP63)+SUM(AT$3:AT63)</f>
        <v>1699632</v>
      </c>
    </row>
    <row r="64" spans="3:49" x14ac:dyDescent="0.2">
      <c r="D64" s="9"/>
      <c r="E64" s="9"/>
      <c r="AG64" s="9">
        <f t="shared" si="23"/>
        <v>3</v>
      </c>
      <c r="AH64" s="9">
        <f t="shared" si="24"/>
        <v>22</v>
      </c>
      <c r="AI64" s="14">
        <f t="shared" si="7"/>
        <v>0</v>
      </c>
      <c r="AJ64" s="14">
        <f t="shared" si="14"/>
        <v>19</v>
      </c>
      <c r="AK64" s="14">
        <f t="shared" si="15"/>
        <v>46</v>
      </c>
      <c r="AL64" s="14">
        <f t="shared" si="16"/>
        <v>38</v>
      </c>
      <c r="AM64" s="14">
        <f t="shared" si="17"/>
        <v>0</v>
      </c>
      <c r="AN64" s="13">
        <f t="shared" si="18"/>
        <v>0</v>
      </c>
      <c r="AO64" s="13">
        <f t="shared" si="19"/>
        <v>0</v>
      </c>
      <c r="AP64" s="13">
        <f t="shared" si="20"/>
        <v>0</v>
      </c>
      <c r="AQ64" s="14">
        <f t="shared" si="21"/>
        <v>0.1875</v>
      </c>
      <c r="AR64" s="13">
        <f t="shared" si="8"/>
        <v>12825</v>
      </c>
      <c r="AS64" s="13">
        <f t="shared" si="9"/>
        <v>31050</v>
      </c>
      <c r="AT64" s="13">
        <f t="shared" si="10"/>
        <v>25650</v>
      </c>
      <c r="AU64" s="14">
        <f>SUM(AN$3:AN64)+SUM(AR$3:AR64)</f>
        <v>744309</v>
      </c>
      <c r="AV64" s="14">
        <f>SUM(AO$3:AO64)+SUM(AS$3:AS64)</f>
        <v>2151549</v>
      </c>
      <c r="AW64" s="14">
        <f>SUM(AP$3:AP64)+SUM(AT$3:AT64)</f>
        <v>1725282</v>
      </c>
    </row>
    <row r="65" spans="4:49" x14ac:dyDescent="0.2">
      <c r="D65" s="9"/>
      <c r="E65" s="9"/>
      <c r="AG65" s="9">
        <f t="shared" si="23"/>
        <v>3</v>
      </c>
      <c r="AH65" s="9">
        <f t="shared" si="24"/>
        <v>23</v>
      </c>
      <c r="AI65" s="14">
        <f t="shared" si="7"/>
        <v>0</v>
      </c>
      <c r="AJ65" s="14">
        <f t="shared" si="14"/>
        <v>19</v>
      </c>
      <c r="AK65" s="14">
        <f t="shared" si="15"/>
        <v>46</v>
      </c>
      <c r="AL65" s="14">
        <f t="shared" si="16"/>
        <v>39</v>
      </c>
      <c r="AM65" s="14">
        <f t="shared" si="17"/>
        <v>0</v>
      </c>
      <c r="AN65" s="13">
        <f t="shared" si="18"/>
        <v>0</v>
      </c>
      <c r="AO65" s="13">
        <f t="shared" si="19"/>
        <v>0</v>
      </c>
      <c r="AP65" s="13">
        <f t="shared" si="20"/>
        <v>0</v>
      </c>
      <c r="AQ65" s="14">
        <f t="shared" si="21"/>
        <v>0.1875</v>
      </c>
      <c r="AR65" s="13">
        <f t="shared" si="8"/>
        <v>12825</v>
      </c>
      <c r="AS65" s="13">
        <f t="shared" si="9"/>
        <v>31050</v>
      </c>
      <c r="AT65" s="13">
        <f t="shared" si="10"/>
        <v>26325</v>
      </c>
      <c r="AU65" s="14">
        <f>SUM(AN$3:AN65)+SUM(AR$3:AR65)</f>
        <v>757134</v>
      </c>
      <c r="AV65" s="14">
        <f>SUM(AO$3:AO65)+SUM(AS$3:AS65)</f>
        <v>2182599</v>
      </c>
      <c r="AW65" s="14">
        <f>SUM(AP$3:AP65)+SUM(AT$3:AT65)</f>
        <v>1751607</v>
      </c>
    </row>
    <row r="66" spans="4:49" x14ac:dyDescent="0.2">
      <c r="D66" s="9"/>
      <c r="E66" s="9"/>
      <c r="AG66" s="9">
        <f t="shared" si="23"/>
        <v>3</v>
      </c>
      <c r="AH66" s="9">
        <f t="shared" si="24"/>
        <v>24</v>
      </c>
      <c r="AI66" s="14">
        <f t="shared" si="7"/>
        <v>1</v>
      </c>
      <c r="AJ66" s="14">
        <f t="shared" si="14"/>
        <v>19</v>
      </c>
      <c r="AK66" s="14">
        <f t="shared" si="15"/>
        <v>46</v>
      </c>
      <c r="AL66" s="14">
        <f t="shared" si="16"/>
        <v>39</v>
      </c>
      <c r="AM66" s="14">
        <f t="shared" si="17"/>
        <v>0.36</v>
      </c>
      <c r="AN66" s="13">
        <f t="shared" si="18"/>
        <v>24624</v>
      </c>
      <c r="AO66" s="13">
        <f t="shared" si="19"/>
        <v>59615.999999999993</v>
      </c>
      <c r="AP66" s="13">
        <f t="shared" si="20"/>
        <v>50544</v>
      </c>
      <c r="AQ66" s="14">
        <f t="shared" si="21"/>
        <v>0.25</v>
      </c>
      <c r="AR66" s="13">
        <f t="shared" si="8"/>
        <v>17100</v>
      </c>
      <c r="AS66" s="13">
        <f t="shared" si="9"/>
        <v>41400</v>
      </c>
      <c r="AT66" s="13">
        <f t="shared" si="10"/>
        <v>35100</v>
      </c>
      <c r="AU66" s="14">
        <f>SUM(AN$3:AN66)+SUM(AR$3:AR66)</f>
        <v>798858</v>
      </c>
      <c r="AV66" s="14">
        <f>SUM(AO$3:AO66)+SUM(AS$3:AS66)</f>
        <v>2283615</v>
      </c>
      <c r="AW66" s="14">
        <f>SUM(AP$3:AP66)+SUM(AT$3:AT66)</f>
        <v>1837251</v>
      </c>
    </row>
    <row r="67" spans="4:49" x14ac:dyDescent="0.2">
      <c r="D67" s="9"/>
      <c r="E67" s="9"/>
      <c r="AG67" s="9">
        <f t="shared" si="23"/>
        <v>3</v>
      </c>
      <c r="AH67" s="9">
        <f t="shared" si="24"/>
        <v>25</v>
      </c>
      <c r="AI67" s="14">
        <f t="shared" ref="AI67:AI130" si="27">IF(MOD(AH67,$B$29)=0,1,0)</f>
        <v>0</v>
      </c>
      <c r="AJ67" s="14">
        <f t="shared" si="14"/>
        <v>19</v>
      </c>
      <c r="AK67" s="14">
        <f t="shared" si="15"/>
        <v>47</v>
      </c>
      <c r="AL67" s="14">
        <f t="shared" si="16"/>
        <v>39</v>
      </c>
      <c r="AM67" s="14">
        <f t="shared" si="17"/>
        <v>0</v>
      </c>
      <c r="AN67" s="13">
        <f t="shared" si="18"/>
        <v>0</v>
      </c>
      <c r="AO67" s="13">
        <f t="shared" si="19"/>
        <v>0</v>
      </c>
      <c r="AP67" s="13">
        <f t="shared" si="20"/>
        <v>0</v>
      </c>
      <c r="AQ67" s="14">
        <f t="shared" si="21"/>
        <v>0.1875</v>
      </c>
      <c r="AR67" s="13">
        <f t="shared" ref="AR67:AR130" si="28">AJ67*AQ67*3600</f>
        <v>12825</v>
      </c>
      <c r="AS67" s="13">
        <f t="shared" ref="AS67:AS130" si="29">AK67*AQ67*3600</f>
        <v>31725</v>
      </c>
      <c r="AT67" s="13">
        <f t="shared" ref="AT67:AT130" si="30">AL67*AQ67*3600</f>
        <v>26325</v>
      </c>
      <c r="AU67" s="14">
        <f>SUM(AN$3:AN67)+SUM(AR$3:AR67)</f>
        <v>811683</v>
      </c>
      <c r="AV67" s="14">
        <f>SUM(AO$3:AO67)+SUM(AS$3:AS67)</f>
        <v>2315340</v>
      </c>
      <c r="AW67" s="14">
        <f>SUM(AP$3:AP67)+SUM(AT$3:AT67)</f>
        <v>1863576</v>
      </c>
    </row>
    <row r="68" spans="4:49" x14ac:dyDescent="0.2">
      <c r="AG68" s="9">
        <f t="shared" si="23"/>
        <v>3</v>
      </c>
      <c r="AH68" s="9">
        <f t="shared" si="24"/>
        <v>26</v>
      </c>
      <c r="AI68" s="14">
        <f t="shared" si="27"/>
        <v>0</v>
      </c>
      <c r="AJ68" s="14">
        <f t="shared" ref="AJ68:AJ131" si="31">ROUND(INDEX($P$3:$P$22,MATCH(AG68,$A$3:$A$22,0))+(AH68-1)*INDEX($R$3:$R$22,MATCH(AG68,$A$3:$A$22,0)),0)</f>
        <v>19</v>
      </c>
      <c r="AK68" s="14">
        <f t="shared" ref="AK68:AK131" si="32">ROUND(INDEX($S$3:$S$22,MATCH(AG68,$A$3:$A$22,0))+(AH68-1)*INDEX($U$3:$U$22,MATCH(AG68,$A$3:$A$22,0)),0)</f>
        <v>47</v>
      </c>
      <c r="AL68" s="14">
        <f t="shared" ref="AL68:AL131" si="33">ROUND(INDEX($V$3:$V$22,MATCH(AG68,$A$3:$A$22,0))+(AH68-1)*INDEX($X$3:$X$22,MATCH(AG68,$A$3:$A$22,0)),0)</f>
        <v>39</v>
      </c>
      <c r="AM68" s="14">
        <f t="shared" ref="AM68:AM131" si="34">IF(AI68=0,0,INDEX($AA$3:$AA$21,MATCH(AG68,$A$3:$A$22,0)))</f>
        <v>0</v>
      </c>
      <c r="AN68" s="13">
        <f t="shared" ref="AN68:AN131" si="35">AJ68*AM68*3600</f>
        <v>0</v>
      </c>
      <c r="AO68" s="13">
        <f t="shared" ref="AO68:AO131" si="36">AK68*AM68*3600</f>
        <v>0</v>
      </c>
      <c r="AP68" s="13">
        <f t="shared" ref="AP68:AP131" si="37">AL68*AM68*3600</f>
        <v>0</v>
      </c>
      <c r="AQ68" s="14">
        <f t="shared" ref="AQ68:AQ131" si="38">INDEX($AB$3:$AB$21,MATCH(AG68,$A$3:$A$22,0))*VLOOKUP(AI68,$A$24:$C$26,3,0)</f>
        <v>0.1875</v>
      </c>
      <c r="AR68" s="13">
        <f t="shared" si="28"/>
        <v>12825</v>
      </c>
      <c r="AS68" s="13">
        <f t="shared" si="29"/>
        <v>31725</v>
      </c>
      <c r="AT68" s="13">
        <f t="shared" si="30"/>
        <v>26325</v>
      </c>
      <c r="AU68" s="14">
        <f>SUM(AN$3:AN68)+SUM(AR$3:AR68)</f>
        <v>824508</v>
      </c>
      <c r="AV68" s="14">
        <f>SUM(AO$3:AO68)+SUM(AS$3:AS68)</f>
        <v>2347065</v>
      </c>
      <c r="AW68" s="14">
        <f>SUM(AP$3:AP68)+SUM(AT$3:AT68)</f>
        <v>1889901</v>
      </c>
    </row>
    <row r="69" spans="4:49" x14ac:dyDescent="0.2">
      <c r="AG69" s="9">
        <f t="shared" ref="AG69:AG132" si="39">IF(AH68=VLOOKUP(AG68,$A$3:$B$17,2,0),AG68+1,AG68)</f>
        <v>3</v>
      </c>
      <c r="AH69" s="9">
        <f t="shared" ref="AH69:AH132" si="40">IF(AG69&lt;&gt;AG68,1,AH68+1)</f>
        <v>27</v>
      </c>
      <c r="AI69" s="14">
        <f t="shared" si="27"/>
        <v>0</v>
      </c>
      <c r="AJ69" s="14">
        <f t="shared" si="31"/>
        <v>19</v>
      </c>
      <c r="AK69" s="14">
        <f t="shared" si="32"/>
        <v>47</v>
      </c>
      <c r="AL69" s="14">
        <f t="shared" si="33"/>
        <v>40</v>
      </c>
      <c r="AM69" s="14">
        <f t="shared" si="34"/>
        <v>0</v>
      </c>
      <c r="AN69" s="13">
        <f t="shared" si="35"/>
        <v>0</v>
      </c>
      <c r="AO69" s="13">
        <f t="shared" si="36"/>
        <v>0</v>
      </c>
      <c r="AP69" s="13">
        <f t="shared" si="37"/>
        <v>0</v>
      </c>
      <c r="AQ69" s="14">
        <f t="shared" si="38"/>
        <v>0.1875</v>
      </c>
      <c r="AR69" s="13">
        <f t="shared" si="28"/>
        <v>12825</v>
      </c>
      <c r="AS69" s="13">
        <f t="shared" si="29"/>
        <v>31725</v>
      </c>
      <c r="AT69" s="13">
        <f t="shared" si="30"/>
        <v>27000</v>
      </c>
      <c r="AU69" s="14">
        <f>SUM(AN$3:AN69)+SUM(AR$3:AR69)</f>
        <v>837333</v>
      </c>
      <c r="AV69" s="14">
        <f>SUM(AO$3:AO69)+SUM(AS$3:AS69)</f>
        <v>2378790</v>
      </c>
      <c r="AW69" s="14">
        <f>SUM(AP$3:AP69)+SUM(AT$3:AT69)</f>
        <v>1916901</v>
      </c>
    </row>
    <row r="70" spans="4:49" x14ac:dyDescent="0.2">
      <c r="AG70" s="9">
        <f t="shared" si="39"/>
        <v>3</v>
      </c>
      <c r="AH70" s="9">
        <f t="shared" si="40"/>
        <v>28</v>
      </c>
      <c r="AI70" s="14">
        <f t="shared" si="27"/>
        <v>1</v>
      </c>
      <c r="AJ70" s="14">
        <f t="shared" si="31"/>
        <v>20</v>
      </c>
      <c r="AK70" s="14">
        <f t="shared" si="32"/>
        <v>47</v>
      </c>
      <c r="AL70" s="14">
        <f t="shared" si="33"/>
        <v>40</v>
      </c>
      <c r="AM70" s="14">
        <f t="shared" si="34"/>
        <v>0.36</v>
      </c>
      <c r="AN70" s="13">
        <f t="shared" si="35"/>
        <v>25919.999999999996</v>
      </c>
      <c r="AO70" s="13">
        <f t="shared" si="36"/>
        <v>60911.999999999993</v>
      </c>
      <c r="AP70" s="13">
        <f t="shared" si="37"/>
        <v>51839.999999999993</v>
      </c>
      <c r="AQ70" s="14">
        <f t="shared" si="38"/>
        <v>0.25</v>
      </c>
      <c r="AR70" s="13">
        <f t="shared" si="28"/>
        <v>18000</v>
      </c>
      <c r="AS70" s="13">
        <f t="shared" si="29"/>
        <v>42300</v>
      </c>
      <c r="AT70" s="13">
        <f t="shared" si="30"/>
        <v>36000</v>
      </c>
      <c r="AU70" s="14">
        <f>SUM(AN$3:AN70)+SUM(AR$3:AR70)</f>
        <v>881253</v>
      </c>
      <c r="AV70" s="14">
        <f>SUM(AO$3:AO70)+SUM(AS$3:AS70)</f>
        <v>2482002</v>
      </c>
      <c r="AW70" s="14">
        <f>SUM(AP$3:AP70)+SUM(AT$3:AT70)</f>
        <v>2004741</v>
      </c>
    </row>
    <row r="71" spans="4:49" x14ac:dyDescent="0.2">
      <c r="AG71" s="9">
        <f t="shared" si="39"/>
        <v>3</v>
      </c>
      <c r="AH71" s="9">
        <f t="shared" si="40"/>
        <v>29</v>
      </c>
      <c r="AI71" s="14">
        <f t="shared" si="27"/>
        <v>0</v>
      </c>
      <c r="AJ71" s="14">
        <f t="shared" si="31"/>
        <v>20</v>
      </c>
      <c r="AK71" s="14">
        <f t="shared" si="32"/>
        <v>47</v>
      </c>
      <c r="AL71" s="14">
        <f t="shared" si="33"/>
        <v>40</v>
      </c>
      <c r="AM71" s="14">
        <f t="shared" si="34"/>
        <v>0</v>
      </c>
      <c r="AN71" s="13">
        <f t="shared" si="35"/>
        <v>0</v>
      </c>
      <c r="AO71" s="13">
        <f t="shared" si="36"/>
        <v>0</v>
      </c>
      <c r="AP71" s="13">
        <f t="shared" si="37"/>
        <v>0</v>
      </c>
      <c r="AQ71" s="14">
        <f t="shared" si="38"/>
        <v>0.1875</v>
      </c>
      <c r="AR71" s="13">
        <f t="shared" si="28"/>
        <v>13500</v>
      </c>
      <c r="AS71" s="13">
        <f t="shared" si="29"/>
        <v>31725</v>
      </c>
      <c r="AT71" s="13">
        <f t="shared" si="30"/>
        <v>27000</v>
      </c>
      <c r="AU71" s="14">
        <f>SUM(AN$3:AN71)+SUM(AR$3:AR71)</f>
        <v>894753</v>
      </c>
      <c r="AV71" s="14">
        <f>SUM(AO$3:AO71)+SUM(AS$3:AS71)</f>
        <v>2513727</v>
      </c>
      <c r="AW71" s="14">
        <f>SUM(AP$3:AP71)+SUM(AT$3:AT71)</f>
        <v>2031741</v>
      </c>
    </row>
    <row r="72" spans="4:49" x14ac:dyDescent="0.2">
      <c r="AG72" s="9">
        <f t="shared" si="39"/>
        <v>3</v>
      </c>
      <c r="AH72" s="9">
        <f t="shared" si="40"/>
        <v>30</v>
      </c>
      <c r="AI72" s="14">
        <f t="shared" si="27"/>
        <v>0</v>
      </c>
      <c r="AJ72" s="14">
        <f t="shared" si="31"/>
        <v>20</v>
      </c>
      <c r="AK72" s="14">
        <f t="shared" si="32"/>
        <v>48</v>
      </c>
      <c r="AL72" s="14">
        <f t="shared" si="33"/>
        <v>40</v>
      </c>
      <c r="AM72" s="14">
        <f t="shared" si="34"/>
        <v>0</v>
      </c>
      <c r="AN72" s="13">
        <f t="shared" si="35"/>
        <v>0</v>
      </c>
      <c r="AO72" s="13">
        <f t="shared" si="36"/>
        <v>0</v>
      </c>
      <c r="AP72" s="13">
        <f t="shared" si="37"/>
        <v>0</v>
      </c>
      <c r="AQ72" s="14">
        <f t="shared" si="38"/>
        <v>0.1875</v>
      </c>
      <c r="AR72" s="13">
        <f t="shared" si="28"/>
        <v>13500</v>
      </c>
      <c r="AS72" s="13">
        <f t="shared" si="29"/>
        <v>32400</v>
      </c>
      <c r="AT72" s="13">
        <f t="shared" si="30"/>
        <v>27000</v>
      </c>
      <c r="AU72" s="14">
        <f>SUM(AN$3:AN72)+SUM(AR$3:AR72)</f>
        <v>908253</v>
      </c>
      <c r="AV72" s="14">
        <f>SUM(AO$3:AO72)+SUM(AS$3:AS72)</f>
        <v>2546127</v>
      </c>
      <c r="AW72" s="14">
        <f>SUM(AP$3:AP72)+SUM(AT$3:AT72)</f>
        <v>2058741</v>
      </c>
    </row>
    <row r="73" spans="4:49" x14ac:dyDescent="0.2">
      <c r="AG73" s="9">
        <f t="shared" si="39"/>
        <v>3</v>
      </c>
      <c r="AH73" s="9">
        <f t="shared" si="40"/>
        <v>31</v>
      </c>
      <c r="AI73" s="14">
        <f t="shared" si="27"/>
        <v>0</v>
      </c>
      <c r="AJ73" s="14">
        <f t="shared" si="31"/>
        <v>20</v>
      </c>
      <c r="AK73" s="14">
        <f t="shared" si="32"/>
        <v>48</v>
      </c>
      <c r="AL73" s="14">
        <f t="shared" si="33"/>
        <v>41</v>
      </c>
      <c r="AM73" s="14">
        <f t="shared" si="34"/>
        <v>0</v>
      </c>
      <c r="AN73" s="13">
        <f t="shared" si="35"/>
        <v>0</v>
      </c>
      <c r="AO73" s="13">
        <f t="shared" si="36"/>
        <v>0</v>
      </c>
      <c r="AP73" s="13">
        <f t="shared" si="37"/>
        <v>0</v>
      </c>
      <c r="AQ73" s="14">
        <f t="shared" si="38"/>
        <v>0.1875</v>
      </c>
      <c r="AR73" s="13">
        <f t="shared" si="28"/>
        <v>13500</v>
      </c>
      <c r="AS73" s="13">
        <f t="shared" si="29"/>
        <v>32400</v>
      </c>
      <c r="AT73" s="13">
        <f t="shared" si="30"/>
        <v>27675</v>
      </c>
      <c r="AU73" s="14">
        <f>SUM(AN$3:AN73)+SUM(AR$3:AR73)</f>
        <v>921753</v>
      </c>
      <c r="AV73" s="14">
        <f>SUM(AO$3:AO73)+SUM(AS$3:AS73)</f>
        <v>2578527</v>
      </c>
      <c r="AW73" s="14">
        <f>SUM(AP$3:AP73)+SUM(AT$3:AT73)</f>
        <v>2086416</v>
      </c>
    </row>
    <row r="74" spans="4:49" x14ac:dyDescent="0.2">
      <c r="AG74" s="9">
        <f t="shared" si="39"/>
        <v>3</v>
      </c>
      <c r="AH74" s="9">
        <f t="shared" si="40"/>
        <v>32</v>
      </c>
      <c r="AI74" s="14">
        <f t="shared" si="27"/>
        <v>1</v>
      </c>
      <c r="AJ74" s="14">
        <f t="shared" si="31"/>
        <v>20</v>
      </c>
      <c r="AK74" s="14">
        <f t="shared" si="32"/>
        <v>48</v>
      </c>
      <c r="AL74" s="14">
        <f t="shared" si="33"/>
        <v>41</v>
      </c>
      <c r="AM74" s="14">
        <f t="shared" si="34"/>
        <v>0.36</v>
      </c>
      <c r="AN74" s="13">
        <f t="shared" si="35"/>
        <v>25919.999999999996</v>
      </c>
      <c r="AO74" s="13">
        <f t="shared" si="36"/>
        <v>62208.000000000007</v>
      </c>
      <c r="AP74" s="13">
        <f t="shared" si="37"/>
        <v>53136</v>
      </c>
      <c r="AQ74" s="14">
        <f t="shared" si="38"/>
        <v>0.25</v>
      </c>
      <c r="AR74" s="13">
        <f t="shared" si="28"/>
        <v>18000</v>
      </c>
      <c r="AS74" s="13">
        <f t="shared" si="29"/>
        <v>43200</v>
      </c>
      <c r="AT74" s="13">
        <f t="shared" si="30"/>
        <v>36900</v>
      </c>
      <c r="AU74" s="14">
        <f>SUM(AN$3:AN74)+SUM(AR$3:AR74)</f>
        <v>965673</v>
      </c>
      <c r="AV74" s="14">
        <f>SUM(AO$3:AO74)+SUM(AS$3:AS74)</f>
        <v>2683935</v>
      </c>
      <c r="AW74" s="14">
        <f>SUM(AP$3:AP74)+SUM(AT$3:AT74)</f>
        <v>2176452</v>
      </c>
    </row>
    <row r="75" spans="4:49" x14ac:dyDescent="0.2">
      <c r="AG75" s="9">
        <f t="shared" si="39"/>
        <v>3</v>
      </c>
      <c r="AH75" s="9">
        <f t="shared" si="40"/>
        <v>33</v>
      </c>
      <c r="AI75" s="14">
        <f t="shared" si="27"/>
        <v>0</v>
      </c>
      <c r="AJ75" s="14">
        <f t="shared" si="31"/>
        <v>20</v>
      </c>
      <c r="AK75" s="14">
        <f t="shared" si="32"/>
        <v>48</v>
      </c>
      <c r="AL75" s="14">
        <f t="shared" si="33"/>
        <v>41</v>
      </c>
      <c r="AM75" s="14">
        <f t="shared" si="34"/>
        <v>0</v>
      </c>
      <c r="AN75" s="13">
        <f t="shared" si="35"/>
        <v>0</v>
      </c>
      <c r="AO75" s="13">
        <f t="shared" si="36"/>
        <v>0</v>
      </c>
      <c r="AP75" s="13">
        <f t="shared" si="37"/>
        <v>0</v>
      </c>
      <c r="AQ75" s="14">
        <f t="shared" si="38"/>
        <v>0.1875</v>
      </c>
      <c r="AR75" s="13">
        <f t="shared" si="28"/>
        <v>13500</v>
      </c>
      <c r="AS75" s="13">
        <f t="shared" si="29"/>
        <v>32400</v>
      </c>
      <c r="AT75" s="13">
        <f t="shared" si="30"/>
        <v>27675</v>
      </c>
      <c r="AU75" s="14">
        <f>SUM(AN$3:AN75)+SUM(AR$3:AR75)</f>
        <v>979173</v>
      </c>
      <c r="AV75" s="14">
        <f>SUM(AO$3:AO75)+SUM(AS$3:AS75)</f>
        <v>2716335</v>
      </c>
      <c r="AW75" s="14">
        <f>SUM(AP$3:AP75)+SUM(AT$3:AT75)</f>
        <v>2204127</v>
      </c>
    </row>
    <row r="76" spans="4:49" x14ac:dyDescent="0.2">
      <c r="AG76" s="9">
        <f t="shared" si="39"/>
        <v>3</v>
      </c>
      <c r="AH76" s="9">
        <f t="shared" si="40"/>
        <v>34</v>
      </c>
      <c r="AI76" s="14">
        <f t="shared" si="27"/>
        <v>0</v>
      </c>
      <c r="AJ76" s="14">
        <f t="shared" si="31"/>
        <v>21</v>
      </c>
      <c r="AK76" s="14">
        <f t="shared" si="32"/>
        <v>48</v>
      </c>
      <c r="AL76" s="14">
        <f t="shared" si="33"/>
        <v>41</v>
      </c>
      <c r="AM76" s="14">
        <f t="shared" si="34"/>
        <v>0</v>
      </c>
      <c r="AN76" s="13">
        <f t="shared" si="35"/>
        <v>0</v>
      </c>
      <c r="AO76" s="13">
        <f t="shared" si="36"/>
        <v>0</v>
      </c>
      <c r="AP76" s="13">
        <f t="shared" si="37"/>
        <v>0</v>
      </c>
      <c r="AQ76" s="14">
        <f t="shared" si="38"/>
        <v>0.1875</v>
      </c>
      <c r="AR76" s="13">
        <f t="shared" si="28"/>
        <v>14175</v>
      </c>
      <c r="AS76" s="13">
        <f t="shared" si="29"/>
        <v>32400</v>
      </c>
      <c r="AT76" s="13">
        <f t="shared" si="30"/>
        <v>27675</v>
      </c>
      <c r="AU76" s="14">
        <f>SUM(AN$3:AN76)+SUM(AR$3:AR76)</f>
        <v>993348</v>
      </c>
      <c r="AV76" s="14">
        <f>SUM(AO$3:AO76)+SUM(AS$3:AS76)</f>
        <v>2748735</v>
      </c>
      <c r="AW76" s="14">
        <f>SUM(AP$3:AP76)+SUM(AT$3:AT76)</f>
        <v>2231802</v>
      </c>
    </row>
    <row r="77" spans="4:49" x14ac:dyDescent="0.2">
      <c r="AG77" s="9">
        <f t="shared" si="39"/>
        <v>3</v>
      </c>
      <c r="AH77" s="9">
        <f t="shared" si="40"/>
        <v>35</v>
      </c>
      <c r="AI77" s="14">
        <f t="shared" si="27"/>
        <v>0</v>
      </c>
      <c r="AJ77" s="14">
        <f t="shared" si="31"/>
        <v>21</v>
      </c>
      <c r="AK77" s="14">
        <f t="shared" si="32"/>
        <v>49</v>
      </c>
      <c r="AL77" s="14">
        <f t="shared" si="33"/>
        <v>42</v>
      </c>
      <c r="AM77" s="14">
        <f t="shared" si="34"/>
        <v>0</v>
      </c>
      <c r="AN77" s="13">
        <f t="shared" si="35"/>
        <v>0</v>
      </c>
      <c r="AO77" s="13">
        <f t="shared" si="36"/>
        <v>0</v>
      </c>
      <c r="AP77" s="13">
        <f t="shared" si="37"/>
        <v>0</v>
      </c>
      <c r="AQ77" s="14">
        <f t="shared" si="38"/>
        <v>0.1875</v>
      </c>
      <c r="AR77" s="13">
        <f t="shared" si="28"/>
        <v>14175</v>
      </c>
      <c r="AS77" s="13">
        <f t="shared" si="29"/>
        <v>33075</v>
      </c>
      <c r="AT77" s="13">
        <f t="shared" si="30"/>
        <v>28350</v>
      </c>
      <c r="AU77" s="14">
        <f>SUM(AN$3:AN77)+SUM(AR$3:AR77)</f>
        <v>1007523</v>
      </c>
      <c r="AV77" s="14">
        <f>SUM(AO$3:AO77)+SUM(AS$3:AS77)</f>
        <v>2781810</v>
      </c>
      <c r="AW77" s="14">
        <f>SUM(AP$3:AP77)+SUM(AT$3:AT77)</f>
        <v>2260152</v>
      </c>
    </row>
    <row r="78" spans="4:49" x14ac:dyDescent="0.2">
      <c r="AG78" s="9">
        <f t="shared" si="39"/>
        <v>3</v>
      </c>
      <c r="AH78" s="9">
        <f t="shared" si="40"/>
        <v>36</v>
      </c>
      <c r="AI78" s="14">
        <f t="shared" si="27"/>
        <v>1</v>
      </c>
      <c r="AJ78" s="14">
        <f t="shared" si="31"/>
        <v>21</v>
      </c>
      <c r="AK78" s="14">
        <f t="shared" si="32"/>
        <v>49</v>
      </c>
      <c r="AL78" s="14">
        <f t="shared" si="33"/>
        <v>42</v>
      </c>
      <c r="AM78" s="14">
        <f t="shared" si="34"/>
        <v>0.36</v>
      </c>
      <c r="AN78" s="13">
        <f t="shared" si="35"/>
        <v>27216</v>
      </c>
      <c r="AO78" s="13">
        <f t="shared" si="36"/>
        <v>63504</v>
      </c>
      <c r="AP78" s="13">
        <f t="shared" si="37"/>
        <v>54432</v>
      </c>
      <c r="AQ78" s="14">
        <f t="shared" si="38"/>
        <v>0.25</v>
      </c>
      <c r="AR78" s="13">
        <f t="shared" si="28"/>
        <v>18900</v>
      </c>
      <c r="AS78" s="13">
        <f t="shared" si="29"/>
        <v>44100</v>
      </c>
      <c r="AT78" s="13">
        <f t="shared" si="30"/>
        <v>37800</v>
      </c>
      <c r="AU78" s="14">
        <f>SUM(AN$3:AN78)+SUM(AR$3:AR78)</f>
        <v>1053639</v>
      </c>
      <c r="AV78" s="14">
        <f>SUM(AO$3:AO78)+SUM(AS$3:AS78)</f>
        <v>2889414</v>
      </c>
      <c r="AW78" s="14">
        <f>SUM(AP$3:AP78)+SUM(AT$3:AT78)</f>
        <v>2352384</v>
      </c>
    </row>
    <row r="79" spans="4:49" x14ac:dyDescent="0.2">
      <c r="AG79" s="9">
        <f t="shared" si="39"/>
        <v>4</v>
      </c>
      <c r="AH79" s="9">
        <f t="shared" si="40"/>
        <v>1</v>
      </c>
      <c r="AI79" s="14">
        <f t="shared" si="27"/>
        <v>0</v>
      </c>
      <c r="AJ79" s="14">
        <f t="shared" si="31"/>
        <v>21</v>
      </c>
      <c r="AK79" s="14">
        <f t="shared" si="32"/>
        <v>42</v>
      </c>
      <c r="AL79" s="14">
        <f t="shared" si="33"/>
        <v>43</v>
      </c>
      <c r="AM79" s="14">
        <f t="shared" si="34"/>
        <v>0</v>
      </c>
      <c r="AN79" s="13">
        <f t="shared" si="35"/>
        <v>0</v>
      </c>
      <c r="AO79" s="13">
        <f t="shared" si="36"/>
        <v>0</v>
      </c>
      <c r="AP79" s="13">
        <f t="shared" si="37"/>
        <v>0</v>
      </c>
      <c r="AQ79" s="14">
        <f t="shared" si="38"/>
        <v>0.15000000000000002</v>
      </c>
      <c r="AR79" s="13">
        <f t="shared" si="28"/>
        <v>11340.000000000002</v>
      </c>
      <c r="AS79" s="13">
        <f t="shared" si="29"/>
        <v>22680.000000000004</v>
      </c>
      <c r="AT79" s="13">
        <f t="shared" si="30"/>
        <v>23220.000000000004</v>
      </c>
      <c r="AU79" s="14">
        <f>SUM(AN$3:AN79)+SUM(AR$3:AR79)</f>
        <v>1064979</v>
      </c>
      <c r="AV79" s="14">
        <f>SUM(AO$3:AO79)+SUM(AS$3:AS79)</f>
        <v>2912094</v>
      </c>
      <c r="AW79" s="14">
        <f>SUM(AP$3:AP79)+SUM(AT$3:AT79)</f>
        <v>2375604</v>
      </c>
    </row>
    <row r="80" spans="4:49" x14ac:dyDescent="0.2">
      <c r="AG80" s="9">
        <f t="shared" si="39"/>
        <v>4</v>
      </c>
      <c r="AH80" s="9">
        <f t="shared" si="40"/>
        <v>2</v>
      </c>
      <c r="AI80" s="14">
        <f t="shared" si="27"/>
        <v>0</v>
      </c>
      <c r="AJ80" s="14">
        <f t="shared" si="31"/>
        <v>21</v>
      </c>
      <c r="AK80" s="14">
        <f t="shared" si="32"/>
        <v>42</v>
      </c>
      <c r="AL80" s="14">
        <f t="shared" si="33"/>
        <v>43</v>
      </c>
      <c r="AM80" s="14">
        <f t="shared" si="34"/>
        <v>0</v>
      </c>
      <c r="AN80" s="13">
        <f t="shared" si="35"/>
        <v>0</v>
      </c>
      <c r="AO80" s="13">
        <f t="shared" si="36"/>
        <v>0</v>
      </c>
      <c r="AP80" s="13">
        <f t="shared" si="37"/>
        <v>0</v>
      </c>
      <c r="AQ80" s="14">
        <f t="shared" si="38"/>
        <v>0.15000000000000002</v>
      </c>
      <c r="AR80" s="13">
        <f t="shared" si="28"/>
        <v>11340.000000000002</v>
      </c>
      <c r="AS80" s="13">
        <f t="shared" si="29"/>
        <v>22680.000000000004</v>
      </c>
      <c r="AT80" s="13">
        <f t="shared" si="30"/>
        <v>23220.000000000004</v>
      </c>
      <c r="AU80" s="14">
        <f>SUM(AN$3:AN80)+SUM(AR$3:AR80)</f>
        <v>1076319</v>
      </c>
      <c r="AV80" s="14">
        <f>SUM(AO$3:AO80)+SUM(AS$3:AS80)</f>
        <v>2934774</v>
      </c>
      <c r="AW80" s="14">
        <f>SUM(AP$3:AP80)+SUM(AT$3:AT80)</f>
        <v>2398824</v>
      </c>
    </row>
    <row r="81" spans="33:49" x14ac:dyDescent="0.2">
      <c r="AG81" s="9">
        <f t="shared" si="39"/>
        <v>4</v>
      </c>
      <c r="AH81" s="9">
        <f t="shared" si="40"/>
        <v>3</v>
      </c>
      <c r="AI81" s="14">
        <f t="shared" si="27"/>
        <v>0</v>
      </c>
      <c r="AJ81" s="14">
        <f t="shared" si="31"/>
        <v>22</v>
      </c>
      <c r="AK81" s="14">
        <f t="shared" si="32"/>
        <v>43</v>
      </c>
      <c r="AL81" s="14">
        <f t="shared" si="33"/>
        <v>44</v>
      </c>
      <c r="AM81" s="14">
        <f t="shared" si="34"/>
        <v>0</v>
      </c>
      <c r="AN81" s="13">
        <f t="shared" si="35"/>
        <v>0</v>
      </c>
      <c r="AO81" s="13">
        <f t="shared" si="36"/>
        <v>0</v>
      </c>
      <c r="AP81" s="13">
        <f t="shared" si="37"/>
        <v>0</v>
      </c>
      <c r="AQ81" s="14">
        <f t="shared" si="38"/>
        <v>0.15000000000000002</v>
      </c>
      <c r="AR81" s="13">
        <f t="shared" si="28"/>
        <v>11880.000000000002</v>
      </c>
      <c r="AS81" s="13">
        <f t="shared" si="29"/>
        <v>23220.000000000004</v>
      </c>
      <c r="AT81" s="13">
        <f t="shared" si="30"/>
        <v>23760.000000000004</v>
      </c>
      <c r="AU81" s="14">
        <f>SUM(AN$3:AN81)+SUM(AR$3:AR81)</f>
        <v>1088199</v>
      </c>
      <c r="AV81" s="14">
        <f>SUM(AO$3:AO81)+SUM(AS$3:AS81)</f>
        <v>2957994</v>
      </c>
      <c r="AW81" s="14">
        <f>SUM(AP$3:AP81)+SUM(AT$3:AT81)</f>
        <v>2422584</v>
      </c>
    </row>
    <row r="82" spans="33:49" x14ac:dyDescent="0.2">
      <c r="AG82" s="9">
        <f t="shared" si="39"/>
        <v>4</v>
      </c>
      <c r="AH82" s="9">
        <f t="shared" si="40"/>
        <v>4</v>
      </c>
      <c r="AI82" s="14">
        <f t="shared" si="27"/>
        <v>1</v>
      </c>
      <c r="AJ82" s="14">
        <f t="shared" si="31"/>
        <v>22</v>
      </c>
      <c r="AK82" s="14">
        <f t="shared" si="32"/>
        <v>43</v>
      </c>
      <c r="AL82" s="14">
        <f t="shared" si="33"/>
        <v>44</v>
      </c>
      <c r="AM82" s="14">
        <f t="shared" si="34"/>
        <v>0.63</v>
      </c>
      <c r="AN82" s="13">
        <f t="shared" si="35"/>
        <v>49896</v>
      </c>
      <c r="AO82" s="13">
        <f t="shared" si="36"/>
        <v>97524</v>
      </c>
      <c r="AP82" s="13">
        <f t="shared" si="37"/>
        <v>99792</v>
      </c>
      <c r="AQ82" s="14">
        <f t="shared" si="38"/>
        <v>0.2</v>
      </c>
      <c r="AR82" s="13">
        <f t="shared" si="28"/>
        <v>15840.000000000002</v>
      </c>
      <c r="AS82" s="13">
        <f t="shared" si="29"/>
        <v>30960</v>
      </c>
      <c r="AT82" s="13">
        <f t="shared" si="30"/>
        <v>31680.000000000004</v>
      </c>
      <c r="AU82" s="14">
        <f>SUM(AN$3:AN82)+SUM(AR$3:AR82)</f>
        <v>1153935</v>
      </c>
      <c r="AV82" s="14">
        <f>SUM(AO$3:AO82)+SUM(AS$3:AS82)</f>
        <v>3086478</v>
      </c>
      <c r="AW82" s="14">
        <f>SUM(AP$3:AP82)+SUM(AT$3:AT82)</f>
        <v>2554056</v>
      </c>
    </row>
    <row r="83" spans="33:49" x14ac:dyDescent="0.2">
      <c r="AG83" s="9">
        <f t="shared" si="39"/>
        <v>4</v>
      </c>
      <c r="AH83" s="9">
        <f t="shared" si="40"/>
        <v>5</v>
      </c>
      <c r="AI83" s="14">
        <f t="shared" si="27"/>
        <v>0</v>
      </c>
      <c r="AJ83" s="14">
        <f t="shared" si="31"/>
        <v>23</v>
      </c>
      <c r="AK83" s="14">
        <f t="shared" si="32"/>
        <v>44</v>
      </c>
      <c r="AL83" s="14">
        <f t="shared" si="33"/>
        <v>44</v>
      </c>
      <c r="AM83" s="14">
        <f t="shared" si="34"/>
        <v>0</v>
      </c>
      <c r="AN83" s="13">
        <f t="shared" si="35"/>
        <v>0</v>
      </c>
      <c r="AO83" s="13">
        <f t="shared" si="36"/>
        <v>0</v>
      </c>
      <c r="AP83" s="13">
        <f t="shared" si="37"/>
        <v>0</v>
      </c>
      <c r="AQ83" s="14">
        <f t="shared" si="38"/>
        <v>0.15000000000000002</v>
      </c>
      <c r="AR83" s="13">
        <f t="shared" si="28"/>
        <v>12420.000000000002</v>
      </c>
      <c r="AS83" s="13">
        <f t="shared" si="29"/>
        <v>23760.000000000004</v>
      </c>
      <c r="AT83" s="13">
        <f t="shared" si="30"/>
        <v>23760.000000000004</v>
      </c>
      <c r="AU83" s="14">
        <f>SUM(AN$3:AN83)+SUM(AR$3:AR83)</f>
        <v>1166355</v>
      </c>
      <c r="AV83" s="14">
        <f>SUM(AO$3:AO83)+SUM(AS$3:AS83)</f>
        <v>3110238</v>
      </c>
      <c r="AW83" s="14">
        <f>SUM(AP$3:AP83)+SUM(AT$3:AT83)</f>
        <v>2577816</v>
      </c>
    </row>
    <row r="84" spans="33:49" x14ac:dyDescent="0.2">
      <c r="AG84" s="9">
        <f t="shared" si="39"/>
        <v>4</v>
      </c>
      <c r="AH84" s="9">
        <f t="shared" si="40"/>
        <v>6</v>
      </c>
      <c r="AI84" s="14">
        <f t="shared" si="27"/>
        <v>0</v>
      </c>
      <c r="AJ84" s="14">
        <f t="shared" si="31"/>
        <v>23</v>
      </c>
      <c r="AK84" s="14">
        <f t="shared" si="32"/>
        <v>44</v>
      </c>
      <c r="AL84" s="14">
        <f t="shared" si="33"/>
        <v>44</v>
      </c>
      <c r="AM84" s="14">
        <f t="shared" si="34"/>
        <v>0</v>
      </c>
      <c r="AN84" s="13">
        <f t="shared" si="35"/>
        <v>0</v>
      </c>
      <c r="AO84" s="13">
        <f t="shared" si="36"/>
        <v>0</v>
      </c>
      <c r="AP84" s="13">
        <f t="shared" si="37"/>
        <v>0</v>
      </c>
      <c r="AQ84" s="14">
        <f t="shared" si="38"/>
        <v>0.15000000000000002</v>
      </c>
      <c r="AR84" s="13">
        <f t="shared" si="28"/>
        <v>12420.000000000002</v>
      </c>
      <c r="AS84" s="13">
        <f t="shared" si="29"/>
        <v>23760.000000000004</v>
      </c>
      <c r="AT84" s="13">
        <f t="shared" si="30"/>
        <v>23760.000000000004</v>
      </c>
      <c r="AU84" s="14">
        <f>SUM(AN$3:AN84)+SUM(AR$3:AR84)</f>
        <v>1178775</v>
      </c>
      <c r="AV84" s="14">
        <f>SUM(AO$3:AO84)+SUM(AS$3:AS84)</f>
        <v>3133998</v>
      </c>
      <c r="AW84" s="14">
        <f>SUM(AP$3:AP84)+SUM(AT$3:AT84)</f>
        <v>2601576</v>
      </c>
    </row>
    <row r="85" spans="33:49" x14ac:dyDescent="0.2">
      <c r="AG85" s="9">
        <f t="shared" si="39"/>
        <v>4</v>
      </c>
      <c r="AH85" s="9">
        <f t="shared" si="40"/>
        <v>7</v>
      </c>
      <c r="AI85" s="14">
        <f t="shared" si="27"/>
        <v>0</v>
      </c>
      <c r="AJ85" s="14">
        <f t="shared" si="31"/>
        <v>24</v>
      </c>
      <c r="AK85" s="14">
        <f t="shared" si="32"/>
        <v>45</v>
      </c>
      <c r="AL85" s="14">
        <f t="shared" si="33"/>
        <v>45</v>
      </c>
      <c r="AM85" s="14">
        <f t="shared" si="34"/>
        <v>0</v>
      </c>
      <c r="AN85" s="13">
        <f t="shared" si="35"/>
        <v>0</v>
      </c>
      <c r="AO85" s="13">
        <f t="shared" si="36"/>
        <v>0</v>
      </c>
      <c r="AP85" s="13">
        <f t="shared" si="37"/>
        <v>0</v>
      </c>
      <c r="AQ85" s="14">
        <f t="shared" si="38"/>
        <v>0.15000000000000002</v>
      </c>
      <c r="AR85" s="13">
        <f t="shared" si="28"/>
        <v>12960.000000000002</v>
      </c>
      <c r="AS85" s="13">
        <f t="shared" si="29"/>
        <v>24300.000000000004</v>
      </c>
      <c r="AT85" s="13">
        <f t="shared" si="30"/>
        <v>24300.000000000004</v>
      </c>
      <c r="AU85" s="14">
        <f>SUM(AN$3:AN85)+SUM(AR$3:AR85)</f>
        <v>1191735</v>
      </c>
      <c r="AV85" s="14">
        <f>SUM(AO$3:AO85)+SUM(AS$3:AS85)</f>
        <v>3158298</v>
      </c>
      <c r="AW85" s="14">
        <f>SUM(AP$3:AP85)+SUM(AT$3:AT85)</f>
        <v>2625876</v>
      </c>
    </row>
    <row r="86" spans="33:49" x14ac:dyDescent="0.2">
      <c r="AG86" s="9">
        <f t="shared" si="39"/>
        <v>4</v>
      </c>
      <c r="AH86" s="9">
        <f t="shared" si="40"/>
        <v>8</v>
      </c>
      <c r="AI86" s="14">
        <f t="shared" si="27"/>
        <v>1</v>
      </c>
      <c r="AJ86" s="14">
        <f t="shared" si="31"/>
        <v>24</v>
      </c>
      <c r="AK86" s="14">
        <f t="shared" si="32"/>
        <v>45</v>
      </c>
      <c r="AL86" s="14">
        <f t="shared" si="33"/>
        <v>45</v>
      </c>
      <c r="AM86" s="14">
        <f t="shared" si="34"/>
        <v>0.63</v>
      </c>
      <c r="AN86" s="13">
        <f t="shared" si="35"/>
        <v>54432</v>
      </c>
      <c r="AO86" s="13">
        <f t="shared" si="36"/>
        <v>102060</v>
      </c>
      <c r="AP86" s="13">
        <f t="shared" si="37"/>
        <v>102060</v>
      </c>
      <c r="AQ86" s="14">
        <f t="shared" si="38"/>
        <v>0.2</v>
      </c>
      <c r="AR86" s="13">
        <f t="shared" si="28"/>
        <v>17280.000000000004</v>
      </c>
      <c r="AS86" s="13">
        <f t="shared" si="29"/>
        <v>32400</v>
      </c>
      <c r="AT86" s="13">
        <f t="shared" si="30"/>
        <v>32400</v>
      </c>
      <c r="AU86" s="14">
        <f>SUM(AN$3:AN86)+SUM(AR$3:AR86)</f>
        <v>1263447</v>
      </c>
      <c r="AV86" s="14">
        <f>SUM(AO$3:AO86)+SUM(AS$3:AS86)</f>
        <v>3292758</v>
      </c>
      <c r="AW86" s="14">
        <f>SUM(AP$3:AP86)+SUM(AT$3:AT86)</f>
        <v>2760336</v>
      </c>
    </row>
    <row r="87" spans="33:49" x14ac:dyDescent="0.2">
      <c r="AG87" s="9">
        <f t="shared" si="39"/>
        <v>4</v>
      </c>
      <c r="AH87" s="9">
        <f t="shared" si="40"/>
        <v>9</v>
      </c>
      <c r="AI87" s="14">
        <f t="shared" si="27"/>
        <v>0</v>
      </c>
      <c r="AJ87" s="14">
        <f t="shared" si="31"/>
        <v>24</v>
      </c>
      <c r="AK87" s="14">
        <f t="shared" si="32"/>
        <v>46</v>
      </c>
      <c r="AL87" s="14">
        <f t="shared" si="33"/>
        <v>45</v>
      </c>
      <c r="AM87" s="14">
        <f t="shared" si="34"/>
        <v>0</v>
      </c>
      <c r="AN87" s="13">
        <f t="shared" si="35"/>
        <v>0</v>
      </c>
      <c r="AO87" s="13">
        <f t="shared" si="36"/>
        <v>0</v>
      </c>
      <c r="AP87" s="13">
        <f t="shared" si="37"/>
        <v>0</v>
      </c>
      <c r="AQ87" s="14">
        <f t="shared" si="38"/>
        <v>0.15000000000000002</v>
      </c>
      <c r="AR87" s="13">
        <f t="shared" si="28"/>
        <v>12960.000000000002</v>
      </c>
      <c r="AS87" s="13">
        <f t="shared" si="29"/>
        <v>24840.000000000004</v>
      </c>
      <c r="AT87" s="13">
        <f t="shared" si="30"/>
        <v>24300.000000000004</v>
      </c>
      <c r="AU87" s="14">
        <f>SUM(AN$3:AN87)+SUM(AR$3:AR87)</f>
        <v>1276407</v>
      </c>
      <c r="AV87" s="14">
        <f>SUM(AO$3:AO87)+SUM(AS$3:AS87)</f>
        <v>3317598</v>
      </c>
      <c r="AW87" s="14">
        <f>SUM(AP$3:AP87)+SUM(AT$3:AT87)</f>
        <v>2784636</v>
      </c>
    </row>
    <row r="88" spans="33:49" x14ac:dyDescent="0.2">
      <c r="AG88" s="9">
        <f t="shared" si="39"/>
        <v>4</v>
      </c>
      <c r="AH88" s="9">
        <f t="shared" si="40"/>
        <v>10</v>
      </c>
      <c r="AI88" s="14">
        <f t="shared" si="27"/>
        <v>0</v>
      </c>
      <c r="AJ88" s="14">
        <f t="shared" si="31"/>
        <v>25</v>
      </c>
      <c r="AK88" s="14">
        <f t="shared" si="32"/>
        <v>46</v>
      </c>
      <c r="AL88" s="14">
        <f t="shared" si="33"/>
        <v>45</v>
      </c>
      <c r="AM88" s="14">
        <f t="shared" si="34"/>
        <v>0</v>
      </c>
      <c r="AN88" s="13">
        <f t="shared" si="35"/>
        <v>0</v>
      </c>
      <c r="AO88" s="13">
        <f t="shared" si="36"/>
        <v>0</v>
      </c>
      <c r="AP88" s="13">
        <f t="shared" si="37"/>
        <v>0</v>
      </c>
      <c r="AQ88" s="14">
        <f t="shared" si="38"/>
        <v>0.15000000000000002</v>
      </c>
      <c r="AR88" s="13">
        <f t="shared" si="28"/>
        <v>13500.000000000002</v>
      </c>
      <c r="AS88" s="13">
        <f t="shared" si="29"/>
        <v>24840.000000000004</v>
      </c>
      <c r="AT88" s="13">
        <f t="shared" si="30"/>
        <v>24300.000000000004</v>
      </c>
      <c r="AU88" s="14">
        <f>SUM(AN$3:AN88)+SUM(AR$3:AR88)</f>
        <v>1289907</v>
      </c>
      <c r="AV88" s="14">
        <f>SUM(AO$3:AO88)+SUM(AS$3:AS88)</f>
        <v>3342438</v>
      </c>
      <c r="AW88" s="14">
        <f>SUM(AP$3:AP88)+SUM(AT$3:AT88)</f>
        <v>2808936</v>
      </c>
    </row>
    <row r="89" spans="33:49" x14ac:dyDescent="0.2">
      <c r="AG89" s="9">
        <f t="shared" si="39"/>
        <v>4</v>
      </c>
      <c r="AH89" s="9">
        <f t="shared" si="40"/>
        <v>11</v>
      </c>
      <c r="AI89" s="14">
        <f t="shared" si="27"/>
        <v>0</v>
      </c>
      <c r="AJ89" s="14">
        <f t="shared" si="31"/>
        <v>25</v>
      </c>
      <c r="AK89" s="14">
        <f t="shared" si="32"/>
        <v>47</v>
      </c>
      <c r="AL89" s="14">
        <f t="shared" si="33"/>
        <v>46</v>
      </c>
      <c r="AM89" s="14">
        <f t="shared" si="34"/>
        <v>0</v>
      </c>
      <c r="AN89" s="13">
        <f t="shared" si="35"/>
        <v>0</v>
      </c>
      <c r="AO89" s="13">
        <f t="shared" si="36"/>
        <v>0</v>
      </c>
      <c r="AP89" s="13">
        <f t="shared" si="37"/>
        <v>0</v>
      </c>
      <c r="AQ89" s="14">
        <f t="shared" si="38"/>
        <v>0.15000000000000002</v>
      </c>
      <c r="AR89" s="13">
        <f t="shared" si="28"/>
        <v>13500.000000000002</v>
      </c>
      <c r="AS89" s="13">
        <f t="shared" si="29"/>
        <v>25380.000000000004</v>
      </c>
      <c r="AT89" s="13">
        <f t="shared" si="30"/>
        <v>24840.000000000004</v>
      </c>
      <c r="AU89" s="14">
        <f>SUM(AN$3:AN89)+SUM(AR$3:AR89)</f>
        <v>1303407</v>
      </c>
      <c r="AV89" s="14">
        <f>SUM(AO$3:AO89)+SUM(AS$3:AS89)</f>
        <v>3367818</v>
      </c>
      <c r="AW89" s="14">
        <f>SUM(AP$3:AP89)+SUM(AT$3:AT89)</f>
        <v>2833776</v>
      </c>
    </row>
    <row r="90" spans="33:49" x14ac:dyDescent="0.2">
      <c r="AG90" s="9">
        <f t="shared" si="39"/>
        <v>4</v>
      </c>
      <c r="AH90" s="9">
        <f t="shared" si="40"/>
        <v>12</v>
      </c>
      <c r="AI90" s="14">
        <f t="shared" si="27"/>
        <v>1</v>
      </c>
      <c r="AJ90" s="14">
        <f t="shared" si="31"/>
        <v>26</v>
      </c>
      <c r="AK90" s="14">
        <f t="shared" si="32"/>
        <v>47</v>
      </c>
      <c r="AL90" s="14">
        <f t="shared" si="33"/>
        <v>46</v>
      </c>
      <c r="AM90" s="14">
        <f t="shared" si="34"/>
        <v>0.63</v>
      </c>
      <c r="AN90" s="13">
        <f t="shared" si="35"/>
        <v>58968</v>
      </c>
      <c r="AO90" s="13">
        <f t="shared" si="36"/>
        <v>106596</v>
      </c>
      <c r="AP90" s="13">
        <f t="shared" si="37"/>
        <v>104328</v>
      </c>
      <c r="AQ90" s="14">
        <f t="shared" si="38"/>
        <v>0.2</v>
      </c>
      <c r="AR90" s="13">
        <f t="shared" si="28"/>
        <v>18720</v>
      </c>
      <c r="AS90" s="13">
        <f t="shared" si="29"/>
        <v>33840</v>
      </c>
      <c r="AT90" s="13">
        <f t="shared" si="30"/>
        <v>33120.000000000007</v>
      </c>
      <c r="AU90" s="14">
        <f>SUM(AN$3:AN90)+SUM(AR$3:AR90)</f>
        <v>1381095</v>
      </c>
      <c r="AV90" s="14">
        <f>SUM(AO$3:AO90)+SUM(AS$3:AS90)</f>
        <v>3508254</v>
      </c>
      <c r="AW90" s="14">
        <f>SUM(AP$3:AP90)+SUM(AT$3:AT90)</f>
        <v>2971224</v>
      </c>
    </row>
    <row r="91" spans="33:49" x14ac:dyDescent="0.2">
      <c r="AG91" s="9">
        <f t="shared" si="39"/>
        <v>4</v>
      </c>
      <c r="AH91" s="9">
        <f t="shared" si="40"/>
        <v>13</v>
      </c>
      <c r="AI91" s="14">
        <f t="shared" si="27"/>
        <v>0</v>
      </c>
      <c r="AJ91" s="14">
        <f t="shared" si="31"/>
        <v>26</v>
      </c>
      <c r="AK91" s="14">
        <f t="shared" si="32"/>
        <v>48</v>
      </c>
      <c r="AL91" s="14">
        <f t="shared" si="33"/>
        <v>46</v>
      </c>
      <c r="AM91" s="14">
        <f t="shared" si="34"/>
        <v>0</v>
      </c>
      <c r="AN91" s="13">
        <f t="shared" si="35"/>
        <v>0</v>
      </c>
      <c r="AO91" s="13">
        <f t="shared" si="36"/>
        <v>0</v>
      </c>
      <c r="AP91" s="13">
        <f t="shared" si="37"/>
        <v>0</v>
      </c>
      <c r="AQ91" s="14">
        <f t="shared" si="38"/>
        <v>0.15000000000000002</v>
      </c>
      <c r="AR91" s="13">
        <f t="shared" si="28"/>
        <v>14040.000000000002</v>
      </c>
      <c r="AS91" s="13">
        <f t="shared" si="29"/>
        <v>25920.000000000004</v>
      </c>
      <c r="AT91" s="13">
        <f t="shared" si="30"/>
        <v>24840.000000000004</v>
      </c>
      <c r="AU91" s="14">
        <f>SUM(AN$3:AN91)+SUM(AR$3:AR91)</f>
        <v>1395135</v>
      </c>
      <c r="AV91" s="14">
        <f>SUM(AO$3:AO91)+SUM(AS$3:AS91)</f>
        <v>3534174</v>
      </c>
      <c r="AW91" s="14">
        <f>SUM(AP$3:AP91)+SUM(AT$3:AT91)</f>
        <v>2996064</v>
      </c>
    </row>
    <row r="92" spans="33:49" x14ac:dyDescent="0.2">
      <c r="AG92" s="9">
        <f t="shared" si="39"/>
        <v>4</v>
      </c>
      <c r="AH92" s="9">
        <f t="shared" si="40"/>
        <v>14</v>
      </c>
      <c r="AI92" s="14">
        <f t="shared" si="27"/>
        <v>0</v>
      </c>
      <c r="AJ92" s="14">
        <f t="shared" si="31"/>
        <v>26</v>
      </c>
      <c r="AK92" s="14">
        <f t="shared" si="32"/>
        <v>48</v>
      </c>
      <c r="AL92" s="14">
        <f t="shared" si="33"/>
        <v>46</v>
      </c>
      <c r="AM92" s="14">
        <f t="shared" si="34"/>
        <v>0</v>
      </c>
      <c r="AN92" s="13">
        <f t="shared" si="35"/>
        <v>0</v>
      </c>
      <c r="AO92" s="13">
        <f t="shared" si="36"/>
        <v>0</v>
      </c>
      <c r="AP92" s="13">
        <f t="shared" si="37"/>
        <v>0</v>
      </c>
      <c r="AQ92" s="14">
        <f t="shared" si="38"/>
        <v>0.15000000000000002</v>
      </c>
      <c r="AR92" s="13">
        <f t="shared" si="28"/>
        <v>14040.000000000002</v>
      </c>
      <c r="AS92" s="13">
        <f t="shared" si="29"/>
        <v>25920.000000000004</v>
      </c>
      <c r="AT92" s="13">
        <f t="shared" si="30"/>
        <v>24840.000000000004</v>
      </c>
      <c r="AU92" s="14">
        <f>SUM(AN$3:AN92)+SUM(AR$3:AR92)</f>
        <v>1409175</v>
      </c>
      <c r="AV92" s="14">
        <f>SUM(AO$3:AO92)+SUM(AS$3:AS92)</f>
        <v>3560094</v>
      </c>
      <c r="AW92" s="14">
        <f>SUM(AP$3:AP92)+SUM(AT$3:AT92)</f>
        <v>3020904</v>
      </c>
    </row>
    <row r="93" spans="33:49" x14ac:dyDescent="0.2">
      <c r="AG93" s="9">
        <f t="shared" si="39"/>
        <v>4</v>
      </c>
      <c r="AH93" s="9">
        <f t="shared" si="40"/>
        <v>15</v>
      </c>
      <c r="AI93" s="14">
        <f t="shared" si="27"/>
        <v>0</v>
      </c>
      <c r="AJ93" s="14">
        <f t="shared" si="31"/>
        <v>27</v>
      </c>
      <c r="AK93" s="14">
        <f t="shared" si="32"/>
        <v>49</v>
      </c>
      <c r="AL93" s="14">
        <f t="shared" si="33"/>
        <v>47</v>
      </c>
      <c r="AM93" s="14">
        <f t="shared" si="34"/>
        <v>0</v>
      </c>
      <c r="AN93" s="13">
        <f t="shared" si="35"/>
        <v>0</v>
      </c>
      <c r="AO93" s="13">
        <f t="shared" si="36"/>
        <v>0</v>
      </c>
      <c r="AP93" s="13">
        <f t="shared" si="37"/>
        <v>0</v>
      </c>
      <c r="AQ93" s="14">
        <f t="shared" si="38"/>
        <v>0.15000000000000002</v>
      </c>
      <c r="AR93" s="13">
        <f t="shared" si="28"/>
        <v>14580.000000000002</v>
      </c>
      <c r="AS93" s="13">
        <f t="shared" si="29"/>
        <v>26460.000000000004</v>
      </c>
      <c r="AT93" s="13">
        <f t="shared" si="30"/>
        <v>25380.000000000004</v>
      </c>
      <c r="AU93" s="14">
        <f>SUM(AN$3:AN93)+SUM(AR$3:AR93)</f>
        <v>1423755</v>
      </c>
      <c r="AV93" s="14">
        <f>SUM(AO$3:AO93)+SUM(AS$3:AS93)</f>
        <v>3586554</v>
      </c>
      <c r="AW93" s="14">
        <f>SUM(AP$3:AP93)+SUM(AT$3:AT93)</f>
        <v>3046284</v>
      </c>
    </row>
    <row r="94" spans="33:49" x14ac:dyDescent="0.2">
      <c r="AG94" s="9">
        <f t="shared" si="39"/>
        <v>4</v>
      </c>
      <c r="AH94" s="9">
        <f t="shared" si="40"/>
        <v>16</v>
      </c>
      <c r="AI94" s="14">
        <f t="shared" si="27"/>
        <v>1</v>
      </c>
      <c r="AJ94" s="14">
        <f t="shared" si="31"/>
        <v>27</v>
      </c>
      <c r="AK94" s="14">
        <f t="shared" si="32"/>
        <v>49</v>
      </c>
      <c r="AL94" s="14">
        <f t="shared" si="33"/>
        <v>47</v>
      </c>
      <c r="AM94" s="14">
        <f t="shared" si="34"/>
        <v>0.63</v>
      </c>
      <c r="AN94" s="13">
        <f t="shared" si="35"/>
        <v>61236.000000000007</v>
      </c>
      <c r="AO94" s="13">
        <f t="shared" si="36"/>
        <v>111132</v>
      </c>
      <c r="AP94" s="13">
        <f t="shared" si="37"/>
        <v>106596</v>
      </c>
      <c r="AQ94" s="14">
        <f t="shared" si="38"/>
        <v>0.2</v>
      </c>
      <c r="AR94" s="13">
        <f t="shared" si="28"/>
        <v>19440</v>
      </c>
      <c r="AS94" s="13">
        <f t="shared" si="29"/>
        <v>35280</v>
      </c>
      <c r="AT94" s="13">
        <f t="shared" si="30"/>
        <v>33840</v>
      </c>
      <c r="AU94" s="14">
        <f>SUM(AN$3:AN94)+SUM(AR$3:AR94)</f>
        <v>1504431</v>
      </c>
      <c r="AV94" s="14">
        <f>SUM(AO$3:AO94)+SUM(AS$3:AS94)</f>
        <v>3732966</v>
      </c>
      <c r="AW94" s="14">
        <f>SUM(AP$3:AP94)+SUM(AT$3:AT94)</f>
        <v>3186720</v>
      </c>
    </row>
    <row r="95" spans="33:49" x14ac:dyDescent="0.2">
      <c r="AG95" s="9">
        <f t="shared" si="39"/>
        <v>4</v>
      </c>
      <c r="AH95" s="9">
        <f t="shared" si="40"/>
        <v>17</v>
      </c>
      <c r="AI95" s="14">
        <f t="shared" si="27"/>
        <v>0</v>
      </c>
      <c r="AJ95" s="14">
        <f t="shared" si="31"/>
        <v>28</v>
      </c>
      <c r="AK95" s="14">
        <f t="shared" si="32"/>
        <v>50</v>
      </c>
      <c r="AL95" s="14">
        <f t="shared" si="33"/>
        <v>47</v>
      </c>
      <c r="AM95" s="14">
        <f t="shared" si="34"/>
        <v>0</v>
      </c>
      <c r="AN95" s="13">
        <f t="shared" si="35"/>
        <v>0</v>
      </c>
      <c r="AO95" s="13">
        <f t="shared" si="36"/>
        <v>0</v>
      </c>
      <c r="AP95" s="13">
        <f t="shared" si="37"/>
        <v>0</v>
      </c>
      <c r="AQ95" s="14">
        <f t="shared" si="38"/>
        <v>0.15000000000000002</v>
      </c>
      <c r="AR95" s="13">
        <f t="shared" si="28"/>
        <v>15120.000000000004</v>
      </c>
      <c r="AS95" s="13">
        <f t="shared" si="29"/>
        <v>27000.000000000004</v>
      </c>
      <c r="AT95" s="13">
        <f t="shared" si="30"/>
        <v>25380.000000000004</v>
      </c>
      <c r="AU95" s="14">
        <f>SUM(AN$3:AN95)+SUM(AR$3:AR95)</f>
        <v>1519551</v>
      </c>
      <c r="AV95" s="14">
        <f>SUM(AO$3:AO95)+SUM(AS$3:AS95)</f>
        <v>3759966</v>
      </c>
      <c r="AW95" s="14">
        <f>SUM(AP$3:AP95)+SUM(AT$3:AT95)</f>
        <v>3212100</v>
      </c>
    </row>
    <row r="96" spans="33:49" x14ac:dyDescent="0.2">
      <c r="AG96" s="9">
        <f t="shared" si="39"/>
        <v>4</v>
      </c>
      <c r="AH96" s="9">
        <f t="shared" si="40"/>
        <v>18</v>
      </c>
      <c r="AI96" s="14">
        <f t="shared" si="27"/>
        <v>0</v>
      </c>
      <c r="AJ96" s="14">
        <f t="shared" si="31"/>
        <v>28</v>
      </c>
      <c r="AK96" s="14">
        <f t="shared" si="32"/>
        <v>50</v>
      </c>
      <c r="AL96" s="14">
        <f t="shared" si="33"/>
        <v>47</v>
      </c>
      <c r="AM96" s="14">
        <f t="shared" si="34"/>
        <v>0</v>
      </c>
      <c r="AN96" s="13">
        <f t="shared" si="35"/>
        <v>0</v>
      </c>
      <c r="AO96" s="13">
        <f t="shared" si="36"/>
        <v>0</v>
      </c>
      <c r="AP96" s="13">
        <f t="shared" si="37"/>
        <v>0</v>
      </c>
      <c r="AQ96" s="14">
        <f t="shared" si="38"/>
        <v>0.15000000000000002</v>
      </c>
      <c r="AR96" s="13">
        <f t="shared" si="28"/>
        <v>15120.000000000004</v>
      </c>
      <c r="AS96" s="13">
        <f t="shared" si="29"/>
        <v>27000.000000000004</v>
      </c>
      <c r="AT96" s="13">
        <f t="shared" si="30"/>
        <v>25380.000000000004</v>
      </c>
      <c r="AU96" s="14">
        <f>SUM(AN$3:AN96)+SUM(AR$3:AR96)</f>
        <v>1534671</v>
      </c>
      <c r="AV96" s="14">
        <f>SUM(AO$3:AO96)+SUM(AS$3:AS96)</f>
        <v>3786966</v>
      </c>
      <c r="AW96" s="14">
        <f>SUM(AP$3:AP96)+SUM(AT$3:AT96)</f>
        <v>3237480</v>
      </c>
    </row>
    <row r="97" spans="33:49" x14ac:dyDescent="0.2">
      <c r="AG97" s="9">
        <f t="shared" si="39"/>
        <v>4</v>
      </c>
      <c r="AH97" s="9">
        <f t="shared" si="40"/>
        <v>19</v>
      </c>
      <c r="AI97" s="14">
        <f t="shared" si="27"/>
        <v>0</v>
      </c>
      <c r="AJ97" s="14">
        <f t="shared" si="31"/>
        <v>29</v>
      </c>
      <c r="AK97" s="14">
        <f t="shared" si="32"/>
        <v>51</v>
      </c>
      <c r="AL97" s="14">
        <f t="shared" si="33"/>
        <v>48</v>
      </c>
      <c r="AM97" s="14">
        <f t="shared" si="34"/>
        <v>0</v>
      </c>
      <c r="AN97" s="13">
        <f t="shared" si="35"/>
        <v>0</v>
      </c>
      <c r="AO97" s="13">
        <f t="shared" si="36"/>
        <v>0</v>
      </c>
      <c r="AP97" s="13">
        <f t="shared" si="37"/>
        <v>0</v>
      </c>
      <c r="AQ97" s="14">
        <f t="shared" si="38"/>
        <v>0.15000000000000002</v>
      </c>
      <c r="AR97" s="13">
        <f t="shared" si="28"/>
        <v>15660.000000000002</v>
      </c>
      <c r="AS97" s="13">
        <f t="shared" si="29"/>
        <v>27540.000000000004</v>
      </c>
      <c r="AT97" s="13">
        <f t="shared" si="30"/>
        <v>25920.000000000004</v>
      </c>
      <c r="AU97" s="14">
        <f>SUM(AN$3:AN97)+SUM(AR$3:AR97)</f>
        <v>1550331</v>
      </c>
      <c r="AV97" s="14">
        <f>SUM(AO$3:AO97)+SUM(AS$3:AS97)</f>
        <v>3814506</v>
      </c>
      <c r="AW97" s="14">
        <f>SUM(AP$3:AP97)+SUM(AT$3:AT97)</f>
        <v>3263400</v>
      </c>
    </row>
    <row r="98" spans="33:49" x14ac:dyDescent="0.2">
      <c r="AG98" s="9">
        <f t="shared" si="39"/>
        <v>4</v>
      </c>
      <c r="AH98" s="9">
        <f t="shared" si="40"/>
        <v>20</v>
      </c>
      <c r="AI98" s="14">
        <f t="shared" si="27"/>
        <v>1</v>
      </c>
      <c r="AJ98" s="14">
        <f t="shared" si="31"/>
        <v>29</v>
      </c>
      <c r="AK98" s="14">
        <f t="shared" si="32"/>
        <v>51</v>
      </c>
      <c r="AL98" s="14">
        <f t="shared" si="33"/>
        <v>48</v>
      </c>
      <c r="AM98" s="14">
        <f t="shared" si="34"/>
        <v>0.63</v>
      </c>
      <c r="AN98" s="13">
        <f t="shared" si="35"/>
        <v>65772</v>
      </c>
      <c r="AO98" s="13">
        <f t="shared" si="36"/>
        <v>115668.00000000001</v>
      </c>
      <c r="AP98" s="13">
        <f t="shared" si="37"/>
        <v>108864</v>
      </c>
      <c r="AQ98" s="14">
        <f t="shared" si="38"/>
        <v>0.2</v>
      </c>
      <c r="AR98" s="13">
        <f t="shared" si="28"/>
        <v>20880.000000000004</v>
      </c>
      <c r="AS98" s="13">
        <f t="shared" si="29"/>
        <v>36720.000000000007</v>
      </c>
      <c r="AT98" s="13">
        <f t="shared" si="30"/>
        <v>34560.000000000007</v>
      </c>
      <c r="AU98" s="14">
        <f>SUM(AN$3:AN98)+SUM(AR$3:AR98)</f>
        <v>1636983</v>
      </c>
      <c r="AV98" s="14">
        <f>SUM(AO$3:AO98)+SUM(AS$3:AS98)</f>
        <v>3966894</v>
      </c>
      <c r="AW98" s="14">
        <f>SUM(AP$3:AP98)+SUM(AT$3:AT98)</f>
        <v>3406824</v>
      </c>
    </row>
    <row r="99" spans="33:49" x14ac:dyDescent="0.2">
      <c r="AG99" s="9">
        <f t="shared" si="39"/>
        <v>4</v>
      </c>
      <c r="AH99" s="9">
        <f t="shared" si="40"/>
        <v>21</v>
      </c>
      <c r="AI99" s="14">
        <f t="shared" si="27"/>
        <v>0</v>
      </c>
      <c r="AJ99" s="14">
        <f t="shared" si="31"/>
        <v>29</v>
      </c>
      <c r="AK99" s="14">
        <f t="shared" si="32"/>
        <v>51</v>
      </c>
      <c r="AL99" s="14">
        <f t="shared" si="33"/>
        <v>48</v>
      </c>
      <c r="AM99" s="14">
        <f t="shared" si="34"/>
        <v>0</v>
      </c>
      <c r="AN99" s="13">
        <f t="shared" si="35"/>
        <v>0</v>
      </c>
      <c r="AO99" s="13">
        <f t="shared" si="36"/>
        <v>0</v>
      </c>
      <c r="AP99" s="13">
        <f t="shared" si="37"/>
        <v>0</v>
      </c>
      <c r="AQ99" s="14">
        <f t="shared" si="38"/>
        <v>0.15000000000000002</v>
      </c>
      <c r="AR99" s="13">
        <f t="shared" si="28"/>
        <v>15660.000000000002</v>
      </c>
      <c r="AS99" s="13">
        <f t="shared" si="29"/>
        <v>27540.000000000004</v>
      </c>
      <c r="AT99" s="13">
        <f t="shared" si="30"/>
        <v>25920.000000000004</v>
      </c>
      <c r="AU99" s="14">
        <f>SUM(AN$3:AN99)+SUM(AR$3:AR99)</f>
        <v>1652643</v>
      </c>
      <c r="AV99" s="14">
        <f>SUM(AO$3:AO99)+SUM(AS$3:AS99)</f>
        <v>3994434</v>
      </c>
      <c r="AW99" s="14">
        <f>SUM(AP$3:AP99)+SUM(AT$3:AT99)</f>
        <v>3432744</v>
      </c>
    </row>
    <row r="100" spans="33:49" x14ac:dyDescent="0.2">
      <c r="AG100" s="9">
        <f t="shared" si="39"/>
        <v>4</v>
      </c>
      <c r="AH100" s="9">
        <f t="shared" si="40"/>
        <v>22</v>
      </c>
      <c r="AI100" s="14">
        <f t="shared" si="27"/>
        <v>0</v>
      </c>
      <c r="AJ100" s="14">
        <f t="shared" si="31"/>
        <v>30</v>
      </c>
      <c r="AK100" s="14">
        <f t="shared" si="32"/>
        <v>52</v>
      </c>
      <c r="AL100" s="14">
        <f t="shared" si="33"/>
        <v>48</v>
      </c>
      <c r="AM100" s="14">
        <f t="shared" si="34"/>
        <v>0</v>
      </c>
      <c r="AN100" s="13">
        <f t="shared" si="35"/>
        <v>0</v>
      </c>
      <c r="AO100" s="13">
        <f t="shared" si="36"/>
        <v>0</v>
      </c>
      <c r="AP100" s="13">
        <f t="shared" si="37"/>
        <v>0</v>
      </c>
      <c r="AQ100" s="14">
        <f t="shared" si="38"/>
        <v>0.15000000000000002</v>
      </c>
      <c r="AR100" s="13">
        <f t="shared" si="28"/>
        <v>16200.000000000004</v>
      </c>
      <c r="AS100" s="13">
        <f t="shared" si="29"/>
        <v>28080.000000000004</v>
      </c>
      <c r="AT100" s="13">
        <f t="shared" si="30"/>
        <v>25920.000000000004</v>
      </c>
      <c r="AU100" s="14">
        <f>SUM(AN$3:AN100)+SUM(AR$3:AR100)</f>
        <v>1668843</v>
      </c>
      <c r="AV100" s="14">
        <f>SUM(AO$3:AO100)+SUM(AS$3:AS100)</f>
        <v>4022514</v>
      </c>
      <c r="AW100" s="14">
        <f>SUM(AP$3:AP100)+SUM(AT$3:AT100)</f>
        <v>3458664</v>
      </c>
    </row>
    <row r="101" spans="33:49" x14ac:dyDescent="0.2">
      <c r="AG101" s="9">
        <f t="shared" si="39"/>
        <v>4</v>
      </c>
      <c r="AH101" s="9">
        <f t="shared" si="40"/>
        <v>23</v>
      </c>
      <c r="AI101" s="14">
        <f t="shared" si="27"/>
        <v>0</v>
      </c>
      <c r="AJ101" s="14">
        <f t="shared" si="31"/>
        <v>30</v>
      </c>
      <c r="AK101" s="14">
        <f t="shared" si="32"/>
        <v>52</v>
      </c>
      <c r="AL101" s="14">
        <f t="shared" si="33"/>
        <v>49</v>
      </c>
      <c r="AM101" s="14">
        <f t="shared" si="34"/>
        <v>0</v>
      </c>
      <c r="AN101" s="13">
        <f t="shared" si="35"/>
        <v>0</v>
      </c>
      <c r="AO101" s="13">
        <f t="shared" si="36"/>
        <v>0</v>
      </c>
      <c r="AP101" s="13">
        <f t="shared" si="37"/>
        <v>0</v>
      </c>
      <c r="AQ101" s="14">
        <f t="shared" si="38"/>
        <v>0.15000000000000002</v>
      </c>
      <c r="AR101" s="13">
        <f t="shared" si="28"/>
        <v>16200.000000000004</v>
      </c>
      <c r="AS101" s="13">
        <f t="shared" si="29"/>
        <v>28080.000000000004</v>
      </c>
      <c r="AT101" s="13">
        <f t="shared" si="30"/>
        <v>26460.000000000004</v>
      </c>
      <c r="AU101" s="14">
        <f>SUM(AN$3:AN101)+SUM(AR$3:AR101)</f>
        <v>1685043</v>
      </c>
      <c r="AV101" s="14">
        <f>SUM(AO$3:AO101)+SUM(AS$3:AS101)</f>
        <v>4050594</v>
      </c>
      <c r="AW101" s="14">
        <f>SUM(AP$3:AP101)+SUM(AT$3:AT101)</f>
        <v>3485124</v>
      </c>
    </row>
    <row r="102" spans="33:49" x14ac:dyDescent="0.2">
      <c r="AG102" s="9">
        <f t="shared" si="39"/>
        <v>4</v>
      </c>
      <c r="AH102" s="9">
        <f t="shared" si="40"/>
        <v>24</v>
      </c>
      <c r="AI102" s="14">
        <f t="shared" si="27"/>
        <v>1</v>
      </c>
      <c r="AJ102" s="14">
        <f t="shared" si="31"/>
        <v>31</v>
      </c>
      <c r="AK102" s="14">
        <f t="shared" si="32"/>
        <v>53</v>
      </c>
      <c r="AL102" s="14">
        <f t="shared" si="33"/>
        <v>49</v>
      </c>
      <c r="AM102" s="14">
        <f t="shared" si="34"/>
        <v>0.63</v>
      </c>
      <c r="AN102" s="13">
        <f t="shared" si="35"/>
        <v>70308</v>
      </c>
      <c r="AO102" s="13">
        <f t="shared" si="36"/>
        <v>120204</v>
      </c>
      <c r="AP102" s="13">
        <f t="shared" si="37"/>
        <v>111132</v>
      </c>
      <c r="AQ102" s="14">
        <f t="shared" si="38"/>
        <v>0.2</v>
      </c>
      <c r="AR102" s="13">
        <f t="shared" si="28"/>
        <v>22320</v>
      </c>
      <c r="AS102" s="13">
        <f t="shared" si="29"/>
        <v>38160.000000000007</v>
      </c>
      <c r="AT102" s="13">
        <f t="shared" si="30"/>
        <v>35280</v>
      </c>
      <c r="AU102" s="14">
        <f>SUM(AN$3:AN102)+SUM(AR$3:AR102)</f>
        <v>1777671</v>
      </c>
      <c r="AV102" s="14">
        <f>SUM(AO$3:AO102)+SUM(AS$3:AS102)</f>
        <v>4208958</v>
      </c>
      <c r="AW102" s="14">
        <f>SUM(AP$3:AP102)+SUM(AT$3:AT102)</f>
        <v>3631536</v>
      </c>
    </row>
    <row r="103" spans="33:49" x14ac:dyDescent="0.2">
      <c r="AG103" s="9">
        <f t="shared" si="39"/>
        <v>4</v>
      </c>
      <c r="AH103" s="9">
        <f t="shared" si="40"/>
        <v>25</v>
      </c>
      <c r="AI103" s="14">
        <f t="shared" si="27"/>
        <v>0</v>
      </c>
      <c r="AJ103" s="14">
        <f t="shared" si="31"/>
        <v>31</v>
      </c>
      <c r="AK103" s="14">
        <f t="shared" si="32"/>
        <v>53</v>
      </c>
      <c r="AL103" s="14">
        <f t="shared" si="33"/>
        <v>49</v>
      </c>
      <c r="AM103" s="14">
        <f t="shared" si="34"/>
        <v>0</v>
      </c>
      <c r="AN103" s="13">
        <f t="shared" si="35"/>
        <v>0</v>
      </c>
      <c r="AO103" s="13">
        <f t="shared" si="36"/>
        <v>0</v>
      </c>
      <c r="AP103" s="13">
        <f t="shared" si="37"/>
        <v>0</v>
      </c>
      <c r="AQ103" s="14">
        <f t="shared" si="38"/>
        <v>0.15000000000000002</v>
      </c>
      <c r="AR103" s="13">
        <f t="shared" si="28"/>
        <v>16740</v>
      </c>
      <c r="AS103" s="13">
        <f t="shared" si="29"/>
        <v>28620.000000000004</v>
      </c>
      <c r="AT103" s="13">
        <f t="shared" si="30"/>
        <v>26460.000000000004</v>
      </c>
      <c r="AU103" s="14">
        <f>SUM(AN$3:AN103)+SUM(AR$3:AR103)</f>
        <v>1794411</v>
      </c>
      <c r="AV103" s="14">
        <f>SUM(AO$3:AO103)+SUM(AS$3:AS103)</f>
        <v>4237578</v>
      </c>
      <c r="AW103" s="14">
        <f>SUM(AP$3:AP103)+SUM(AT$3:AT103)</f>
        <v>3657996</v>
      </c>
    </row>
    <row r="104" spans="33:49" x14ac:dyDescent="0.2">
      <c r="AG104" s="9">
        <f t="shared" si="39"/>
        <v>4</v>
      </c>
      <c r="AH104" s="9">
        <f t="shared" si="40"/>
        <v>26</v>
      </c>
      <c r="AI104" s="14">
        <f t="shared" si="27"/>
        <v>0</v>
      </c>
      <c r="AJ104" s="14">
        <f t="shared" si="31"/>
        <v>31</v>
      </c>
      <c r="AK104" s="14">
        <f t="shared" si="32"/>
        <v>54</v>
      </c>
      <c r="AL104" s="14">
        <f t="shared" si="33"/>
        <v>49</v>
      </c>
      <c r="AM104" s="14">
        <f t="shared" si="34"/>
        <v>0</v>
      </c>
      <c r="AN104" s="13">
        <f t="shared" si="35"/>
        <v>0</v>
      </c>
      <c r="AO104" s="13">
        <f t="shared" si="36"/>
        <v>0</v>
      </c>
      <c r="AP104" s="13">
        <f t="shared" si="37"/>
        <v>0</v>
      </c>
      <c r="AQ104" s="14">
        <f t="shared" si="38"/>
        <v>0.15000000000000002</v>
      </c>
      <c r="AR104" s="13">
        <f t="shared" si="28"/>
        <v>16740</v>
      </c>
      <c r="AS104" s="13">
        <f t="shared" si="29"/>
        <v>29160.000000000004</v>
      </c>
      <c r="AT104" s="13">
        <f t="shared" si="30"/>
        <v>26460.000000000004</v>
      </c>
      <c r="AU104" s="14">
        <f>SUM(AN$3:AN104)+SUM(AR$3:AR104)</f>
        <v>1811151</v>
      </c>
      <c r="AV104" s="14">
        <f>SUM(AO$3:AO104)+SUM(AS$3:AS104)</f>
        <v>4266738</v>
      </c>
      <c r="AW104" s="14">
        <f>SUM(AP$3:AP104)+SUM(AT$3:AT104)</f>
        <v>3684456</v>
      </c>
    </row>
    <row r="105" spans="33:49" x14ac:dyDescent="0.2">
      <c r="AG105" s="9">
        <f t="shared" si="39"/>
        <v>4</v>
      </c>
      <c r="AH105" s="9">
        <f t="shared" si="40"/>
        <v>27</v>
      </c>
      <c r="AI105" s="14">
        <f t="shared" si="27"/>
        <v>0</v>
      </c>
      <c r="AJ105" s="14">
        <f t="shared" si="31"/>
        <v>32</v>
      </c>
      <c r="AK105" s="14">
        <f t="shared" si="32"/>
        <v>54</v>
      </c>
      <c r="AL105" s="14">
        <f t="shared" si="33"/>
        <v>50</v>
      </c>
      <c r="AM105" s="14">
        <f t="shared" si="34"/>
        <v>0</v>
      </c>
      <c r="AN105" s="13">
        <f t="shared" si="35"/>
        <v>0</v>
      </c>
      <c r="AO105" s="13">
        <f t="shared" si="36"/>
        <v>0</v>
      </c>
      <c r="AP105" s="13">
        <f t="shared" si="37"/>
        <v>0</v>
      </c>
      <c r="AQ105" s="14">
        <f t="shared" si="38"/>
        <v>0.15000000000000002</v>
      </c>
      <c r="AR105" s="13">
        <f t="shared" si="28"/>
        <v>17280.000000000004</v>
      </c>
      <c r="AS105" s="13">
        <f t="shared" si="29"/>
        <v>29160.000000000004</v>
      </c>
      <c r="AT105" s="13">
        <f t="shared" si="30"/>
        <v>27000.000000000004</v>
      </c>
      <c r="AU105" s="14">
        <f>SUM(AN$3:AN105)+SUM(AR$3:AR105)</f>
        <v>1828431</v>
      </c>
      <c r="AV105" s="14">
        <f>SUM(AO$3:AO105)+SUM(AS$3:AS105)</f>
        <v>4295898</v>
      </c>
      <c r="AW105" s="14">
        <f>SUM(AP$3:AP105)+SUM(AT$3:AT105)</f>
        <v>3711456</v>
      </c>
    </row>
    <row r="106" spans="33:49" x14ac:dyDescent="0.2">
      <c r="AG106" s="9">
        <f t="shared" si="39"/>
        <v>4</v>
      </c>
      <c r="AH106" s="9">
        <f t="shared" si="40"/>
        <v>28</v>
      </c>
      <c r="AI106" s="14">
        <f t="shared" si="27"/>
        <v>1</v>
      </c>
      <c r="AJ106" s="14">
        <f t="shared" si="31"/>
        <v>32</v>
      </c>
      <c r="AK106" s="14">
        <f t="shared" si="32"/>
        <v>55</v>
      </c>
      <c r="AL106" s="14">
        <f t="shared" si="33"/>
        <v>50</v>
      </c>
      <c r="AM106" s="14">
        <f t="shared" si="34"/>
        <v>0.63</v>
      </c>
      <c r="AN106" s="13">
        <f t="shared" si="35"/>
        <v>72576</v>
      </c>
      <c r="AO106" s="13">
        <f t="shared" si="36"/>
        <v>124740</v>
      </c>
      <c r="AP106" s="13">
        <f t="shared" si="37"/>
        <v>113400</v>
      </c>
      <c r="AQ106" s="14">
        <f t="shared" si="38"/>
        <v>0.2</v>
      </c>
      <c r="AR106" s="13">
        <f t="shared" si="28"/>
        <v>23040</v>
      </c>
      <c r="AS106" s="13">
        <f t="shared" si="29"/>
        <v>39600</v>
      </c>
      <c r="AT106" s="13">
        <f t="shared" si="30"/>
        <v>36000</v>
      </c>
      <c r="AU106" s="14">
        <f>SUM(AN$3:AN106)+SUM(AR$3:AR106)</f>
        <v>1924047</v>
      </c>
      <c r="AV106" s="14">
        <f>SUM(AO$3:AO106)+SUM(AS$3:AS106)</f>
        <v>4460238</v>
      </c>
      <c r="AW106" s="14">
        <f>SUM(AP$3:AP106)+SUM(AT$3:AT106)</f>
        <v>3860856</v>
      </c>
    </row>
    <row r="107" spans="33:49" x14ac:dyDescent="0.2">
      <c r="AG107" s="9">
        <f t="shared" si="39"/>
        <v>4</v>
      </c>
      <c r="AH107" s="9">
        <f t="shared" si="40"/>
        <v>29</v>
      </c>
      <c r="AI107" s="14">
        <f t="shared" si="27"/>
        <v>0</v>
      </c>
      <c r="AJ107" s="14">
        <f t="shared" si="31"/>
        <v>33</v>
      </c>
      <c r="AK107" s="14">
        <f t="shared" si="32"/>
        <v>55</v>
      </c>
      <c r="AL107" s="14">
        <f t="shared" si="33"/>
        <v>50</v>
      </c>
      <c r="AM107" s="14">
        <f t="shared" si="34"/>
        <v>0</v>
      </c>
      <c r="AN107" s="13">
        <f t="shared" si="35"/>
        <v>0</v>
      </c>
      <c r="AO107" s="13">
        <f t="shared" si="36"/>
        <v>0</v>
      </c>
      <c r="AP107" s="13">
        <f t="shared" si="37"/>
        <v>0</v>
      </c>
      <c r="AQ107" s="14">
        <f t="shared" si="38"/>
        <v>0.15000000000000002</v>
      </c>
      <c r="AR107" s="13">
        <f t="shared" si="28"/>
        <v>17820.000000000004</v>
      </c>
      <c r="AS107" s="13">
        <f t="shared" si="29"/>
        <v>29700.000000000007</v>
      </c>
      <c r="AT107" s="13">
        <f t="shared" si="30"/>
        <v>27000.000000000004</v>
      </c>
      <c r="AU107" s="14">
        <f>SUM(AN$3:AN107)+SUM(AR$3:AR107)</f>
        <v>1941867</v>
      </c>
      <c r="AV107" s="14">
        <f>SUM(AO$3:AO107)+SUM(AS$3:AS107)</f>
        <v>4489938</v>
      </c>
      <c r="AW107" s="14">
        <f>SUM(AP$3:AP107)+SUM(AT$3:AT107)</f>
        <v>3887856</v>
      </c>
    </row>
    <row r="108" spans="33:49" x14ac:dyDescent="0.2">
      <c r="AG108" s="9">
        <f t="shared" si="39"/>
        <v>4</v>
      </c>
      <c r="AH108" s="9">
        <f t="shared" si="40"/>
        <v>30</v>
      </c>
      <c r="AI108" s="14">
        <f t="shared" si="27"/>
        <v>0</v>
      </c>
      <c r="AJ108" s="14">
        <f t="shared" si="31"/>
        <v>33</v>
      </c>
      <c r="AK108" s="14">
        <f t="shared" si="32"/>
        <v>56</v>
      </c>
      <c r="AL108" s="14">
        <f t="shared" si="33"/>
        <v>50</v>
      </c>
      <c r="AM108" s="14">
        <f t="shared" si="34"/>
        <v>0</v>
      </c>
      <c r="AN108" s="13">
        <f t="shared" si="35"/>
        <v>0</v>
      </c>
      <c r="AO108" s="13">
        <f t="shared" si="36"/>
        <v>0</v>
      </c>
      <c r="AP108" s="13">
        <f t="shared" si="37"/>
        <v>0</v>
      </c>
      <c r="AQ108" s="14">
        <f t="shared" si="38"/>
        <v>0.15000000000000002</v>
      </c>
      <c r="AR108" s="13">
        <f t="shared" si="28"/>
        <v>17820.000000000004</v>
      </c>
      <c r="AS108" s="13">
        <f t="shared" si="29"/>
        <v>30240.000000000007</v>
      </c>
      <c r="AT108" s="13">
        <f t="shared" si="30"/>
        <v>27000.000000000004</v>
      </c>
      <c r="AU108" s="14">
        <f>SUM(AN$3:AN108)+SUM(AR$3:AR108)</f>
        <v>1959687</v>
      </c>
      <c r="AV108" s="14">
        <f>SUM(AO$3:AO108)+SUM(AS$3:AS108)</f>
        <v>4520178</v>
      </c>
      <c r="AW108" s="14">
        <f>SUM(AP$3:AP108)+SUM(AT$3:AT108)</f>
        <v>3914856</v>
      </c>
    </row>
    <row r="109" spans="33:49" x14ac:dyDescent="0.2">
      <c r="AG109" s="9">
        <f t="shared" si="39"/>
        <v>4</v>
      </c>
      <c r="AH109" s="9">
        <f t="shared" si="40"/>
        <v>31</v>
      </c>
      <c r="AI109" s="14">
        <f t="shared" si="27"/>
        <v>0</v>
      </c>
      <c r="AJ109" s="14">
        <f t="shared" si="31"/>
        <v>34</v>
      </c>
      <c r="AK109" s="14">
        <f t="shared" si="32"/>
        <v>56</v>
      </c>
      <c r="AL109" s="14">
        <f t="shared" si="33"/>
        <v>51</v>
      </c>
      <c r="AM109" s="14">
        <f t="shared" si="34"/>
        <v>0</v>
      </c>
      <c r="AN109" s="13">
        <f t="shared" si="35"/>
        <v>0</v>
      </c>
      <c r="AO109" s="13">
        <f t="shared" si="36"/>
        <v>0</v>
      </c>
      <c r="AP109" s="13">
        <f t="shared" si="37"/>
        <v>0</v>
      </c>
      <c r="AQ109" s="14">
        <f t="shared" si="38"/>
        <v>0.15000000000000002</v>
      </c>
      <c r="AR109" s="13">
        <f t="shared" si="28"/>
        <v>18360.000000000004</v>
      </c>
      <c r="AS109" s="13">
        <f t="shared" si="29"/>
        <v>30240.000000000007</v>
      </c>
      <c r="AT109" s="13">
        <f t="shared" si="30"/>
        <v>27540.000000000004</v>
      </c>
      <c r="AU109" s="14">
        <f>SUM(AN$3:AN109)+SUM(AR$3:AR109)</f>
        <v>1978047</v>
      </c>
      <c r="AV109" s="14">
        <f>SUM(AO$3:AO109)+SUM(AS$3:AS109)</f>
        <v>4550418</v>
      </c>
      <c r="AW109" s="14">
        <f>SUM(AP$3:AP109)+SUM(AT$3:AT109)</f>
        <v>3942396</v>
      </c>
    </row>
    <row r="110" spans="33:49" x14ac:dyDescent="0.2">
      <c r="AG110" s="9">
        <f t="shared" si="39"/>
        <v>4</v>
      </c>
      <c r="AH110" s="9">
        <f t="shared" si="40"/>
        <v>32</v>
      </c>
      <c r="AI110" s="14">
        <f t="shared" si="27"/>
        <v>1</v>
      </c>
      <c r="AJ110" s="14">
        <f t="shared" si="31"/>
        <v>34</v>
      </c>
      <c r="AK110" s="14">
        <f t="shared" si="32"/>
        <v>57</v>
      </c>
      <c r="AL110" s="14">
        <f t="shared" si="33"/>
        <v>51</v>
      </c>
      <c r="AM110" s="14">
        <f t="shared" si="34"/>
        <v>0.63</v>
      </c>
      <c r="AN110" s="13">
        <f t="shared" si="35"/>
        <v>77112</v>
      </c>
      <c r="AO110" s="13">
        <f t="shared" si="36"/>
        <v>129276.00000000001</v>
      </c>
      <c r="AP110" s="13">
        <f t="shared" si="37"/>
        <v>115668.00000000001</v>
      </c>
      <c r="AQ110" s="14">
        <f t="shared" si="38"/>
        <v>0.2</v>
      </c>
      <c r="AR110" s="13">
        <f t="shared" si="28"/>
        <v>24480.000000000004</v>
      </c>
      <c r="AS110" s="13">
        <f t="shared" si="29"/>
        <v>41040</v>
      </c>
      <c r="AT110" s="13">
        <f t="shared" si="30"/>
        <v>36720.000000000007</v>
      </c>
      <c r="AU110" s="14">
        <f>SUM(AN$3:AN110)+SUM(AR$3:AR110)</f>
        <v>2079639</v>
      </c>
      <c r="AV110" s="14">
        <f>SUM(AO$3:AO110)+SUM(AS$3:AS110)</f>
        <v>4720734</v>
      </c>
      <c r="AW110" s="14">
        <f>SUM(AP$3:AP110)+SUM(AT$3:AT110)</f>
        <v>4094784</v>
      </c>
    </row>
    <row r="111" spans="33:49" x14ac:dyDescent="0.2">
      <c r="AG111" s="9">
        <f t="shared" si="39"/>
        <v>4</v>
      </c>
      <c r="AH111" s="9">
        <f t="shared" si="40"/>
        <v>33</v>
      </c>
      <c r="AI111" s="14">
        <f t="shared" si="27"/>
        <v>0</v>
      </c>
      <c r="AJ111" s="14">
        <f t="shared" si="31"/>
        <v>34</v>
      </c>
      <c r="AK111" s="14">
        <f t="shared" si="32"/>
        <v>57</v>
      </c>
      <c r="AL111" s="14">
        <f t="shared" si="33"/>
        <v>51</v>
      </c>
      <c r="AM111" s="14">
        <f t="shared" si="34"/>
        <v>0</v>
      </c>
      <c r="AN111" s="13">
        <f t="shared" si="35"/>
        <v>0</v>
      </c>
      <c r="AO111" s="13">
        <f t="shared" si="36"/>
        <v>0</v>
      </c>
      <c r="AP111" s="13">
        <f t="shared" si="37"/>
        <v>0</v>
      </c>
      <c r="AQ111" s="14">
        <f t="shared" si="38"/>
        <v>0.15000000000000002</v>
      </c>
      <c r="AR111" s="13">
        <f t="shared" si="28"/>
        <v>18360.000000000004</v>
      </c>
      <c r="AS111" s="13">
        <f t="shared" si="29"/>
        <v>30780.000000000004</v>
      </c>
      <c r="AT111" s="13">
        <f t="shared" si="30"/>
        <v>27540.000000000004</v>
      </c>
      <c r="AU111" s="14">
        <f>SUM(AN$3:AN111)+SUM(AR$3:AR111)</f>
        <v>2097999</v>
      </c>
      <c r="AV111" s="14">
        <f>SUM(AO$3:AO111)+SUM(AS$3:AS111)</f>
        <v>4751514</v>
      </c>
      <c r="AW111" s="14">
        <f>SUM(AP$3:AP111)+SUM(AT$3:AT111)</f>
        <v>4122324</v>
      </c>
    </row>
    <row r="112" spans="33:49" x14ac:dyDescent="0.2">
      <c r="AG112" s="9">
        <f t="shared" si="39"/>
        <v>4</v>
      </c>
      <c r="AH112" s="9">
        <f t="shared" si="40"/>
        <v>34</v>
      </c>
      <c r="AI112" s="14">
        <f t="shared" si="27"/>
        <v>0</v>
      </c>
      <c r="AJ112" s="14">
        <f t="shared" si="31"/>
        <v>35</v>
      </c>
      <c r="AK112" s="14">
        <f t="shared" si="32"/>
        <v>58</v>
      </c>
      <c r="AL112" s="14">
        <f t="shared" si="33"/>
        <v>51</v>
      </c>
      <c r="AM112" s="14">
        <f t="shared" si="34"/>
        <v>0</v>
      </c>
      <c r="AN112" s="13">
        <f t="shared" si="35"/>
        <v>0</v>
      </c>
      <c r="AO112" s="13">
        <f t="shared" si="36"/>
        <v>0</v>
      </c>
      <c r="AP112" s="13">
        <f t="shared" si="37"/>
        <v>0</v>
      </c>
      <c r="AQ112" s="14">
        <f t="shared" si="38"/>
        <v>0.15000000000000002</v>
      </c>
      <c r="AR112" s="13">
        <f t="shared" si="28"/>
        <v>18900.000000000004</v>
      </c>
      <c r="AS112" s="13">
        <f t="shared" si="29"/>
        <v>31320.000000000004</v>
      </c>
      <c r="AT112" s="13">
        <f t="shared" si="30"/>
        <v>27540.000000000004</v>
      </c>
      <c r="AU112" s="14">
        <f>SUM(AN$3:AN112)+SUM(AR$3:AR112)</f>
        <v>2116899</v>
      </c>
      <c r="AV112" s="14">
        <f>SUM(AO$3:AO112)+SUM(AS$3:AS112)</f>
        <v>4782834</v>
      </c>
      <c r="AW112" s="14">
        <f>SUM(AP$3:AP112)+SUM(AT$3:AT112)</f>
        <v>4149864</v>
      </c>
    </row>
    <row r="113" spans="33:49" x14ac:dyDescent="0.2">
      <c r="AG113" s="9">
        <f t="shared" si="39"/>
        <v>4</v>
      </c>
      <c r="AH113" s="9">
        <f t="shared" si="40"/>
        <v>35</v>
      </c>
      <c r="AI113" s="14">
        <f t="shared" si="27"/>
        <v>0</v>
      </c>
      <c r="AJ113" s="14">
        <f t="shared" si="31"/>
        <v>35</v>
      </c>
      <c r="AK113" s="14">
        <f t="shared" si="32"/>
        <v>58</v>
      </c>
      <c r="AL113" s="14">
        <f t="shared" si="33"/>
        <v>52</v>
      </c>
      <c r="AM113" s="14">
        <f t="shared" si="34"/>
        <v>0</v>
      </c>
      <c r="AN113" s="13">
        <f t="shared" si="35"/>
        <v>0</v>
      </c>
      <c r="AO113" s="13">
        <f t="shared" si="36"/>
        <v>0</v>
      </c>
      <c r="AP113" s="13">
        <f t="shared" si="37"/>
        <v>0</v>
      </c>
      <c r="AQ113" s="14">
        <f t="shared" si="38"/>
        <v>0.15000000000000002</v>
      </c>
      <c r="AR113" s="13">
        <f t="shared" si="28"/>
        <v>18900.000000000004</v>
      </c>
      <c r="AS113" s="13">
        <f t="shared" si="29"/>
        <v>31320.000000000004</v>
      </c>
      <c r="AT113" s="13">
        <f t="shared" si="30"/>
        <v>28080.000000000004</v>
      </c>
      <c r="AU113" s="14">
        <f>SUM(AN$3:AN113)+SUM(AR$3:AR113)</f>
        <v>2135799</v>
      </c>
      <c r="AV113" s="14">
        <f>SUM(AO$3:AO113)+SUM(AS$3:AS113)</f>
        <v>4814154</v>
      </c>
      <c r="AW113" s="14">
        <f>SUM(AP$3:AP113)+SUM(AT$3:AT113)</f>
        <v>4177944</v>
      </c>
    </row>
    <row r="114" spans="33:49" x14ac:dyDescent="0.2">
      <c r="AG114" s="9">
        <f t="shared" si="39"/>
        <v>4</v>
      </c>
      <c r="AH114" s="9">
        <f t="shared" si="40"/>
        <v>36</v>
      </c>
      <c r="AI114" s="14">
        <f t="shared" si="27"/>
        <v>1</v>
      </c>
      <c r="AJ114" s="14">
        <f t="shared" si="31"/>
        <v>36</v>
      </c>
      <c r="AK114" s="14">
        <f t="shared" si="32"/>
        <v>59</v>
      </c>
      <c r="AL114" s="14">
        <f t="shared" si="33"/>
        <v>52</v>
      </c>
      <c r="AM114" s="14">
        <f t="shared" si="34"/>
        <v>0.63</v>
      </c>
      <c r="AN114" s="13">
        <f t="shared" si="35"/>
        <v>81648</v>
      </c>
      <c r="AO114" s="13">
        <f t="shared" si="36"/>
        <v>133812</v>
      </c>
      <c r="AP114" s="13">
        <f t="shared" si="37"/>
        <v>117936</v>
      </c>
      <c r="AQ114" s="14">
        <f t="shared" si="38"/>
        <v>0.2</v>
      </c>
      <c r="AR114" s="13">
        <f t="shared" si="28"/>
        <v>25920</v>
      </c>
      <c r="AS114" s="13">
        <f t="shared" si="29"/>
        <v>42480</v>
      </c>
      <c r="AT114" s="13">
        <f t="shared" si="30"/>
        <v>37440</v>
      </c>
      <c r="AU114" s="14">
        <f>SUM(AN$3:AN114)+SUM(AR$3:AR114)</f>
        <v>2243367</v>
      </c>
      <c r="AV114" s="14">
        <f>SUM(AO$3:AO114)+SUM(AS$3:AS114)</f>
        <v>4990446</v>
      </c>
      <c r="AW114" s="14">
        <f>SUM(AP$3:AP114)+SUM(AT$3:AT114)</f>
        <v>4333320</v>
      </c>
    </row>
    <row r="115" spans="33:49" x14ac:dyDescent="0.2">
      <c r="AG115" s="9">
        <f t="shared" si="39"/>
        <v>5</v>
      </c>
      <c r="AH115" s="9">
        <f t="shared" si="40"/>
        <v>1</v>
      </c>
      <c r="AI115" s="14">
        <f t="shared" si="27"/>
        <v>0</v>
      </c>
      <c r="AJ115" s="14">
        <f t="shared" si="31"/>
        <v>36</v>
      </c>
      <c r="AK115" s="14">
        <f t="shared" si="32"/>
        <v>59</v>
      </c>
      <c r="AL115" s="14">
        <f t="shared" si="33"/>
        <v>53</v>
      </c>
      <c r="AM115" s="14">
        <f t="shared" si="34"/>
        <v>0</v>
      </c>
      <c r="AN115" s="13">
        <f t="shared" si="35"/>
        <v>0</v>
      </c>
      <c r="AO115" s="13">
        <f t="shared" si="36"/>
        <v>0</v>
      </c>
      <c r="AP115" s="13">
        <f t="shared" si="37"/>
        <v>0</v>
      </c>
      <c r="AQ115" s="14">
        <f t="shared" si="38"/>
        <v>0.15000000000000002</v>
      </c>
      <c r="AR115" s="13">
        <f t="shared" si="28"/>
        <v>19440</v>
      </c>
      <c r="AS115" s="13">
        <f t="shared" si="29"/>
        <v>31860.000000000004</v>
      </c>
      <c r="AT115" s="13">
        <f t="shared" si="30"/>
        <v>28620.000000000004</v>
      </c>
      <c r="AU115" s="14">
        <f>SUM(AN$3:AN115)+SUM(AR$3:AR115)</f>
        <v>2262807</v>
      </c>
      <c r="AV115" s="14">
        <f>SUM(AO$3:AO115)+SUM(AS$3:AS115)</f>
        <v>5022306</v>
      </c>
      <c r="AW115" s="14">
        <f>SUM(AP$3:AP115)+SUM(AT$3:AT115)</f>
        <v>4361940</v>
      </c>
    </row>
    <row r="116" spans="33:49" x14ac:dyDescent="0.2">
      <c r="AG116" s="9">
        <f t="shared" si="39"/>
        <v>5</v>
      </c>
      <c r="AH116" s="9">
        <f t="shared" si="40"/>
        <v>2</v>
      </c>
      <c r="AI116" s="14">
        <f t="shared" si="27"/>
        <v>0</v>
      </c>
      <c r="AJ116" s="14">
        <f t="shared" si="31"/>
        <v>37</v>
      </c>
      <c r="AK116" s="14">
        <f t="shared" si="32"/>
        <v>59</v>
      </c>
      <c r="AL116" s="14">
        <f t="shared" si="33"/>
        <v>53</v>
      </c>
      <c r="AM116" s="14">
        <f t="shared" si="34"/>
        <v>0</v>
      </c>
      <c r="AN116" s="13">
        <f t="shared" si="35"/>
        <v>0</v>
      </c>
      <c r="AO116" s="13">
        <f t="shared" si="36"/>
        <v>0</v>
      </c>
      <c r="AP116" s="13">
        <f t="shared" si="37"/>
        <v>0</v>
      </c>
      <c r="AQ116" s="14">
        <f t="shared" si="38"/>
        <v>0.15000000000000002</v>
      </c>
      <c r="AR116" s="13">
        <f t="shared" si="28"/>
        <v>19980.000000000004</v>
      </c>
      <c r="AS116" s="13">
        <f t="shared" si="29"/>
        <v>31860.000000000004</v>
      </c>
      <c r="AT116" s="13">
        <f t="shared" si="30"/>
        <v>28620.000000000004</v>
      </c>
      <c r="AU116" s="14">
        <f>SUM(AN$3:AN116)+SUM(AR$3:AR116)</f>
        <v>2282787</v>
      </c>
      <c r="AV116" s="14">
        <f>SUM(AO$3:AO116)+SUM(AS$3:AS116)</f>
        <v>5054166</v>
      </c>
      <c r="AW116" s="14">
        <f>SUM(AP$3:AP116)+SUM(AT$3:AT116)</f>
        <v>4390560</v>
      </c>
    </row>
    <row r="117" spans="33:49" x14ac:dyDescent="0.2">
      <c r="AG117" s="9">
        <f t="shared" si="39"/>
        <v>5</v>
      </c>
      <c r="AH117" s="9">
        <f t="shared" si="40"/>
        <v>3</v>
      </c>
      <c r="AI117" s="14">
        <f t="shared" si="27"/>
        <v>0</v>
      </c>
      <c r="AJ117" s="14">
        <f t="shared" si="31"/>
        <v>38</v>
      </c>
      <c r="AK117" s="14">
        <f t="shared" si="32"/>
        <v>60</v>
      </c>
      <c r="AL117" s="14">
        <f t="shared" si="33"/>
        <v>54</v>
      </c>
      <c r="AM117" s="14">
        <f t="shared" si="34"/>
        <v>0</v>
      </c>
      <c r="AN117" s="13">
        <f t="shared" si="35"/>
        <v>0</v>
      </c>
      <c r="AO117" s="13">
        <f t="shared" si="36"/>
        <v>0</v>
      </c>
      <c r="AP117" s="13">
        <f t="shared" si="37"/>
        <v>0</v>
      </c>
      <c r="AQ117" s="14">
        <f t="shared" si="38"/>
        <v>0.15000000000000002</v>
      </c>
      <c r="AR117" s="13">
        <f t="shared" si="28"/>
        <v>20520.000000000004</v>
      </c>
      <c r="AS117" s="13">
        <f t="shared" si="29"/>
        <v>32400.000000000007</v>
      </c>
      <c r="AT117" s="13">
        <f t="shared" si="30"/>
        <v>29160.000000000004</v>
      </c>
      <c r="AU117" s="14">
        <f>SUM(AN$3:AN117)+SUM(AR$3:AR117)</f>
        <v>2303307</v>
      </c>
      <c r="AV117" s="14">
        <f>SUM(AO$3:AO117)+SUM(AS$3:AS117)</f>
        <v>5086566</v>
      </c>
      <c r="AW117" s="14">
        <f>SUM(AP$3:AP117)+SUM(AT$3:AT117)</f>
        <v>4419720</v>
      </c>
    </row>
    <row r="118" spans="33:49" x14ac:dyDescent="0.2">
      <c r="AG118" s="9">
        <f t="shared" si="39"/>
        <v>5</v>
      </c>
      <c r="AH118" s="9">
        <f t="shared" si="40"/>
        <v>4</v>
      </c>
      <c r="AI118" s="14">
        <f t="shared" si="27"/>
        <v>1</v>
      </c>
      <c r="AJ118" s="14">
        <f t="shared" si="31"/>
        <v>39</v>
      </c>
      <c r="AK118" s="14">
        <f t="shared" si="32"/>
        <v>60</v>
      </c>
      <c r="AL118" s="14">
        <f t="shared" si="33"/>
        <v>54</v>
      </c>
      <c r="AM118" s="14">
        <f t="shared" si="34"/>
        <v>1.02</v>
      </c>
      <c r="AN118" s="13">
        <f t="shared" si="35"/>
        <v>143208</v>
      </c>
      <c r="AO118" s="13">
        <f t="shared" si="36"/>
        <v>220320</v>
      </c>
      <c r="AP118" s="13">
        <f t="shared" si="37"/>
        <v>198288</v>
      </c>
      <c r="AQ118" s="14">
        <f t="shared" si="38"/>
        <v>0.2</v>
      </c>
      <c r="AR118" s="13">
        <f t="shared" si="28"/>
        <v>28080.000000000004</v>
      </c>
      <c r="AS118" s="13">
        <f t="shared" si="29"/>
        <v>43200</v>
      </c>
      <c r="AT118" s="13">
        <f t="shared" si="30"/>
        <v>38880</v>
      </c>
      <c r="AU118" s="14">
        <f>SUM(AN$3:AN118)+SUM(AR$3:AR118)</f>
        <v>2474595</v>
      </c>
      <c r="AV118" s="14">
        <f>SUM(AO$3:AO118)+SUM(AS$3:AS118)</f>
        <v>5350086</v>
      </c>
      <c r="AW118" s="14">
        <f>SUM(AP$3:AP118)+SUM(AT$3:AT118)</f>
        <v>4656888</v>
      </c>
    </row>
    <row r="119" spans="33:49" x14ac:dyDescent="0.2">
      <c r="AG119" s="9">
        <f t="shared" si="39"/>
        <v>5</v>
      </c>
      <c r="AH119" s="9">
        <f t="shared" si="40"/>
        <v>5</v>
      </c>
      <c r="AI119" s="14">
        <f t="shared" si="27"/>
        <v>0</v>
      </c>
      <c r="AJ119" s="14">
        <f t="shared" si="31"/>
        <v>39</v>
      </c>
      <c r="AK119" s="14">
        <f t="shared" si="32"/>
        <v>60</v>
      </c>
      <c r="AL119" s="14">
        <f t="shared" si="33"/>
        <v>54</v>
      </c>
      <c r="AM119" s="14">
        <f t="shared" si="34"/>
        <v>0</v>
      </c>
      <c r="AN119" s="13">
        <f t="shared" si="35"/>
        <v>0</v>
      </c>
      <c r="AO119" s="13">
        <f t="shared" si="36"/>
        <v>0</v>
      </c>
      <c r="AP119" s="13">
        <f t="shared" si="37"/>
        <v>0</v>
      </c>
      <c r="AQ119" s="14">
        <f t="shared" si="38"/>
        <v>0.15000000000000002</v>
      </c>
      <c r="AR119" s="13">
        <f t="shared" si="28"/>
        <v>21060.000000000004</v>
      </c>
      <c r="AS119" s="13">
        <f t="shared" si="29"/>
        <v>32400.000000000007</v>
      </c>
      <c r="AT119" s="13">
        <f t="shared" si="30"/>
        <v>29160.000000000004</v>
      </c>
      <c r="AU119" s="14">
        <f>SUM(AN$3:AN119)+SUM(AR$3:AR119)</f>
        <v>2495655</v>
      </c>
      <c r="AV119" s="14">
        <f>SUM(AO$3:AO119)+SUM(AS$3:AS119)</f>
        <v>5382486</v>
      </c>
      <c r="AW119" s="14">
        <f>SUM(AP$3:AP119)+SUM(AT$3:AT119)</f>
        <v>4686048</v>
      </c>
    </row>
    <row r="120" spans="33:49" x14ac:dyDescent="0.2">
      <c r="AG120" s="9">
        <f t="shared" si="39"/>
        <v>5</v>
      </c>
      <c r="AH120" s="9">
        <f t="shared" si="40"/>
        <v>6</v>
      </c>
      <c r="AI120" s="14">
        <f t="shared" si="27"/>
        <v>0</v>
      </c>
      <c r="AJ120" s="14">
        <f t="shared" si="31"/>
        <v>40</v>
      </c>
      <c r="AK120" s="14">
        <f t="shared" si="32"/>
        <v>61</v>
      </c>
      <c r="AL120" s="14">
        <f t="shared" si="33"/>
        <v>54</v>
      </c>
      <c r="AM120" s="14">
        <f t="shared" si="34"/>
        <v>0</v>
      </c>
      <c r="AN120" s="13">
        <f t="shared" si="35"/>
        <v>0</v>
      </c>
      <c r="AO120" s="13">
        <f t="shared" si="36"/>
        <v>0</v>
      </c>
      <c r="AP120" s="13">
        <f t="shared" si="37"/>
        <v>0</v>
      </c>
      <c r="AQ120" s="14">
        <f t="shared" si="38"/>
        <v>0.15000000000000002</v>
      </c>
      <c r="AR120" s="13">
        <f t="shared" si="28"/>
        <v>21600.000000000004</v>
      </c>
      <c r="AS120" s="13">
        <f t="shared" si="29"/>
        <v>32940.000000000007</v>
      </c>
      <c r="AT120" s="13">
        <f t="shared" si="30"/>
        <v>29160.000000000004</v>
      </c>
      <c r="AU120" s="14">
        <f>SUM(AN$3:AN120)+SUM(AR$3:AR120)</f>
        <v>2517255</v>
      </c>
      <c r="AV120" s="14">
        <f>SUM(AO$3:AO120)+SUM(AS$3:AS120)</f>
        <v>5415426</v>
      </c>
      <c r="AW120" s="14">
        <f>SUM(AP$3:AP120)+SUM(AT$3:AT120)</f>
        <v>4715208</v>
      </c>
    </row>
    <row r="121" spans="33:49" x14ac:dyDescent="0.2">
      <c r="AG121" s="9">
        <f t="shared" si="39"/>
        <v>5</v>
      </c>
      <c r="AH121" s="9">
        <f t="shared" si="40"/>
        <v>7</v>
      </c>
      <c r="AI121" s="14">
        <f t="shared" si="27"/>
        <v>0</v>
      </c>
      <c r="AJ121" s="14">
        <f t="shared" si="31"/>
        <v>41</v>
      </c>
      <c r="AK121" s="14">
        <f t="shared" si="32"/>
        <v>61</v>
      </c>
      <c r="AL121" s="14">
        <f t="shared" si="33"/>
        <v>55</v>
      </c>
      <c r="AM121" s="14">
        <f t="shared" si="34"/>
        <v>0</v>
      </c>
      <c r="AN121" s="13">
        <f t="shared" si="35"/>
        <v>0</v>
      </c>
      <c r="AO121" s="13">
        <f t="shared" si="36"/>
        <v>0</v>
      </c>
      <c r="AP121" s="13">
        <f t="shared" si="37"/>
        <v>0</v>
      </c>
      <c r="AQ121" s="14">
        <f t="shared" si="38"/>
        <v>0.15000000000000002</v>
      </c>
      <c r="AR121" s="13">
        <f t="shared" si="28"/>
        <v>22140.000000000004</v>
      </c>
      <c r="AS121" s="13">
        <f t="shared" si="29"/>
        <v>32940.000000000007</v>
      </c>
      <c r="AT121" s="13">
        <f t="shared" si="30"/>
        <v>29700.000000000007</v>
      </c>
      <c r="AU121" s="14">
        <f>SUM(AN$3:AN121)+SUM(AR$3:AR121)</f>
        <v>2539395</v>
      </c>
      <c r="AV121" s="14">
        <f>SUM(AO$3:AO121)+SUM(AS$3:AS121)</f>
        <v>5448366</v>
      </c>
      <c r="AW121" s="14">
        <f>SUM(AP$3:AP121)+SUM(AT$3:AT121)</f>
        <v>4744908</v>
      </c>
    </row>
    <row r="122" spans="33:49" x14ac:dyDescent="0.2">
      <c r="AG122" s="9">
        <f t="shared" si="39"/>
        <v>5</v>
      </c>
      <c r="AH122" s="9">
        <f t="shared" si="40"/>
        <v>8</v>
      </c>
      <c r="AI122" s="14">
        <f t="shared" si="27"/>
        <v>1</v>
      </c>
      <c r="AJ122" s="14">
        <f t="shared" si="31"/>
        <v>42</v>
      </c>
      <c r="AK122" s="14">
        <f t="shared" si="32"/>
        <v>61</v>
      </c>
      <c r="AL122" s="14">
        <f t="shared" si="33"/>
        <v>55</v>
      </c>
      <c r="AM122" s="14">
        <f t="shared" si="34"/>
        <v>1.02</v>
      </c>
      <c r="AN122" s="13">
        <f t="shared" si="35"/>
        <v>154224</v>
      </c>
      <c r="AO122" s="13">
        <f t="shared" si="36"/>
        <v>223992</v>
      </c>
      <c r="AP122" s="13">
        <f t="shared" si="37"/>
        <v>201960</v>
      </c>
      <c r="AQ122" s="14">
        <f t="shared" si="38"/>
        <v>0.2</v>
      </c>
      <c r="AR122" s="13">
        <f t="shared" si="28"/>
        <v>30240</v>
      </c>
      <c r="AS122" s="13">
        <f t="shared" si="29"/>
        <v>43920.000000000007</v>
      </c>
      <c r="AT122" s="13">
        <f t="shared" si="30"/>
        <v>39600</v>
      </c>
      <c r="AU122" s="14">
        <f>SUM(AN$3:AN122)+SUM(AR$3:AR122)</f>
        <v>2723859</v>
      </c>
      <c r="AV122" s="14">
        <f>SUM(AO$3:AO122)+SUM(AS$3:AS122)</f>
        <v>5716278</v>
      </c>
      <c r="AW122" s="14">
        <f>SUM(AP$3:AP122)+SUM(AT$3:AT122)</f>
        <v>4986468</v>
      </c>
    </row>
    <row r="123" spans="33:49" x14ac:dyDescent="0.2">
      <c r="AG123" s="9">
        <f t="shared" si="39"/>
        <v>5</v>
      </c>
      <c r="AH123" s="9">
        <f t="shared" si="40"/>
        <v>9</v>
      </c>
      <c r="AI123" s="14">
        <f t="shared" si="27"/>
        <v>0</v>
      </c>
      <c r="AJ123" s="14">
        <f t="shared" si="31"/>
        <v>43</v>
      </c>
      <c r="AK123" s="14">
        <f t="shared" si="32"/>
        <v>61</v>
      </c>
      <c r="AL123" s="14">
        <f t="shared" si="33"/>
        <v>55</v>
      </c>
      <c r="AM123" s="14">
        <f t="shared" si="34"/>
        <v>0</v>
      </c>
      <c r="AN123" s="13">
        <f t="shared" si="35"/>
        <v>0</v>
      </c>
      <c r="AO123" s="13">
        <f t="shared" si="36"/>
        <v>0</v>
      </c>
      <c r="AP123" s="13">
        <f t="shared" si="37"/>
        <v>0</v>
      </c>
      <c r="AQ123" s="14">
        <f t="shared" si="38"/>
        <v>0.15000000000000002</v>
      </c>
      <c r="AR123" s="13">
        <f t="shared" si="28"/>
        <v>23220.000000000004</v>
      </c>
      <c r="AS123" s="13">
        <f t="shared" si="29"/>
        <v>32940.000000000007</v>
      </c>
      <c r="AT123" s="13">
        <f t="shared" si="30"/>
        <v>29700.000000000007</v>
      </c>
      <c r="AU123" s="14">
        <f>SUM(AN$3:AN123)+SUM(AR$3:AR123)</f>
        <v>2747079</v>
      </c>
      <c r="AV123" s="14">
        <f>SUM(AO$3:AO123)+SUM(AS$3:AS123)</f>
        <v>5749218</v>
      </c>
      <c r="AW123" s="14">
        <f>SUM(AP$3:AP123)+SUM(AT$3:AT123)</f>
        <v>5016168</v>
      </c>
    </row>
    <row r="124" spans="33:49" x14ac:dyDescent="0.2">
      <c r="AG124" s="9">
        <f t="shared" si="39"/>
        <v>5</v>
      </c>
      <c r="AH124" s="9">
        <f t="shared" si="40"/>
        <v>10</v>
      </c>
      <c r="AI124" s="14">
        <f t="shared" si="27"/>
        <v>0</v>
      </c>
      <c r="AJ124" s="14">
        <f t="shared" si="31"/>
        <v>44</v>
      </c>
      <c r="AK124" s="14">
        <f t="shared" si="32"/>
        <v>62</v>
      </c>
      <c r="AL124" s="14">
        <f t="shared" si="33"/>
        <v>55</v>
      </c>
      <c r="AM124" s="14">
        <f t="shared" si="34"/>
        <v>0</v>
      </c>
      <c r="AN124" s="13">
        <f t="shared" si="35"/>
        <v>0</v>
      </c>
      <c r="AO124" s="13">
        <f t="shared" si="36"/>
        <v>0</v>
      </c>
      <c r="AP124" s="13">
        <f t="shared" si="37"/>
        <v>0</v>
      </c>
      <c r="AQ124" s="14">
        <f t="shared" si="38"/>
        <v>0.15000000000000002</v>
      </c>
      <c r="AR124" s="13">
        <f t="shared" si="28"/>
        <v>23760.000000000004</v>
      </c>
      <c r="AS124" s="13">
        <f t="shared" si="29"/>
        <v>33480</v>
      </c>
      <c r="AT124" s="13">
        <f t="shared" si="30"/>
        <v>29700.000000000007</v>
      </c>
      <c r="AU124" s="14">
        <f>SUM(AN$3:AN124)+SUM(AR$3:AR124)</f>
        <v>2770839</v>
      </c>
      <c r="AV124" s="14">
        <f>SUM(AO$3:AO124)+SUM(AS$3:AS124)</f>
        <v>5782698</v>
      </c>
      <c r="AW124" s="14">
        <f>SUM(AP$3:AP124)+SUM(AT$3:AT124)</f>
        <v>5045868</v>
      </c>
    </row>
    <row r="125" spans="33:49" x14ac:dyDescent="0.2">
      <c r="AG125" s="9">
        <f t="shared" si="39"/>
        <v>5</v>
      </c>
      <c r="AH125" s="9">
        <f t="shared" si="40"/>
        <v>11</v>
      </c>
      <c r="AI125" s="14">
        <f t="shared" si="27"/>
        <v>0</v>
      </c>
      <c r="AJ125" s="14">
        <f t="shared" si="31"/>
        <v>45</v>
      </c>
      <c r="AK125" s="14">
        <f t="shared" si="32"/>
        <v>62</v>
      </c>
      <c r="AL125" s="14">
        <f t="shared" si="33"/>
        <v>56</v>
      </c>
      <c r="AM125" s="14">
        <f t="shared" si="34"/>
        <v>0</v>
      </c>
      <c r="AN125" s="13">
        <f t="shared" si="35"/>
        <v>0</v>
      </c>
      <c r="AO125" s="13">
        <f t="shared" si="36"/>
        <v>0</v>
      </c>
      <c r="AP125" s="13">
        <f t="shared" si="37"/>
        <v>0</v>
      </c>
      <c r="AQ125" s="14">
        <f t="shared" si="38"/>
        <v>0.15000000000000002</v>
      </c>
      <c r="AR125" s="13">
        <f t="shared" si="28"/>
        <v>24300.000000000004</v>
      </c>
      <c r="AS125" s="13">
        <f t="shared" si="29"/>
        <v>33480</v>
      </c>
      <c r="AT125" s="13">
        <f t="shared" si="30"/>
        <v>30240.000000000007</v>
      </c>
      <c r="AU125" s="14">
        <f>SUM(AN$3:AN125)+SUM(AR$3:AR125)</f>
        <v>2795139</v>
      </c>
      <c r="AV125" s="14">
        <f>SUM(AO$3:AO125)+SUM(AS$3:AS125)</f>
        <v>5816178</v>
      </c>
      <c r="AW125" s="14">
        <f>SUM(AP$3:AP125)+SUM(AT$3:AT125)</f>
        <v>5076108</v>
      </c>
    </row>
    <row r="126" spans="33:49" x14ac:dyDescent="0.2">
      <c r="AG126" s="9">
        <f t="shared" si="39"/>
        <v>5</v>
      </c>
      <c r="AH126" s="9">
        <f t="shared" si="40"/>
        <v>12</v>
      </c>
      <c r="AI126" s="14">
        <f t="shared" si="27"/>
        <v>1</v>
      </c>
      <c r="AJ126" s="14">
        <f t="shared" si="31"/>
        <v>45</v>
      </c>
      <c r="AK126" s="14">
        <f t="shared" si="32"/>
        <v>62</v>
      </c>
      <c r="AL126" s="14">
        <f t="shared" si="33"/>
        <v>56</v>
      </c>
      <c r="AM126" s="14">
        <f t="shared" si="34"/>
        <v>1.02</v>
      </c>
      <c r="AN126" s="13">
        <f t="shared" si="35"/>
        <v>165240</v>
      </c>
      <c r="AO126" s="13">
        <f t="shared" si="36"/>
        <v>227664</v>
      </c>
      <c r="AP126" s="13">
        <f t="shared" si="37"/>
        <v>205632.00000000003</v>
      </c>
      <c r="AQ126" s="14">
        <f t="shared" si="38"/>
        <v>0.2</v>
      </c>
      <c r="AR126" s="13">
        <f t="shared" si="28"/>
        <v>32400</v>
      </c>
      <c r="AS126" s="13">
        <f t="shared" si="29"/>
        <v>44640</v>
      </c>
      <c r="AT126" s="13">
        <f t="shared" si="30"/>
        <v>40320.000000000007</v>
      </c>
      <c r="AU126" s="14">
        <f>SUM(AN$3:AN126)+SUM(AR$3:AR126)</f>
        <v>2992779</v>
      </c>
      <c r="AV126" s="14">
        <f>SUM(AO$3:AO126)+SUM(AS$3:AS126)</f>
        <v>6088482</v>
      </c>
      <c r="AW126" s="14">
        <f>SUM(AP$3:AP126)+SUM(AT$3:AT126)</f>
        <v>5322060</v>
      </c>
    </row>
    <row r="127" spans="33:49" x14ac:dyDescent="0.2">
      <c r="AG127" s="9">
        <f t="shared" si="39"/>
        <v>5</v>
      </c>
      <c r="AH127" s="9">
        <f t="shared" si="40"/>
        <v>13</v>
      </c>
      <c r="AI127" s="14">
        <f t="shared" si="27"/>
        <v>0</v>
      </c>
      <c r="AJ127" s="14">
        <f t="shared" si="31"/>
        <v>46</v>
      </c>
      <c r="AK127" s="14">
        <f t="shared" si="32"/>
        <v>63</v>
      </c>
      <c r="AL127" s="14">
        <f t="shared" si="33"/>
        <v>56</v>
      </c>
      <c r="AM127" s="14">
        <f t="shared" si="34"/>
        <v>0</v>
      </c>
      <c r="AN127" s="13">
        <f t="shared" si="35"/>
        <v>0</v>
      </c>
      <c r="AO127" s="13">
        <f t="shared" si="36"/>
        <v>0</v>
      </c>
      <c r="AP127" s="13">
        <f t="shared" si="37"/>
        <v>0</v>
      </c>
      <c r="AQ127" s="14">
        <f t="shared" si="38"/>
        <v>0.15000000000000002</v>
      </c>
      <c r="AR127" s="13">
        <f t="shared" si="28"/>
        <v>24840.000000000004</v>
      </c>
      <c r="AS127" s="13">
        <f t="shared" si="29"/>
        <v>34020.000000000007</v>
      </c>
      <c r="AT127" s="13">
        <f t="shared" si="30"/>
        <v>30240.000000000007</v>
      </c>
      <c r="AU127" s="14">
        <f>SUM(AN$3:AN127)+SUM(AR$3:AR127)</f>
        <v>3017619</v>
      </c>
      <c r="AV127" s="14">
        <f>SUM(AO$3:AO127)+SUM(AS$3:AS127)</f>
        <v>6122502</v>
      </c>
      <c r="AW127" s="14">
        <f>SUM(AP$3:AP127)+SUM(AT$3:AT127)</f>
        <v>5352300</v>
      </c>
    </row>
    <row r="128" spans="33:49" x14ac:dyDescent="0.2">
      <c r="AG128" s="9">
        <f t="shared" si="39"/>
        <v>5</v>
      </c>
      <c r="AH128" s="9">
        <f t="shared" si="40"/>
        <v>14</v>
      </c>
      <c r="AI128" s="14">
        <f t="shared" si="27"/>
        <v>0</v>
      </c>
      <c r="AJ128" s="14">
        <f t="shared" si="31"/>
        <v>47</v>
      </c>
      <c r="AK128" s="14">
        <f t="shared" si="32"/>
        <v>63</v>
      </c>
      <c r="AL128" s="14">
        <f t="shared" si="33"/>
        <v>56</v>
      </c>
      <c r="AM128" s="14">
        <f t="shared" si="34"/>
        <v>0</v>
      </c>
      <c r="AN128" s="13">
        <f t="shared" si="35"/>
        <v>0</v>
      </c>
      <c r="AO128" s="13">
        <f t="shared" si="36"/>
        <v>0</v>
      </c>
      <c r="AP128" s="13">
        <f t="shared" si="37"/>
        <v>0</v>
      </c>
      <c r="AQ128" s="14">
        <f t="shared" si="38"/>
        <v>0.15000000000000002</v>
      </c>
      <c r="AR128" s="13">
        <f t="shared" si="28"/>
        <v>25380.000000000004</v>
      </c>
      <c r="AS128" s="13">
        <f t="shared" si="29"/>
        <v>34020.000000000007</v>
      </c>
      <c r="AT128" s="13">
        <f t="shared" si="30"/>
        <v>30240.000000000007</v>
      </c>
      <c r="AU128" s="14">
        <f>SUM(AN$3:AN128)+SUM(AR$3:AR128)</f>
        <v>3042999</v>
      </c>
      <c r="AV128" s="14">
        <f>SUM(AO$3:AO128)+SUM(AS$3:AS128)</f>
        <v>6156522</v>
      </c>
      <c r="AW128" s="14">
        <f>SUM(AP$3:AP128)+SUM(AT$3:AT128)</f>
        <v>5382540</v>
      </c>
    </row>
    <row r="129" spans="33:49" x14ac:dyDescent="0.2">
      <c r="AG129" s="9">
        <f t="shared" si="39"/>
        <v>5</v>
      </c>
      <c r="AH129" s="9">
        <f t="shared" si="40"/>
        <v>15</v>
      </c>
      <c r="AI129" s="14">
        <f t="shared" si="27"/>
        <v>0</v>
      </c>
      <c r="AJ129" s="14">
        <f t="shared" si="31"/>
        <v>48</v>
      </c>
      <c r="AK129" s="14">
        <f t="shared" si="32"/>
        <v>63</v>
      </c>
      <c r="AL129" s="14">
        <f t="shared" si="33"/>
        <v>57</v>
      </c>
      <c r="AM129" s="14">
        <f t="shared" si="34"/>
        <v>0</v>
      </c>
      <c r="AN129" s="13">
        <f t="shared" si="35"/>
        <v>0</v>
      </c>
      <c r="AO129" s="13">
        <f t="shared" si="36"/>
        <v>0</v>
      </c>
      <c r="AP129" s="13">
        <f t="shared" si="37"/>
        <v>0</v>
      </c>
      <c r="AQ129" s="14">
        <f t="shared" si="38"/>
        <v>0.15000000000000002</v>
      </c>
      <c r="AR129" s="13">
        <f t="shared" si="28"/>
        <v>25920.000000000004</v>
      </c>
      <c r="AS129" s="13">
        <f t="shared" si="29"/>
        <v>34020.000000000007</v>
      </c>
      <c r="AT129" s="13">
        <f t="shared" si="30"/>
        <v>30780.000000000004</v>
      </c>
      <c r="AU129" s="14">
        <f>SUM(AN$3:AN129)+SUM(AR$3:AR129)</f>
        <v>3068919</v>
      </c>
      <c r="AV129" s="14">
        <f>SUM(AO$3:AO129)+SUM(AS$3:AS129)</f>
        <v>6190542</v>
      </c>
      <c r="AW129" s="14">
        <f>SUM(AP$3:AP129)+SUM(AT$3:AT129)</f>
        <v>5413320</v>
      </c>
    </row>
    <row r="130" spans="33:49" x14ac:dyDescent="0.2">
      <c r="AG130" s="9">
        <f t="shared" si="39"/>
        <v>5</v>
      </c>
      <c r="AH130" s="9">
        <f t="shared" si="40"/>
        <v>16</v>
      </c>
      <c r="AI130" s="14">
        <f t="shared" si="27"/>
        <v>1</v>
      </c>
      <c r="AJ130" s="14">
        <f t="shared" si="31"/>
        <v>49</v>
      </c>
      <c r="AK130" s="14">
        <f t="shared" si="32"/>
        <v>64</v>
      </c>
      <c r="AL130" s="14">
        <f t="shared" si="33"/>
        <v>57</v>
      </c>
      <c r="AM130" s="14">
        <f t="shared" si="34"/>
        <v>1.02</v>
      </c>
      <c r="AN130" s="13">
        <f t="shared" si="35"/>
        <v>179928</v>
      </c>
      <c r="AO130" s="13">
        <f t="shared" si="36"/>
        <v>235008</v>
      </c>
      <c r="AP130" s="13">
        <f t="shared" si="37"/>
        <v>209304</v>
      </c>
      <c r="AQ130" s="14">
        <f t="shared" si="38"/>
        <v>0.2</v>
      </c>
      <c r="AR130" s="13">
        <f t="shared" si="28"/>
        <v>35280</v>
      </c>
      <c r="AS130" s="13">
        <f t="shared" si="29"/>
        <v>46080</v>
      </c>
      <c r="AT130" s="13">
        <f t="shared" si="30"/>
        <v>41040</v>
      </c>
      <c r="AU130" s="14">
        <f>SUM(AN$3:AN130)+SUM(AR$3:AR130)</f>
        <v>3284127</v>
      </c>
      <c r="AV130" s="14">
        <f>SUM(AO$3:AO130)+SUM(AS$3:AS130)</f>
        <v>6471630</v>
      </c>
      <c r="AW130" s="14">
        <f>SUM(AP$3:AP130)+SUM(AT$3:AT130)</f>
        <v>5663664</v>
      </c>
    </row>
    <row r="131" spans="33:49" x14ac:dyDescent="0.2">
      <c r="AG131" s="9">
        <f t="shared" si="39"/>
        <v>5</v>
      </c>
      <c r="AH131" s="9">
        <f t="shared" si="40"/>
        <v>17</v>
      </c>
      <c r="AI131" s="14">
        <f t="shared" ref="AI131:AI194" si="41">IF(MOD(AH131,$B$29)=0,1,0)</f>
        <v>0</v>
      </c>
      <c r="AJ131" s="14">
        <f t="shared" si="31"/>
        <v>50</v>
      </c>
      <c r="AK131" s="14">
        <f t="shared" si="32"/>
        <v>64</v>
      </c>
      <c r="AL131" s="14">
        <f t="shared" si="33"/>
        <v>57</v>
      </c>
      <c r="AM131" s="14">
        <f t="shared" si="34"/>
        <v>0</v>
      </c>
      <c r="AN131" s="13">
        <f t="shared" si="35"/>
        <v>0</v>
      </c>
      <c r="AO131" s="13">
        <f t="shared" si="36"/>
        <v>0</v>
      </c>
      <c r="AP131" s="13">
        <f t="shared" si="37"/>
        <v>0</v>
      </c>
      <c r="AQ131" s="14">
        <f t="shared" si="38"/>
        <v>0.15000000000000002</v>
      </c>
      <c r="AR131" s="13">
        <f t="shared" ref="AR131:AR194" si="42">AJ131*AQ131*3600</f>
        <v>27000.000000000004</v>
      </c>
      <c r="AS131" s="13">
        <f t="shared" ref="AS131:AS194" si="43">AK131*AQ131*3600</f>
        <v>34560.000000000007</v>
      </c>
      <c r="AT131" s="13">
        <f t="shared" ref="AT131:AT194" si="44">AL131*AQ131*3600</f>
        <v>30780.000000000004</v>
      </c>
      <c r="AU131" s="14">
        <f>SUM(AN$3:AN131)+SUM(AR$3:AR131)</f>
        <v>3311127</v>
      </c>
      <c r="AV131" s="14">
        <f>SUM(AO$3:AO131)+SUM(AS$3:AS131)</f>
        <v>6506190</v>
      </c>
      <c r="AW131" s="14">
        <f>SUM(AP$3:AP131)+SUM(AT$3:AT131)</f>
        <v>5694444</v>
      </c>
    </row>
    <row r="132" spans="33:49" x14ac:dyDescent="0.2">
      <c r="AG132" s="9">
        <f t="shared" si="39"/>
        <v>5</v>
      </c>
      <c r="AH132" s="9">
        <f t="shared" si="40"/>
        <v>18</v>
      </c>
      <c r="AI132" s="14">
        <f t="shared" si="41"/>
        <v>0</v>
      </c>
      <c r="AJ132" s="14">
        <f t="shared" ref="AJ132:AJ195" si="45">ROUND(INDEX($P$3:$P$22,MATCH(AG132,$A$3:$A$22,0))+(AH132-1)*INDEX($R$3:$R$22,MATCH(AG132,$A$3:$A$22,0)),0)</f>
        <v>50</v>
      </c>
      <c r="AK132" s="14">
        <f t="shared" ref="AK132:AK195" si="46">ROUND(INDEX($S$3:$S$22,MATCH(AG132,$A$3:$A$22,0))+(AH132-1)*INDEX($U$3:$U$22,MATCH(AG132,$A$3:$A$22,0)),0)</f>
        <v>64</v>
      </c>
      <c r="AL132" s="14">
        <f t="shared" ref="AL132:AL195" si="47">ROUND(INDEX($V$3:$V$22,MATCH(AG132,$A$3:$A$22,0))+(AH132-1)*INDEX($X$3:$X$22,MATCH(AG132,$A$3:$A$22,0)),0)</f>
        <v>57</v>
      </c>
      <c r="AM132" s="14">
        <f t="shared" ref="AM132:AM195" si="48">IF(AI132=0,0,INDEX($AA$3:$AA$21,MATCH(AG132,$A$3:$A$22,0)))</f>
        <v>0</v>
      </c>
      <c r="AN132" s="13">
        <f t="shared" ref="AN132:AN195" si="49">AJ132*AM132*3600</f>
        <v>0</v>
      </c>
      <c r="AO132" s="13">
        <f t="shared" ref="AO132:AO195" si="50">AK132*AM132*3600</f>
        <v>0</v>
      </c>
      <c r="AP132" s="13">
        <f t="shared" ref="AP132:AP195" si="51">AL132*AM132*3600</f>
        <v>0</v>
      </c>
      <c r="AQ132" s="14">
        <f t="shared" ref="AQ132:AQ195" si="52">INDEX($AB$3:$AB$21,MATCH(AG132,$A$3:$A$22,0))*VLOOKUP(AI132,$A$24:$C$26,3,0)</f>
        <v>0.15000000000000002</v>
      </c>
      <c r="AR132" s="13">
        <f t="shared" si="42"/>
        <v>27000.000000000004</v>
      </c>
      <c r="AS132" s="13">
        <f t="shared" si="43"/>
        <v>34560.000000000007</v>
      </c>
      <c r="AT132" s="13">
        <f t="shared" si="44"/>
        <v>30780.000000000004</v>
      </c>
      <c r="AU132" s="14">
        <f>SUM(AN$3:AN132)+SUM(AR$3:AR132)</f>
        <v>3338127</v>
      </c>
      <c r="AV132" s="14">
        <f>SUM(AO$3:AO132)+SUM(AS$3:AS132)</f>
        <v>6540750</v>
      </c>
      <c r="AW132" s="14">
        <f>SUM(AP$3:AP132)+SUM(AT$3:AT132)</f>
        <v>5725224</v>
      </c>
    </row>
    <row r="133" spans="33:49" x14ac:dyDescent="0.2">
      <c r="AG133" s="9">
        <f t="shared" ref="AG133:AG196" si="53">IF(AH132=VLOOKUP(AG132,$A$3:$B$17,2,0),AG132+1,AG132)</f>
        <v>5</v>
      </c>
      <c r="AH133" s="9">
        <f t="shared" ref="AH133:AH196" si="54">IF(AG133&lt;&gt;AG132,1,AH132+1)</f>
        <v>19</v>
      </c>
      <c r="AI133" s="14">
        <f t="shared" si="41"/>
        <v>0</v>
      </c>
      <c r="AJ133" s="14">
        <f t="shared" si="45"/>
        <v>51</v>
      </c>
      <c r="AK133" s="14">
        <f t="shared" si="46"/>
        <v>64</v>
      </c>
      <c r="AL133" s="14">
        <f t="shared" si="47"/>
        <v>58</v>
      </c>
      <c r="AM133" s="14">
        <f t="shared" si="48"/>
        <v>0</v>
      </c>
      <c r="AN133" s="13">
        <f t="shared" si="49"/>
        <v>0</v>
      </c>
      <c r="AO133" s="13">
        <f t="shared" si="50"/>
        <v>0</v>
      </c>
      <c r="AP133" s="13">
        <f t="shared" si="51"/>
        <v>0</v>
      </c>
      <c r="AQ133" s="14">
        <f t="shared" si="52"/>
        <v>0.15000000000000002</v>
      </c>
      <c r="AR133" s="13">
        <f t="shared" si="42"/>
        <v>27540.000000000004</v>
      </c>
      <c r="AS133" s="13">
        <f t="shared" si="43"/>
        <v>34560.000000000007</v>
      </c>
      <c r="AT133" s="13">
        <f t="shared" si="44"/>
        <v>31320.000000000004</v>
      </c>
      <c r="AU133" s="14">
        <f>SUM(AN$3:AN133)+SUM(AR$3:AR133)</f>
        <v>3365667</v>
      </c>
      <c r="AV133" s="14">
        <f>SUM(AO$3:AO133)+SUM(AS$3:AS133)</f>
        <v>6575310</v>
      </c>
      <c r="AW133" s="14">
        <f>SUM(AP$3:AP133)+SUM(AT$3:AT133)</f>
        <v>5756544</v>
      </c>
    </row>
    <row r="134" spans="33:49" x14ac:dyDescent="0.2">
      <c r="AG134" s="9">
        <f t="shared" si="53"/>
        <v>5</v>
      </c>
      <c r="AH134" s="9">
        <f t="shared" si="54"/>
        <v>20</v>
      </c>
      <c r="AI134" s="14">
        <f t="shared" si="41"/>
        <v>1</v>
      </c>
      <c r="AJ134" s="14">
        <f t="shared" si="45"/>
        <v>52</v>
      </c>
      <c r="AK134" s="14">
        <f t="shared" si="46"/>
        <v>65</v>
      </c>
      <c r="AL134" s="14">
        <f t="shared" si="47"/>
        <v>58</v>
      </c>
      <c r="AM134" s="14">
        <f t="shared" si="48"/>
        <v>1.02</v>
      </c>
      <c r="AN134" s="13">
        <f t="shared" si="49"/>
        <v>190944</v>
      </c>
      <c r="AO134" s="13">
        <f t="shared" si="50"/>
        <v>238680</v>
      </c>
      <c r="AP134" s="13">
        <f t="shared" si="51"/>
        <v>212976</v>
      </c>
      <c r="AQ134" s="14">
        <f t="shared" si="52"/>
        <v>0.2</v>
      </c>
      <c r="AR134" s="13">
        <f t="shared" si="42"/>
        <v>37440</v>
      </c>
      <c r="AS134" s="13">
        <f t="shared" si="43"/>
        <v>46800</v>
      </c>
      <c r="AT134" s="13">
        <f t="shared" si="44"/>
        <v>41760.000000000007</v>
      </c>
      <c r="AU134" s="14">
        <f>SUM(AN$3:AN134)+SUM(AR$3:AR134)</f>
        <v>3594051</v>
      </c>
      <c r="AV134" s="14">
        <f>SUM(AO$3:AO134)+SUM(AS$3:AS134)</f>
        <v>6860790</v>
      </c>
      <c r="AW134" s="14">
        <f>SUM(AP$3:AP134)+SUM(AT$3:AT134)</f>
        <v>6011280</v>
      </c>
    </row>
    <row r="135" spans="33:49" x14ac:dyDescent="0.2">
      <c r="AG135" s="9">
        <f t="shared" si="53"/>
        <v>5</v>
      </c>
      <c r="AH135" s="9">
        <f t="shared" si="54"/>
        <v>21</v>
      </c>
      <c r="AI135" s="14">
        <f t="shared" si="41"/>
        <v>0</v>
      </c>
      <c r="AJ135" s="14">
        <f t="shared" si="45"/>
        <v>53</v>
      </c>
      <c r="AK135" s="14">
        <f t="shared" si="46"/>
        <v>65</v>
      </c>
      <c r="AL135" s="14">
        <f t="shared" si="47"/>
        <v>58</v>
      </c>
      <c r="AM135" s="14">
        <f t="shared" si="48"/>
        <v>0</v>
      </c>
      <c r="AN135" s="13">
        <f t="shared" si="49"/>
        <v>0</v>
      </c>
      <c r="AO135" s="13">
        <f t="shared" si="50"/>
        <v>0</v>
      </c>
      <c r="AP135" s="13">
        <f t="shared" si="51"/>
        <v>0</v>
      </c>
      <c r="AQ135" s="14">
        <f t="shared" si="52"/>
        <v>0.15000000000000002</v>
      </c>
      <c r="AR135" s="13">
        <f t="shared" si="42"/>
        <v>28620.000000000004</v>
      </c>
      <c r="AS135" s="13">
        <f t="shared" si="43"/>
        <v>35100.000000000007</v>
      </c>
      <c r="AT135" s="13">
        <f t="shared" si="44"/>
        <v>31320.000000000004</v>
      </c>
      <c r="AU135" s="14">
        <f>SUM(AN$3:AN135)+SUM(AR$3:AR135)</f>
        <v>3622671</v>
      </c>
      <c r="AV135" s="14">
        <f>SUM(AO$3:AO135)+SUM(AS$3:AS135)</f>
        <v>6895890</v>
      </c>
      <c r="AW135" s="14">
        <f>SUM(AP$3:AP135)+SUM(AT$3:AT135)</f>
        <v>6042600</v>
      </c>
    </row>
    <row r="136" spans="33:49" x14ac:dyDescent="0.2">
      <c r="AG136" s="9">
        <f t="shared" si="53"/>
        <v>5</v>
      </c>
      <c r="AH136" s="9">
        <f t="shared" si="54"/>
        <v>22</v>
      </c>
      <c r="AI136" s="14">
        <f t="shared" si="41"/>
        <v>0</v>
      </c>
      <c r="AJ136" s="14">
        <f t="shared" si="45"/>
        <v>54</v>
      </c>
      <c r="AK136" s="14">
        <f t="shared" si="46"/>
        <v>65</v>
      </c>
      <c r="AL136" s="14">
        <f t="shared" si="47"/>
        <v>58</v>
      </c>
      <c r="AM136" s="14">
        <f t="shared" si="48"/>
        <v>0</v>
      </c>
      <c r="AN136" s="13">
        <f t="shared" si="49"/>
        <v>0</v>
      </c>
      <c r="AO136" s="13">
        <f t="shared" si="50"/>
        <v>0</v>
      </c>
      <c r="AP136" s="13">
        <f t="shared" si="51"/>
        <v>0</v>
      </c>
      <c r="AQ136" s="14">
        <f t="shared" si="52"/>
        <v>0.15000000000000002</v>
      </c>
      <c r="AR136" s="13">
        <f t="shared" si="42"/>
        <v>29160.000000000004</v>
      </c>
      <c r="AS136" s="13">
        <f t="shared" si="43"/>
        <v>35100.000000000007</v>
      </c>
      <c r="AT136" s="13">
        <f t="shared" si="44"/>
        <v>31320.000000000004</v>
      </c>
      <c r="AU136" s="14">
        <f>SUM(AN$3:AN136)+SUM(AR$3:AR136)</f>
        <v>3651831</v>
      </c>
      <c r="AV136" s="14">
        <f>SUM(AO$3:AO136)+SUM(AS$3:AS136)</f>
        <v>6930990</v>
      </c>
      <c r="AW136" s="14">
        <f>SUM(AP$3:AP136)+SUM(AT$3:AT136)</f>
        <v>6073920</v>
      </c>
    </row>
    <row r="137" spans="33:49" x14ac:dyDescent="0.2">
      <c r="AG137" s="9">
        <f t="shared" si="53"/>
        <v>5</v>
      </c>
      <c r="AH137" s="9">
        <f t="shared" si="54"/>
        <v>23</v>
      </c>
      <c r="AI137" s="14">
        <f t="shared" si="41"/>
        <v>0</v>
      </c>
      <c r="AJ137" s="14">
        <f t="shared" si="45"/>
        <v>55</v>
      </c>
      <c r="AK137" s="14">
        <f t="shared" si="46"/>
        <v>66</v>
      </c>
      <c r="AL137" s="14">
        <f t="shared" si="47"/>
        <v>59</v>
      </c>
      <c r="AM137" s="14">
        <f t="shared" si="48"/>
        <v>0</v>
      </c>
      <c r="AN137" s="13">
        <f t="shared" si="49"/>
        <v>0</v>
      </c>
      <c r="AO137" s="13">
        <f t="shared" si="50"/>
        <v>0</v>
      </c>
      <c r="AP137" s="13">
        <f t="shared" si="51"/>
        <v>0</v>
      </c>
      <c r="AQ137" s="14">
        <f t="shared" si="52"/>
        <v>0.15000000000000002</v>
      </c>
      <c r="AR137" s="13">
        <f t="shared" si="42"/>
        <v>29700.000000000007</v>
      </c>
      <c r="AS137" s="13">
        <f t="shared" si="43"/>
        <v>35640.000000000007</v>
      </c>
      <c r="AT137" s="13">
        <f t="shared" si="44"/>
        <v>31860.000000000004</v>
      </c>
      <c r="AU137" s="14">
        <f>SUM(AN$3:AN137)+SUM(AR$3:AR137)</f>
        <v>3681531</v>
      </c>
      <c r="AV137" s="14">
        <f>SUM(AO$3:AO137)+SUM(AS$3:AS137)</f>
        <v>6966630</v>
      </c>
      <c r="AW137" s="14">
        <f>SUM(AP$3:AP137)+SUM(AT$3:AT137)</f>
        <v>6105780</v>
      </c>
    </row>
    <row r="138" spans="33:49" x14ac:dyDescent="0.2">
      <c r="AG138" s="9">
        <f t="shared" si="53"/>
        <v>5</v>
      </c>
      <c r="AH138" s="9">
        <f t="shared" si="54"/>
        <v>24</v>
      </c>
      <c r="AI138" s="14">
        <f t="shared" si="41"/>
        <v>1</v>
      </c>
      <c r="AJ138" s="14">
        <f t="shared" si="45"/>
        <v>56</v>
      </c>
      <c r="AK138" s="14">
        <f t="shared" si="46"/>
        <v>66</v>
      </c>
      <c r="AL138" s="14">
        <f t="shared" si="47"/>
        <v>59</v>
      </c>
      <c r="AM138" s="14">
        <f t="shared" si="48"/>
        <v>1.02</v>
      </c>
      <c r="AN138" s="13">
        <f t="shared" si="49"/>
        <v>205632.00000000003</v>
      </c>
      <c r="AO138" s="13">
        <f t="shared" si="50"/>
        <v>242352.00000000003</v>
      </c>
      <c r="AP138" s="13">
        <f t="shared" si="51"/>
        <v>216648</v>
      </c>
      <c r="AQ138" s="14">
        <f t="shared" si="52"/>
        <v>0.2</v>
      </c>
      <c r="AR138" s="13">
        <f t="shared" si="42"/>
        <v>40320.000000000007</v>
      </c>
      <c r="AS138" s="13">
        <f t="shared" si="43"/>
        <v>47520.000000000007</v>
      </c>
      <c r="AT138" s="13">
        <f t="shared" si="44"/>
        <v>42480</v>
      </c>
      <c r="AU138" s="14">
        <f>SUM(AN$3:AN138)+SUM(AR$3:AR138)</f>
        <v>3927483</v>
      </c>
      <c r="AV138" s="14">
        <f>SUM(AO$3:AO138)+SUM(AS$3:AS138)</f>
        <v>7256502</v>
      </c>
      <c r="AW138" s="14">
        <f>SUM(AP$3:AP138)+SUM(AT$3:AT138)</f>
        <v>6364908</v>
      </c>
    </row>
    <row r="139" spans="33:49" x14ac:dyDescent="0.2">
      <c r="AG139" s="9">
        <f t="shared" si="53"/>
        <v>5</v>
      </c>
      <c r="AH139" s="9">
        <f t="shared" si="54"/>
        <v>25</v>
      </c>
      <c r="AI139" s="14">
        <f t="shared" si="41"/>
        <v>0</v>
      </c>
      <c r="AJ139" s="14">
        <f t="shared" si="45"/>
        <v>56</v>
      </c>
      <c r="AK139" s="14">
        <f t="shared" si="46"/>
        <v>66</v>
      </c>
      <c r="AL139" s="14">
        <f t="shared" si="47"/>
        <v>59</v>
      </c>
      <c r="AM139" s="14">
        <f t="shared" si="48"/>
        <v>0</v>
      </c>
      <c r="AN139" s="13">
        <f t="shared" si="49"/>
        <v>0</v>
      </c>
      <c r="AO139" s="13">
        <f t="shared" si="50"/>
        <v>0</v>
      </c>
      <c r="AP139" s="13">
        <f t="shared" si="51"/>
        <v>0</v>
      </c>
      <c r="AQ139" s="14">
        <f t="shared" si="52"/>
        <v>0.15000000000000002</v>
      </c>
      <c r="AR139" s="13">
        <f t="shared" si="42"/>
        <v>30240.000000000007</v>
      </c>
      <c r="AS139" s="13">
        <f t="shared" si="43"/>
        <v>35640.000000000007</v>
      </c>
      <c r="AT139" s="13">
        <f t="shared" si="44"/>
        <v>31860.000000000004</v>
      </c>
      <c r="AU139" s="14">
        <f>SUM(AN$3:AN139)+SUM(AR$3:AR139)</f>
        <v>3957723</v>
      </c>
      <c r="AV139" s="14">
        <f>SUM(AO$3:AO139)+SUM(AS$3:AS139)</f>
        <v>7292142</v>
      </c>
      <c r="AW139" s="14">
        <f>SUM(AP$3:AP139)+SUM(AT$3:AT139)</f>
        <v>6396768</v>
      </c>
    </row>
    <row r="140" spans="33:49" x14ac:dyDescent="0.2">
      <c r="AG140" s="9">
        <f t="shared" si="53"/>
        <v>5</v>
      </c>
      <c r="AH140" s="9">
        <f t="shared" si="54"/>
        <v>26</v>
      </c>
      <c r="AI140" s="14">
        <f t="shared" si="41"/>
        <v>0</v>
      </c>
      <c r="AJ140" s="14">
        <f t="shared" si="45"/>
        <v>57</v>
      </c>
      <c r="AK140" s="14">
        <f t="shared" si="46"/>
        <v>67</v>
      </c>
      <c r="AL140" s="14">
        <f t="shared" si="47"/>
        <v>59</v>
      </c>
      <c r="AM140" s="14">
        <f t="shared" si="48"/>
        <v>0</v>
      </c>
      <c r="AN140" s="13">
        <f t="shared" si="49"/>
        <v>0</v>
      </c>
      <c r="AO140" s="13">
        <f t="shared" si="50"/>
        <v>0</v>
      </c>
      <c r="AP140" s="13">
        <f t="shared" si="51"/>
        <v>0</v>
      </c>
      <c r="AQ140" s="14">
        <f t="shared" si="52"/>
        <v>0.15000000000000002</v>
      </c>
      <c r="AR140" s="13">
        <f t="shared" si="42"/>
        <v>30780.000000000004</v>
      </c>
      <c r="AS140" s="13">
        <f t="shared" si="43"/>
        <v>36180</v>
      </c>
      <c r="AT140" s="13">
        <f t="shared" si="44"/>
        <v>31860.000000000004</v>
      </c>
      <c r="AU140" s="14">
        <f>SUM(AN$3:AN140)+SUM(AR$3:AR140)</f>
        <v>3988503</v>
      </c>
      <c r="AV140" s="14">
        <f>SUM(AO$3:AO140)+SUM(AS$3:AS140)</f>
        <v>7328322</v>
      </c>
      <c r="AW140" s="14">
        <f>SUM(AP$3:AP140)+SUM(AT$3:AT140)</f>
        <v>6428628</v>
      </c>
    </row>
    <row r="141" spans="33:49" x14ac:dyDescent="0.2">
      <c r="AG141" s="9">
        <f t="shared" si="53"/>
        <v>5</v>
      </c>
      <c r="AH141" s="9">
        <f t="shared" si="54"/>
        <v>27</v>
      </c>
      <c r="AI141" s="14">
        <f t="shared" si="41"/>
        <v>0</v>
      </c>
      <c r="AJ141" s="14">
        <f t="shared" si="45"/>
        <v>58</v>
      </c>
      <c r="AK141" s="14">
        <f t="shared" si="46"/>
        <v>67</v>
      </c>
      <c r="AL141" s="14">
        <f t="shared" si="47"/>
        <v>60</v>
      </c>
      <c r="AM141" s="14">
        <f t="shared" si="48"/>
        <v>0</v>
      </c>
      <c r="AN141" s="13">
        <f t="shared" si="49"/>
        <v>0</v>
      </c>
      <c r="AO141" s="13">
        <f t="shared" si="50"/>
        <v>0</v>
      </c>
      <c r="AP141" s="13">
        <f t="shared" si="51"/>
        <v>0</v>
      </c>
      <c r="AQ141" s="14">
        <f t="shared" si="52"/>
        <v>0.15000000000000002</v>
      </c>
      <c r="AR141" s="13">
        <f t="shared" si="42"/>
        <v>31320.000000000004</v>
      </c>
      <c r="AS141" s="13">
        <f t="shared" si="43"/>
        <v>36180</v>
      </c>
      <c r="AT141" s="13">
        <f t="shared" si="44"/>
        <v>32400.000000000007</v>
      </c>
      <c r="AU141" s="14">
        <f>SUM(AN$3:AN141)+SUM(AR$3:AR141)</f>
        <v>4019823</v>
      </c>
      <c r="AV141" s="14">
        <f>SUM(AO$3:AO141)+SUM(AS$3:AS141)</f>
        <v>7364502</v>
      </c>
      <c r="AW141" s="14">
        <f>SUM(AP$3:AP141)+SUM(AT$3:AT141)</f>
        <v>6461028</v>
      </c>
    </row>
    <row r="142" spans="33:49" x14ac:dyDescent="0.2">
      <c r="AG142" s="9">
        <f t="shared" si="53"/>
        <v>5</v>
      </c>
      <c r="AH142" s="9">
        <f t="shared" si="54"/>
        <v>28</v>
      </c>
      <c r="AI142" s="14">
        <f t="shared" si="41"/>
        <v>1</v>
      </c>
      <c r="AJ142" s="14">
        <f t="shared" si="45"/>
        <v>59</v>
      </c>
      <c r="AK142" s="14">
        <f t="shared" si="46"/>
        <v>67</v>
      </c>
      <c r="AL142" s="14">
        <f t="shared" si="47"/>
        <v>60</v>
      </c>
      <c r="AM142" s="14">
        <f t="shared" si="48"/>
        <v>1.02</v>
      </c>
      <c r="AN142" s="13">
        <f t="shared" si="49"/>
        <v>216648</v>
      </c>
      <c r="AO142" s="13">
        <f t="shared" si="50"/>
        <v>246024</v>
      </c>
      <c r="AP142" s="13">
        <f t="shared" si="51"/>
        <v>220320</v>
      </c>
      <c r="AQ142" s="14">
        <f t="shared" si="52"/>
        <v>0.2</v>
      </c>
      <c r="AR142" s="13">
        <f t="shared" si="42"/>
        <v>42480</v>
      </c>
      <c r="AS142" s="13">
        <f t="shared" si="43"/>
        <v>48240</v>
      </c>
      <c r="AT142" s="13">
        <f t="shared" si="44"/>
        <v>43200</v>
      </c>
      <c r="AU142" s="14">
        <f>SUM(AN$3:AN142)+SUM(AR$3:AR142)</f>
        <v>4278951</v>
      </c>
      <c r="AV142" s="14">
        <f>SUM(AO$3:AO142)+SUM(AS$3:AS142)</f>
        <v>7658766</v>
      </c>
      <c r="AW142" s="14">
        <f>SUM(AP$3:AP142)+SUM(AT$3:AT142)</f>
        <v>6724548</v>
      </c>
    </row>
    <row r="143" spans="33:49" x14ac:dyDescent="0.2">
      <c r="AG143" s="9">
        <f t="shared" si="53"/>
        <v>5</v>
      </c>
      <c r="AH143" s="9">
        <f t="shared" si="54"/>
        <v>29</v>
      </c>
      <c r="AI143" s="14">
        <f t="shared" si="41"/>
        <v>0</v>
      </c>
      <c r="AJ143" s="14">
        <f t="shared" si="45"/>
        <v>60</v>
      </c>
      <c r="AK143" s="14">
        <f t="shared" si="46"/>
        <v>67</v>
      </c>
      <c r="AL143" s="14">
        <f t="shared" si="47"/>
        <v>60</v>
      </c>
      <c r="AM143" s="14">
        <f t="shared" si="48"/>
        <v>0</v>
      </c>
      <c r="AN143" s="13">
        <f t="shared" si="49"/>
        <v>0</v>
      </c>
      <c r="AO143" s="13">
        <f t="shared" si="50"/>
        <v>0</v>
      </c>
      <c r="AP143" s="13">
        <f t="shared" si="51"/>
        <v>0</v>
      </c>
      <c r="AQ143" s="14">
        <f t="shared" si="52"/>
        <v>0.15000000000000002</v>
      </c>
      <c r="AR143" s="13">
        <f t="shared" si="42"/>
        <v>32400.000000000007</v>
      </c>
      <c r="AS143" s="13">
        <f t="shared" si="43"/>
        <v>36180</v>
      </c>
      <c r="AT143" s="13">
        <f t="shared" si="44"/>
        <v>32400.000000000007</v>
      </c>
      <c r="AU143" s="14">
        <f>SUM(AN$3:AN143)+SUM(AR$3:AR143)</f>
        <v>4311351</v>
      </c>
      <c r="AV143" s="14">
        <f>SUM(AO$3:AO143)+SUM(AS$3:AS143)</f>
        <v>7694946</v>
      </c>
      <c r="AW143" s="14">
        <f>SUM(AP$3:AP143)+SUM(AT$3:AT143)</f>
        <v>6756948</v>
      </c>
    </row>
    <row r="144" spans="33:49" x14ac:dyDescent="0.2">
      <c r="AG144" s="9">
        <f t="shared" si="53"/>
        <v>5</v>
      </c>
      <c r="AH144" s="9">
        <f t="shared" si="54"/>
        <v>30</v>
      </c>
      <c r="AI144" s="14">
        <f t="shared" si="41"/>
        <v>0</v>
      </c>
      <c r="AJ144" s="14">
        <f t="shared" si="45"/>
        <v>61</v>
      </c>
      <c r="AK144" s="14">
        <f t="shared" si="46"/>
        <v>68</v>
      </c>
      <c r="AL144" s="14">
        <f t="shared" si="47"/>
        <v>60</v>
      </c>
      <c r="AM144" s="14">
        <f t="shared" si="48"/>
        <v>0</v>
      </c>
      <c r="AN144" s="13">
        <f t="shared" si="49"/>
        <v>0</v>
      </c>
      <c r="AO144" s="13">
        <f t="shared" si="50"/>
        <v>0</v>
      </c>
      <c r="AP144" s="13">
        <f t="shared" si="51"/>
        <v>0</v>
      </c>
      <c r="AQ144" s="14">
        <f t="shared" si="52"/>
        <v>0.15000000000000002</v>
      </c>
      <c r="AR144" s="13">
        <f t="shared" si="42"/>
        <v>32940.000000000007</v>
      </c>
      <c r="AS144" s="13">
        <f t="shared" si="43"/>
        <v>36720.000000000007</v>
      </c>
      <c r="AT144" s="13">
        <f t="shared" si="44"/>
        <v>32400.000000000007</v>
      </c>
      <c r="AU144" s="14">
        <f>SUM(AN$3:AN144)+SUM(AR$3:AR144)</f>
        <v>4344291</v>
      </c>
      <c r="AV144" s="14">
        <f>SUM(AO$3:AO144)+SUM(AS$3:AS144)</f>
        <v>7731666</v>
      </c>
      <c r="AW144" s="14">
        <f>SUM(AP$3:AP144)+SUM(AT$3:AT144)</f>
        <v>6789348</v>
      </c>
    </row>
    <row r="145" spans="33:49" x14ac:dyDescent="0.2">
      <c r="AG145" s="9">
        <f t="shared" si="53"/>
        <v>5</v>
      </c>
      <c r="AH145" s="9">
        <f t="shared" si="54"/>
        <v>31</v>
      </c>
      <c r="AI145" s="14">
        <f t="shared" si="41"/>
        <v>0</v>
      </c>
      <c r="AJ145" s="14">
        <f t="shared" si="45"/>
        <v>62</v>
      </c>
      <c r="AK145" s="14">
        <f t="shared" si="46"/>
        <v>68</v>
      </c>
      <c r="AL145" s="14">
        <f t="shared" si="47"/>
        <v>61</v>
      </c>
      <c r="AM145" s="14">
        <f t="shared" si="48"/>
        <v>0</v>
      </c>
      <c r="AN145" s="13">
        <f t="shared" si="49"/>
        <v>0</v>
      </c>
      <c r="AO145" s="13">
        <f t="shared" si="50"/>
        <v>0</v>
      </c>
      <c r="AP145" s="13">
        <f t="shared" si="51"/>
        <v>0</v>
      </c>
      <c r="AQ145" s="14">
        <f t="shared" si="52"/>
        <v>0.15000000000000002</v>
      </c>
      <c r="AR145" s="13">
        <f t="shared" si="42"/>
        <v>33480</v>
      </c>
      <c r="AS145" s="13">
        <f t="shared" si="43"/>
        <v>36720.000000000007</v>
      </c>
      <c r="AT145" s="13">
        <f t="shared" si="44"/>
        <v>32940.000000000007</v>
      </c>
      <c r="AU145" s="14">
        <f>SUM(AN$3:AN145)+SUM(AR$3:AR145)</f>
        <v>4377771</v>
      </c>
      <c r="AV145" s="14">
        <f>SUM(AO$3:AO145)+SUM(AS$3:AS145)</f>
        <v>7768386</v>
      </c>
      <c r="AW145" s="14">
        <f>SUM(AP$3:AP145)+SUM(AT$3:AT145)</f>
        <v>6822288</v>
      </c>
    </row>
    <row r="146" spans="33:49" x14ac:dyDescent="0.2">
      <c r="AG146" s="9">
        <f t="shared" si="53"/>
        <v>5</v>
      </c>
      <c r="AH146" s="9">
        <f t="shared" si="54"/>
        <v>32</v>
      </c>
      <c r="AI146" s="14">
        <f t="shared" si="41"/>
        <v>1</v>
      </c>
      <c r="AJ146" s="14">
        <f t="shared" si="45"/>
        <v>62</v>
      </c>
      <c r="AK146" s="14">
        <f t="shared" si="46"/>
        <v>68</v>
      </c>
      <c r="AL146" s="14">
        <f t="shared" si="47"/>
        <v>61</v>
      </c>
      <c r="AM146" s="14">
        <f t="shared" si="48"/>
        <v>1.02</v>
      </c>
      <c r="AN146" s="13">
        <f t="shared" si="49"/>
        <v>227664</v>
      </c>
      <c r="AO146" s="13">
        <f t="shared" si="50"/>
        <v>249696</v>
      </c>
      <c r="AP146" s="13">
        <f t="shared" si="51"/>
        <v>223992</v>
      </c>
      <c r="AQ146" s="14">
        <f t="shared" si="52"/>
        <v>0.2</v>
      </c>
      <c r="AR146" s="13">
        <f t="shared" si="42"/>
        <v>44640</v>
      </c>
      <c r="AS146" s="13">
        <f t="shared" si="43"/>
        <v>48960.000000000007</v>
      </c>
      <c r="AT146" s="13">
        <f t="shared" si="44"/>
        <v>43920.000000000007</v>
      </c>
      <c r="AU146" s="14">
        <f>SUM(AN$3:AN146)+SUM(AR$3:AR146)</f>
        <v>4650075</v>
      </c>
      <c r="AV146" s="14">
        <f>SUM(AO$3:AO146)+SUM(AS$3:AS146)</f>
        <v>8067042</v>
      </c>
      <c r="AW146" s="14">
        <f>SUM(AP$3:AP146)+SUM(AT$3:AT146)</f>
        <v>7090200</v>
      </c>
    </row>
    <row r="147" spans="33:49" x14ac:dyDescent="0.2">
      <c r="AG147" s="9">
        <f t="shared" si="53"/>
        <v>5</v>
      </c>
      <c r="AH147" s="9">
        <f t="shared" si="54"/>
        <v>33</v>
      </c>
      <c r="AI147" s="14">
        <f t="shared" si="41"/>
        <v>0</v>
      </c>
      <c r="AJ147" s="14">
        <f t="shared" si="45"/>
        <v>63</v>
      </c>
      <c r="AK147" s="14">
        <f t="shared" si="46"/>
        <v>69</v>
      </c>
      <c r="AL147" s="14">
        <f t="shared" si="47"/>
        <v>61</v>
      </c>
      <c r="AM147" s="14">
        <f t="shared" si="48"/>
        <v>0</v>
      </c>
      <c r="AN147" s="13">
        <f t="shared" si="49"/>
        <v>0</v>
      </c>
      <c r="AO147" s="13">
        <f t="shared" si="50"/>
        <v>0</v>
      </c>
      <c r="AP147" s="13">
        <f t="shared" si="51"/>
        <v>0</v>
      </c>
      <c r="AQ147" s="14">
        <f t="shared" si="52"/>
        <v>0.15000000000000002</v>
      </c>
      <c r="AR147" s="13">
        <f t="shared" si="42"/>
        <v>34020.000000000007</v>
      </c>
      <c r="AS147" s="13">
        <f t="shared" si="43"/>
        <v>37260.000000000007</v>
      </c>
      <c r="AT147" s="13">
        <f t="shared" si="44"/>
        <v>32940.000000000007</v>
      </c>
      <c r="AU147" s="14">
        <f>SUM(AN$3:AN147)+SUM(AR$3:AR147)</f>
        <v>4684095</v>
      </c>
      <c r="AV147" s="14">
        <f>SUM(AO$3:AO147)+SUM(AS$3:AS147)</f>
        <v>8104302</v>
      </c>
      <c r="AW147" s="14">
        <f>SUM(AP$3:AP147)+SUM(AT$3:AT147)</f>
        <v>7123140</v>
      </c>
    </row>
    <row r="148" spans="33:49" x14ac:dyDescent="0.2">
      <c r="AG148" s="9">
        <f t="shared" si="53"/>
        <v>5</v>
      </c>
      <c r="AH148" s="9">
        <f t="shared" si="54"/>
        <v>34</v>
      </c>
      <c r="AI148" s="14">
        <f t="shared" si="41"/>
        <v>0</v>
      </c>
      <c r="AJ148" s="14">
        <f t="shared" si="45"/>
        <v>64</v>
      </c>
      <c r="AK148" s="14">
        <f t="shared" si="46"/>
        <v>69</v>
      </c>
      <c r="AL148" s="14">
        <f t="shared" si="47"/>
        <v>61</v>
      </c>
      <c r="AM148" s="14">
        <f t="shared" si="48"/>
        <v>0</v>
      </c>
      <c r="AN148" s="13">
        <f t="shared" si="49"/>
        <v>0</v>
      </c>
      <c r="AO148" s="13">
        <f t="shared" si="50"/>
        <v>0</v>
      </c>
      <c r="AP148" s="13">
        <f t="shared" si="51"/>
        <v>0</v>
      </c>
      <c r="AQ148" s="14">
        <f t="shared" si="52"/>
        <v>0.15000000000000002</v>
      </c>
      <c r="AR148" s="13">
        <f t="shared" si="42"/>
        <v>34560.000000000007</v>
      </c>
      <c r="AS148" s="13">
        <f t="shared" si="43"/>
        <v>37260.000000000007</v>
      </c>
      <c r="AT148" s="13">
        <f t="shared" si="44"/>
        <v>32940.000000000007</v>
      </c>
      <c r="AU148" s="14">
        <f>SUM(AN$3:AN148)+SUM(AR$3:AR148)</f>
        <v>4718655</v>
      </c>
      <c r="AV148" s="14">
        <f>SUM(AO$3:AO148)+SUM(AS$3:AS148)</f>
        <v>8141562</v>
      </c>
      <c r="AW148" s="14">
        <f>SUM(AP$3:AP148)+SUM(AT$3:AT148)</f>
        <v>7156080</v>
      </c>
    </row>
    <row r="149" spans="33:49" x14ac:dyDescent="0.2">
      <c r="AG149" s="9">
        <f t="shared" si="53"/>
        <v>5</v>
      </c>
      <c r="AH149" s="9">
        <f t="shared" si="54"/>
        <v>35</v>
      </c>
      <c r="AI149" s="14">
        <f t="shared" si="41"/>
        <v>0</v>
      </c>
      <c r="AJ149" s="14">
        <f t="shared" si="45"/>
        <v>65</v>
      </c>
      <c r="AK149" s="14">
        <f t="shared" si="46"/>
        <v>69</v>
      </c>
      <c r="AL149" s="14">
        <f t="shared" si="47"/>
        <v>62</v>
      </c>
      <c r="AM149" s="14">
        <f t="shared" si="48"/>
        <v>0</v>
      </c>
      <c r="AN149" s="13">
        <f t="shared" si="49"/>
        <v>0</v>
      </c>
      <c r="AO149" s="13">
        <f t="shared" si="50"/>
        <v>0</v>
      </c>
      <c r="AP149" s="13">
        <f t="shared" si="51"/>
        <v>0</v>
      </c>
      <c r="AQ149" s="14">
        <f t="shared" si="52"/>
        <v>0.15000000000000002</v>
      </c>
      <c r="AR149" s="13">
        <f t="shared" si="42"/>
        <v>35100.000000000007</v>
      </c>
      <c r="AS149" s="13">
        <f t="shared" si="43"/>
        <v>37260.000000000007</v>
      </c>
      <c r="AT149" s="13">
        <f t="shared" si="44"/>
        <v>33480</v>
      </c>
      <c r="AU149" s="14">
        <f>SUM(AN$3:AN149)+SUM(AR$3:AR149)</f>
        <v>4753755</v>
      </c>
      <c r="AV149" s="14">
        <f>SUM(AO$3:AO149)+SUM(AS$3:AS149)</f>
        <v>8178822</v>
      </c>
      <c r="AW149" s="14">
        <f>SUM(AP$3:AP149)+SUM(AT$3:AT149)</f>
        <v>7189560</v>
      </c>
    </row>
    <row r="150" spans="33:49" x14ac:dyDescent="0.2">
      <c r="AG150" s="9">
        <f t="shared" si="53"/>
        <v>5</v>
      </c>
      <c r="AH150" s="9">
        <f t="shared" si="54"/>
        <v>36</v>
      </c>
      <c r="AI150" s="14">
        <f t="shared" si="41"/>
        <v>1</v>
      </c>
      <c r="AJ150" s="14">
        <f t="shared" si="45"/>
        <v>66</v>
      </c>
      <c r="AK150" s="14">
        <f t="shared" si="46"/>
        <v>70</v>
      </c>
      <c r="AL150" s="14">
        <f t="shared" si="47"/>
        <v>62</v>
      </c>
      <c r="AM150" s="14">
        <f t="shared" si="48"/>
        <v>1.02</v>
      </c>
      <c r="AN150" s="13">
        <f t="shared" si="49"/>
        <v>242352.00000000003</v>
      </c>
      <c r="AO150" s="13">
        <f t="shared" si="50"/>
        <v>257040.00000000003</v>
      </c>
      <c r="AP150" s="13">
        <f t="shared" si="51"/>
        <v>227664</v>
      </c>
      <c r="AQ150" s="14">
        <f t="shared" si="52"/>
        <v>0.2</v>
      </c>
      <c r="AR150" s="13">
        <f t="shared" si="42"/>
        <v>47520.000000000007</v>
      </c>
      <c r="AS150" s="13">
        <f t="shared" si="43"/>
        <v>50400</v>
      </c>
      <c r="AT150" s="13">
        <f t="shared" si="44"/>
        <v>44640</v>
      </c>
      <c r="AU150" s="14">
        <f>SUM(AN$3:AN150)+SUM(AR$3:AR150)</f>
        <v>5043627</v>
      </c>
      <c r="AV150" s="14">
        <f>SUM(AO$3:AO150)+SUM(AS$3:AS150)</f>
        <v>8486262</v>
      </c>
      <c r="AW150" s="14">
        <f>SUM(AP$3:AP150)+SUM(AT$3:AT150)</f>
        <v>7461864</v>
      </c>
    </row>
    <row r="151" spans="33:49" x14ac:dyDescent="0.2">
      <c r="AG151" s="9">
        <f t="shared" si="53"/>
        <v>5</v>
      </c>
      <c r="AH151" s="9">
        <f t="shared" si="54"/>
        <v>37</v>
      </c>
      <c r="AI151" s="14">
        <f t="shared" si="41"/>
        <v>0</v>
      </c>
      <c r="AJ151" s="14">
        <f t="shared" si="45"/>
        <v>67</v>
      </c>
      <c r="AK151" s="14">
        <f t="shared" si="46"/>
        <v>70</v>
      </c>
      <c r="AL151" s="14">
        <f t="shared" si="47"/>
        <v>62</v>
      </c>
      <c r="AM151" s="14">
        <f t="shared" si="48"/>
        <v>0</v>
      </c>
      <c r="AN151" s="13">
        <f t="shared" si="49"/>
        <v>0</v>
      </c>
      <c r="AO151" s="13">
        <f t="shared" si="50"/>
        <v>0</v>
      </c>
      <c r="AP151" s="13">
        <f t="shared" si="51"/>
        <v>0</v>
      </c>
      <c r="AQ151" s="14">
        <f t="shared" si="52"/>
        <v>0.15000000000000002</v>
      </c>
      <c r="AR151" s="13">
        <f t="shared" si="42"/>
        <v>36180</v>
      </c>
      <c r="AS151" s="13">
        <f t="shared" si="43"/>
        <v>37800.000000000007</v>
      </c>
      <c r="AT151" s="13">
        <f t="shared" si="44"/>
        <v>33480</v>
      </c>
      <c r="AU151" s="14">
        <f>SUM(AN$3:AN151)+SUM(AR$3:AR151)</f>
        <v>5079807</v>
      </c>
      <c r="AV151" s="14">
        <f>SUM(AO$3:AO151)+SUM(AS$3:AS151)</f>
        <v>8524062</v>
      </c>
      <c r="AW151" s="14">
        <f>SUM(AP$3:AP151)+SUM(AT$3:AT151)</f>
        <v>7495344</v>
      </c>
    </row>
    <row r="152" spans="33:49" x14ac:dyDescent="0.2">
      <c r="AG152" s="9">
        <f t="shared" si="53"/>
        <v>5</v>
      </c>
      <c r="AH152" s="9">
        <f t="shared" si="54"/>
        <v>38</v>
      </c>
      <c r="AI152" s="14">
        <f t="shared" si="41"/>
        <v>0</v>
      </c>
      <c r="AJ152" s="14">
        <f t="shared" si="45"/>
        <v>67</v>
      </c>
      <c r="AK152" s="14">
        <f t="shared" si="46"/>
        <v>70</v>
      </c>
      <c r="AL152" s="14">
        <f t="shared" si="47"/>
        <v>62</v>
      </c>
      <c r="AM152" s="14">
        <f t="shared" si="48"/>
        <v>0</v>
      </c>
      <c r="AN152" s="13">
        <f t="shared" si="49"/>
        <v>0</v>
      </c>
      <c r="AO152" s="13">
        <f t="shared" si="50"/>
        <v>0</v>
      </c>
      <c r="AP152" s="13">
        <f t="shared" si="51"/>
        <v>0</v>
      </c>
      <c r="AQ152" s="14">
        <f t="shared" si="52"/>
        <v>0.15000000000000002</v>
      </c>
      <c r="AR152" s="13">
        <f t="shared" si="42"/>
        <v>36180</v>
      </c>
      <c r="AS152" s="13">
        <f t="shared" si="43"/>
        <v>37800.000000000007</v>
      </c>
      <c r="AT152" s="13">
        <f t="shared" si="44"/>
        <v>33480</v>
      </c>
      <c r="AU152" s="14">
        <f>SUM(AN$3:AN152)+SUM(AR$3:AR152)</f>
        <v>5115987</v>
      </c>
      <c r="AV152" s="14">
        <f>SUM(AO$3:AO152)+SUM(AS$3:AS152)</f>
        <v>8561862</v>
      </c>
      <c r="AW152" s="14">
        <f>SUM(AP$3:AP152)+SUM(AT$3:AT152)</f>
        <v>7528824</v>
      </c>
    </row>
    <row r="153" spans="33:49" x14ac:dyDescent="0.2">
      <c r="AG153" s="9">
        <f t="shared" si="53"/>
        <v>5</v>
      </c>
      <c r="AH153" s="9">
        <f t="shared" si="54"/>
        <v>39</v>
      </c>
      <c r="AI153" s="14">
        <f t="shared" si="41"/>
        <v>0</v>
      </c>
      <c r="AJ153" s="14">
        <f t="shared" si="45"/>
        <v>68</v>
      </c>
      <c r="AK153" s="14">
        <f t="shared" si="46"/>
        <v>70</v>
      </c>
      <c r="AL153" s="14">
        <f t="shared" si="47"/>
        <v>63</v>
      </c>
      <c r="AM153" s="14">
        <f t="shared" si="48"/>
        <v>0</v>
      </c>
      <c r="AN153" s="13">
        <f t="shared" si="49"/>
        <v>0</v>
      </c>
      <c r="AO153" s="13">
        <f t="shared" si="50"/>
        <v>0</v>
      </c>
      <c r="AP153" s="13">
        <f t="shared" si="51"/>
        <v>0</v>
      </c>
      <c r="AQ153" s="14">
        <f t="shared" si="52"/>
        <v>0.15000000000000002</v>
      </c>
      <c r="AR153" s="13">
        <f t="shared" si="42"/>
        <v>36720.000000000007</v>
      </c>
      <c r="AS153" s="13">
        <f t="shared" si="43"/>
        <v>37800.000000000007</v>
      </c>
      <c r="AT153" s="13">
        <f t="shared" si="44"/>
        <v>34020.000000000007</v>
      </c>
      <c r="AU153" s="14">
        <f>SUM(AN$3:AN153)+SUM(AR$3:AR153)</f>
        <v>5152707</v>
      </c>
      <c r="AV153" s="14">
        <f>SUM(AO$3:AO153)+SUM(AS$3:AS153)</f>
        <v>8599662</v>
      </c>
      <c r="AW153" s="14">
        <f>SUM(AP$3:AP153)+SUM(AT$3:AT153)</f>
        <v>7562844</v>
      </c>
    </row>
    <row r="154" spans="33:49" x14ac:dyDescent="0.2">
      <c r="AG154" s="9">
        <f t="shared" si="53"/>
        <v>5</v>
      </c>
      <c r="AH154" s="9">
        <f t="shared" si="54"/>
        <v>40</v>
      </c>
      <c r="AI154" s="14">
        <f t="shared" si="41"/>
        <v>1</v>
      </c>
      <c r="AJ154" s="14">
        <f t="shared" si="45"/>
        <v>69</v>
      </c>
      <c r="AK154" s="14">
        <f t="shared" si="46"/>
        <v>71</v>
      </c>
      <c r="AL154" s="14">
        <f t="shared" si="47"/>
        <v>63</v>
      </c>
      <c r="AM154" s="14">
        <f t="shared" si="48"/>
        <v>1.02</v>
      </c>
      <c r="AN154" s="13">
        <f t="shared" si="49"/>
        <v>253367.99999999997</v>
      </c>
      <c r="AO154" s="13">
        <f t="shared" si="50"/>
        <v>260712</v>
      </c>
      <c r="AP154" s="13">
        <f t="shared" si="51"/>
        <v>231336.00000000003</v>
      </c>
      <c r="AQ154" s="14">
        <f t="shared" si="52"/>
        <v>0.2</v>
      </c>
      <c r="AR154" s="13">
        <f t="shared" si="42"/>
        <v>49680</v>
      </c>
      <c r="AS154" s="13">
        <f t="shared" si="43"/>
        <v>51120.000000000007</v>
      </c>
      <c r="AT154" s="13">
        <f t="shared" si="44"/>
        <v>45360.000000000007</v>
      </c>
      <c r="AU154" s="14">
        <f>SUM(AN$3:AN154)+SUM(AR$3:AR154)</f>
        <v>5455755</v>
      </c>
      <c r="AV154" s="14">
        <f>SUM(AO$3:AO154)+SUM(AS$3:AS154)</f>
        <v>8911494</v>
      </c>
      <c r="AW154" s="14">
        <f>SUM(AP$3:AP154)+SUM(AT$3:AT154)</f>
        <v>7839540</v>
      </c>
    </row>
    <row r="155" spans="33:49" x14ac:dyDescent="0.2">
      <c r="AG155" s="9">
        <f t="shared" si="53"/>
        <v>6</v>
      </c>
      <c r="AH155" s="9">
        <f t="shared" si="54"/>
        <v>1</v>
      </c>
      <c r="AI155" s="14">
        <f t="shared" si="41"/>
        <v>0</v>
      </c>
      <c r="AJ155" s="14">
        <f t="shared" si="45"/>
        <v>56</v>
      </c>
      <c r="AK155" s="14">
        <f t="shared" si="46"/>
        <v>71</v>
      </c>
      <c r="AL155" s="14">
        <f t="shared" si="47"/>
        <v>64</v>
      </c>
      <c r="AM155" s="14">
        <f t="shared" si="48"/>
        <v>0</v>
      </c>
      <c r="AN155" s="13">
        <f t="shared" si="49"/>
        <v>0</v>
      </c>
      <c r="AO155" s="13">
        <f t="shared" si="50"/>
        <v>0</v>
      </c>
      <c r="AP155" s="13">
        <f t="shared" si="51"/>
        <v>0</v>
      </c>
      <c r="AQ155" s="14">
        <f t="shared" si="52"/>
        <v>0.15000000000000002</v>
      </c>
      <c r="AR155" s="13">
        <f t="shared" si="42"/>
        <v>30240.000000000007</v>
      </c>
      <c r="AS155" s="13">
        <f t="shared" si="43"/>
        <v>38340.000000000007</v>
      </c>
      <c r="AT155" s="13">
        <f t="shared" si="44"/>
        <v>34560.000000000007</v>
      </c>
      <c r="AU155" s="14">
        <f>SUM(AN$3:AN155)+SUM(AR$3:AR155)</f>
        <v>5485995</v>
      </c>
      <c r="AV155" s="14">
        <f>SUM(AO$3:AO155)+SUM(AS$3:AS155)</f>
        <v>8949834</v>
      </c>
      <c r="AW155" s="14">
        <f>SUM(AP$3:AP155)+SUM(AT$3:AT155)</f>
        <v>7874100</v>
      </c>
    </row>
    <row r="156" spans="33:49" x14ac:dyDescent="0.2">
      <c r="AG156" s="9">
        <f t="shared" si="53"/>
        <v>6</v>
      </c>
      <c r="AH156" s="9">
        <f t="shared" si="54"/>
        <v>2</v>
      </c>
      <c r="AI156" s="14">
        <f t="shared" si="41"/>
        <v>0</v>
      </c>
      <c r="AJ156" s="14">
        <f t="shared" si="45"/>
        <v>57</v>
      </c>
      <c r="AK156" s="14">
        <f t="shared" si="46"/>
        <v>71</v>
      </c>
      <c r="AL156" s="14">
        <f t="shared" si="47"/>
        <v>64</v>
      </c>
      <c r="AM156" s="14">
        <f t="shared" si="48"/>
        <v>0</v>
      </c>
      <c r="AN156" s="13">
        <f t="shared" si="49"/>
        <v>0</v>
      </c>
      <c r="AO156" s="13">
        <f t="shared" si="50"/>
        <v>0</v>
      </c>
      <c r="AP156" s="13">
        <f t="shared" si="51"/>
        <v>0</v>
      </c>
      <c r="AQ156" s="14">
        <f t="shared" si="52"/>
        <v>0.15000000000000002</v>
      </c>
      <c r="AR156" s="13">
        <f t="shared" si="42"/>
        <v>30780.000000000004</v>
      </c>
      <c r="AS156" s="13">
        <f t="shared" si="43"/>
        <v>38340.000000000007</v>
      </c>
      <c r="AT156" s="13">
        <f t="shared" si="44"/>
        <v>34560.000000000007</v>
      </c>
      <c r="AU156" s="14">
        <f>SUM(AN$3:AN156)+SUM(AR$3:AR156)</f>
        <v>5516775</v>
      </c>
      <c r="AV156" s="14">
        <f>SUM(AO$3:AO156)+SUM(AS$3:AS156)</f>
        <v>8988174</v>
      </c>
      <c r="AW156" s="14">
        <f>SUM(AP$3:AP156)+SUM(AT$3:AT156)</f>
        <v>7908660</v>
      </c>
    </row>
    <row r="157" spans="33:49" x14ac:dyDescent="0.2">
      <c r="AG157" s="9">
        <f t="shared" si="53"/>
        <v>6</v>
      </c>
      <c r="AH157" s="9">
        <f t="shared" si="54"/>
        <v>3</v>
      </c>
      <c r="AI157" s="14">
        <f t="shared" si="41"/>
        <v>0</v>
      </c>
      <c r="AJ157" s="14">
        <f t="shared" si="45"/>
        <v>58</v>
      </c>
      <c r="AK157" s="14">
        <f t="shared" si="46"/>
        <v>72</v>
      </c>
      <c r="AL157" s="14">
        <f t="shared" si="47"/>
        <v>65</v>
      </c>
      <c r="AM157" s="14">
        <f t="shared" si="48"/>
        <v>0</v>
      </c>
      <c r="AN157" s="13">
        <f t="shared" si="49"/>
        <v>0</v>
      </c>
      <c r="AO157" s="13">
        <f t="shared" si="50"/>
        <v>0</v>
      </c>
      <c r="AP157" s="13">
        <f t="shared" si="51"/>
        <v>0</v>
      </c>
      <c r="AQ157" s="14">
        <f t="shared" si="52"/>
        <v>0.15000000000000002</v>
      </c>
      <c r="AR157" s="13">
        <f t="shared" si="42"/>
        <v>31320.000000000004</v>
      </c>
      <c r="AS157" s="13">
        <f t="shared" si="43"/>
        <v>38880</v>
      </c>
      <c r="AT157" s="13">
        <f t="shared" si="44"/>
        <v>35100.000000000007</v>
      </c>
      <c r="AU157" s="14">
        <f>SUM(AN$3:AN157)+SUM(AR$3:AR157)</f>
        <v>5548095</v>
      </c>
      <c r="AV157" s="14">
        <f>SUM(AO$3:AO157)+SUM(AS$3:AS157)</f>
        <v>9027054</v>
      </c>
      <c r="AW157" s="14">
        <f>SUM(AP$3:AP157)+SUM(AT$3:AT157)</f>
        <v>7943760</v>
      </c>
    </row>
    <row r="158" spans="33:49" x14ac:dyDescent="0.2">
      <c r="AG158" s="9">
        <f t="shared" si="53"/>
        <v>6</v>
      </c>
      <c r="AH158" s="9">
        <f t="shared" si="54"/>
        <v>4</v>
      </c>
      <c r="AI158" s="14">
        <f t="shared" si="41"/>
        <v>1</v>
      </c>
      <c r="AJ158" s="14">
        <f t="shared" si="45"/>
        <v>59</v>
      </c>
      <c r="AK158" s="14">
        <f t="shared" si="46"/>
        <v>72</v>
      </c>
      <c r="AL158" s="14">
        <f t="shared" si="47"/>
        <v>65</v>
      </c>
      <c r="AM158" s="14">
        <f t="shared" si="48"/>
        <v>0.68</v>
      </c>
      <c r="AN158" s="13">
        <f t="shared" si="49"/>
        <v>144432.00000000003</v>
      </c>
      <c r="AO158" s="13">
        <f t="shared" si="50"/>
        <v>176256</v>
      </c>
      <c r="AP158" s="13">
        <f t="shared" si="51"/>
        <v>159120</v>
      </c>
      <c r="AQ158" s="14">
        <f t="shared" si="52"/>
        <v>0.2</v>
      </c>
      <c r="AR158" s="13">
        <f t="shared" si="42"/>
        <v>42480</v>
      </c>
      <c r="AS158" s="13">
        <f t="shared" si="43"/>
        <v>51840</v>
      </c>
      <c r="AT158" s="13">
        <f t="shared" si="44"/>
        <v>46800</v>
      </c>
      <c r="AU158" s="14">
        <f>SUM(AN$3:AN158)+SUM(AR$3:AR158)</f>
        <v>5735007</v>
      </c>
      <c r="AV158" s="14">
        <f>SUM(AO$3:AO158)+SUM(AS$3:AS158)</f>
        <v>9255150</v>
      </c>
      <c r="AW158" s="14">
        <f>SUM(AP$3:AP158)+SUM(AT$3:AT158)</f>
        <v>8149680</v>
      </c>
    </row>
    <row r="159" spans="33:49" x14ac:dyDescent="0.2">
      <c r="AG159" s="9">
        <f t="shared" si="53"/>
        <v>6</v>
      </c>
      <c r="AH159" s="9">
        <f t="shared" si="54"/>
        <v>5</v>
      </c>
      <c r="AI159" s="14">
        <f t="shared" si="41"/>
        <v>0</v>
      </c>
      <c r="AJ159" s="14">
        <f t="shared" si="45"/>
        <v>59</v>
      </c>
      <c r="AK159" s="14">
        <f t="shared" si="46"/>
        <v>72</v>
      </c>
      <c r="AL159" s="14">
        <f t="shared" si="47"/>
        <v>65</v>
      </c>
      <c r="AM159" s="14">
        <f t="shared" si="48"/>
        <v>0</v>
      </c>
      <c r="AN159" s="13">
        <f t="shared" si="49"/>
        <v>0</v>
      </c>
      <c r="AO159" s="13">
        <f t="shared" si="50"/>
        <v>0</v>
      </c>
      <c r="AP159" s="13">
        <f t="shared" si="51"/>
        <v>0</v>
      </c>
      <c r="AQ159" s="14">
        <f t="shared" si="52"/>
        <v>0.15000000000000002</v>
      </c>
      <c r="AR159" s="13">
        <f t="shared" si="42"/>
        <v>31860.000000000004</v>
      </c>
      <c r="AS159" s="13">
        <f t="shared" si="43"/>
        <v>38880</v>
      </c>
      <c r="AT159" s="13">
        <f t="shared" si="44"/>
        <v>35100.000000000007</v>
      </c>
      <c r="AU159" s="14">
        <f>SUM(AN$3:AN159)+SUM(AR$3:AR159)</f>
        <v>5766867</v>
      </c>
      <c r="AV159" s="14">
        <f>SUM(AO$3:AO159)+SUM(AS$3:AS159)</f>
        <v>9294030</v>
      </c>
      <c r="AW159" s="14">
        <f>SUM(AP$3:AP159)+SUM(AT$3:AT159)</f>
        <v>8184780</v>
      </c>
    </row>
    <row r="160" spans="33:49" x14ac:dyDescent="0.2">
      <c r="AG160" s="9">
        <f t="shared" si="53"/>
        <v>6</v>
      </c>
      <c r="AH160" s="9">
        <f t="shared" si="54"/>
        <v>6</v>
      </c>
      <c r="AI160" s="14">
        <f t="shared" si="41"/>
        <v>0</v>
      </c>
      <c r="AJ160" s="14">
        <f t="shared" si="45"/>
        <v>60</v>
      </c>
      <c r="AK160" s="14">
        <f t="shared" si="46"/>
        <v>72</v>
      </c>
      <c r="AL160" s="14">
        <f t="shared" si="47"/>
        <v>65</v>
      </c>
      <c r="AM160" s="14">
        <f t="shared" si="48"/>
        <v>0</v>
      </c>
      <c r="AN160" s="13">
        <f t="shared" si="49"/>
        <v>0</v>
      </c>
      <c r="AO160" s="13">
        <f t="shared" si="50"/>
        <v>0</v>
      </c>
      <c r="AP160" s="13">
        <f t="shared" si="51"/>
        <v>0</v>
      </c>
      <c r="AQ160" s="14">
        <f t="shared" si="52"/>
        <v>0.15000000000000002</v>
      </c>
      <c r="AR160" s="13">
        <f t="shared" si="42"/>
        <v>32400.000000000007</v>
      </c>
      <c r="AS160" s="13">
        <f t="shared" si="43"/>
        <v>38880</v>
      </c>
      <c r="AT160" s="13">
        <f t="shared" si="44"/>
        <v>35100.000000000007</v>
      </c>
      <c r="AU160" s="14">
        <f>SUM(AN$3:AN160)+SUM(AR$3:AR160)</f>
        <v>5799267</v>
      </c>
      <c r="AV160" s="14">
        <f>SUM(AO$3:AO160)+SUM(AS$3:AS160)</f>
        <v>9332910</v>
      </c>
      <c r="AW160" s="14">
        <f>SUM(AP$3:AP160)+SUM(AT$3:AT160)</f>
        <v>8219880</v>
      </c>
    </row>
    <row r="161" spans="33:49" x14ac:dyDescent="0.2">
      <c r="AG161" s="9">
        <f t="shared" si="53"/>
        <v>6</v>
      </c>
      <c r="AH161" s="9">
        <f t="shared" si="54"/>
        <v>7</v>
      </c>
      <c r="AI161" s="14">
        <f t="shared" si="41"/>
        <v>0</v>
      </c>
      <c r="AJ161" s="14">
        <f t="shared" si="45"/>
        <v>61</v>
      </c>
      <c r="AK161" s="14">
        <f t="shared" si="46"/>
        <v>73</v>
      </c>
      <c r="AL161" s="14">
        <f t="shared" si="47"/>
        <v>66</v>
      </c>
      <c r="AM161" s="14">
        <f t="shared" si="48"/>
        <v>0</v>
      </c>
      <c r="AN161" s="13">
        <f t="shared" si="49"/>
        <v>0</v>
      </c>
      <c r="AO161" s="13">
        <f t="shared" si="50"/>
        <v>0</v>
      </c>
      <c r="AP161" s="13">
        <f t="shared" si="51"/>
        <v>0</v>
      </c>
      <c r="AQ161" s="14">
        <f t="shared" si="52"/>
        <v>0.15000000000000002</v>
      </c>
      <c r="AR161" s="13">
        <f t="shared" si="42"/>
        <v>32940.000000000007</v>
      </c>
      <c r="AS161" s="13">
        <f t="shared" si="43"/>
        <v>39420.000000000007</v>
      </c>
      <c r="AT161" s="13">
        <f t="shared" si="44"/>
        <v>35640.000000000007</v>
      </c>
      <c r="AU161" s="14">
        <f>SUM(AN$3:AN161)+SUM(AR$3:AR161)</f>
        <v>5832207</v>
      </c>
      <c r="AV161" s="14">
        <f>SUM(AO$3:AO161)+SUM(AS$3:AS161)</f>
        <v>9372330</v>
      </c>
      <c r="AW161" s="14">
        <f>SUM(AP$3:AP161)+SUM(AT$3:AT161)</f>
        <v>8255520</v>
      </c>
    </row>
    <row r="162" spans="33:49" x14ac:dyDescent="0.2">
      <c r="AG162" s="9">
        <f t="shared" si="53"/>
        <v>6</v>
      </c>
      <c r="AH162" s="9">
        <f t="shared" si="54"/>
        <v>8</v>
      </c>
      <c r="AI162" s="14">
        <f t="shared" si="41"/>
        <v>1</v>
      </c>
      <c r="AJ162" s="14">
        <f t="shared" si="45"/>
        <v>62</v>
      </c>
      <c r="AK162" s="14">
        <f t="shared" si="46"/>
        <v>73</v>
      </c>
      <c r="AL162" s="14">
        <f t="shared" si="47"/>
        <v>66</v>
      </c>
      <c r="AM162" s="14">
        <f t="shared" si="48"/>
        <v>0.68</v>
      </c>
      <c r="AN162" s="13">
        <f t="shared" si="49"/>
        <v>151776</v>
      </c>
      <c r="AO162" s="13">
        <f t="shared" si="50"/>
        <v>178704</v>
      </c>
      <c r="AP162" s="13">
        <f t="shared" si="51"/>
        <v>161568</v>
      </c>
      <c r="AQ162" s="14">
        <f t="shared" si="52"/>
        <v>0.2</v>
      </c>
      <c r="AR162" s="13">
        <f t="shared" si="42"/>
        <v>44640</v>
      </c>
      <c r="AS162" s="13">
        <f t="shared" si="43"/>
        <v>52560.000000000007</v>
      </c>
      <c r="AT162" s="13">
        <f t="shared" si="44"/>
        <v>47520.000000000007</v>
      </c>
      <c r="AU162" s="14">
        <f>SUM(AN$3:AN162)+SUM(AR$3:AR162)</f>
        <v>6028623</v>
      </c>
      <c r="AV162" s="14">
        <f>SUM(AO$3:AO162)+SUM(AS$3:AS162)</f>
        <v>9603594</v>
      </c>
      <c r="AW162" s="14">
        <f>SUM(AP$3:AP162)+SUM(AT$3:AT162)</f>
        <v>8464608</v>
      </c>
    </row>
    <row r="163" spans="33:49" x14ac:dyDescent="0.2">
      <c r="AG163" s="9">
        <f t="shared" si="53"/>
        <v>6</v>
      </c>
      <c r="AH163" s="9">
        <f t="shared" si="54"/>
        <v>9</v>
      </c>
      <c r="AI163" s="14">
        <f t="shared" si="41"/>
        <v>0</v>
      </c>
      <c r="AJ163" s="14">
        <f t="shared" si="45"/>
        <v>63</v>
      </c>
      <c r="AK163" s="14">
        <f t="shared" si="46"/>
        <v>73</v>
      </c>
      <c r="AL163" s="14">
        <f t="shared" si="47"/>
        <v>66</v>
      </c>
      <c r="AM163" s="14">
        <f t="shared" si="48"/>
        <v>0</v>
      </c>
      <c r="AN163" s="13">
        <f t="shared" si="49"/>
        <v>0</v>
      </c>
      <c r="AO163" s="13">
        <f t="shared" si="50"/>
        <v>0</v>
      </c>
      <c r="AP163" s="13">
        <f t="shared" si="51"/>
        <v>0</v>
      </c>
      <c r="AQ163" s="14">
        <f t="shared" si="52"/>
        <v>0.15000000000000002</v>
      </c>
      <c r="AR163" s="13">
        <f t="shared" si="42"/>
        <v>34020.000000000007</v>
      </c>
      <c r="AS163" s="13">
        <f t="shared" si="43"/>
        <v>39420.000000000007</v>
      </c>
      <c r="AT163" s="13">
        <f t="shared" si="44"/>
        <v>35640.000000000007</v>
      </c>
      <c r="AU163" s="14">
        <f>SUM(AN$3:AN163)+SUM(AR$3:AR163)</f>
        <v>6062643</v>
      </c>
      <c r="AV163" s="14">
        <f>SUM(AO$3:AO163)+SUM(AS$3:AS163)</f>
        <v>9643014</v>
      </c>
      <c r="AW163" s="14">
        <f>SUM(AP$3:AP163)+SUM(AT$3:AT163)</f>
        <v>8500248</v>
      </c>
    </row>
    <row r="164" spans="33:49" x14ac:dyDescent="0.2">
      <c r="AG164" s="9">
        <f t="shared" si="53"/>
        <v>6</v>
      </c>
      <c r="AH164" s="9">
        <f t="shared" si="54"/>
        <v>10</v>
      </c>
      <c r="AI164" s="14">
        <f t="shared" si="41"/>
        <v>0</v>
      </c>
      <c r="AJ164" s="14">
        <f t="shared" si="45"/>
        <v>64</v>
      </c>
      <c r="AK164" s="14">
        <f t="shared" si="46"/>
        <v>73</v>
      </c>
      <c r="AL164" s="14">
        <f t="shared" si="47"/>
        <v>66</v>
      </c>
      <c r="AM164" s="14">
        <f t="shared" si="48"/>
        <v>0</v>
      </c>
      <c r="AN164" s="13">
        <f t="shared" si="49"/>
        <v>0</v>
      </c>
      <c r="AO164" s="13">
        <f t="shared" si="50"/>
        <v>0</v>
      </c>
      <c r="AP164" s="13">
        <f t="shared" si="51"/>
        <v>0</v>
      </c>
      <c r="AQ164" s="14">
        <f t="shared" si="52"/>
        <v>0.15000000000000002</v>
      </c>
      <c r="AR164" s="13">
        <f t="shared" si="42"/>
        <v>34560.000000000007</v>
      </c>
      <c r="AS164" s="13">
        <f t="shared" si="43"/>
        <v>39420.000000000007</v>
      </c>
      <c r="AT164" s="13">
        <f t="shared" si="44"/>
        <v>35640.000000000007</v>
      </c>
      <c r="AU164" s="14">
        <f>SUM(AN$3:AN164)+SUM(AR$3:AR164)</f>
        <v>6097203</v>
      </c>
      <c r="AV164" s="14">
        <f>SUM(AO$3:AO164)+SUM(AS$3:AS164)</f>
        <v>9682434</v>
      </c>
      <c r="AW164" s="14">
        <f>SUM(AP$3:AP164)+SUM(AT$3:AT164)</f>
        <v>8535888</v>
      </c>
    </row>
    <row r="165" spans="33:49" x14ac:dyDescent="0.2">
      <c r="AG165" s="9">
        <f t="shared" si="53"/>
        <v>6</v>
      </c>
      <c r="AH165" s="9">
        <f t="shared" si="54"/>
        <v>11</v>
      </c>
      <c r="AI165" s="14">
        <f t="shared" si="41"/>
        <v>0</v>
      </c>
      <c r="AJ165" s="14">
        <f t="shared" si="45"/>
        <v>65</v>
      </c>
      <c r="AK165" s="14">
        <f t="shared" si="46"/>
        <v>74</v>
      </c>
      <c r="AL165" s="14">
        <f t="shared" si="47"/>
        <v>67</v>
      </c>
      <c r="AM165" s="14">
        <f t="shared" si="48"/>
        <v>0</v>
      </c>
      <c r="AN165" s="13">
        <f t="shared" si="49"/>
        <v>0</v>
      </c>
      <c r="AO165" s="13">
        <f t="shared" si="50"/>
        <v>0</v>
      </c>
      <c r="AP165" s="13">
        <f t="shared" si="51"/>
        <v>0</v>
      </c>
      <c r="AQ165" s="14">
        <f t="shared" si="52"/>
        <v>0.15000000000000002</v>
      </c>
      <c r="AR165" s="13">
        <f t="shared" si="42"/>
        <v>35100.000000000007</v>
      </c>
      <c r="AS165" s="13">
        <f t="shared" si="43"/>
        <v>39960.000000000007</v>
      </c>
      <c r="AT165" s="13">
        <f t="shared" si="44"/>
        <v>36180</v>
      </c>
      <c r="AU165" s="14">
        <f>SUM(AN$3:AN165)+SUM(AR$3:AR165)</f>
        <v>6132303</v>
      </c>
      <c r="AV165" s="14">
        <f>SUM(AO$3:AO165)+SUM(AS$3:AS165)</f>
        <v>9722394</v>
      </c>
      <c r="AW165" s="14">
        <f>SUM(AP$3:AP165)+SUM(AT$3:AT165)</f>
        <v>8572068</v>
      </c>
    </row>
    <row r="166" spans="33:49" x14ac:dyDescent="0.2">
      <c r="AG166" s="9">
        <f t="shared" si="53"/>
        <v>6</v>
      </c>
      <c r="AH166" s="9">
        <f t="shared" si="54"/>
        <v>12</v>
      </c>
      <c r="AI166" s="14">
        <f t="shared" si="41"/>
        <v>1</v>
      </c>
      <c r="AJ166" s="14">
        <f t="shared" si="45"/>
        <v>65</v>
      </c>
      <c r="AK166" s="14">
        <f t="shared" si="46"/>
        <v>74</v>
      </c>
      <c r="AL166" s="14">
        <f t="shared" si="47"/>
        <v>67</v>
      </c>
      <c r="AM166" s="14">
        <f t="shared" si="48"/>
        <v>0.68</v>
      </c>
      <c r="AN166" s="13">
        <f t="shared" si="49"/>
        <v>159120</v>
      </c>
      <c r="AO166" s="13">
        <f t="shared" si="50"/>
        <v>181152</v>
      </c>
      <c r="AP166" s="13">
        <f t="shared" si="51"/>
        <v>164016</v>
      </c>
      <c r="AQ166" s="14">
        <f t="shared" si="52"/>
        <v>0.2</v>
      </c>
      <c r="AR166" s="13">
        <f t="shared" si="42"/>
        <v>46800</v>
      </c>
      <c r="AS166" s="13">
        <f t="shared" si="43"/>
        <v>53280</v>
      </c>
      <c r="AT166" s="13">
        <f t="shared" si="44"/>
        <v>48240</v>
      </c>
      <c r="AU166" s="14">
        <f>SUM(AN$3:AN166)+SUM(AR$3:AR166)</f>
        <v>6338223</v>
      </c>
      <c r="AV166" s="14">
        <f>SUM(AO$3:AO166)+SUM(AS$3:AS166)</f>
        <v>9956826</v>
      </c>
      <c r="AW166" s="14">
        <f>SUM(AP$3:AP166)+SUM(AT$3:AT166)</f>
        <v>8784324</v>
      </c>
    </row>
    <row r="167" spans="33:49" x14ac:dyDescent="0.2">
      <c r="AG167" s="9">
        <f t="shared" si="53"/>
        <v>6</v>
      </c>
      <c r="AH167" s="9">
        <f t="shared" si="54"/>
        <v>13</v>
      </c>
      <c r="AI167" s="14">
        <f t="shared" si="41"/>
        <v>0</v>
      </c>
      <c r="AJ167" s="14">
        <f t="shared" si="45"/>
        <v>66</v>
      </c>
      <c r="AK167" s="14">
        <f t="shared" si="46"/>
        <v>74</v>
      </c>
      <c r="AL167" s="14">
        <f t="shared" si="47"/>
        <v>67</v>
      </c>
      <c r="AM167" s="14">
        <f t="shared" si="48"/>
        <v>0</v>
      </c>
      <c r="AN167" s="13">
        <f t="shared" si="49"/>
        <v>0</v>
      </c>
      <c r="AO167" s="13">
        <f t="shared" si="50"/>
        <v>0</v>
      </c>
      <c r="AP167" s="13">
        <f t="shared" si="51"/>
        <v>0</v>
      </c>
      <c r="AQ167" s="14">
        <f t="shared" si="52"/>
        <v>0.15000000000000002</v>
      </c>
      <c r="AR167" s="13">
        <f t="shared" si="42"/>
        <v>35640.000000000007</v>
      </c>
      <c r="AS167" s="13">
        <f t="shared" si="43"/>
        <v>39960.000000000007</v>
      </c>
      <c r="AT167" s="13">
        <f t="shared" si="44"/>
        <v>36180</v>
      </c>
      <c r="AU167" s="14">
        <f>SUM(AN$3:AN167)+SUM(AR$3:AR167)</f>
        <v>6373863</v>
      </c>
      <c r="AV167" s="14">
        <f>SUM(AO$3:AO167)+SUM(AS$3:AS167)</f>
        <v>9996786</v>
      </c>
      <c r="AW167" s="14">
        <f>SUM(AP$3:AP167)+SUM(AT$3:AT167)</f>
        <v>8820504</v>
      </c>
    </row>
    <row r="168" spans="33:49" x14ac:dyDescent="0.2">
      <c r="AG168" s="9">
        <f t="shared" si="53"/>
        <v>6</v>
      </c>
      <c r="AH168" s="9">
        <f t="shared" si="54"/>
        <v>14</v>
      </c>
      <c r="AI168" s="14">
        <f t="shared" si="41"/>
        <v>0</v>
      </c>
      <c r="AJ168" s="14">
        <f t="shared" si="45"/>
        <v>67</v>
      </c>
      <c r="AK168" s="14">
        <f t="shared" si="46"/>
        <v>75</v>
      </c>
      <c r="AL168" s="14">
        <f t="shared" si="47"/>
        <v>67</v>
      </c>
      <c r="AM168" s="14">
        <f t="shared" si="48"/>
        <v>0</v>
      </c>
      <c r="AN168" s="13">
        <f t="shared" si="49"/>
        <v>0</v>
      </c>
      <c r="AO168" s="13">
        <f t="shared" si="50"/>
        <v>0</v>
      </c>
      <c r="AP168" s="13">
        <f t="shared" si="51"/>
        <v>0</v>
      </c>
      <c r="AQ168" s="14">
        <f t="shared" si="52"/>
        <v>0.15000000000000002</v>
      </c>
      <c r="AR168" s="13">
        <f t="shared" si="42"/>
        <v>36180</v>
      </c>
      <c r="AS168" s="13">
        <f t="shared" si="43"/>
        <v>40500.000000000007</v>
      </c>
      <c r="AT168" s="13">
        <f t="shared" si="44"/>
        <v>36180</v>
      </c>
      <c r="AU168" s="14">
        <f>SUM(AN$3:AN168)+SUM(AR$3:AR168)</f>
        <v>6410043</v>
      </c>
      <c r="AV168" s="14">
        <f>SUM(AO$3:AO168)+SUM(AS$3:AS168)</f>
        <v>10037286</v>
      </c>
      <c r="AW168" s="14">
        <f>SUM(AP$3:AP168)+SUM(AT$3:AT168)</f>
        <v>8856684</v>
      </c>
    </row>
    <row r="169" spans="33:49" x14ac:dyDescent="0.2">
      <c r="AG169" s="9">
        <f t="shared" si="53"/>
        <v>6</v>
      </c>
      <c r="AH169" s="9">
        <f t="shared" si="54"/>
        <v>15</v>
      </c>
      <c r="AI169" s="14">
        <f t="shared" si="41"/>
        <v>0</v>
      </c>
      <c r="AJ169" s="14">
        <f t="shared" si="45"/>
        <v>68</v>
      </c>
      <c r="AK169" s="14">
        <f t="shared" si="46"/>
        <v>75</v>
      </c>
      <c r="AL169" s="14">
        <f t="shared" si="47"/>
        <v>68</v>
      </c>
      <c r="AM169" s="14">
        <f t="shared" si="48"/>
        <v>0</v>
      </c>
      <c r="AN169" s="13">
        <f t="shared" si="49"/>
        <v>0</v>
      </c>
      <c r="AO169" s="13">
        <f t="shared" si="50"/>
        <v>0</v>
      </c>
      <c r="AP169" s="13">
        <f t="shared" si="51"/>
        <v>0</v>
      </c>
      <c r="AQ169" s="14">
        <f t="shared" si="52"/>
        <v>0.15000000000000002</v>
      </c>
      <c r="AR169" s="13">
        <f t="shared" si="42"/>
        <v>36720.000000000007</v>
      </c>
      <c r="AS169" s="13">
        <f t="shared" si="43"/>
        <v>40500.000000000007</v>
      </c>
      <c r="AT169" s="13">
        <f t="shared" si="44"/>
        <v>36720.000000000007</v>
      </c>
      <c r="AU169" s="14">
        <f>SUM(AN$3:AN169)+SUM(AR$3:AR169)</f>
        <v>6446763</v>
      </c>
      <c r="AV169" s="14">
        <f>SUM(AO$3:AO169)+SUM(AS$3:AS169)</f>
        <v>10077786</v>
      </c>
      <c r="AW169" s="14">
        <f>SUM(AP$3:AP169)+SUM(AT$3:AT169)</f>
        <v>8893404</v>
      </c>
    </row>
    <row r="170" spans="33:49" x14ac:dyDescent="0.2">
      <c r="AG170" s="9">
        <f t="shared" si="53"/>
        <v>6</v>
      </c>
      <c r="AH170" s="9">
        <f t="shared" si="54"/>
        <v>16</v>
      </c>
      <c r="AI170" s="14">
        <f t="shared" si="41"/>
        <v>1</v>
      </c>
      <c r="AJ170" s="14">
        <f t="shared" si="45"/>
        <v>69</v>
      </c>
      <c r="AK170" s="14">
        <f t="shared" si="46"/>
        <v>75</v>
      </c>
      <c r="AL170" s="14">
        <f t="shared" si="47"/>
        <v>68</v>
      </c>
      <c r="AM170" s="14">
        <f t="shared" si="48"/>
        <v>0.68</v>
      </c>
      <c r="AN170" s="13">
        <f t="shared" si="49"/>
        <v>168912</v>
      </c>
      <c r="AO170" s="13">
        <f t="shared" si="50"/>
        <v>183600.00000000003</v>
      </c>
      <c r="AP170" s="13">
        <f t="shared" si="51"/>
        <v>166464</v>
      </c>
      <c r="AQ170" s="14">
        <f t="shared" si="52"/>
        <v>0.2</v>
      </c>
      <c r="AR170" s="13">
        <f t="shared" si="42"/>
        <v>49680</v>
      </c>
      <c r="AS170" s="13">
        <f t="shared" si="43"/>
        <v>54000</v>
      </c>
      <c r="AT170" s="13">
        <f t="shared" si="44"/>
        <v>48960.000000000007</v>
      </c>
      <c r="AU170" s="14">
        <f>SUM(AN$3:AN170)+SUM(AR$3:AR170)</f>
        <v>6665355</v>
      </c>
      <c r="AV170" s="14">
        <f>SUM(AO$3:AO170)+SUM(AS$3:AS170)</f>
        <v>10315386</v>
      </c>
      <c r="AW170" s="14">
        <f>SUM(AP$3:AP170)+SUM(AT$3:AT170)</f>
        <v>9108828</v>
      </c>
    </row>
    <row r="171" spans="33:49" x14ac:dyDescent="0.2">
      <c r="AG171" s="9">
        <f t="shared" si="53"/>
        <v>6</v>
      </c>
      <c r="AH171" s="9">
        <f t="shared" si="54"/>
        <v>17</v>
      </c>
      <c r="AI171" s="14">
        <f t="shared" si="41"/>
        <v>0</v>
      </c>
      <c r="AJ171" s="14">
        <f t="shared" si="45"/>
        <v>70</v>
      </c>
      <c r="AK171" s="14">
        <f t="shared" si="46"/>
        <v>75</v>
      </c>
      <c r="AL171" s="14">
        <f t="shared" si="47"/>
        <v>68</v>
      </c>
      <c r="AM171" s="14">
        <f t="shared" si="48"/>
        <v>0</v>
      </c>
      <c r="AN171" s="13">
        <f t="shared" si="49"/>
        <v>0</v>
      </c>
      <c r="AO171" s="13">
        <f t="shared" si="50"/>
        <v>0</v>
      </c>
      <c r="AP171" s="13">
        <f t="shared" si="51"/>
        <v>0</v>
      </c>
      <c r="AQ171" s="14">
        <f t="shared" si="52"/>
        <v>0.15000000000000002</v>
      </c>
      <c r="AR171" s="13">
        <f t="shared" si="42"/>
        <v>37800.000000000007</v>
      </c>
      <c r="AS171" s="13">
        <f t="shared" si="43"/>
        <v>40500.000000000007</v>
      </c>
      <c r="AT171" s="13">
        <f t="shared" si="44"/>
        <v>36720.000000000007</v>
      </c>
      <c r="AU171" s="14">
        <f>SUM(AN$3:AN171)+SUM(AR$3:AR171)</f>
        <v>6703155</v>
      </c>
      <c r="AV171" s="14">
        <f>SUM(AO$3:AO171)+SUM(AS$3:AS171)</f>
        <v>10355886</v>
      </c>
      <c r="AW171" s="14">
        <f>SUM(AP$3:AP171)+SUM(AT$3:AT171)</f>
        <v>9145548</v>
      </c>
    </row>
    <row r="172" spans="33:49" x14ac:dyDescent="0.2">
      <c r="AG172" s="9">
        <f t="shared" si="53"/>
        <v>6</v>
      </c>
      <c r="AH172" s="9">
        <f t="shared" si="54"/>
        <v>18</v>
      </c>
      <c r="AI172" s="14">
        <f t="shared" si="41"/>
        <v>0</v>
      </c>
      <c r="AJ172" s="14">
        <f t="shared" si="45"/>
        <v>70</v>
      </c>
      <c r="AK172" s="14">
        <f t="shared" si="46"/>
        <v>76</v>
      </c>
      <c r="AL172" s="14">
        <f t="shared" si="47"/>
        <v>68</v>
      </c>
      <c r="AM172" s="14">
        <f t="shared" si="48"/>
        <v>0</v>
      </c>
      <c r="AN172" s="13">
        <f t="shared" si="49"/>
        <v>0</v>
      </c>
      <c r="AO172" s="13">
        <f t="shared" si="50"/>
        <v>0</v>
      </c>
      <c r="AP172" s="13">
        <f t="shared" si="51"/>
        <v>0</v>
      </c>
      <c r="AQ172" s="14">
        <f t="shared" si="52"/>
        <v>0.15000000000000002</v>
      </c>
      <c r="AR172" s="13">
        <f t="shared" si="42"/>
        <v>37800.000000000007</v>
      </c>
      <c r="AS172" s="13">
        <f t="shared" si="43"/>
        <v>41040.000000000007</v>
      </c>
      <c r="AT172" s="13">
        <f t="shared" si="44"/>
        <v>36720.000000000007</v>
      </c>
      <c r="AU172" s="14">
        <f>SUM(AN$3:AN172)+SUM(AR$3:AR172)</f>
        <v>6740955</v>
      </c>
      <c r="AV172" s="14">
        <f>SUM(AO$3:AO172)+SUM(AS$3:AS172)</f>
        <v>10396926</v>
      </c>
      <c r="AW172" s="14">
        <f>SUM(AP$3:AP172)+SUM(AT$3:AT172)</f>
        <v>9182268</v>
      </c>
    </row>
    <row r="173" spans="33:49" x14ac:dyDescent="0.2">
      <c r="AG173" s="9">
        <f t="shared" si="53"/>
        <v>6</v>
      </c>
      <c r="AH173" s="9">
        <f t="shared" si="54"/>
        <v>19</v>
      </c>
      <c r="AI173" s="14">
        <f t="shared" si="41"/>
        <v>0</v>
      </c>
      <c r="AJ173" s="14">
        <f t="shared" si="45"/>
        <v>71</v>
      </c>
      <c r="AK173" s="14">
        <f t="shared" si="46"/>
        <v>76</v>
      </c>
      <c r="AL173" s="14">
        <f t="shared" si="47"/>
        <v>69</v>
      </c>
      <c r="AM173" s="14">
        <f t="shared" si="48"/>
        <v>0</v>
      </c>
      <c r="AN173" s="13">
        <f t="shared" si="49"/>
        <v>0</v>
      </c>
      <c r="AO173" s="13">
        <f t="shared" si="50"/>
        <v>0</v>
      </c>
      <c r="AP173" s="13">
        <f t="shared" si="51"/>
        <v>0</v>
      </c>
      <c r="AQ173" s="14">
        <f t="shared" si="52"/>
        <v>0.15000000000000002</v>
      </c>
      <c r="AR173" s="13">
        <f t="shared" si="42"/>
        <v>38340.000000000007</v>
      </c>
      <c r="AS173" s="13">
        <f t="shared" si="43"/>
        <v>41040.000000000007</v>
      </c>
      <c r="AT173" s="13">
        <f t="shared" si="44"/>
        <v>37260.000000000007</v>
      </c>
      <c r="AU173" s="14">
        <f>SUM(AN$3:AN173)+SUM(AR$3:AR173)</f>
        <v>6779295</v>
      </c>
      <c r="AV173" s="14">
        <f>SUM(AO$3:AO173)+SUM(AS$3:AS173)</f>
        <v>10437966</v>
      </c>
      <c r="AW173" s="14">
        <f>SUM(AP$3:AP173)+SUM(AT$3:AT173)</f>
        <v>9219528</v>
      </c>
    </row>
    <row r="174" spans="33:49" x14ac:dyDescent="0.2">
      <c r="AG174" s="9">
        <f t="shared" si="53"/>
        <v>6</v>
      </c>
      <c r="AH174" s="9">
        <f t="shared" si="54"/>
        <v>20</v>
      </c>
      <c r="AI174" s="14">
        <f t="shared" si="41"/>
        <v>1</v>
      </c>
      <c r="AJ174" s="14">
        <f t="shared" si="45"/>
        <v>72</v>
      </c>
      <c r="AK174" s="14">
        <f t="shared" si="46"/>
        <v>76</v>
      </c>
      <c r="AL174" s="14">
        <f t="shared" si="47"/>
        <v>69</v>
      </c>
      <c r="AM174" s="14">
        <f t="shared" si="48"/>
        <v>0.68</v>
      </c>
      <c r="AN174" s="13">
        <f t="shared" si="49"/>
        <v>176256</v>
      </c>
      <c r="AO174" s="13">
        <f t="shared" si="50"/>
        <v>186048.00000000003</v>
      </c>
      <c r="AP174" s="13">
        <f t="shared" si="51"/>
        <v>168912</v>
      </c>
      <c r="AQ174" s="14">
        <f t="shared" si="52"/>
        <v>0.2</v>
      </c>
      <c r="AR174" s="13">
        <f t="shared" si="42"/>
        <v>51840</v>
      </c>
      <c r="AS174" s="13">
        <f t="shared" si="43"/>
        <v>54720.000000000007</v>
      </c>
      <c r="AT174" s="13">
        <f t="shared" si="44"/>
        <v>49680</v>
      </c>
      <c r="AU174" s="14">
        <f>SUM(AN$3:AN174)+SUM(AR$3:AR174)</f>
        <v>7007391</v>
      </c>
      <c r="AV174" s="14">
        <f>SUM(AO$3:AO174)+SUM(AS$3:AS174)</f>
        <v>10678734</v>
      </c>
      <c r="AW174" s="14">
        <f>SUM(AP$3:AP174)+SUM(AT$3:AT174)</f>
        <v>9438120</v>
      </c>
    </row>
    <row r="175" spans="33:49" x14ac:dyDescent="0.2">
      <c r="AG175" s="9">
        <f t="shared" si="53"/>
        <v>6</v>
      </c>
      <c r="AH175" s="9">
        <f t="shared" si="54"/>
        <v>21</v>
      </c>
      <c r="AI175" s="14">
        <f t="shared" si="41"/>
        <v>0</v>
      </c>
      <c r="AJ175" s="14">
        <f t="shared" si="45"/>
        <v>73</v>
      </c>
      <c r="AK175" s="14">
        <f t="shared" si="46"/>
        <v>77</v>
      </c>
      <c r="AL175" s="14">
        <f t="shared" si="47"/>
        <v>69</v>
      </c>
      <c r="AM175" s="14">
        <f t="shared" si="48"/>
        <v>0</v>
      </c>
      <c r="AN175" s="13">
        <f t="shared" si="49"/>
        <v>0</v>
      </c>
      <c r="AO175" s="13">
        <f t="shared" si="50"/>
        <v>0</v>
      </c>
      <c r="AP175" s="13">
        <f t="shared" si="51"/>
        <v>0</v>
      </c>
      <c r="AQ175" s="14">
        <f t="shared" si="52"/>
        <v>0.15000000000000002</v>
      </c>
      <c r="AR175" s="13">
        <f t="shared" si="42"/>
        <v>39420.000000000007</v>
      </c>
      <c r="AS175" s="13">
        <f t="shared" si="43"/>
        <v>41580.000000000007</v>
      </c>
      <c r="AT175" s="13">
        <f t="shared" si="44"/>
        <v>37260.000000000007</v>
      </c>
      <c r="AU175" s="14">
        <f>SUM(AN$3:AN175)+SUM(AR$3:AR175)</f>
        <v>7046811</v>
      </c>
      <c r="AV175" s="14">
        <f>SUM(AO$3:AO175)+SUM(AS$3:AS175)</f>
        <v>10720314</v>
      </c>
      <c r="AW175" s="14">
        <f>SUM(AP$3:AP175)+SUM(AT$3:AT175)</f>
        <v>9475380</v>
      </c>
    </row>
    <row r="176" spans="33:49" x14ac:dyDescent="0.2">
      <c r="AG176" s="9">
        <f t="shared" si="53"/>
        <v>6</v>
      </c>
      <c r="AH176" s="9">
        <f t="shared" si="54"/>
        <v>22</v>
      </c>
      <c r="AI176" s="14">
        <f t="shared" si="41"/>
        <v>0</v>
      </c>
      <c r="AJ176" s="14">
        <f t="shared" si="45"/>
        <v>74</v>
      </c>
      <c r="AK176" s="14">
        <f t="shared" si="46"/>
        <v>77</v>
      </c>
      <c r="AL176" s="14">
        <f t="shared" si="47"/>
        <v>69</v>
      </c>
      <c r="AM176" s="14">
        <f t="shared" si="48"/>
        <v>0</v>
      </c>
      <c r="AN176" s="13">
        <f t="shared" si="49"/>
        <v>0</v>
      </c>
      <c r="AO176" s="13">
        <f t="shared" si="50"/>
        <v>0</v>
      </c>
      <c r="AP176" s="13">
        <f t="shared" si="51"/>
        <v>0</v>
      </c>
      <c r="AQ176" s="14">
        <f t="shared" si="52"/>
        <v>0.15000000000000002</v>
      </c>
      <c r="AR176" s="13">
        <f t="shared" si="42"/>
        <v>39960.000000000007</v>
      </c>
      <c r="AS176" s="13">
        <f t="shared" si="43"/>
        <v>41580.000000000007</v>
      </c>
      <c r="AT176" s="13">
        <f t="shared" si="44"/>
        <v>37260.000000000007</v>
      </c>
      <c r="AU176" s="14">
        <f>SUM(AN$3:AN176)+SUM(AR$3:AR176)</f>
        <v>7086771</v>
      </c>
      <c r="AV176" s="14">
        <f>SUM(AO$3:AO176)+SUM(AS$3:AS176)</f>
        <v>10761894</v>
      </c>
      <c r="AW176" s="14">
        <f>SUM(AP$3:AP176)+SUM(AT$3:AT176)</f>
        <v>9512640</v>
      </c>
    </row>
    <row r="177" spans="33:49" x14ac:dyDescent="0.2">
      <c r="AG177" s="9">
        <f t="shared" si="53"/>
        <v>6</v>
      </c>
      <c r="AH177" s="9">
        <f t="shared" si="54"/>
        <v>23</v>
      </c>
      <c r="AI177" s="14">
        <f t="shared" si="41"/>
        <v>0</v>
      </c>
      <c r="AJ177" s="14">
        <f t="shared" si="45"/>
        <v>75</v>
      </c>
      <c r="AK177" s="14">
        <f t="shared" si="46"/>
        <v>77</v>
      </c>
      <c r="AL177" s="14">
        <f t="shared" si="47"/>
        <v>70</v>
      </c>
      <c r="AM177" s="14">
        <f t="shared" si="48"/>
        <v>0</v>
      </c>
      <c r="AN177" s="13">
        <f t="shared" si="49"/>
        <v>0</v>
      </c>
      <c r="AO177" s="13">
        <f t="shared" si="50"/>
        <v>0</v>
      </c>
      <c r="AP177" s="13">
        <f t="shared" si="51"/>
        <v>0</v>
      </c>
      <c r="AQ177" s="14">
        <f t="shared" si="52"/>
        <v>0.15000000000000002</v>
      </c>
      <c r="AR177" s="13">
        <f t="shared" si="42"/>
        <v>40500.000000000007</v>
      </c>
      <c r="AS177" s="13">
        <f t="shared" si="43"/>
        <v>41580.000000000007</v>
      </c>
      <c r="AT177" s="13">
        <f t="shared" si="44"/>
        <v>37800.000000000007</v>
      </c>
      <c r="AU177" s="14">
        <f>SUM(AN$3:AN177)+SUM(AR$3:AR177)</f>
        <v>7127271</v>
      </c>
      <c r="AV177" s="14">
        <f>SUM(AO$3:AO177)+SUM(AS$3:AS177)</f>
        <v>10803474</v>
      </c>
      <c r="AW177" s="14">
        <f>SUM(AP$3:AP177)+SUM(AT$3:AT177)</f>
        <v>9550440</v>
      </c>
    </row>
    <row r="178" spans="33:49" x14ac:dyDescent="0.2">
      <c r="AG178" s="9">
        <f t="shared" si="53"/>
        <v>6</v>
      </c>
      <c r="AH178" s="9">
        <f t="shared" si="54"/>
        <v>24</v>
      </c>
      <c r="AI178" s="14">
        <f t="shared" si="41"/>
        <v>1</v>
      </c>
      <c r="AJ178" s="14">
        <f t="shared" si="45"/>
        <v>76</v>
      </c>
      <c r="AK178" s="14">
        <f t="shared" si="46"/>
        <v>77</v>
      </c>
      <c r="AL178" s="14">
        <f t="shared" si="47"/>
        <v>70</v>
      </c>
      <c r="AM178" s="14">
        <f t="shared" si="48"/>
        <v>0.68</v>
      </c>
      <c r="AN178" s="13">
        <f t="shared" si="49"/>
        <v>186048.00000000003</v>
      </c>
      <c r="AO178" s="13">
        <f t="shared" si="50"/>
        <v>188496.00000000003</v>
      </c>
      <c r="AP178" s="13">
        <f t="shared" si="51"/>
        <v>171360</v>
      </c>
      <c r="AQ178" s="14">
        <f t="shared" si="52"/>
        <v>0.2</v>
      </c>
      <c r="AR178" s="13">
        <f t="shared" si="42"/>
        <v>54720.000000000007</v>
      </c>
      <c r="AS178" s="13">
        <f t="shared" si="43"/>
        <v>55440</v>
      </c>
      <c r="AT178" s="13">
        <f t="shared" si="44"/>
        <v>50400</v>
      </c>
      <c r="AU178" s="14">
        <f>SUM(AN$3:AN178)+SUM(AR$3:AR178)</f>
        <v>7368039</v>
      </c>
      <c r="AV178" s="14">
        <f>SUM(AO$3:AO178)+SUM(AS$3:AS178)</f>
        <v>11047410</v>
      </c>
      <c r="AW178" s="14">
        <f>SUM(AP$3:AP178)+SUM(AT$3:AT178)</f>
        <v>9772200</v>
      </c>
    </row>
    <row r="179" spans="33:49" x14ac:dyDescent="0.2">
      <c r="AG179" s="9">
        <f t="shared" si="53"/>
        <v>6</v>
      </c>
      <c r="AH179" s="9">
        <f t="shared" si="54"/>
        <v>25</v>
      </c>
      <c r="AI179" s="14">
        <f t="shared" si="41"/>
        <v>0</v>
      </c>
      <c r="AJ179" s="14">
        <f t="shared" si="45"/>
        <v>76</v>
      </c>
      <c r="AK179" s="14">
        <f t="shared" si="46"/>
        <v>78</v>
      </c>
      <c r="AL179" s="14">
        <f t="shared" si="47"/>
        <v>70</v>
      </c>
      <c r="AM179" s="14">
        <f t="shared" si="48"/>
        <v>0</v>
      </c>
      <c r="AN179" s="13">
        <f t="shared" si="49"/>
        <v>0</v>
      </c>
      <c r="AO179" s="13">
        <f t="shared" si="50"/>
        <v>0</v>
      </c>
      <c r="AP179" s="13">
        <f t="shared" si="51"/>
        <v>0</v>
      </c>
      <c r="AQ179" s="14">
        <f t="shared" si="52"/>
        <v>0.15000000000000002</v>
      </c>
      <c r="AR179" s="13">
        <f t="shared" si="42"/>
        <v>41040.000000000007</v>
      </c>
      <c r="AS179" s="13">
        <f t="shared" si="43"/>
        <v>42120.000000000007</v>
      </c>
      <c r="AT179" s="13">
        <f t="shared" si="44"/>
        <v>37800.000000000007</v>
      </c>
      <c r="AU179" s="14">
        <f>SUM(AN$3:AN179)+SUM(AR$3:AR179)</f>
        <v>7409079</v>
      </c>
      <c r="AV179" s="14">
        <f>SUM(AO$3:AO179)+SUM(AS$3:AS179)</f>
        <v>11089530</v>
      </c>
      <c r="AW179" s="14">
        <f>SUM(AP$3:AP179)+SUM(AT$3:AT179)</f>
        <v>9810000</v>
      </c>
    </row>
    <row r="180" spans="33:49" x14ac:dyDescent="0.2">
      <c r="AG180" s="9">
        <f t="shared" si="53"/>
        <v>6</v>
      </c>
      <c r="AH180" s="9">
        <f t="shared" si="54"/>
        <v>26</v>
      </c>
      <c r="AI180" s="14">
        <f t="shared" si="41"/>
        <v>0</v>
      </c>
      <c r="AJ180" s="14">
        <f t="shared" si="45"/>
        <v>77</v>
      </c>
      <c r="AK180" s="14">
        <f t="shared" si="46"/>
        <v>78</v>
      </c>
      <c r="AL180" s="14">
        <f t="shared" si="47"/>
        <v>70</v>
      </c>
      <c r="AM180" s="14">
        <f t="shared" si="48"/>
        <v>0</v>
      </c>
      <c r="AN180" s="13">
        <f t="shared" si="49"/>
        <v>0</v>
      </c>
      <c r="AO180" s="13">
        <f t="shared" si="50"/>
        <v>0</v>
      </c>
      <c r="AP180" s="13">
        <f t="shared" si="51"/>
        <v>0</v>
      </c>
      <c r="AQ180" s="14">
        <f t="shared" si="52"/>
        <v>0.15000000000000002</v>
      </c>
      <c r="AR180" s="13">
        <f t="shared" si="42"/>
        <v>41580.000000000007</v>
      </c>
      <c r="AS180" s="13">
        <f t="shared" si="43"/>
        <v>42120.000000000007</v>
      </c>
      <c r="AT180" s="13">
        <f t="shared" si="44"/>
        <v>37800.000000000007</v>
      </c>
      <c r="AU180" s="14">
        <f>SUM(AN$3:AN180)+SUM(AR$3:AR180)</f>
        <v>7450659</v>
      </c>
      <c r="AV180" s="14">
        <f>SUM(AO$3:AO180)+SUM(AS$3:AS180)</f>
        <v>11131650</v>
      </c>
      <c r="AW180" s="14">
        <f>SUM(AP$3:AP180)+SUM(AT$3:AT180)</f>
        <v>9847800</v>
      </c>
    </row>
    <row r="181" spans="33:49" x14ac:dyDescent="0.2">
      <c r="AG181" s="9">
        <f t="shared" si="53"/>
        <v>6</v>
      </c>
      <c r="AH181" s="9">
        <f t="shared" si="54"/>
        <v>27</v>
      </c>
      <c r="AI181" s="14">
        <f t="shared" si="41"/>
        <v>0</v>
      </c>
      <c r="AJ181" s="14">
        <f t="shared" si="45"/>
        <v>78</v>
      </c>
      <c r="AK181" s="14">
        <f t="shared" si="46"/>
        <v>78</v>
      </c>
      <c r="AL181" s="14">
        <f t="shared" si="47"/>
        <v>71</v>
      </c>
      <c r="AM181" s="14">
        <f t="shared" si="48"/>
        <v>0</v>
      </c>
      <c r="AN181" s="13">
        <f t="shared" si="49"/>
        <v>0</v>
      </c>
      <c r="AO181" s="13">
        <f t="shared" si="50"/>
        <v>0</v>
      </c>
      <c r="AP181" s="13">
        <f t="shared" si="51"/>
        <v>0</v>
      </c>
      <c r="AQ181" s="14">
        <f t="shared" si="52"/>
        <v>0.15000000000000002</v>
      </c>
      <c r="AR181" s="13">
        <f t="shared" si="42"/>
        <v>42120.000000000007</v>
      </c>
      <c r="AS181" s="13">
        <f t="shared" si="43"/>
        <v>42120.000000000007</v>
      </c>
      <c r="AT181" s="13">
        <f t="shared" si="44"/>
        <v>38340.000000000007</v>
      </c>
      <c r="AU181" s="14">
        <f>SUM(AN$3:AN181)+SUM(AR$3:AR181)</f>
        <v>7492779</v>
      </c>
      <c r="AV181" s="14">
        <f>SUM(AO$3:AO181)+SUM(AS$3:AS181)</f>
        <v>11173770</v>
      </c>
      <c r="AW181" s="14">
        <f>SUM(AP$3:AP181)+SUM(AT$3:AT181)</f>
        <v>9886140</v>
      </c>
    </row>
    <row r="182" spans="33:49" x14ac:dyDescent="0.2">
      <c r="AG182" s="9">
        <f t="shared" si="53"/>
        <v>6</v>
      </c>
      <c r="AH182" s="9">
        <f t="shared" si="54"/>
        <v>28</v>
      </c>
      <c r="AI182" s="14">
        <f t="shared" si="41"/>
        <v>1</v>
      </c>
      <c r="AJ182" s="14">
        <f t="shared" si="45"/>
        <v>79</v>
      </c>
      <c r="AK182" s="14">
        <f t="shared" si="46"/>
        <v>78</v>
      </c>
      <c r="AL182" s="14">
        <f t="shared" si="47"/>
        <v>71</v>
      </c>
      <c r="AM182" s="14">
        <f t="shared" si="48"/>
        <v>0.68</v>
      </c>
      <c r="AN182" s="13">
        <f t="shared" si="49"/>
        <v>193392.00000000003</v>
      </c>
      <c r="AO182" s="13">
        <f t="shared" si="50"/>
        <v>190944.00000000003</v>
      </c>
      <c r="AP182" s="13">
        <f t="shared" si="51"/>
        <v>173808</v>
      </c>
      <c r="AQ182" s="14">
        <f t="shared" si="52"/>
        <v>0.2</v>
      </c>
      <c r="AR182" s="13">
        <f t="shared" si="42"/>
        <v>56880</v>
      </c>
      <c r="AS182" s="13">
        <f t="shared" si="43"/>
        <v>56160.000000000007</v>
      </c>
      <c r="AT182" s="13">
        <f t="shared" si="44"/>
        <v>51120.000000000007</v>
      </c>
      <c r="AU182" s="14">
        <f>SUM(AN$3:AN182)+SUM(AR$3:AR182)</f>
        <v>7743051</v>
      </c>
      <c r="AV182" s="14">
        <f>SUM(AO$3:AO182)+SUM(AS$3:AS182)</f>
        <v>11420874</v>
      </c>
      <c r="AW182" s="14">
        <f>SUM(AP$3:AP182)+SUM(AT$3:AT182)</f>
        <v>10111068</v>
      </c>
    </row>
    <row r="183" spans="33:49" x14ac:dyDescent="0.2">
      <c r="AG183" s="9">
        <f t="shared" si="53"/>
        <v>6</v>
      </c>
      <c r="AH183" s="9">
        <f t="shared" si="54"/>
        <v>29</v>
      </c>
      <c r="AI183" s="14">
        <f t="shared" si="41"/>
        <v>0</v>
      </c>
      <c r="AJ183" s="14">
        <f t="shared" si="45"/>
        <v>80</v>
      </c>
      <c r="AK183" s="14">
        <f t="shared" si="46"/>
        <v>79</v>
      </c>
      <c r="AL183" s="14">
        <f t="shared" si="47"/>
        <v>71</v>
      </c>
      <c r="AM183" s="14">
        <f t="shared" si="48"/>
        <v>0</v>
      </c>
      <c r="AN183" s="13">
        <f t="shared" si="49"/>
        <v>0</v>
      </c>
      <c r="AO183" s="13">
        <f t="shared" si="50"/>
        <v>0</v>
      </c>
      <c r="AP183" s="13">
        <f t="shared" si="51"/>
        <v>0</v>
      </c>
      <c r="AQ183" s="14">
        <f t="shared" si="52"/>
        <v>0.15000000000000002</v>
      </c>
      <c r="AR183" s="13">
        <f t="shared" si="42"/>
        <v>43200.000000000007</v>
      </c>
      <c r="AS183" s="13">
        <f t="shared" si="43"/>
        <v>42660.000000000007</v>
      </c>
      <c r="AT183" s="13">
        <f t="shared" si="44"/>
        <v>38340.000000000007</v>
      </c>
      <c r="AU183" s="14">
        <f>SUM(AN$3:AN183)+SUM(AR$3:AR183)</f>
        <v>7786251</v>
      </c>
      <c r="AV183" s="14">
        <f>SUM(AO$3:AO183)+SUM(AS$3:AS183)</f>
        <v>11463534</v>
      </c>
      <c r="AW183" s="14">
        <f>SUM(AP$3:AP183)+SUM(AT$3:AT183)</f>
        <v>10149408</v>
      </c>
    </row>
    <row r="184" spans="33:49" x14ac:dyDescent="0.2">
      <c r="AG184" s="9">
        <f t="shared" si="53"/>
        <v>6</v>
      </c>
      <c r="AH184" s="9">
        <f t="shared" si="54"/>
        <v>30</v>
      </c>
      <c r="AI184" s="14">
        <f t="shared" si="41"/>
        <v>0</v>
      </c>
      <c r="AJ184" s="14">
        <f t="shared" si="45"/>
        <v>81</v>
      </c>
      <c r="AK184" s="14">
        <f t="shared" si="46"/>
        <v>79</v>
      </c>
      <c r="AL184" s="14">
        <f t="shared" si="47"/>
        <v>71</v>
      </c>
      <c r="AM184" s="14">
        <f t="shared" si="48"/>
        <v>0</v>
      </c>
      <c r="AN184" s="13">
        <f t="shared" si="49"/>
        <v>0</v>
      </c>
      <c r="AO184" s="13">
        <f t="shared" si="50"/>
        <v>0</v>
      </c>
      <c r="AP184" s="13">
        <f t="shared" si="51"/>
        <v>0</v>
      </c>
      <c r="AQ184" s="14">
        <f t="shared" si="52"/>
        <v>0.15000000000000002</v>
      </c>
      <c r="AR184" s="13">
        <f t="shared" si="42"/>
        <v>43740.000000000007</v>
      </c>
      <c r="AS184" s="13">
        <f t="shared" si="43"/>
        <v>42660.000000000007</v>
      </c>
      <c r="AT184" s="13">
        <f t="shared" si="44"/>
        <v>38340.000000000007</v>
      </c>
      <c r="AU184" s="14">
        <f>SUM(AN$3:AN184)+SUM(AR$3:AR184)</f>
        <v>7829991</v>
      </c>
      <c r="AV184" s="14">
        <f>SUM(AO$3:AO184)+SUM(AS$3:AS184)</f>
        <v>11506194</v>
      </c>
      <c r="AW184" s="14">
        <f>SUM(AP$3:AP184)+SUM(AT$3:AT184)</f>
        <v>10187748</v>
      </c>
    </row>
    <row r="185" spans="33:49" x14ac:dyDescent="0.2">
      <c r="AG185" s="9">
        <f t="shared" si="53"/>
        <v>6</v>
      </c>
      <c r="AH185" s="9">
        <f t="shared" si="54"/>
        <v>31</v>
      </c>
      <c r="AI185" s="14">
        <f t="shared" si="41"/>
        <v>0</v>
      </c>
      <c r="AJ185" s="14">
        <f t="shared" si="45"/>
        <v>82</v>
      </c>
      <c r="AK185" s="14">
        <f t="shared" si="46"/>
        <v>79</v>
      </c>
      <c r="AL185" s="14">
        <f t="shared" si="47"/>
        <v>72</v>
      </c>
      <c r="AM185" s="14">
        <f t="shared" si="48"/>
        <v>0</v>
      </c>
      <c r="AN185" s="13">
        <f t="shared" si="49"/>
        <v>0</v>
      </c>
      <c r="AO185" s="13">
        <f t="shared" si="50"/>
        <v>0</v>
      </c>
      <c r="AP185" s="13">
        <f t="shared" si="51"/>
        <v>0</v>
      </c>
      <c r="AQ185" s="14">
        <f t="shared" si="52"/>
        <v>0.15000000000000002</v>
      </c>
      <c r="AR185" s="13">
        <f t="shared" si="42"/>
        <v>44280.000000000007</v>
      </c>
      <c r="AS185" s="13">
        <f t="shared" si="43"/>
        <v>42660.000000000007</v>
      </c>
      <c r="AT185" s="13">
        <f t="shared" si="44"/>
        <v>38880</v>
      </c>
      <c r="AU185" s="14">
        <f>SUM(AN$3:AN185)+SUM(AR$3:AR185)</f>
        <v>7874271</v>
      </c>
      <c r="AV185" s="14">
        <f>SUM(AO$3:AO185)+SUM(AS$3:AS185)</f>
        <v>11548854</v>
      </c>
      <c r="AW185" s="14">
        <f>SUM(AP$3:AP185)+SUM(AT$3:AT185)</f>
        <v>10226628</v>
      </c>
    </row>
    <row r="186" spans="33:49" x14ac:dyDescent="0.2">
      <c r="AG186" s="9">
        <f t="shared" si="53"/>
        <v>6</v>
      </c>
      <c r="AH186" s="9">
        <f t="shared" si="54"/>
        <v>32</v>
      </c>
      <c r="AI186" s="14">
        <f t="shared" si="41"/>
        <v>1</v>
      </c>
      <c r="AJ186" s="14">
        <f t="shared" si="45"/>
        <v>82</v>
      </c>
      <c r="AK186" s="14">
        <f t="shared" si="46"/>
        <v>80</v>
      </c>
      <c r="AL186" s="14">
        <f t="shared" si="47"/>
        <v>72</v>
      </c>
      <c r="AM186" s="14">
        <f t="shared" si="48"/>
        <v>0.68</v>
      </c>
      <c r="AN186" s="13">
        <f t="shared" si="49"/>
        <v>200736.00000000003</v>
      </c>
      <c r="AO186" s="13">
        <f t="shared" si="50"/>
        <v>195840.00000000003</v>
      </c>
      <c r="AP186" s="13">
        <f t="shared" si="51"/>
        <v>176256</v>
      </c>
      <c r="AQ186" s="14">
        <f t="shared" si="52"/>
        <v>0.2</v>
      </c>
      <c r="AR186" s="13">
        <f t="shared" si="42"/>
        <v>59040.000000000007</v>
      </c>
      <c r="AS186" s="13">
        <f t="shared" si="43"/>
        <v>57600</v>
      </c>
      <c r="AT186" s="13">
        <f t="shared" si="44"/>
        <v>51840</v>
      </c>
      <c r="AU186" s="14">
        <f>SUM(AN$3:AN186)+SUM(AR$3:AR186)</f>
        <v>8134047</v>
      </c>
      <c r="AV186" s="14">
        <f>SUM(AO$3:AO186)+SUM(AS$3:AS186)</f>
        <v>11802294</v>
      </c>
      <c r="AW186" s="14">
        <f>SUM(AP$3:AP186)+SUM(AT$3:AT186)</f>
        <v>10454724</v>
      </c>
    </row>
    <row r="187" spans="33:49" x14ac:dyDescent="0.2">
      <c r="AG187" s="9">
        <f t="shared" si="53"/>
        <v>6</v>
      </c>
      <c r="AH187" s="9">
        <f t="shared" si="54"/>
        <v>33</v>
      </c>
      <c r="AI187" s="14">
        <f t="shared" si="41"/>
        <v>0</v>
      </c>
      <c r="AJ187" s="14">
        <f t="shared" si="45"/>
        <v>83</v>
      </c>
      <c r="AK187" s="14">
        <f t="shared" si="46"/>
        <v>80</v>
      </c>
      <c r="AL187" s="14">
        <f t="shared" si="47"/>
        <v>72</v>
      </c>
      <c r="AM187" s="14">
        <f t="shared" si="48"/>
        <v>0</v>
      </c>
      <c r="AN187" s="13">
        <f t="shared" si="49"/>
        <v>0</v>
      </c>
      <c r="AO187" s="13">
        <f t="shared" si="50"/>
        <v>0</v>
      </c>
      <c r="AP187" s="13">
        <f t="shared" si="51"/>
        <v>0</v>
      </c>
      <c r="AQ187" s="14">
        <f t="shared" si="52"/>
        <v>0.15000000000000002</v>
      </c>
      <c r="AR187" s="13">
        <f t="shared" si="42"/>
        <v>44820.000000000007</v>
      </c>
      <c r="AS187" s="13">
        <f t="shared" si="43"/>
        <v>43200.000000000007</v>
      </c>
      <c r="AT187" s="13">
        <f t="shared" si="44"/>
        <v>38880</v>
      </c>
      <c r="AU187" s="14">
        <f>SUM(AN$3:AN187)+SUM(AR$3:AR187)</f>
        <v>8178867</v>
      </c>
      <c r="AV187" s="14">
        <f>SUM(AO$3:AO187)+SUM(AS$3:AS187)</f>
        <v>11845494</v>
      </c>
      <c r="AW187" s="14">
        <f>SUM(AP$3:AP187)+SUM(AT$3:AT187)</f>
        <v>10493604</v>
      </c>
    </row>
    <row r="188" spans="33:49" x14ac:dyDescent="0.2">
      <c r="AG188" s="9">
        <f t="shared" si="53"/>
        <v>6</v>
      </c>
      <c r="AH188" s="9">
        <f t="shared" si="54"/>
        <v>34</v>
      </c>
      <c r="AI188" s="14">
        <f t="shared" si="41"/>
        <v>0</v>
      </c>
      <c r="AJ188" s="14">
        <f t="shared" si="45"/>
        <v>84</v>
      </c>
      <c r="AK188" s="14">
        <f t="shared" si="46"/>
        <v>80</v>
      </c>
      <c r="AL188" s="14">
        <f t="shared" si="47"/>
        <v>72</v>
      </c>
      <c r="AM188" s="14">
        <f t="shared" si="48"/>
        <v>0</v>
      </c>
      <c r="AN188" s="13">
        <f t="shared" si="49"/>
        <v>0</v>
      </c>
      <c r="AO188" s="13">
        <f t="shared" si="50"/>
        <v>0</v>
      </c>
      <c r="AP188" s="13">
        <f t="shared" si="51"/>
        <v>0</v>
      </c>
      <c r="AQ188" s="14">
        <f t="shared" si="52"/>
        <v>0.15000000000000002</v>
      </c>
      <c r="AR188" s="13">
        <f t="shared" si="42"/>
        <v>45360.000000000007</v>
      </c>
      <c r="AS188" s="13">
        <f t="shared" si="43"/>
        <v>43200.000000000007</v>
      </c>
      <c r="AT188" s="13">
        <f t="shared" si="44"/>
        <v>38880</v>
      </c>
      <c r="AU188" s="14">
        <f>SUM(AN$3:AN188)+SUM(AR$3:AR188)</f>
        <v>8224227</v>
      </c>
      <c r="AV188" s="14">
        <f>SUM(AO$3:AO188)+SUM(AS$3:AS188)</f>
        <v>11888694</v>
      </c>
      <c r="AW188" s="14">
        <f>SUM(AP$3:AP188)+SUM(AT$3:AT188)</f>
        <v>10532484</v>
      </c>
    </row>
    <row r="189" spans="33:49" x14ac:dyDescent="0.2">
      <c r="AG189" s="9">
        <f t="shared" si="53"/>
        <v>6</v>
      </c>
      <c r="AH189" s="9">
        <f t="shared" si="54"/>
        <v>35</v>
      </c>
      <c r="AI189" s="14">
        <f t="shared" si="41"/>
        <v>0</v>
      </c>
      <c r="AJ189" s="14">
        <f t="shared" si="45"/>
        <v>85</v>
      </c>
      <c r="AK189" s="14">
        <f t="shared" si="46"/>
        <v>80</v>
      </c>
      <c r="AL189" s="14">
        <f t="shared" si="47"/>
        <v>73</v>
      </c>
      <c r="AM189" s="14">
        <f t="shared" si="48"/>
        <v>0</v>
      </c>
      <c r="AN189" s="13">
        <f t="shared" si="49"/>
        <v>0</v>
      </c>
      <c r="AO189" s="13">
        <f t="shared" si="50"/>
        <v>0</v>
      </c>
      <c r="AP189" s="13">
        <f t="shared" si="51"/>
        <v>0</v>
      </c>
      <c r="AQ189" s="14">
        <f t="shared" si="52"/>
        <v>0.15000000000000002</v>
      </c>
      <c r="AR189" s="13">
        <f t="shared" si="42"/>
        <v>45900.000000000007</v>
      </c>
      <c r="AS189" s="13">
        <f t="shared" si="43"/>
        <v>43200.000000000007</v>
      </c>
      <c r="AT189" s="13">
        <f t="shared" si="44"/>
        <v>39420.000000000007</v>
      </c>
      <c r="AU189" s="14">
        <f>SUM(AN$3:AN189)+SUM(AR$3:AR189)</f>
        <v>8270127</v>
      </c>
      <c r="AV189" s="14">
        <f>SUM(AO$3:AO189)+SUM(AS$3:AS189)</f>
        <v>11931894</v>
      </c>
      <c r="AW189" s="14">
        <f>SUM(AP$3:AP189)+SUM(AT$3:AT189)</f>
        <v>10571904</v>
      </c>
    </row>
    <row r="190" spans="33:49" x14ac:dyDescent="0.2">
      <c r="AG190" s="9">
        <f t="shared" si="53"/>
        <v>6</v>
      </c>
      <c r="AH190" s="9">
        <f t="shared" si="54"/>
        <v>36</v>
      </c>
      <c r="AI190" s="14">
        <f t="shared" si="41"/>
        <v>1</v>
      </c>
      <c r="AJ190" s="14">
        <f t="shared" si="45"/>
        <v>86</v>
      </c>
      <c r="AK190" s="14">
        <f t="shared" si="46"/>
        <v>81</v>
      </c>
      <c r="AL190" s="14">
        <f t="shared" si="47"/>
        <v>73</v>
      </c>
      <c r="AM190" s="14">
        <f t="shared" si="48"/>
        <v>0.68</v>
      </c>
      <c r="AN190" s="13">
        <f t="shared" si="49"/>
        <v>210528</v>
      </c>
      <c r="AO190" s="13">
        <f t="shared" si="50"/>
        <v>198288.00000000003</v>
      </c>
      <c r="AP190" s="13">
        <f t="shared" si="51"/>
        <v>178704</v>
      </c>
      <c r="AQ190" s="14">
        <f t="shared" si="52"/>
        <v>0.2</v>
      </c>
      <c r="AR190" s="13">
        <f t="shared" si="42"/>
        <v>61920</v>
      </c>
      <c r="AS190" s="13">
        <f t="shared" si="43"/>
        <v>58320</v>
      </c>
      <c r="AT190" s="13">
        <f t="shared" si="44"/>
        <v>52560.000000000007</v>
      </c>
      <c r="AU190" s="14">
        <f>SUM(AN$3:AN190)+SUM(AR$3:AR190)</f>
        <v>8542575</v>
      </c>
      <c r="AV190" s="14">
        <f>SUM(AO$3:AO190)+SUM(AS$3:AS190)</f>
        <v>12188502</v>
      </c>
      <c r="AW190" s="14">
        <f>SUM(AP$3:AP190)+SUM(AT$3:AT190)</f>
        <v>10803168</v>
      </c>
    </row>
    <row r="191" spans="33:49" x14ac:dyDescent="0.2">
      <c r="AG191" s="9">
        <f t="shared" si="53"/>
        <v>6</v>
      </c>
      <c r="AH191" s="9">
        <f t="shared" si="54"/>
        <v>37</v>
      </c>
      <c r="AI191" s="14">
        <f t="shared" si="41"/>
        <v>0</v>
      </c>
      <c r="AJ191" s="14">
        <f t="shared" si="45"/>
        <v>87</v>
      </c>
      <c r="AK191" s="14">
        <f t="shared" si="46"/>
        <v>81</v>
      </c>
      <c r="AL191" s="14">
        <f t="shared" si="47"/>
        <v>73</v>
      </c>
      <c r="AM191" s="14">
        <f t="shared" si="48"/>
        <v>0</v>
      </c>
      <c r="AN191" s="13">
        <f t="shared" si="49"/>
        <v>0</v>
      </c>
      <c r="AO191" s="13">
        <f t="shared" si="50"/>
        <v>0</v>
      </c>
      <c r="AP191" s="13">
        <f t="shared" si="51"/>
        <v>0</v>
      </c>
      <c r="AQ191" s="14">
        <f t="shared" si="52"/>
        <v>0.15000000000000002</v>
      </c>
      <c r="AR191" s="13">
        <f t="shared" si="42"/>
        <v>46980.000000000007</v>
      </c>
      <c r="AS191" s="13">
        <f t="shared" si="43"/>
        <v>43740.000000000007</v>
      </c>
      <c r="AT191" s="13">
        <f t="shared" si="44"/>
        <v>39420.000000000007</v>
      </c>
      <c r="AU191" s="14">
        <f>SUM(AN$3:AN191)+SUM(AR$3:AR191)</f>
        <v>8589555</v>
      </c>
      <c r="AV191" s="14">
        <f>SUM(AO$3:AO191)+SUM(AS$3:AS191)</f>
        <v>12232242</v>
      </c>
      <c r="AW191" s="14">
        <f>SUM(AP$3:AP191)+SUM(AT$3:AT191)</f>
        <v>10842588</v>
      </c>
    </row>
    <row r="192" spans="33:49" x14ac:dyDescent="0.2">
      <c r="AG192" s="9">
        <f t="shared" si="53"/>
        <v>6</v>
      </c>
      <c r="AH192" s="9">
        <f t="shared" si="54"/>
        <v>38</v>
      </c>
      <c r="AI192" s="14">
        <f t="shared" si="41"/>
        <v>0</v>
      </c>
      <c r="AJ192" s="14">
        <f t="shared" si="45"/>
        <v>87</v>
      </c>
      <c r="AK192" s="14">
        <f t="shared" si="46"/>
        <v>81</v>
      </c>
      <c r="AL192" s="14">
        <f t="shared" si="47"/>
        <v>73</v>
      </c>
      <c r="AM192" s="14">
        <f t="shared" si="48"/>
        <v>0</v>
      </c>
      <c r="AN192" s="13">
        <f t="shared" si="49"/>
        <v>0</v>
      </c>
      <c r="AO192" s="13">
        <f t="shared" si="50"/>
        <v>0</v>
      </c>
      <c r="AP192" s="13">
        <f t="shared" si="51"/>
        <v>0</v>
      </c>
      <c r="AQ192" s="14">
        <f t="shared" si="52"/>
        <v>0.15000000000000002</v>
      </c>
      <c r="AR192" s="13">
        <f t="shared" si="42"/>
        <v>46980.000000000007</v>
      </c>
      <c r="AS192" s="13">
        <f t="shared" si="43"/>
        <v>43740.000000000007</v>
      </c>
      <c r="AT192" s="13">
        <f t="shared" si="44"/>
        <v>39420.000000000007</v>
      </c>
      <c r="AU192" s="14">
        <f>SUM(AN$3:AN192)+SUM(AR$3:AR192)</f>
        <v>8636535</v>
      </c>
      <c r="AV192" s="14">
        <f>SUM(AO$3:AO192)+SUM(AS$3:AS192)</f>
        <v>12275982</v>
      </c>
      <c r="AW192" s="14">
        <f>SUM(AP$3:AP192)+SUM(AT$3:AT192)</f>
        <v>10882008</v>
      </c>
    </row>
    <row r="193" spans="33:49" x14ac:dyDescent="0.2">
      <c r="AG193" s="9">
        <f t="shared" si="53"/>
        <v>6</v>
      </c>
      <c r="AH193" s="9">
        <f t="shared" si="54"/>
        <v>39</v>
      </c>
      <c r="AI193" s="14">
        <f t="shared" si="41"/>
        <v>0</v>
      </c>
      <c r="AJ193" s="14">
        <f t="shared" si="45"/>
        <v>88</v>
      </c>
      <c r="AK193" s="14">
        <f t="shared" si="46"/>
        <v>81</v>
      </c>
      <c r="AL193" s="14">
        <f t="shared" si="47"/>
        <v>74</v>
      </c>
      <c r="AM193" s="14">
        <f t="shared" si="48"/>
        <v>0</v>
      </c>
      <c r="AN193" s="13">
        <f t="shared" si="49"/>
        <v>0</v>
      </c>
      <c r="AO193" s="13">
        <f t="shared" si="50"/>
        <v>0</v>
      </c>
      <c r="AP193" s="13">
        <f t="shared" si="51"/>
        <v>0</v>
      </c>
      <c r="AQ193" s="14">
        <f t="shared" si="52"/>
        <v>0.15000000000000002</v>
      </c>
      <c r="AR193" s="13">
        <f t="shared" si="42"/>
        <v>47520.000000000007</v>
      </c>
      <c r="AS193" s="13">
        <f t="shared" si="43"/>
        <v>43740.000000000007</v>
      </c>
      <c r="AT193" s="13">
        <f t="shared" si="44"/>
        <v>39960.000000000007</v>
      </c>
      <c r="AU193" s="14">
        <f>SUM(AN$3:AN193)+SUM(AR$3:AR193)</f>
        <v>8684055</v>
      </c>
      <c r="AV193" s="14">
        <f>SUM(AO$3:AO193)+SUM(AS$3:AS193)</f>
        <v>12319722</v>
      </c>
      <c r="AW193" s="14">
        <f>SUM(AP$3:AP193)+SUM(AT$3:AT193)</f>
        <v>10921968</v>
      </c>
    </row>
    <row r="194" spans="33:49" x14ac:dyDescent="0.2">
      <c r="AG194" s="9">
        <f t="shared" si="53"/>
        <v>6</v>
      </c>
      <c r="AH194" s="9">
        <f t="shared" si="54"/>
        <v>40</v>
      </c>
      <c r="AI194" s="14">
        <f t="shared" si="41"/>
        <v>1</v>
      </c>
      <c r="AJ194" s="14">
        <f t="shared" si="45"/>
        <v>89</v>
      </c>
      <c r="AK194" s="14">
        <f t="shared" si="46"/>
        <v>82</v>
      </c>
      <c r="AL194" s="14">
        <f t="shared" si="47"/>
        <v>74</v>
      </c>
      <c r="AM194" s="14">
        <f t="shared" si="48"/>
        <v>0.68</v>
      </c>
      <c r="AN194" s="13">
        <f t="shared" si="49"/>
        <v>217872</v>
      </c>
      <c r="AO194" s="13">
        <f t="shared" si="50"/>
        <v>200736.00000000003</v>
      </c>
      <c r="AP194" s="13">
        <f t="shared" si="51"/>
        <v>181152</v>
      </c>
      <c r="AQ194" s="14">
        <f t="shared" si="52"/>
        <v>0.2</v>
      </c>
      <c r="AR194" s="13">
        <f t="shared" si="42"/>
        <v>64080</v>
      </c>
      <c r="AS194" s="13">
        <f t="shared" si="43"/>
        <v>59040.000000000007</v>
      </c>
      <c r="AT194" s="13">
        <f t="shared" si="44"/>
        <v>53280</v>
      </c>
      <c r="AU194" s="14">
        <f>SUM(AN$3:AN194)+SUM(AR$3:AR194)</f>
        <v>8966007</v>
      </c>
      <c r="AV194" s="14">
        <f>SUM(AO$3:AO194)+SUM(AS$3:AS194)</f>
        <v>12579498</v>
      </c>
      <c r="AW194" s="14">
        <f>SUM(AP$3:AP194)+SUM(AT$3:AT194)</f>
        <v>11156400</v>
      </c>
    </row>
    <row r="195" spans="33:49" x14ac:dyDescent="0.2">
      <c r="AG195" s="9">
        <f t="shared" si="53"/>
        <v>7</v>
      </c>
      <c r="AH195" s="9">
        <f t="shared" si="54"/>
        <v>1</v>
      </c>
      <c r="AI195" s="14">
        <f t="shared" ref="AI195:AI258" si="55">IF(MOD(AH195,$B$29)=0,1,0)</f>
        <v>0</v>
      </c>
      <c r="AJ195" s="14">
        <f t="shared" si="45"/>
        <v>81</v>
      </c>
      <c r="AK195" s="14">
        <f t="shared" si="46"/>
        <v>82</v>
      </c>
      <c r="AL195" s="14">
        <f t="shared" si="47"/>
        <v>75</v>
      </c>
      <c r="AM195" s="14">
        <f t="shared" si="48"/>
        <v>0</v>
      </c>
      <c r="AN195" s="13">
        <f t="shared" si="49"/>
        <v>0</v>
      </c>
      <c r="AO195" s="13">
        <f t="shared" si="50"/>
        <v>0</v>
      </c>
      <c r="AP195" s="13">
        <f t="shared" si="51"/>
        <v>0</v>
      </c>
      <c r="AQ195" s="14">
        <f t="shared" si="52"/>
        <v>0.15000000000000002</v>
      </c>
      <c r="AR195" s="13">
        <f t="shared" ref="AR195:AR258" si="56">AJ195*AQ195*3600</f>
        <v>43740.000000000007</v>
      </c>
      <c r="AS195" s="13">
        <f t="shared" ref="AS195:AS258" si="57">AK195*AQ195*3600</f>
        <v>44280.000000000007</v>
      </c>
      <c r="AT195" s="13">
        <f t="shared" ref="AT195:AT258" si="58">AL195*AQ195*3600</f>
        <v>40500.000000000007</v>
      </c>
      <c r="AU195" s="14">
        <f>SUM(AN$3:AN195)+SUM(AR$3:AR195)</f>
        <v>9009747</v>
      </c>
      <c r="AV195" s="14">
        <f>SUM(AO$3:AO195)+SUM(AS$3:AS195)</f>
        <v>12623778</v>
      </c>
      <c r="AW195" s="14">
        <f>SUM(AP$3:AP195)+SUM(AT$3:AT195)</f>
        <v>11196900</v>
      </c>
    </row>
    <row r="196" spans="33:49" x14ac:dyDescent="0.2">
      <c r="AG196" s="9">
        <f t="shared" si="53"/>
        <v>7</v>
      </c>
      <c r="AH196" s="9">
        <f t="shared" si="54"/>
        <v>2</v>
      </c>
      <c r="AI196" s="14">
        <f t="shared" si="55"/>
        <v>0</v>
      </c>
      <c r="AJ196" s="14">
        <f t="shared" ref="AJ196:AJ259" si="59">ROUND(INDEX($P$3:$P$22,MATCH(AG196,$A$3:$A$22,0))+(AH196-1)*INDEX($R$3:$R$22,MATCH(AG196,$A$3:$A$22,0)),0)</f>
        <v>82</v>
      </c>
      <c r="AK196" s="14">
        <f t="shared" ref="AK196:AK259" si="60">ROUND(INDEX($S$3:$S$22,MATCH(AG196,$A$3:$A$22,0))+(AH196-1)*INDEX($U$3:$U$22,MATCH(AG196,$A$3:$A$22,0)),0)</f>
        <v>82</v>
      </c>
      <c r="AL196" s="14">
        <f t="shared" ref="AL196:AL259" si="61">ROUND(INDEX($V$3:$V$22,MATCH(AG196,$A$3:$A$22,0))+(AH196-1)*INDEX($X$3:$X$22,MATCH(AG196,$A$3:$A$22,0)),0)</f>
        <v>75</v>
      </c>
      <c r="AM196" s="14">
        <f t="shared" ref="AM196:AM259" si="62">IF(AI196=0,0,INDEX($AA$3:$AA$21,MATCH(AG196,$A$3:$A$22,0)))</f>
        <v>0</v>
      </c>
      <c r="AN196" s="13">
        <f t="shared" ref="AN196:AN259" si="63">AJ196*AM196*3600</f>
        <v>0</v>
      </c>
      <c r="AO196" s="13">
        <f t="shared" ref="AO196:AO259" si="64">AK196*AM196*3600</f>
        <v>0</v>
      </c>
      <c r="AP196" s="13">
        <f t="shared" ref="AP196:AP259" si="65">AL196*AM196*3600</f>
        <v>0</v>
      </c>
      <c r="AQ196" s="14">
        <f t="shared" ref="AQ196:AQ259" si="66">INDEX($AB$3:$AB$21,MATCH(AG196,$A$3:$A$22,0))*VLOOKUP(AI196,$A$24:$C$26,3,0)</f>
        <v>0.15000000000000002</v>
      </c>
      <c r="AR196" s="13">
        <f t="shared" si="56"/>
        <v>44280.000000000007</v>
      </c>
      <c r="AS196" s="13">
        <f t="shared" si="57"/>
        <v>44280.000000000007</v>
      </c>
      <c r="AT196" s="13">
        <f t="shared" si="58"/>
        <v>40500.000000000007</v>
      </c>
      <c r="AU196" s="14">
        <f>SUM(AN$3:AN196)+SUM(AR$3:AR196)</f>
        <v>9054027</v>
      </c>
      <c r="AV196" s="14">
        <f>SUM(AO$3:AO196)+SUM(AS$3:AS196)</f>
        <v>12668058</v>
      </c>
      <c r="AW196" s="14">
        <f>SUM(AP$3:AP196)+SUM(AT$3:AT196)</f>
        <v>11237400</v>
      </c>
    </row>
    <row r="197" spans="33:49" x14ac:dyDescent="0.2">
      <c r="AG197" s="9">
        <f t="shared" ref="AG197:AG260" si="67">IF(AH196=VLOOKUP(AG196,$A$3:$B$17,2,0),AG196+1,AG196)</f>
        <v>7</v>
      </c>
      <c r="AH197" s="9">
        <f t="shared" ref="AH197:AH260" si="68">IF(AG197&lt;&gt;AG196,1,AH196+1)</f>
        <v>3</v>
      </c>
      <c r="AI197" s="14">
        <f t="shared" si="55"/>
        <v>0</v>
      </c>
      <c r="AJ197" s="14">
        <f t="shared" si="59"/>
        <v>83</v>
      </c>
      <c r="AK197" s="14">
        <f t="shared" si="60"/>
        <v>82</v>
      </c>
      <c r="AL197" s="14">
        <f t="shared" si="61"/>
        <v>76</v>
      </c>
      <c r="AM197" s="14">
        <f t="shared" si="62"/>
        <v>0</v>
      </c>
      <c r="AN197" s="13">
        <f t="shared" si="63"/>
        <v>0</v>
      </c>
      <c r="AO197" s="13">
        <f t="shared" si="64"/>
        <v>0</v>
      </c>
      <c r="AP197" s="13">
        <f t="shared" si="65"/>
        <v>0</v>
      </c>
      <c r="AQ197" s="14">
        <f t="shared" si="66"/>
        <v>0.15000000000000002</v>
      </c>
      <c r="AR197" s="13">
        <f t="shared" si="56"/>
        <v>44820.000000000007</v>
      </c>
      <c r="AS197" s="13">
        <f t="shared" si="57"/>
        <v>44280.000000000007</v>
      </c>
      <c r="AT197" s="13">
        <f t="shared" si="58"/>
        <v>41040.000000000007</v>
      </c>
      <c r="AU197" s="14">
        <f>SUM(AN$3:AN197)+SUM(AR$3:AR197)</f>
        <v>9098847</v>
      </c>
      <c r="AV197" s="14">
        <f>SUM(AO$3:AO197)+SUM(AS$3:AS197)</f>
        <v>12712338</v>
      </c>
      <c r="AW197" s="14">
        <f>SUM(AP$3:AP197)+SUM(AT$3:AT197)</f>
        <v>11278440</v>
      </c>
    </row>
    <row r="198" spans="33:49" x14ac:dyDescent="0.2">
      <c r="AG198" s="9">
        <f t="shared" si="67"/>
        <v>7</v>
      </c>
      <c r="AH198" s="9">
        <f t="shared" si="68"/>
        <v>4</v>
      </c>
      <c r="AI198" s="14">
        <f t="shared" si="55"/>
        <v>1</v>
      </c>
      <c r="AJ198" s="14">
        <f t="shared" si="59"/>
        <v>85</v>
      </c>
      <c r="AK198" s="14">
        <f t="shared" si="60"/>
        <v>82</v>
      </c>
      <c r="AL198" s="14">
        <f t="shared" si="61"/>
        <v>76</v>
      </c>
      <c r="AM198" s="14">
        <f t="shared" si="62"/>
        <v>1.35</v>
      </c>
      <c r="AN198" s="13">
        <f t="shared" si="63"/>
        <v>413100.00000000006</v>
      </c>
      <c r="AO198" s="13">
        <f t="shared" si="64"/>
        <v>398520</v>
      </c>
      <c r="AP198" s="13">
        <f t="shared" si="65"/>
        <v>369360.00000000006</v>
      </c>
      <c r="AQ198" s="14">
        <f t="shared" si="66"/>
        <v>0.2</v>
      </c>
      <c r="AR198" s="13">
        <f t="shared" si="56"/>
        <v>61200</v>
      </c>
      <c r="AS198" s="13">
        <f t="shared" si="57"/>
        <v>59040.000000000007</v>
      </c>
      <c r="AT198" s="13">
        <f t="shared" si="58"/>
        <v>54720.000000000007</v>
      </c>
      <c r="AU198" s="14">
        <f>SUM(AN$3:AN198)+SUM(AR$3:AR198)</f>
        <v>9573147</v>
      </c>
      <c r="AV198" s="14">
        <f>SUM(AO$3:AO198)+SUM(AS$3:AS198)</f>
        <v>13169898</v>
      </c>
      <c r="AW198" s="14">
        <f>SUM(AP$3:AP198)+SUM(AT$3:AT198)</f>
        <v>11702520</v>
      </c>
    </row>
    <row r="199" spans="33:49" x14ac:dyDescent="0.2">
      <c r="AG199" s="9">
        <f t="shared" si="67"/>
        <v>7</v>
      </c>
      <c r="AH199" s="9">
        <f t="shared" si="68"/>
        <v>5</v>
      </c>
      <c r="AI199" s="14">
        <f t="shared" si="55"/>
        <v>0</v>
      </c>
      <c r="AJ199" s="14">
        <f t="shared" si="59"/>
        <v>86</v>
      </c>
      <c r="AK199" s="14">
        <f t="shared" si="60"/>
        <v>83</v>
      </c>
      <c r="AL199" s="14">
        <f t="shared" si="61"/>
        <v>76</v>
      </c>
      <c r="AM199" s="14">
        <f t="shared" si="62"/>
        <v>0</v>
      </c>
      <c r="AN199" s="13">
        <f t="shared" si="63"/>
        <v>0</v>
      </c>
      <c r="AO199" s="13">
        <f t="shared" si="64"/>
        <v>0</v>
      </c>
      <c r="AP199" s="13">
        <f t="shared" si="65"/>
        <v>0</v>
      </c>
      <c r="AQ199" s="14">
        <f t="shared" si="66"/>
        <v>0.15000000000000002</v>
      </c>
      <c r="AR199" s="13">
        <f t="shared" si="56"/>
        <v>46440.000000000007</v>
      </c>
      <c r="AS199" s="13">
        <f t="shared" si="57"/>
        <v>44820.000000000007</v>
      </c>
      <c r="AT199" s="13">
        <f t="shared" si="58"/>
        <v>41040.000000000007</v>
      </c>
      <c r="AU199" s="14">
        <f>SUM(AN$3:AN199)+SUM(AR$3:AR199)</f>
        <v>9619587</v>
      </c>
      <c r="AV199" s="14">
        <f>SUM(AO$3:AO199)+SUM(AS$3:AS199)</f>
        <v>13214718</v>
      </c>
      <c r="AW199" s="14">
        <f>SUM(AP$3:AP199)+SUM(AT$3:AT199)</f>
        <v>11743560</v>
      </c>
    </row>
    <row r="200" spans="33:49" x14ac:dyDescent="0.2">
      <c r="AG200" s="9">
        <f t="shared" si="67"/>
        <v>7</v>
      </c>
      <c r="AH200" s="9">
        <f t="shared" si="68"/>
        <v>6</v>
      </c>
      <c r="AI200" s="14">
        <f t="shared" si="55"/>
        <v>0</v>
      </c>
      <c r="AJ200" s="14">
        <f t="shared" si="59"/>
        <v>87</v>
      </c>
      <c r="AK200" s="14">
        <f t="shared" si="60"/>
        <v>83</v>
      </c>
      <c r="AL200" s="14">
        <f t="shared" si="61"/>
        <v>76</v>
      </c>
      <c r="AM200" s="14">
        <f t="shared" si="62"/>
        <v>0</v>
      </c>
      <c r="AN200" s="13">
        <f t="shared" si="63"/>
        <v>0</v>
      </c>
      <c r="AO200" s="13">
        <f t="shared" si="64"/>
        <v>0</v>
      </c>
      <c r="AP200" s="13">
        <f t="shared" si="65"/>
        <v>0</v>
      </c>
      <c r="AQ200" s="14">
        <f t="shared" si="66"/>
        <v>0.15000000000000002</v>
      </c>
      <c r="AR200" s="13">
        <f t="shared" si="56"/>
        <v>46980.000000000007</v>
      </c>
      <c r="AS200" s="13">
        <f t="shared" si="57"/>
        <v>44820.000000000007</v>
      </c>
      <c r="AT200" s="13">
        <f t="shared" si="58"/>
        <v>41040.000000000007</v>
      </c>
      <c r="AU200" s="14">
        <f>SUM(AN$3:AN200)+SUM(AR$3:AR200)</f>
        <v>9666567</v>
      </c>
      <c r="AV200" s="14">
        <f>SUM(AO$3:AO200)+SUM(AS$3:AS200)</f>
        <v>13259538</v>
      </c>
      <c r="AW200" s="14">
        <f>SUM(AP$3:AP200)+SUM(AT$3:AT200)</f>
        <v>11784600</v>
      </c>
    </row>
    <row r="201" spans="33:49" x14ac:dyDescent="0.2">
      <c r="AG201" s="9">
        <f t="shared" si="67"/>
        <v>7</v>
      </c>
      <c r="AH201" s="9">
        <f t="shared" si="68"/>
        <v>7</v>
      </c>
      <c r="AI201" s="14">
        <f t="shared" si="55"/>
        <v>0</v>
      </c>
      <c r="AJ201" s="14">
        <f t="shared" si="59"/>
        <v>88</v>
      </c>
      <c r="AK201" s="14">
        <f t="shared" si="60"/>
        <v>83</v>
      </c>
      <c r="AL201" s="14">
        <f t="shared" si="61"/>
        <v>77</v>
      </c>
      <c r="AM201" s="14">
        <f t="shared" si="62"/>
        <v>0</v>
      </c>
      <c r="AN201" s="13">
        <f t="shared" si="63"/>
        <v>0</v>
      </c>
      <c r="AO201" s="13">
        <f t="shared" si="64"/>
        <v>0</v>
      </c>
      <c r="AP201" s="13">
        <f t="shared" si="65"/>
        <v>0</v>
      </c>
      <c r="AQ201" s="14">
        <f t="shared" si="66"/>
        <v>0.15000000000000002</v>
      </c>
      <c r="AR201" s="13">
        <f t="shared" si="56"/>
        <v>47520.000000000007</v>
      </c>
      <c r="AS201" s="13">
        <f t="shared" si="57"/>
        <v>44820.000000000007</v>
      </c>
      <c r="AT201" s="13">
        <f t="shared" si="58"/>
        <v>41580.000000000007</v>
      </c>
      <c r="AU201" s="14">
        <f>SUM(AN$3:AN201)+SUM(AR$3:AR201)</f>
        <v>9714087</v>
      </c>
      <c r="AV201" s="14">
        <f>SUM(AO$3:AO201)+SUM(AS$3:AS201)</f>
        <v>13304358</v>
      </c>
      <c r="AW201" s="14">
        <f>SUM(AP$3:AP201)+SUM(AT$3:AT201)</f>
        <v>11826180</v>
      </c>
    </row>
    <row r="202" spans="33:49" x14ac:dyDescent="0.2">
      <c r="AG202" s="9">
        <f t="shared" si="67"/>
        <v>7</v>
      </c>
      <c r="AH202" s="9">
        <f t="shared" si="68"/>
        <v>8</v>
      </c>
      <c r="AI202" s="14">
        <f t="shared" si="55"/>
        <v>1</v>
      </c>
      <c r="AJ202" s="14">
        <f t="shared" si="59"/>
        <v>90</v>
      </c>
      <c r="AK202" s="14">
        <f t="shared" si="60"/>
        <v>83</v>
      </c>
      <c r="AL202" s="14">
        <f t="shared" si="61"/>
        <v>77</v>
      </c>
      <c r="AM202" s="14">
        <f t="shared" si="62"/>
        <v>1.35</v>
      </c>
      <c r="AN202" s="13">
        <f t="shared" si="63"/>
        <v>437400.00000000006</v>
      </c>
      <c r="AO202" s="13">
        <f t="shared" si="64"/>
        <v>403380.00000000006</v>
      </c>
      <c r="AP202" s="13">
        <f t="shared" si="65"/>
        <v>374220</v>
      </c>
      <c r="AQ202" s="14">
        <f t="shared" si="66"/>
        <v>0.2</v>
      </c>
      <c r="AR202" s="13">
        <f t="shared" si="56"/>
        <v>64800</v>
      </c>
      <c r="AS202" s="13">
        <f t="shared" si="57"/>
        <v>59760.000000000007</v>
      </c>
      <c r="AT202" s="13">
        <f t="shared" si="58"/>
        <v>55440</v>
      </c>
      <c r="AU202" s="14">
        <f>SUM(AN$3:AN202)+SUM(AR$3:AR202)</f>
        <v>10216287</v>
      </c>
      <c r="AV202" s="14">
        <f>SUM(AO$3:AO202)+SUM(AS$3:AS202)</f>
        <v>13767498</v>
      </c>
      <c r="AW202" s="14">
        <f>SUM(AP$3:AP202)+SUM(AT$3:AT202)</f>
        <v>12255840</v>
      </c>
    </row>
    <row r="203" spans="33:49" x14ac:dyDescent="0.2">
      <c r="AG203" s="9">
        <f t="shared" si="67"/>
        <v>7</v>
      </c>
      <c r="AH203" s="9">
        <f t="shared" si="68"/>
        <v>9</v>
      </c>
      <c r="AI203" s="14">
        <f t="shared" si="55"/>
        <v>0</v>
      </c>
      <c r="AJ203" s="14">
        <f t="shared" si="59"/>
        <v>91</v>
      </c>
      <c r="AK203" s="14">
        <f t="shared" si="60"/>
        <v>83</v>
      </c>
      <c r="AL203" s="14">
        <f t="shared" si="61"/>
        <v>77</v>
      </c>
      <c r="AM203" s="14">
        <f t="shared" si="62"/>
        <v>0</v>
      </c>
      <c r="AN203" s="13">
        <f t="shared" si="63"/>
        <v>0</v>
      </c>
      <c r="AO203" s="13">
        <f t="shared" si="64"/>
        <v>0</v>
      </c>
      <c r="AP203" s="13">
        <f t="shared" si="65"/>
        <v>0</v>
      </c>
      <c r="AQ203" s="14">
        <f t="shared" si="66"/>
        <v>0.15000000000000002</v>
      </c>
      <c r="AR203" s="13">
        <f t="shared" si="56"/>
        <v>49140.000000000007</v>
      </c>
      <c r="AS203" s="13">
        <f t="shared" si="57"/>
        <v>44820.000000000007</v>
      </c>
      <c r="AT203" s="13">
        <f t="shared" si="58"/>
        <v>41580.000000000007</v>
      </c>
      <c r="AU203" s="14">
        <f>SUM(AN$3:AN203)+SUM(AR$3:AR203)</f>
        <v>10265427</v>
      </c>
      <c r="AV203" s="14">
        <f>SUM(AO$3:AO203)+SUM(AS$3:AS203)</f>
        <v>13812318</v>
      </c>
      <c r="AW203" s="14">
        <f>SUM(AP$3:AP203)+SUM(AT$3:AT203)</f>
        <v>12297420</v>
      </c>
    </row>
    <row r="204" spans="33:49" x14ac:dyDescent="0.2">
      <c r="AG204" s="9">
        <f t="shared" si="67"/>
        <v>7</v>
      </c>
      <c r="AH204" s="9">
        <f t="shared" si="68"/>
        <v>10</v>
      </c>
      <c r="AI204" s="14">
        <f t="shared" si="55"/>
        <v>0</v>
      </c>
      <c r="AJ204" s="14">
        <f t="shared" si="59"/>
        <v>92</v>
      </c>
      <c r="AK204" s="14">
        <f t="shared" si="60"/>
        <v>83</v>
      </c>
      <c r="AL204" s="14">
        <f t="shared" si="61"/>
        <v>77</v>
      </c>
      <c r="AM204" s="14">
        <f t="shared" si="62"/>
        <v>0</v>
      </c>
      <c r="AN204" s="13">
        <f t="shared" si="63"/>
        <v>0</v>
      </c>
      <c r="AO204" s="13">
        <f t="shared" si="64"/>
        <v>0</v>
      </c>
      <c r="AP204" s="13">
        <f t="shared" si="65"/>
        <v>0</v>
      </c>
      <c r="AQ204" s="14">
        <f t="shared" si="66"/>
        <v>0.15000000000000002</v>
      </c>
      <c r="AR204" s="13">
        <f t="shared" si="56"/>
        <v>49680.000000000007</v>
      </c>
      <c r="AS204" s="13">
        <f t="shared" si="57"/>
        <v>44820.000000000007</v>
      </c>
      <c r="AT204" s="13">
        <f t="shared" si="58"/>
        <v>41580.000000000007</v>
      </c>
      <c r="AU204" s="14">
        <f>SUM(AN$3:AN204)+SUM(AR$3:AR204)</f>
        <v>10315107</v>
      </c>
      <c r="AV204" s="14">
        <f>SUM(AO$3:AO204)+SUM(AS$3:AS204)</f>
        <v>13857138</v>
      </c>
      <c r="AW204" s="14">
        <f>SUM(AP$3:AP204)+SUM(AT$3:AT204)</f>
        <v>12339000</v>
      </c>
    </row>
    <row r="205" spans="33:49" x14ac:dyDescent="0.2">
      <c r="AG205" s="9">
        <f t="shared" si="67"/>
        <v>7</v>
      </c>
      <c r="AH205" s="9">
        <f t="shared" si="68"/>
        <v>11</v>
      </c>
      <c r="AI205" s="14">
        <f t="shared" si="55"/>
        <v>0</v>
      </c>
      <c r="AJ205" s="14">
        <f t="shared" si="59"/>
        <v>93</v>
      </c>
      <c r="AK205" s="14">
        <f t="shared" si="60"/>
        <v>83</v>
      </c>
      <c r="AL205" s="14">
        <f t="shared" si="61"/>
        <v>78</v>
      </c>
      <c r="AM205" s="14">
        <f t="shared" si="62"/>
        <v>0</v>
      </c>
      <c r="AN205" s="13">
        <f t="shared" si="63"/>
        <v>0</v>
      </c>
      <c r="AO205" s="13">
        <f t="shared" si="64"/>
        <v>0</v>
      </c>
      <c r="AP205" s="13">
        <f t="shared" si="65"/>
        <v>0</v>
      </c>
      <c r="AQ205" s="14">
        <f t="shared" si="66"/>
        <v>0.15000000000000002</v>
      </c>
      <c r="AR205" s="13">
        <f t="shared" si="56"/>
        <v>50220.000000000007</v>
      </c>
      <c r="AS205" s="13">
        <f t="shared" si="57"/>
        <v>44820.000000000007</v>
      </c>
      <c r="AT205" s="13">
        <f t="shared" si="58"/>
        <v>42120.000000000007</v>
      </c>
      <c r="AU205" s="14">
        <f>SUM(AN$3:AN205)+SUM(AR$3:AR205)</f>
        <v>10365327</v>
      </c>
      <c r="AV205" s="14">
        <f>SUM(AO$3:AO205)+SUM(AS$3:AS205)</f>
        <v>13901958</v>
      </c>
      <c r="AW205" s="14">
        <f>SUM(AP$3:AP205)+SUM(AT$3:AT205)</f>
        <v>12381120</v>
      </c>
    </row>
    <row r="206" spans="33:49" x14ac:dyDescent="0.2">
      <c r="AG206" s="9">
        <f t="shared" si="67"/>
        <v>7</v>
      </c>
      <c r="AH206" s="9">
        <f t="shared" si="68"/>
        <v>12</v>
      </c>
      <c r="AI206" s="14">
        <f t="shared" si="55"/>
        <v>1</v>
      </c>
      <c r="AJ206" s="14">
        <f t="shared" si="59"/>
        <v>94</v>
      </c>
      <c r="AK206" s="14">
        <f t="shared" si="60"/>
        <v>83</v>
      </c>
      <c r="AL206" s="14">
        <f t="shared" si="61"/>
        <v>78</v>
      </c>
      <c r="AM206" s="14">
        <f t="shared" si="62"/>
        <v>1.35</v>
      </c>
      <c r="AN206" s="13">
        <f t="shared" si="63"/>
        <v>456840</v>
      </c>
      <c r="AO206" s="13">
        <f t="shared" si="64"/>
        <v>403380.00000000006</v>
      </c>
      <c r="AP206" s="13">
        <f t="shared" si="65"/>
        <v>379080.00000000006</v>
      </c>
      <c r="AQ206" s="14">
        <f t="shared" si="66"/>
        <v>0.2</v>
      </c>
      <c r="AR206" s="13">
        <f t="shared" si="56"/>
        <v>67680</v>
      </c>
      <c r="AS206" s="13">
        <f t="shared" si="57"/>
        <v>59760.000000000007</v>
      </c>
      <c r="AT206" s="13">
        <f t="shared" si="58"/>
        <v>56160.000000000007</v>
      </c>
      <c r="AU206" s="14">
        <f>SUM(AN$3:AN206)+SUM(AR$3:AR206)</f>
        <v>10889847</v>
      </c>
      <c r="AV206" s="14">
        <f>SUM(AO$3:AO206)+SUM(AS$3:AS206)</f>
        <v>14365098</v>
      </c>
      <c r="AW206" s="14">
        <f>SUM(AP$3:AP206)+SUM(AT$3:AT206)</f>
        <v>12816360</v>
      </c>
    </row>
    <row r="207" spans="33:49" x14ac:dyDescent="0.2">
      <c r="AG207" s="9">
        <f t="shared" si="67"/>
        <v>7</v>
      </c>
      <c r="AH207" s="9">
        <f t="shared" si="68"/>
        <v>13</v>
      </c>
      <c r="AI207" s="14">
        <f t="shared" si="55"/>
        <v>0</v>
      </c>
      <c r="AJ207" s="14">
        <f t="shared" si="59"/>
        <v>96</v>
      </c>
      <c r="AK207" s="14">
        <f t="shared" si="60"/>
        <v>84</v>
      </c>
      <c r="AL207" s="14">
        <f t="shared" si="61"/>
        <v>78</v>
      </c>
      <c r="AM207" s="14">
        <f t="shared" si="62"/>
        <v>0</v>
      </c>
      <c r="AN207" s="13">
        <f t="shared" si="63"/>
        <v>0</v>
      </c>
      <c r="AO207" s="13">
        <f t="shared" si="64"/>
        <v>0</v>
      </c>
      <c r="AP207" s="13">
        <f t="shared" si="65"/>
        <v>0</v>
      </c>
      <c r="AQ207" s="14">
        <f t="shared" si="66"/>
        <v>0.15000000000000002</v>
      </c>
      <c r="AR207" s="13">
        <f t="shared" si="56"/>
        <v>51840.000000000007</v>
      </c>
      <c r="AS207" s="13">
        <f t="shared" si="57"/>
        <v>45360.000000000007</v>
      </c>
      <c r="AT207" s="13">
        <f t="shared" si="58"/>
        <v>42120.000000000007</v>
      </c>
      <c r="AU207" s="14">
        <f>SUM(AN$3:AN207)+SUM(AR$3:AR207)</f>
        <v>10941687</v>
      </c>
      <c r="AV207" s="14">
        <f>SUM(AO$3:AO207)+SUM(AS$3:AS207)</f>
        <v>14410458</v>
      </c>
      <c r="AW207" s="14">
        <f>SUM(AP$3:AP207)+SUM(AT$3:AT207)</f>
        <v>12858480</v>
      </c>
    </row>
    <row r="208" spans="33:49" x14ac:dyDescent="0.2">
      <c r="AG208" s="9">
        <f t="shared" si="67"/>
        <v>7</v>
      </c>
      <c r="AH208" s="9">
        <f t="shared" si="68"/>
        <v>14</v>
      </c>
      <c r="AI208" s="14">
        <f t="shared" si="55"/>
        <v>0</v>
      </c>
      <c r="AJ208" s="14">
        <f t="shared" si="59"/>
        <v>97</v>
      </c>
      <c r="AK208" s="14">
        <f t="shared" si="60"/>
        <v>84</v>
      </c>
      <c r="AL208" s="14">
        <f t="shared" si="61"/>
        <v>78</v>
      </c>
      <c r="AM208" s="14">
        <f t="shared" si="62"/>
        <v>0</v>
      </c>
      <c r="AN208" s="13">
        <f t="shared" si="63"/>
        <v>0</v>
      </c>
      <c r="AO208" s="13">
        <f t="shared" si="64"/>
        <v>0</v>
      </c>
      <c r="AP208" s="13">
        <f t="shared" si="65"/>
        <v>0</v>
      </c>
      <c r="AQ208" s="14">
        <f t="shared" si="66"/>
        <v>0.15000000000000002</v>
      </c>
      <c r="AR208" s="13">
        <f t="shared" si="56"/>
        <v>52380.000000000007</v>
      </c>
      <c r="AS208" s="13">
        <f t="shared" si="57"/>
        <v>45360.000000000007</v>
      </c>
      <c r="AT208" s="13">
        <f t="shared" si="58"/>
        <v>42120.000000000007</v>
      </c>
      <c r="AU208" s="14">
        <f>SUM(AN$3:AN208)+SUM(AR$3:AR208)</f>
        <v>10994067</v>
      </c>
      <c r="AV208" s="14">
        <f>SUM(AO$3:AO208)+SUM(AS$3:AS208)</f>
        <v>14455818</v>
      </c>
      <c r="AW208" s="14">
        <f>SUM(AP$3:AP208)+SUM(AT$3:AT208)</f>
        <v>12900600</v>
      </c>
    </row>
    <row r="209" spans="33:49" x14ac:dyDescent="0.2">
      <c r="AG209" s="9">
        <f t="shared" si="67"/>
        <v>7</v>
      </c>
      <c r="AH209" s="9">
        <f t="shared" si="68"/>
        <v>15</v>
      </c>
      <c r="AI209" s="14">
        <f t="shared" si="55"/>
        <v>0</v>
      </c>
      <c r="AJ209" s="14">
        <f t="shared" si="59"/>
        <v>98</v>
      </c>
      <c r="AK209" s="14">
        <f t="shared" si="60"/>
        <v>84</v>
      </c>
      <c r="AL209" s="14">
        <f t="shared" si="61"/>
        <v>79</v>
      </c>
      <c r="AM209" s="14">
        <f t="shared" si="62"/>
        <v>0</v>
      </c>
      <c r="AN209" s="13">
        <f t="shared" si="63"/>
        <v>0</v>
      </c>
      <c r="AO209" s="13">
        <f t="shared" si="64"/>
        <v>0</v>
      </c>
      <c r="AP209" s="13">
        <f t="shared" si="65"/>
        <v>0</v>
      </c>
      <c r="AQ209" s="14">
        <f t="shared" si="66"/>
        <v>0.15000000000000002</v>
      </c>
      <c r="AR209" s="13">
        <f t="shared" si="56"/>
        <v>52920.000000000007</v>
      </c>
      <c r="AS209" s="13">
        <f t="shared" si="57"/>
        <v>45360.000000000007</v>
      </c>
      <c r="AT209" s="13">
        <f t="shared" si="58"/>
        <v>42660.000000000007</v>
      </c>
      <c r="AU209" s="14">
        <f>SUM(AN$3:AN209)+SUM(AR$3:AR209)</f>
        <v>11046987</v>
      </c>
      <c r="AV209" s="14">
        <f>SUM(AO$3:AO209)+SUM(AS$3:AS209)</f>
        <v>14501178</v>
      </c>
      <c r="AW209" s="14">
        <f>SUM(AP$3:AP209)+SUM(AT$3:AT209)</f>
        <v>12943260</v>
      </c>
    </row>
    <row r="210" spans="33:49" x14ac:dyDescent="0.2">
      <c r="AG210" s="9">
        <f t="shared" si="67"/>
        <v>7</v>
      </c>
      <c r="AH210" s="9">
        <f t="shared" si="68"/>
        <v>16</v>
      </c>
      <c r="AI210" s="14">
        <f t="shared" si="55"/>
        <v>1</v>
      </c>
      <c r="AJ210" s="14">
        <f t="shared" si="59"/>
        <v>99</v>
      </c>
      <c r="AK210" s="14">
        <f t="shared" si="60"/>
        <v>84</v>
      </c>
      <c r="AL210" s="14">
        <f t="shared" si="61"/>
        <v>79</v>
      </c>
      <c r="AM210" s="14">
        <f t="shared" si="62"/>
        <v>1.35</v>
      </c>
      <c r="AN210" s="13">
        <f t="shared" si="63"/>
        <v>481140</v>
      </c>
      <c r="AO210" s="13">
        <f t="shared" si="64"/>
        <v>408240</v>
      </c>
      <c r="AP210" s="13">
        <f t="shared" si="65"/>
        <v>383940</v>
      </c>
      <c r="AQ210" s="14">
        <f t="shared" si="66"/>
        <v>0.2</v>
      </c>
      <c r="AR210" s="13">
        <f t="shared" si="56"/>
        <v>71280</v>
      </c>
      <c r="AS210" s="13">
        <f t="shared" si="57"/>
        <v>60480</v>
      </c>
      <c r="AT210" s="13">
        <f t="shared" si="58"/>
        <v>56880</v>
      </c>
      <c r="AU210" s="14">
        <f>SUM(AN$3:AN210)+SUM(AR$3:AR210)</f>
        <v>11599407</v>
      </c>
      <c r="AV210" s="14">
        <f>SUM(AO$3:AO210)+SUM(AS$3:AS210)</f>
        <v>14969898</v>
      </c>
      <c r="AW210" s="14">
        <f>SUM(AP$3:AP210)+SUM(AT$3:AT210)</f>
        <v>13384080</v>
      </c>
    </row>
    <row r="211" spans="33:49" x14ac:dyDescent="0.2">
      <c r="AG211" s="9">
        <f t="shared" si="67"/>
        <v>7</v>
      </c>
      <c r="AH211" s="9">
        <f t="shared" si="68"/>
        <v>17</v>
      </c>
      <c r="AI211" s="14">
        <f t="shared" si="55"/>
        <v>0</v>
      </c>
      <c r="AJ211" s="14">
        <f t="shared" si="59"/>
        <v>101</v>
      </c>
      <c r="AK211" s="14">
        <f t="shared" si="60"/>
        <v>84</v>
      </c>
      <c r="AL211" s="14">
        <f t="shared" si="61"/>
        <v>79</v>
      </c>
      <c r="AM211" s="14">
        <f t="shared" si="62"/>
        <v>0</v>
      </c>
      <c r="AN211" s="13">
        <f t="shared" si="63"/>
        <v>0</v>
      </c>
      <c r="AO211" s="13">
        <f t="shared" si="64"/>
        <v>0</v>
      </c>
      <c r="AP211" s="13">
        <f t="shared" si="65"/>
        <v>0</v>
      </c>
      <c r="AQ211" s="14">
        <f t="shared" si="66"/>
        <v>0.15000000000000002</v>
      </c>
      <c r="AR211" s="13">
        <f t="shared" si="56"/>
        <v>54540.000000000007</v>
      </c>
      <c r="AS211" s="13">
        <f t="shared" si="57"/>
        <v>45360.000000000007</v>
      </c>
      <c r="AT211" s="13">
        <f t="shared" si="58"/>
        <v>42660.000000000007</v>
      </c>
      <c r="AU211" s="14">
        <f>SUM(AN$3:AN211)+SUM(AR$3:AR211)</f>
        <v>11653947</v>
      </c>
      <c r="AV211" s="14">
        <f>SUM(AO$3:AO211)+SUM(AS$3:AS211)</f>
        <v>15015258</v>
      </c>
      <c r="AW211" s="14">
        <f>SUM(AP$3:AP211)+SUM(AT$3:AT211)</f>
        <v>13426740</v>
      </c>
    </row>
    <row r="212" spans="33:49" x14ac:dyDescent="0.2">
      <c r="AG212" s="9">
        <f t="shared" si="67"/>
        <v>7</v>
      </c>
      <c r="AH212" s="9">
        <f t="shared" si="68"/>
        <v>18</v>
      </c>
      <c r="AI212" s="14">
        <f t="shared" si="55"/>
        <v>0</v>
      </c>
      <c r="AJ212" s="14">
        <f t="shared" si="59"/>
        <v>102</v>
      </c>
      <c r="AK212" s="14">
        <f t="shared" si="60"/>
        <v>84</v>
      </c>
      <c r="AL212" s="14">
        <f t="shared" si="61"/>
        <v>79</v>
      </c>
      <c r="AM212" s="14">
        <f t="shared" si="62"/>
        <v>0</v>
      </c>
      <c r="AN212" s="13">
        <f t="shared" si="63"/>
        <v>0</v>
      </c>
      <c r="AO212" s="13">
        <f t="shared" si="64"/>
        <v>0</v>
      </c>
      <c r="AP212" s="13">
        <f t="shared" si="65"/>
        <v>0</v>
      </c>
      <c r="AQ212" s="14">
        <f t="shared" si="66"/>
        <v>0.15000000000000002</v>
      </c>
      <c r="AR212" s="13">
        <f t="shared" si="56"/>
        <v>55080.000000000007</v>
      </c>
      <c r="AS212" s="13">
        <f t="shared" si="57"/>
        <v>45360.000000000007</v>
      </c>
      <c r="AT212" s="13">
        <f t="shared" si="58"/>
        <v>42660.000000000007</v>
      </c>
      <c r="AU212" s="14">
        <f>SUM(AN$3:AN212)+SUM(AR$3:AR212)</f>
        <v>11709027</v>
      </c>
      <c r="AV212" s="14">
        <f>SUM(AO$3:AO212)+SUM(AS$3:AS212)</f>
        <v>15060618</v>
      </c>
      <c r="AW212" s="14">
        <f>SUM(AP$3:AP212)+SUM(AT$3:AT212)</f>
        <v>13469400</v>
      </c>
    </row>
    <row r="213" spans="33:49" x14ac:dyDescent="0.2">
      <c r="AG213" s="9">
        <f t="shared" si="67"/>
        <v>7</v>
      </c>
      <c r="AH213" s="9">
        <f t="shared" si="68"/>
        <v>19</v>
      </c>
      <c r="AI213" s="14">
        <f t="shared" si="55"/>
        <v>0</v>
      </c>
      <c r="AJ213" s="14">
        <f t="shared" si="59"/>
        <v>103</v>
      </c>
      <c r="AK213" s="14">
        <f t="shared" si="60"/>
        <v>84</v>
      </c>
      <c r="AL213" s="14">
        <f t="shared" si="61"/>
        <v>80</v>
      </c>
      <c r="AM213" s="14">
        <f t="shared" si="62"/>
        <v>0</v>
      </c>
      <c r="AN213" s="13">
        <f t="shared" si="63"/>
        <v>0</v>
      </c>
      <c r="AO213" s="13">
        <f t="shared" si="64"/>
        <v>0</v>
      </c>
      <c r="AP213" s="13">
        <f t="shared" si="65"/>
        <v>0</v>
      </c>
      <c r="AQ213" s="14">
        <f t="shared" si="66"/>
        <v>0.15000000000000002</v>
      </c>
      <c r="AR213" s="13">
        <f t="shared" si="56"/>
        <v>55620.000000000007</v>
      </c>
      <c r="AS213" s="13">
        <f t="shared" si="57"/>
        <v>45360.000000000007</v>
      </c>
      <c r="AT213" s="13">
        <f t="shared" si="58"/>
        <v>43200.000000000007</v>
      </c>
      <c r="AU213" s="14">
        <f>SUM(AN$3:AN213)+SUM(AR$3:AR213)</f>
        <v>11764647</v>
      </c>
      <c r="AV213" s="14">
        <f>SUM(AO$3:AO213)+SUM(AS$3:AS213)</f>
        <v>15105978</v>
      </c>
      <c r="AW213" s="14">
        <f>SUM(AP$3:AP213)+SUM(AT$3:AT213)</f>
        <v>13512600</v>
      </c>
    </row>
    <row r="214" spans="33:49" x14ac:dyDescent="0.2">
      <c r="AG214" s="9">
        <f t="shared" si="67"/>
        <v>7</v>
      </c>
      <c r="AH214" s="9">
        <f t="shared" si="68"/>
        <v>20</v>
      </c>
      <c r="AI214" s="14">
        <f t="shared" si="55"/>
        <v>1</v>
      </c>
      <c r="AJ214" s="14">
        <f t="shared" si="59"/>
        <v>104</v>
      </c>
      <c r="AK214" s="14">
        <f t="shared" si="60"/>
        <v>84</v>
      </c>
      <c r="AL214" s="14">
        <f t="shared" si="61"/>
        <v>80</v>
      </c>
      <c r="AM214" s="14">
        <f t="shared" si="62"/>
        <v>1.35</v>
      </c>
      <c r="AN214" s="13">
        <f t="shared" si="63"/>
        <v>505440</v>
      </c>
      <c r="AO214" s="13">
        <f t="shared" si="64"/>
        <v>408240</v>
      </c>
      <c r="AP214" s="13">
        <f t="shared" si="65"/>
        <v>388800</v>
      </c>
      <c r="AQ214" s="14">
        <f t="shared" si="66"/>
        <v>0.2</v>
      </c>
      <c r="AR214" s="13">
        <f t="shared" si="56"/>
        <v>74880</v>
      </c>
      <c r="AS214" s="13">
        <f t="shared" si="57"/>
        <v>60480</v>
      </c>
      <c r="AT214" s="13">
        <f t="shared" si="58"/>
        <v>57600</v>
      </c>
      <c r="AU214" s="14">
        <f>SUM(AN$3:AN214)+SUM(AR$3:AR214)</f>
        <v>12344967</v>
      </c>
      <c r="AV214" s="14">
        <f>SUM(AO$3:AO214)+SUM(AS$3:AS214)</f>
        <v>15574698</v>
      </c>
      <c r="AW214" s="14">
        <f>SUM(AP$3:AP214)+SUM(AT$3:AT214)</f>
        <v>13959000</v>
      </c>
    </row>
    <row r="215" spans="33:49" x14ac:dyDescent="0.2">
      <c r="AG215" s="9">
        <f t="shared" si="67"/>
        <v>7</v>
      </c>
      <c r="AH215" s="9">
        <f t="shared" si="68"/>
        <v>21</v>
      </c>
      <c r="AI215" s="14">
        <f t="shared" si="55"/>
        <v>0</v>
      </c>
      <c r="AJ215" s="14">
        <f t="shared" si="59"/>
        <v>106</v>
      </c>
      <c r="AK215" s="14">
        <f t="shared" si="60"/>
        <v>85</v>
      </c>
      <c r="AL215" s="14">
        <f t="shared" si="61"/>
        <v>80</v>
      </c>
      <c r="AM215" s="14">
        <f t="shared" si="62"/>
        <v>0</v>
      </c>
      <c r="AN215" s="13">
        <f t="shared" si="63"/>
        <v>0</v>
      </c>
      <c r="AO215" s="13">
        <f t="shared" si="64"/>
        <v>0</v>
      </c>
      <c r="AP215" s="13">
        <f t="shared" si="65"/>
        <v>0</v>
      </c>
      <c r="AQ215" s="14">
        <f t="shared" si="66"/>
        <v>0.15000000000000002</v>
      </c>
      <c r="AR215" s="13">
        <f t="shared" si="56"/>
        <v>57240.000000000007</v>
      </c>
      <c r="AS215" s="13">
        <f t="shared" si="57"/>
        <v>45900.000000000007</v>
      </c>
      <c r="AT215" s="13">
        <f t="shared" si="58"/>
        <v>43200.000000000007</v>
      </c>
      <c r="AU215" s="14">
        <f>SUM(AN$3:AN215)+SUM(AR$3:AR215)</f>
        <v>12402207</v>
      </c>
      <c r="AV215" s="14">
        <f>SUM(AO$3:AO215)+SUM(AS$3:AS215)</f>
        <v>15620598</v>
      </c>
      <c r="AW215" s="14">
        <f>SUM(AP$3:AP215)+SUM(AT$3:AT215)</f>
        <v>14002200</v>
      </c>
    </row>
    <row r="216" spans="33:49" x14ac:dyDescent="0.2">
      <c r="AG216" s="9">
        <f t="shared" si="67"/>
        <v>7</v>
      </c>
      <c r="AH216" s="9">
        <f t="shared" si="68"/>
        <v>22</v>
      </c>
      <c r="AI216" s="14">
        <f t="shared" si="55"/>
        <v>0</v>
      </c>
      <c r="AJ216" s="14">
        <f t="shared" si="59"/>
        <v>107</v>
      </c>
      <c r="AK216" s="14">
        <f t="shared" si="60"/>
        <v>85</v>
      </c>
      <c r="AL216" s="14">
        <f t="shared" si="61"/>
        <v>80</v>
      </c>
      <c r="AM216" s="14">
        <f t="shared" si="62"/>
        <v>0</v>
      </c>
      <c r="AN216" s="13">
        <f t="shared" si="63"/>
        <v>0</v>
      </c>
      <c r="AO216" s="13">
        <f t="shared" si="64"/>
        <v>0</v>
      </c>
      <c r="AP216" s="13">
        <f t="shared" si="65"/>
        <v>0</v>
      </c>
      <c r="AQ216" s="14">
        <f t="shared" si="66"/>
        <v>0.15000000000000002</v>
      </c>
      <c r="AR216" s="13">
        <f t="shared" si="56"/>
        <v>57780</v>
      </c>
      <c r="AS216" s="13">
        <f t="shared" si="57"/>
        <v>45900.000000000007</v>
      </c>
      <c r="AT216" s="13">
        <f t="shared" si="58"/>
        <v>43200.000000000007</v>
      </c>
      <c r="AU216" s="14">
        <f>SUM(AN$3:AN216)+SUM(AR$3:AR216)</f>
        <v>12459987</v>
      </c>
      <c r="AV216" s="14">
        <f>SUM(AO$3:AO216)+SUM(AS$3:AS216)</f>
        <v>15666498</v>
      </c>
      <c r="AW216" s="14">
        <f>SUM(AP$3:AP216)+SUM(AT$3:AT216)</f>
        <v>14045400</v>
      </c>
    </row>
    <row r="217" spans="33:49" x14ac:dyDescent="0.2">
      <c r="AG217" s="9">
        <f t="shared" si="67"/>
        <v>7</v>
      </c>
      <c r="AH217" s="9">
        <f t="shared" si="68"/>
        <v>23</v>
      </c>
      <c r="AI217" s="14">
        <f t="shared" si="55"/>
        <v>0</v>
      </c>
      <c r="AJ217" s="14">
        <f t="shared" si="59"/>
        <v>108</v>
      </c>
      <c r="AK217" s="14">
        <f t="shared" si="60"/>
        <v>85</v>
      </c>
      <c r="AL217" s="14">
        <f t="shared" si="61"/>
        <v>81</v>
      </c>
      <c r="AM217" s="14">
        <f t="shared" si="62"/>
        <v>0</v>
      </c>
      <c r="AN217" s="13">
        <f t="shared" si="63"/>
        <v>0</v>
      </c>
      <c r="AO217" s="13">
        <f t="shared" si="64"/>
        <v>0</v>
      </c>
      <c r="AP217" s="13">
        <f t="shared" si="65"/>
        <v>0</v>
      </c>
      <c r="AQ217" s="14">
        <f t="shared" si="66"/>
        <v>0.15000000000000002</v>
      </c>
      <c r="AR217" s="13">
        <f t="shared" si="56"/>
        <v>58320.000000000007</v>
      </c>
      <c r="AS217" s="13">
        <f t="shared" si="57"/>
        <v>45900.000000000007</v>
      </c>
      <c r="AT217" s="13">
        <f t="shared" si="58"/>
        <v>43740.000000000007</v>
      </c>
      <c r="AU217" s="14">
        <f>SUM(AN$3:AN217)+SUM(AR$3:AR217)</f>
        <v>12518307</v>
      </c>
      <c r="AV217" s="14">
        <f>SUM(AO$3:AO217)+SUM(AS$3:AS217)</f>
        <v>15712398</v>
      </c>
      <c r="AW217" s="14">
        <f>SUM(AP$3:AP217)+SUM(AT$3:AT217)</f>
        <v>14089140</v>
      </c>
    </row>
    <row r="218" spans="33:49" x14ac:dyDescent="0.2">
      <c r="AG218" s="9">
        <f t="shared" si="67"/>
        <v>7</v>
      </c>
      <c r="AH218" s="9">
        <f t="shared" si="68"/>
        <v>24</v>
      </c>
      <c r="AI218" s="14">
        <f t="shared" si="55"/>
        <v>1</v>
      </c>
      <c r="AJ218" s="14">
        <f t="shared" si="59"/>
        <v>109</v>
      </c>
      <c r="AK218" s="14">
        <f t="shared" si="60"/>
        <v>85</v>
      </c>
      <c r="AL218" s="14">
        <f t="shared" si="61"/>
        <v>81</v>
      </c>
      <c r="AM218" s="14">
        <f t="shared" si="62"/>
        <v>1.35</v>
      </c>
      <c r="AN218" s="13">
        <f t="shared" si="63"/>
        <v>529740</v>
      </c>
      <c r="AO218" s="13">
        <f t="shared" si="64"/>
        <v>413100.00000000006</v>
      </c>
      <c r="AP218" s="13">
        <f t="shared" si="65"/>
        <v>393660.00000000006</v>
      </c>
      <c r="AQ218" s="14">
        <f t="shared" si="66"/>
        <v>0.2</v>
      </c>
      <c r="AR218" s="13">
        <f t="shared" si="56"/>
        <v>78480</v>
      </c>
      <c r="AS218" s="13">
        <f t="shared" si="57"/>
        <v>61200</v>
      </c>
      <c r="AT218" s="13">
        <f t="shared" si="58"/>
        <v>58320</v>
      </c>
      <c r="AU218" s="14">
        <f>SUM(AN$3:AN218)+SUM(AR$3:AR218)</f>
        <v>13126527</v>
      </c>
      <c r="AV218" s="14">
        <f>SUM(AO$3:AO218)+SUM(AS$3:AS218)</f>
        <v>16186698</v>
      </c>
      <c r="AW218" s="14">
        <f>SUM(AP$3:AP218)+SUM(AT$3:AT218)</f>
        <v>14541120</v>
      </c>
    </row>
    <row r="219" spans="33:49" x14ac:dyDescent="0.2">
      <c r="AG219" s="9">
        <f t="shared" si="67"/>
        <v>7</v>
      </c>
      <c r="AH219" s="9">
        <f t="shared" si="68"/>
        <v>25</v>
      </c>
      <c r="AI219" s="14">
        <f t="shared" si="55"/>
        <v>0</v>
      </c>
      <c r="AJ219" s="14">
        <f t="shared" si="59"/>
        <v>110</v>
      </c>
      <c r="AK219" s="14">
        <f t="shared" si="60"/>
        <v>85</v>
      </c>
      <c r="AL219" s="14">
        <f t="shared" si="61"/>
        <v>81</v>
      </c>
      <c r="AM219" s="14">
        <f t="shared" si="62"/>
        <v>0</v>
      </c>
      <c r="AN219" s="13">
        <f t="shared" si="63"/>
        <v>0</v>
      </c>
      <c r="AO219" s="13">
        <f t="shared" si="64"/>
        <v>0</v>
      </c>
      <c r="AP219" s="13">
        <f t="shared" si="65"/>
        <v>0</v>
      </c>
      <c r="AQ219" s="14">
        <f t="shared" si="66"/>
        <v>0.15000000000000002</v>
      </c>
      <c r="AR219" s="13">
        <f t="shared" si="56"/>
        <v>59400.000000000015</v>
      </c>
      <c r="AS219" s="13">
        <f t="shared" si="57"/>
        <v>45900.000000000007</v>
      </c>
      <c r="AT219" s="13">
        <f t="shared" si="58"/>
        <v>43740.000000000007</v>
      </c>
      <c r="AU219" s="14">
        <f>SUM(AN$3:AN219)+SUM(AR$3:AR219)</f>
        <v>13185927</v>
      </c>
      <c r="AV219" s="14">
        <f>SUM(AO$3:AO219)+SUM(AS$3:AS219)</f>
        <v>16232598</v>
      </c>
      <c r="AW219" s="14">
        <f>SUM(AP$3:AP219)+SUM(AT$3:AT219)</f>
        <v>14584860</v>
      </c>
    </row>
    <row r="220" spans="33:49" x14ac:dyDescent="0.2">
      <c r="AG220" s="9">
        <f t="shared" si="67"/>
        <v>7</v>
      </c>
      <c r="AH220" s="9">
        <f t="shared" si="68"/>
        <v>26</v>
      </c>
      <c r="AI220" s="14">
        <f t="shared" si="55"/>
        <v>0</v>
      </c>
      <c r="AJ220" s="14">
        <f t="shared" si="59"/>
        <v>112</v>
      </c>
      <c r="AK220" s="14">
        <f t="shared" si="60"/>
        <v>85</v>
      </c>
      <c r="AL220" s="14">
        <f t="shared" si="61"/>
        <v>81</v>
      </c>
      <c r="AM220" s="14">
        <f t="shared" si="62"/>
        <v>0</v>
      </c>
      <c r="AN220" s="13">
        <f t="shared" si="63"/>
        <v>0</v>
      </c>
      <c r="AO220" s="13">
        <f t="shared" si="64"/>
        <v>0</v>
      </c>
      <c r="AP220" s="13">
        <f t="shared" si="65"/>
        <v>0</v>
      </c>
      <c r="AQ220" s="14">
        <f t="shared" si="66"/>
        <v>0.15000000000000002</v>
      </c>
      <c r="AR220" s="13">
        <f t="shared" si="56"/>
        <v>60480.000000000015</v>
      </c>
      <c r="AS220" s="13">
        <f t="shared" si="57"/>
        <v>45900.000000000007</v>
      </c>
      <c r="AT220" s="13">
        <f t="shared" si="58"/>
        <v>43740.000000000007</v>
      </c>
      <c r="AU220" s="14">
        <f>SUM(AN$3:AN220)+SUM(AR$3:AR220)</f>
        <v>13246407</v>
      </c>
      <c r="AV220" s="14">
        <f>SUM(AO$3:AO220)+SUM(AS$3:AS220)</f>
        <v>16278498</v>
      </c>
      <c r="AW220" s="14">
        <f>SUM(AP$3:AP220)+SUM(AT$3:AT220)</f>
        <v>14628600</v>
      </c>
    </row>
    <row r="221" spans="33:49" x14ac:dyDescent="0.2">
      <c r="AG221" s="9">
        <f t="shared" si="67"/>
        <v>7</v>
      </c>
      <c r="AH221" s="9">
        <f t="shared" si="68"/>
        <v>27</v>
      </c>
      <c r="AI221" s="14">
        <f t="shared" si="55"/>
        <v>0</v>
      </c>
      <c r="AJ221" s="14">
        <f t="shared" si="59"/>
        <v>113</v>
      </c>
      <c r="AK221" s="14">
        <f t="shared" si="60"/>
        <v>85</v>
      </c>
      <c r="AL221" s="14">
        <f t="shared" si="61"/>
        <v>82</v>
      </c>
      <c r="AM221" s="14">
        <f t="shared" si="62"/>
        <v>0</v>
      </c>
      <c r="AN221" s="13">
        <f t="shared" si="63"/>
        <v>0</v>
      </c>
      <c r="AO221" s="13">
        <f t="shared" si="64"/>
        <v>0</v>
      </c>
      <c r="AP221" s="13">
        <f t="shared" si="65"/>
        <v>0</v>
      </c>
      <c r="AQ221" s="14">
        <f t="shared" si="66"/>
        <v>0.15000000000000002</v>
      </c>
      <c r="AR221" s="13">
        <f t="shared" si="56"/>
        <v>61020.000000000007</v>
      </c>
      <c r="AS221" s="13">
        <f t="shared" si="57"/>
        <v>45900.000000000007</v>
      </c>
      <c r="AT221" s="13">
        <f t="shared" si="58"/>
        <v>44280.000000000007</v>
      </c>
      <c r="AU221" s="14">
        <f>SUM(AN$3:AN221)+SUM(AR$3:AR221)</f>
        <v>13307427</v>
      </c>
      <c r="AV221" s="14">
        <f>SUM(AO$3:AO221)+SUM(AS$3:AS221)</f>
        <v>16324398</v>
      </c>
      <c r="AW221" s="14">
        <f>SUM(AP$3:AP221)+SUM(AT$3:AT221)</f>
        <v>14672880</v>
      </c>
    </row>
    <row r="222" spans="33:49" x14ac:dyDescent="0.2">
      <c r="AG222" s="9">
        <f t="shared" si="67"/>
        <v>7</v>
      </c>
      <c r="AH222" s="9">
        <f t="shared" si="68"/>
        <v>28</v>
      </c>
      <c r="AI222" s="14">
        <f t="shared" si="55"/>
        <v>1</v>
      </c>
      <c r="AJ222" s="14">
        <f t="shared" si="59"/>
        <v>114</v>
      </c>
      <c r="AK222" s="14">
        <f t="shared" si="60"/>
        <v>85</v>
      </c>
      <c r="AL222" s="14">
        <f t="shared" si="61"/>
        <v>82</v>
      </c>
      <c r="AM222" s="14">
        <f t="shared" si="62"/>
        <v>1.35</v>
      </c>
      <c r="AN222" s="13">
        <f t="shared" si="63"/>
        <v>554040</v>
      </c>
      <c r="AO222" s="13">
        <f t="shared" si="64"/>
        <v>413100.00000000006</v>
      </c>
      <c r="AP222" s="13">
        <f t="shared" si="65"/>
        <v>398520</v>
      </c>
      <c r="AQ222" s="14">
        <f t="shared" si="66"/>
        <v>0.2</v>
      </c>
      <c r="AR222" s="13">
        <f t="shared" si="56"/>
        <v>82080</v>
      </c>
      <c r="AS222" s="13">
        <f t="shared" si="57"/>
        <v>61200</v>
      </c>
      <c r="AT222" s="13">
        <f t="shared" si="58"/>
        <v>59040.000000000007</v>
      </c>
      <c r="AU222" s="14">
        <f>SUM(AN$3:AN222)+SUM(AR$3:AR222)</f>
        <v>13943547</v>
      </c>
      <c r="AV222" s="14">
        <f>SUM(AO$3:AO222)+SUM(AS$3:AS222)</f>
        <v>16798698</v>
      </c>
      <c r="AW222" s="14">
        <f>SUM(AP$3:AP222)+SUM(AT$3:AT222)</f>
        <v>15130440</v>
      </c>
    </row>
    <row r="223" spans="33:49" x14ac:dyDescent="0.2">
      <c r="AG223" s="9">
        <f t="shared" si="67"/>
        <v>7</v>
      </c>
      <c r="AH223" s="9">
        <f t="shared" si="68"/>
        <v>29</v>
      </c>
      <c r="AI223" s="14">
        <f t="shared" si="55"/>
        <v>0</v>
      </c>
      <c r="AJ223" s="14">
        <f t="shared" si="59"/>
        <v>115</v>
      </c>
      <c r="AK223" s="14">
        <f t="shared" si="60"/>
        <v>86</v>
      </c>
      <c r="AL223" s="14">
        <f t="shared" si="61"/>
        <v>82</v>
      </c>
      <c r="AM223" s="14">
        <f t="shared" si="62"/>
        <v>0</v>
      </c>
      <c r="AN223" s="13">
        <f t="shared" si="63"/>
        <v>0</v>
      </c>
      <c r="AO223" s="13">
        <f t="shared" si="64"/>
        <v>0</v>
      </c>
      <c r="AP223" s="13">
        <f t="shared" si="65"/>
        <v>0</v>
      </c>
      <c r="AQ223" s="14">
        <f t="shared" si="66"/>
        <v>0.15000000000000002</v>
      </c>
      <c r="AR223" s="13">
        <f t="shared" si="56"/>
        <v>62100.000000000015</v>
      </c>
      <c r="AS223" s="13">
        <f t="shared" si="57"/>
        <v>46440.000000000007</v>
      </c>
      <c r="AT223" s="13">
        <f t="shared" si="58"/>
        <v>44280.000000000007</v>
      </c>
      <c r="AU223" s="14">
        <f>SUM(AN$3:AN223)+SUM(AR$3:AR223)</f>
        <v>14005647</v>
      </c>
      <c r="AV223" s="14">
        <f>SUM(AO$3:AO223)+SUM(AS$3:AS223)</f>
        <v>16845138</v>
      </c>
      <c r="AW223" s="14">
        <f>SUM(AP$3:AP223)+SUM(AT$3:AT223)</f>
        <v>15174720</v>
      </c>
    </row>
    <row r="224" spans="33:49" x14ac:dyDescent="0.2">
      <c r="AG224" s="9">
        <f t="shared" si="67"/>
        <v>7</v>
      </c>
      <c r="AH224" s="9">
        <f t="shared" si="68"/>
        <v>30</v>
      </c>
      <c r="AI224" s="14">
        <f t="shared" si="55"/>
        <v>0</v>
      </c>
      <c r="AJ224" s="14">
        <f t="shared" si="59"/>
        <v>117</v>
      </c>
      <c r="AK224" s="14">
        <f t="shared" si="60"/>
        <v>86</v>
      </c>
      <c r="AL224" s="14">
        <f t="shared" si="61"/>
        <v>82</v>
      </c>
      <c r="AM224" s="14">
        <f t="shared" si="62"/>
        <v>0</v>
      </c>
      <c r="AN224" s="13">
        <f t="shared" si="63"/>
        <v>0</v>
      </c>
      <c r="AO224" s="13">
        <f t="shared" si="64"/>
        <v>0</v>
      </c>
      <c r="AP224" s="13">
        <f t="shared" si="65"/>
        <v>0</v>
      </c>
      <c r="AQ224" s="14">
        <f t="shared" si="66"/>
        <v>0.15000000000000002</v>
      </c>
      <c r="AR224" s="13">
        <f t="shared" si="56"/>
        <v>63180.000000000015</v>
      </c>
      <c r="AS224" s="13">
        <f t="shared" si="57"/>
        <v>46440.000000000007</v>
      </c>
      <c r="AT224" s="13">
        <f t="shared" si="58"/>
        <v>44280.000000000007</v>
      </c>
      <c r="AU224" s="14">
        <f>SUM(AN$3:AN224)+SUM(AR$3:AR224)</f>
        <v>14068827</v>
      </c>
      <c r="AV224" s="14">
        <f>SUM(AO$3:AO224)+SUM(AS$3:AS224)</f>
        <v>16891578</v>
      </c>
      <c r="AW224" s="14">
        <f>SUM(AP$3:AP224)+SUM(AT$3:AT224)</f>
        <v>15219000</v>
      </c>
    </row>
    <row r="225" spans="33:49" x14ac:dyDescent="0.2">
      <c r="AG225" s="9">
        <f t="shared" si="67"/>
        <v>7</v>
      </c>
      <c r="AH225" s="9">
        <f t="shared" si="68"/>
        <v>31</v>
      </c>
      <c r="AI225" s="14">
        <f t="shared" si="55"/>
        <v>0</v>
      </c>
      <c r="AJ225" s="14">
        <f t="shared" si="59"/>
        <v>118</v>
      </c>
      <c r="AK225" s="14">
        <f t="shared" si="60"/>
        <v>86</v>
      </c>
      <c r="AL225" s="14">
        <f t="shared" si="61"/>
        <v>83</v>
      </c>
      <c r="AM225" s="14">
        <f t="shared" si="62"/>
        <v>0</v>
      </c>
      <c r="AN225" s="13">
        <f t="shared" si="63"/>
        <v>0</v>
      </c>
      <c r="AO225" s="13">
        <f t="shared" si="64"/>
        <v>0</v>
      </c>
      <c r="AP225" s="13">
        <f t="shared" si="65"/>
        <v>0</v>
      </c>
      <c r="AQ225" s="14">
        <f t="shared" si="66"/>
        <v>0.15000000000000002</v>
      </c>
      <c r="AR225" s="13">
        <f t="shared" si="56"/>
        <v>63720.000000000007</v>
      </c>
      <c r="AS225" s="13">
        <f t="shared" si="57"/>
        <v>46440.000000000007</v>
      </c>
      <c r="AT225" s="13">
        <f t="shared" si="58"/>
        <v>44820.000000000007</v>
      </c>
      <c r="AU225" s="14">
        <f>SUM(AN$3:AN225)+SUM(AR$3:AR225)</f>
        <v>14132547</v>
      </c>
      <c r="AV225" s="14">
        <f>SUM(AO$3:AO225)+SUM(AS$3:AS225)</f>
        <v>16938018</v>
      </c>
      <c r="AW225" s="14">
        <f>SUM(AP$3:AP225)+SUM(AT$3:AT225)</f>
        <v>15263820</v>
      </c>
    </row>
    <row r="226" spans="33:49" x14ac:dyDescent="0.2">
      <c r="AG226" s="9">
        <f t="shared" si="67"/>
        <v>7</v>
      </c>
      <c r="AH226" s="9">
        <f t="shared" si="68"/>
        <v>32</v>
      </c>
      <c r="AI226" s="14">
        <f t="shared" si="55"/>
        <v>1</v>
      </c>
      <c r="AJ226" s="14">
        <f t="shared" si="59"/>
        <v>119</v>
      </c>
      <c r="AK226" s="14">
        <f t="shared" si="60"/>
        <v>86</v>
      </c>
      <c r="AL226" s="14">
        <f t="shared" si="61"/>
        <v>83</v>
      </c>
      <c r="AM226" s="14">
        <f t="shared" si="62"/>
        <v>1.35</v>
      </c>
      <c r="AN226" s="13">
        <f t="shared" si="63"/>
        <v>578340</v>
      </c>
      <c r="AO226" s="13">
        <f t="shared" si="64"/>
        <v>417960.00000000006</v>
      </c>
      <c r="AP226" s="13">
        <f t="shared" si="65"/>
        <v>403380.00000000006</v>
      </c>
      <c r="AQ226" s="14">
        <f t="shared" si="66"/>
        <v>0.2</v>
      </c>
      <c r="AR226" s="13">
        <f t="shared" si="56"/>
        <v>85680</v>
      </c>
      <c r="AS226" s="13">
        <f t="shared" si="57"/>
        <v>61920</v>
      </c>
      <c r="AT226" s="13">
        <f t="shared" si="58"/>
        <v>59760.000000000007</v>
      </c>
      <c r="AU226" s="14">
        <f>SUM(AN$3:AN226)+SUM(AR$3:AR226)</f>
        <v>14796567</v>
      </c>
      <c r="AV226" s="14">
        <f>SUM(AO$3:AO226)+SUM(AS$3:AS226)</f>
        <v>17417898</v>
      </c>
      <c r="AW226" s="14">
        <f>SUM(AP$3:AP226)+SUM(AT$3:AT226)</f>
        <v>15726960</v>
      </c>
    </row>
    <row r="227" spans="33:49" x14ac:dyDescent="0.2">
      <c r="AG227" s="9">
        <f t="shared" si="67"/>
        <v>7</v>
      </c>
      <c r="AH227" s="9">
        <f t="shared" si="68"/>
        <v>33</v>
      </c>
      <c r="AI227" s="14">
        <f t="shared" si="55"/>
        <v>0</v>
      </c>
      <c r="AJ227" s="14">
        <f t="shared" si="59"/>
        <v>120</v>
      </c>
      <c r="AK227" s="14">
        <f t="shared" si="60"/>
        <v>86</v>
      </c>
      <c r="AL227" s="14">
        <f t="shared" si="61"/>
        <v>83</v>
      </c>
      <c r="AM227" s="14">
        <f t="shared" si="62"/>
        <v>0</v>
      </c>
      <c r="AN227" s="13">
        <f t="shared" si="63"/>
        <v>0</v>
      </c>
      <c r="AO227" s="13">
        <f t="shared" si="64"/>
        <v>0</v>
      </c>
      <c r="AP227" s="13">
        <f t="shared" si="65"/>
        <v>0</v>
      </c>
      <c r="AQ227" s="14">
        <f t="shared" si="66"/>
        <v>0.15000000000000002</v>
      </c>
      <c r="AR227" s="13">
        <f t="shared" si="56"/>
        <v>64800.000000000015</v>
      </c>
      <c r="AS227" s="13">
        <f t="shared" si="57"/>
        <v>46440.000000000007</v>
      </c>
      <c r="AT227" s="13">
        <f t="shared" si="58"/>
        <v>44820.000000000007</v>
      </c>
      <c r="AU227" s="14">
        <f>SUM(AN$3:AN227)+SUM(AR$3:AR227)</f>
        <v>14861367</v>
      </c>
      <c r="AV227" s="14">
        <f>SUM(AO$3:AO227)+SUM(AS$3:AS227)</f>
        <v>17464338</v>
      </c>
      <c r="AW227" s="14">
        <f>SUM(AP$3:AP227)+SUM(AT$3:AT227)</f>
        <v>15771780</v>
      </c>
    </row>
    <row r="228" spans="33:49" x14ac:dyDescent="0.2">
      <c r="AG228" s="9">
        <f t="shared" si="67"/>
        <v>7</v>
      </c>
      <c r="AH228" s="9">
        <f t="shared" si="68"/>
        <v>34</v>
      </c>
      <c r="AI228" s="14">
        <f t="shared" si="55"/>
        <v>0</v>
      </c>
      <c r="AJ228" s="14">
        <f t="shared" si="59"/>
        <v>121</v>
      </c>
      <c r="AK228" s="14">
        <f t="shared" si="60"/>
        <v>86</v>
      </c>
      <c r="AL228" s="14">
        <f t="shared" si="61"/>
        <v>83</v>
      </c>
      <c r="AM228" s="14">
        <f t="shared" si="62"/>
        <v>0</v>
      </c>
      <c r="AN228" s="13">
        <f t="shared" si="63"/>
        <v>0</v>
      </c>
      <c r="AO228" s="13">
        <f t="shared" si="64"/>
        <v>0</v>
      </c>
      <c r="AP228" s="13">
        <f t="shared" si="65"/>
        <v>0</v>
      </c>
      <c r="AQ228" s="14">
        <f t="shared" si="66"/>
        <v>0.15000000000000002</v>
      </c>
      <c r="AR228" s="13">
        <f t="shared" si="56"/>
        <v>65340.000000000007</v>
      </c>
      <c r="AS228" s="13">
        <f t="shared" si="57"/>
        <v>46440.000000000007</v>
      </c>
      <c r="AT228" s="13">
        <f t="shared" si="58"/>
        <v>44820.000000000007</v>
      </c>
      <c r="AU228" s="14">
        <f>SUM(AN$3:AN228)+SUM(AR$3:AR228)</f>
        <v>14926707</v>
      </c>
      <c r="AV228" s="14">
        <f>SUM(AO$3:AO228)+SUM(AS$3:AS228)</f>
        <v>17510778</v>
      </c>
      <c r="AW228" s="14">
        <f>SUM(AP$3:AP228)+SUM(AT$3:AT228)</f>
        <v>15816600</v>
      </c>
    </row>
    <row r="229" spans="33:49" x14ac:dyDescent="0.2">
      <c r="AG229" s="9">
        <f t="shared" si="67"/>
        <v>7</v>
      </c>
      <c r="AH229" s="9">
        <f t="shared" si="68"/>
        <v>35</v>
      </c>
      <c r="AI229" s="14">
        <f t="shared" si="55"/>
        <v>0</v>
      </c>
      <c r="AJ229" s="14">
        <f t="shared" si="59"/>
        <v>123</v>
      </c>
      <c r="AK229" s="14">
        <f t="shared" si="60"/>
        <v>86</v>
      </c>
      <c r="AL229" s="14">
        <f t="shared" si="61"/>
        <v>84</v>
      </c>
      <c r="AM229" s="14">
        <f t="shared" si="62"/>
        <v>0</v>
      </c>
      <c r="AN229" s="13">
        <f t="shared" si="63"/>
        <v>0</v>
      </c>
      <c r="AO229" s="13">
        <f t="shared" si="64"/>
        <v>0</v>
      </c>
      <c r="AP229" s="13">
        <f t="shared" si="65"/>
        <v>0</v>
      </c>
      <c r="AQ229" s="14">
        <f t="shared" si="66"/>
        <v>0.15000000000000002</v>
      </c>
      <c r="AR229" s="13">
        <f t="shared" si="56"/>
        <v>66420.000000000015</v>
      </c>
      <c r="AS229" s="13">
        <f t="shared" si="57"/>
        <v>46440.000000000007</v>
      </c>
      <c r="AT229" s="13">
        <f t="shared" si="58"/>
        <v>45360.000000000007</v>
      </c>
      <c r="AU229" s="14">
        <f>SUM(AN$3:AN229)+SUM(AR$3:AR229)</f>
        <v>14993127</v>
      </c>
      <c r="AV229" s="14">
        <f>SUM(AO$3:AO229)+SUM(AS$3:AS229)</f>
        <v>17557218</v>
      </c>
      <c r="AW229" s="14">
        <f>SUM(AP$3:AP229)+SUM(AT$3:AT229)</f>
        <v>15861960</v>
      </c>
    </row>
    <row r="230" spans="33:49" x14ac:dyDescent="0.2">
      <c r="AG230" s="9">
        <f t="shared" si="67"/>
        <v>7</v>
      </c>
      <c r="AH230" s="9">
        <f t="shared" si="68"/>
        <v>36</v>
      </c>
      <c r="AI230" s="14">
        <f t="shared" si="55"/>
        <v>1</v>
      </c>
      <c r="AJ230" s="14">
        <f t="shared" si="59"/>
        <v>124</v>
      </c>
      <c r="AK230" s="14">
        <f t="shared" si="60"/>
        <v>86</v>
      </c>
      <c r="AL230" s="14">
        <f t="shared" si="61"/>
        <v>84</v>
      </c>
      <c r="AM230" s="14">
        <f t="shared" si="62"/>
        <v>1.35</v>
      </c>
      <c r="AN230" s="13">
        <f t="shared" si="63"/>
        <v>602640</v>
      </c>
      <c r="AO230" s="13">
        <f t="shared" si="64"/>
        <v>417960.00000000006</v>
      </c>
      <c r="AP230" s="13">
        <f t="shared" si="65"/>
        <v>408240</v>
      </c>
      <c r="AQ230" s="14">
        <f t="shared" si="66"/>
        <v>0.2</v>
      </c>
      <c r="AR230" s="13">
        <f t="shared" si="56"/>
        <v>89280</v>
      </c>
      <c r="AS230" s="13">
        <f t="shared" si="57"/>
        <v>61920</v>
      </c>
      <c r="AT230" s="13">
        <f t="shared" si="58"/>
        <v>60480</v>
      </c>
      <c r="AU230" s="14">
        <f>SUM(AN$3:AN230)+SUM(AR$3:AR230)</f>
        <v>15685047</v>
      </c>
      <c r="AV230" s="14">
        <f>SUM(AO$3:AO230)+SUM(AS$3:AS230)</f>
        <v>18037098</v>
      </c>
      <c r="AW230" s="14">
        <f>SUM(AP$3:AP230)+SUM(AT$3:AT230)</f>
        <v>16330680</v>
      </c>
    </row>
    <row r="231" spans="33:49" x14ac:dyDescent="0.2">
      <c r="AG231" s="9">
        <f t="shared" si="67"/>
        <v>7</v>
      </c>
      <c r="AH231" s="9">
        <f t="shared" si="68"/>
        <v>37</v>
      </c>
      <c r="AI231" s="14">
        <f t="shared" si="55"/>
        <v>0</v>
      </c>
      <c r="AJ231" s="14">
        <f t="shared" si="59"/>
        <v>125</v>
      </c>
      <c r="AK231" s="14">
        <f t="shared" si="60"/>
        <v>87</v>
      </c>
      <c r="AL231" s="14">
        <f t="shared" si="61"/>
        <v>84</v>
      </c>
      <c r="AM231" s="14">
        <f t="shared" si="62"/>
        <v>0</v>
      </c>
      <c r="AN231" s="13">
        <f t="shared" si="63"/>
        <v>0</v>
      </c>
      <c r="AO231" s="13">
        <f t="shared" si="64"/>
        <v>0</v>
      </c>
      <c r="AP231" s="13">
        <f t="shared" si="65"/>
        <v>0</v>
      </c>
      <c r="AQ231" s="14">
        <f t="shared" si="66"/>
        <v>0.15000000000000002</v>
      </c>
      <c r="AR231" s="13">
        <f t="shared" si="56"/>
        <v>67500.000000000015</v>
      </c>
      <c r="AS231" s="13">
        <f t="shared" si="57"/>
        <v>46980.000000000007</v>
      </c>
      <c r="AT231" s="13">
        <f t="shared" si="58"/>
        <v>45360.000000000007</v>
      </c>
      <c r="AU231" s="14">
        <f>SUM(AN$3:AN231)+SUM(AR$3:AR231)</f>
        <v>15752547</v>
      </c>
      <c r="AV231" s="14">
        <f>SUM(AO$3:AO231)+SUM(AS$3:AS231)</f>
        <v>18084078</v>
      </c>
      <c r="AW231" s="14">
        <f>SUM(AP$3:AP231)+SUM(AT$3:AT231)</f>
        <v>16376040</v>
      </c>
    </row>
    <row r="232" spans="33:49" x14ac:dyDescent="0.2">
      <c r="AG232" s="9">
        <f t="shared" si="67"/>
        <v>7</v>
      </c>
      <c r="AH232" s="9">
        <f t="shared" si="68"/>
        <v>38</v>
      </c>
      <c r="AI232" s="14">
        <f t="shared" si="55"/>
        <v>0</v>
      </c>
      <c r="AJ232" s="14">
        <f t="shared" si="59"/>
        <v>126</v>
      </c>
      <c r="AK232" s="14">
        <f t="shared" si="60"/>
        <v>87</v>
      </c>
      <c r="AL232" s="14">
        <f t="shared" si="61"/>
        <v>84</v>
      </c>
      <c r="AM232" s="14">
        <f t="shared" si="62"/>
        <v>0</v>
      </c>
      <c r="AN232" s="13">
        <f t="shared" si="63"/>
        <v>0</v>
      </c>
      <c r="AO232" s="13">
        <f t="shared" si="64"/>
        <v>0</v>
      </c>
      <c r="AP232" s="13">
        <f t="shared" si="65"/>
        <v>0</v>
      </c>
      <c r="AQ232" s="14">
        <f t="shared" si="66"/>
        <v>0.15000000000000002</v>
      </c>
      <c r="AR232" s="13">
        <f t="shared" si="56"/>
        <v>68040.000000000015</v>
      </c>
      <c r="AS232" s="13">
        <f t="shared" si="57"/>
        <v>46980.000000000007</v>
      </c>
      <c r="AT232" s="13">
        <f t="shared" si="58"/>
        <v>45360.000000000007</v>
      </c>
      <c r="AU232" s="14">
        <f>SUM(AN$3:AN232)+SUM(AR$3:AR232)</f>
        <v>15820587</v>
      </c>
      <c r="AV232" s="14">
        <f>SUM(AO$3:AO232)+SUM(AS$3:AS232)</f>
        <v>18131058</v>
      </c>
      <c r="AW232" s="14">
        <f>SUM(AP$3:AP232)+SUM(AT$3:AT232)</f>
        <v>16421400</v>
      </c>
    </row>
    <row r="233" spans="33:49" x14ac:dyDescent="0.2">
      <c r="AG233" s="9">
        <f t="shared" si="67"/>
        <v>7</v>
      </c>
      <c r="AH233" s="9">
        <f t="shared" si="68"/>
        <v>39</v>
      </c>
      <c r="AI233" s="14">
        <f t="shared" si="55"/>
        <v>0</v>
      </c>
      <c r="AJ233" s="14">
        <f t="shared" si="59"/>
        <v>128</v>
      </c>
      <c r="AK233" s="14">
        <f t="shared" si="60"/>
        <v>87</v>
      </c>
      <c r="AL233" s="14">
        <f t="shared" si="61"/>
        <v>85</v>
      </c>
      <c r="AM233" s="14">
        <f t="shared" si="62"/>
        <v>0</v>
      </c>
      <c r="AN233" s="13">
        <f t="shared" si="63"/>
        <v>0</v>
      </c>
      <c r="AO233" s="13">
        <f t="shared" si="64"/>
        <v>0</v>
      </c>
      <c r="AP233" s="13">
        <f t="shared" si="65"/>
        <v>0</v>
      </c>
      <c r="AQ233" s="14">
        <f t="shared" si="66"/>
        <v>0.15000000000000002</v>
      </c>
      <c r="AR233" s="13">
        <f t="shared" si="56"/>
        <v>69120.000000000015</v>
      </c>
      <c r="AS233" s="13">
        <f t="shared" si="57"/>
        <v>46980.000000000007</v>
      </c>
      <c r="AT233" s="13">
        <f t="shared" si="58"/>
        <v>45900.000000000007</v>
      </c>
      <c r="AU233" s="14">
        <f>SUM(AN$3:AN233)+SUM(AR$3:AR233)</f>
        <v>15889707</v>
      </c>
      <c r="AV233" s="14">
        <f>SUM(AO$3:AO233)+SUM(AS$3:AS233)</f>
        <v>18178038</v>
      </c>
      <c r="AW233" s="14">
        <f>SUM(AP$3:AP233)+SUM(AT$3:AT233)</f>
        <v>16467300</v>
      </c>
    </row>
    <row r="234" spans="33:49" x14ac:dyDescent="0.2">
      <c r="AG234" s="9">
        <f t="shared" si="67"/>
        <v>7</v>
      </c>
      <c r="AH234" s="9">
        <f t="shared" si="68"/>
        <v>40</v>
      </c>
      <c r="AI234" s="14">
        <f t="shared" si="55"/>
        <v>1</v>
      </c>
      <c r="AJ234" s="14">
        <f t="shared" si="59"/>
        <v>129</v>
      </c>
      <c r="AK234" s="14">
        <f t="shared" si="60"/>
        <v>87</v>
      </c>
      <c r="AL234" s="14">
        <f t="shared" si="61"/>
        <v>85</v>
      </c>
      <c r="AM234" s="14">
        <f t="shared" si="62"/>
        <v>1.35</v>
      </c>
      <c r="AN234" s="13">
        <f t="shared" si="63"/>
        <v>626940</v>
      </c>
      <c r="AO234" s="13">
        <f t="shared" si="64"/>
        <v>422820</v>
      </c>
      <c r="AP234" s="13">
        <f t="shared" si="65"/>
        <v>413100.00000000006</v>
      </c>
      <c r="AQ234" s="14">
        <f t="shared" si="66"/>
        <v>0.2</v>
      </c>
      <c r="AR234" s="13">
        <f t="shared" si="56"/>
        <v>92880</v>
      </c>
      <c r="AS234" s="13">
        <f t="shared" si="57"/>
        <v>62640.000000000007</v>
      </c>
      <c r="AT234" s="13">
        <f t="shared" si="58"/>
        <v>61200</v>
      </c>
      <c r="AU234" s="14">
        <f>SUM(AN$3:AN234)+SUM(AR$3:AR234)</f>
        <v>16609527</v>
      </c>
      <c r="AV234" s="14">
        <f>SUM(AO$3:AO234)+SUM(AS$3:AS234)</f>
        <v>18663498</v>
      </c>
      <c r="AW234" s="14">
        <f>SUM(AP$3:AP234)+SUM(AT$3:AT234)</f>
        <v>16941600</v>
      </c>
    </row>
    <row r="235" spans="33:49" x14ac:dyDescent="0.2">
      <c r="AG235" s="9">
        <f t="shared" si="67"/>
        <v>8</v>
      </c>
      <c r="AH235" s="9">
        <f t="shared" si="68"/>
        <v>1</v>
      </c>
      <c r="AI235" s="14">
        <f t="shared" si="55"/>
        <v>0</v>
      </c>
      <c r="AJ235" s="14">
        <f t="shared" si="59"/>
        <v>101</v>
      </c>
      <c r="AK235" s="14">
        <f t="shared" si="60"/>
        <v>87</v>
      </c>
      <c r="AL235" s="14">
        <f t="shared" si="61"/>
        <v>86</v>
      </c>
      <c r="AM235" s="14">
        <f t="shared" si="62"/>
        <v>0</v>
      </c>
      <c r="AN235" s="13">
        <f t="shared" si="63"/>
        <v>0</v>
      </c>
      <c r="AO235" s="13">
        <f t="shared" si="64"/>
        <v>0</v>
      </c>
      <c r="AP235" s="13">
        <f t="shared" si="65"/>
        <v>0</v>
      </c>
      <c r="AQ235" s="14">
        <f t="shared" si="66"/>
        <v>0.11249999999999999</v>
      </c>
      <c r="AR235" s="13">
        <f t="shared" si="56"/>
        <v>40904.999999999993</v>
      </c>
      <c r="AS235" s="13">
        <f t="shared" si="57"/>
        <v>35235</v>
      </c>
      <c r="AT235" s="13">
        <f t="shared" si="58"/>
        <v>34829.999999999993</v>
      </c>
      <c r="AU235" s="14">
        <f>SUM(AN$3:AN235)+SUM(AR$3:AR235)</f>
        <v>16650432</v>
      </c>
      <c r="AV235" s="14">
        <f>SUM(AO$3:AO235)+SUM(AS$3:AS235)</f>
        <v>18698733</v>
      </c>
      <c r="AW235" s="14">
        <f>SUM(AP$3:AP235)+SUM(AT$3:AT235)</f>
        <v>16976430</v>
      </c>
    </row>
    <row r="236" spans="33:49" x14ac:dyDescent="0.2">
      <c r="AG236" s="9">
        <f t="shared" si="67"/>
        <v>8</v>
      </c>
      <c r="AH236" s="9">
        <f t="shared" si="68"/>
        <v>2</v>
      </c>
      <c r="AI236" s="14">
        <f t="shared" si="55"/>
        <v>0</v>
      </c>
      <c r="AJ236" s="14">
        <f t="shared" si="59"/>
        <v>103</v>
      </c>
      <c r="AK236" s="14">
        <f t="shared" si="60"/>
        <v>87</v>
      </c>
      <c r="AL236" s="14">
        <f t="shared" si="61"/>
        <v>86</v>
      </c>
      <c r="AM236" s="14">
        <f t="shared" si="62"/>
        <v>0</v>
      </c>
      <c r="AN236" s="13">
        <f t="shared" si="63"/>
        <v>0</v>
      </c>
      <c r="AO236" s="13">
        <f t="shared" si="64"/>
        <v>0</v>
      </c>
      <c r="AP236" s="13">
        <f t="shared" si="65"/>
        <v>0</v>
      </c>
      <c r="AQ236" s="14">
        <f t="shared" si="66"/>
        <v>0.11249999999999999</v>
      </c>
      <c r="AR236" s="13">
        <f t="shared" si="56"/>
        <v>41714.999999999993</v>
      </c>
      <c r="AS236" s="13">
        <f t="shared" si="57"/>
        <v>35235</v>
      </c>
      <c r="AT236" s="13">
        <f t="shared" si="58"/>
        <v>34829.999999999993</v>
      </c>
      <c r="AU236" s="14">
        <f>SUM(AN$3:AN236)+SUM(AR$3:AR236)</f>
        <v>16692147</v>
      </c>
      <c r="AV236" s="14">
        <f>SUM(AO$3:AO236)+SUM(AS$3:AS236)</f>
        <v>18733968</v>
      </c>
      <c r="AW236" s="14">
        <f>SUM(AP$3:AP236)+SUM(AT$3:AT236)</f>
        <v>17011260</v>
      </c>
    </row>
    <row r="237" spans="33:49" x14ac:dyDescent="0.2">
      <c r="AG237" s="9">
        <f t="shared" si="67"/>
        <v>8</v>
      </c>
      <c r="AH237" s="9">
        <f t="shared" si="68"/>
        <v>3</v>
      </c>
      <c r="AI237" s="14">
        <f t="shared" si="55"/>
        <v>0</v>
      </c>
      <c r="AJ237" s="14">
        <f t="shared" si="59"/>
        <v>105</v>
      </c>
      <c r="AK237" s="14">
        <f t="shared" si="60"/>
        <v>87</v>
      </c>
      <c r="AL237" s="14">
        <f t="shared" si="61"/>
        <v>87</v>
      </c>
      <c r="AM237" s="14">
        <f t="shared" si="62"/>
        <v>0</v>
      </c>
      <c r="AN237" s="13">
        <f t="shared" si="63"/>
        <v>0</v>
      </c>
      <c r="AO237" s="13">
        <f t="shared" si="64"/>
        <v>0</v>
      </c>
      <c r="AP237" s="13">
        <f t="shared" si="65"/>
        <v>0</v>
      </c>
      <c r="AQ237" s="14">
        <f t="shared" si="66"/>
        <v>0.11249999999999999</v>
      </c>
      <c r="AR237" s="13">
        <f t="shared" si="56"/>
        <v>42524.999999999993</v>
      </c>
      <c r="AS237" s="13">
        <f t="shared" si="57"/>
        <v>35235</v>
      </c>
      <c r="AT237" s="13">
        <f t="shared" si="58"/>
        <v>35235</v>
      </c>
      <c r="AU237" s="14">
        <f>SUM(AN$3:AN237)+SUM(AR$3:AR237)</f>
        <v>16734672</v>
      </c>
      <c r="AV237" s="14">
        <f>SUM(AO$3:AO237)+SUM(AS$3:AS237)</f>
        <v>18769203</v>
      </c>
      <c r="AW237" s="14">
        <f>SUM(AP$3:AP237)+SUM(AT$3:AT237)</f>
        <v>17046495</v>
      </c>
    </row>
    <row r="238" spans="33:49" x14ac:dyDescent="0.2">
      <c r="AG238" s="9">
        <f t="shared" si="67"/>
        <v>8</v>
      </c>
      <c r="AH238" s="9">
        <f t="shared" si="68"/>
        <v>4</v>
      </c>
      <c r="AI238" s="14">
        <f t="shared" si="55"/>
        <v>1</v>
      </c>
      <c r="AJ238" s="14">
        <f t="shared" si="59"/>
        <v>107</v>
      </c>
      <c r="AK238" s="14">
        <f t="shared" si="60"/>
        <v>87</v>
      </c>
      <c r="AL238" s="14">
        <f t="shared" si="61"/>
        <v>87</v>
      </c>
      <c r="AM238" s="14">
        <f t="shared" si="62"/>
        <v>1.58</v>
      </c>
      <c r="AN238" s="13">
        <f t="shared" si="63"/>
        <v>608616</v>
      </c>
      <c r="AO238" s="13">
        <f t="shared" si="64"/>
        <v>494856</v>
      </c>
      <c r="AP238" s="13">
        <f t="shared" si="65"/>
        <v>494856</v>
      </c>
      <c r="AQ238" s="14">
        <f t="shared" si="66"/>
        <v>0.15</v>
      </c>
      <c r="AR238" s="13">
        <f t="shared" si="56"/>
        <v>57780</v>
      </c>
      <c r="AS238" s="13">
        <f t="shared" si="57"/>
        <v>46979.999999999993</v>
      </c>
      <c r="AT238" s="13">
        <f t="shared" si="58"/>
        <v>46979.999999999993</v>
      </c>
      <c r="AU238" s="14">
        <f>SUM(AN$3:AN238)+SUM(AR$3:AR238)</f>
        <v>17401068</v>
      </c>
      <c r="AV238" s="14">
        <f>SUM(AO$3:AO238)+SUM(AS$3:AS238)</f>
        <v>19311039</v>
      </c>
      <c r="AW238" s="14">
        <f>SUM(AP$3:AP238)+SUM(AT$3:AT238)</f>
        <v>17588331</v>
      </c>
    </row>
    <row r="239" spans="33:49" x14ac:dyDescent="0.2">
      <c r="AG239" s="9">
        <f t="shared" si="67"/>
        <v>8</v>
      </c>
      <c r="AH239" s="9">
        <f t="shared" si="68"/>
        <v>5</v>
      </c>
      <c r="AI239" s="14">
        <f t="shared" si="55"/>
        <v>0</v>
      </c>
      <c r="AJ239" s="14">
        <f t="shared" si="59"/>
        <v>108</v>
      </c>
      <c r="AK239" s="14">
        <f t="shared" si="60"/>
        <v>88</v>
      </c>
      <c r="AL239" s="14">
        <f t="shared" si="61"/>
        <v>87</v>
      </c>
      <c r="AM239" s="14">
        <f t="shared" si="62"/>
        <v>0</v>
      </c>
      <c r="AN239" s="13">
        <f t="shared" si="63"/>
        <v>0</v>
      </c>
      <c r="AO239" s="13">
        <f t="shared" si="64"/>
        <v>0</v>
      </c>
      <c r="AP239" s="13">
        <f t="shared" si="65"/>
        <v>0</v>
      </c>
      <c r="AQ239" s="14">
        <f t="shared" si="66"/>
        <v>0.11249999999999999</v>
      </c>
      <c r="AR239" s="13">
        <f t="shared" si="56"/>
        <v>43739.999999999993</v>
      </c>
      <c r="AS239" s="13">
        <f t="shared" si="57"/>
        <v>35639.999999999993</v>
      </c>
      <c r="AT239" s="13">
        <f t="shared" si="58"/>
        <v>35235</v>
      </c>
      <c r="AU239" s="14">
        <f>SUM(AN$3:AN239)+SUM(AR$3:AR239)</f>
        <v>17444808</v>
      </c>
      <c r="AV239" s="14">
        <f>SUM(AO$3:AO239)+SUM(AS$3:AS239)</f>
        <v>19346679</v>
      </c>
      <c r="AW239" s="14">
        <f>SUM(AP$3:AP239)+SUM(AT$3:AT239)</f>
        <v>17623566</v>
      </c>
    </row>
    <row r="240" spans="33:49" x14ac:dyDescent="0.2">
      <c r="AG240" s="9">
        <f t="shared" si="67"/>
        <v>8</v>
      </c>
      <c r="AH240" s="9">
        <f t="shared" si="68"/>
        <v>6</v>
      </c>
      <c r="AI240" s="14">
        <f t="shared" si="55"/>
        <v>0</v>
      </c>
      <c r="AJ240" s="14">
        <f t="shared" si="59"/>
        <v>110</v>
      </c>
      <c r="AK240" s="14">
        <f t="shared" si="60"/>
        <v>88</v>
      </c>
      <c r="AL240" s="14">
        <f t="shared" si="61"/>
        <v>87</v>
      </c>
      <c r="AM240" s="14">
        <f t="shared" si="62"/>
        <v>0</v>
      </c>
      <c r="AN240" s="13">
        <f t="shared" si="63"/>
        <v>0</v>
      </c>
      <c r="AO240" s="13">
        <f t="shared" si="64"/>
        <v>0</v>
      </c>
      <c r="AP240" s="13">
        <f t="shared" si="65"/>
        <v>0</v>
      </c>
      <c r="AQ240" s="14">
        <f t="shared" si="66"/>
        <v>0.11249999999999999</v>
      </c>
      <c r="AR240" s="13">
        <f t="shared" si="56"/>
        <v>44549.999999999993</v>
      </c>
      <c r="AS240" s="13">
        <f t="shared" si="57"/>
        <v>35639.999999999993</v>
      </c>
      <c r="AT240" s="13">
        <f t="shared" si="58"/>
        <v>35235</v>
      </c>
      <c r="AU240" s="14">
        <f>SUM(AN$3:AN240)+SUM(AR$3:AR240)</f>
        <v>17489358</v>
      </c>
      <c r="AV240" s="14">
        <f>SUM(AO$3:AO240)+SUM(AS$3:AS240)</f>
        <v>19382319</v>
      </c>
      <c r="AW240" s="14">
        <f>SUM(AP$3:AP240)+SUM(AT$3:AT240)</f>
        <v>17658801</v>
      </c>
    </row>
    <row r="241" spans="33:49" x14ac:dyDescent="0.2">
      <c r="AG241" s="9">
        <f t="shared" si="67"/>
        <v>8</v>
      </c>
      <c r="AH241" s="9">
        <f t="shared" si="68"/>
        <v>7</v>
      </c>
      <c r="AI241" s="14">
        <f t="shared" si="55"/>
        <v>0</v>
      </c>
      <c r="AJ241" s="14">
        <f t="shared" si="59"/>
        <v>112</v>
      </c>
      <c r="AK241" s="14">
        <f t="shared" si="60"/>
        <v>88</v>
      </c>
      <c r="AL241" s="14">
        <f t="shared" si="61"/>
        <v>88</v>
      </c>
      <c r="AM241" s="14">
        <f t="shared" si="62"/>
        <v>0</v>
      </c>
      <c r="AN241" s="13">
        <f t="shared" si="63"/>
        <v>0</v>
      </c>
      <c r="AO241" s="13">
        <f t="shared" si="64"/>
        <v>0</v>
      </c>
      <c r="AP241" s="13">
        <f t="shared" si="65"/>
        <v>0</v>
      </c>
      <c r="AQ241" s="14">
        <f t="shared" si="66"/>
        <v>0.11249999999999999</v>
      </c>
      <c r="AR241" s="13">
        <f t="shared" si="56"/>
        <v>45359.999999999993</v>
      </c>
      <c r="AS241" s="13">
        <f t="shared" si="57"/>
        <v>35639.999999999993</v>
      </c>
      <c r="AT241" s="13">
        <f t="shared" si="58"/>
        <v>35639.999999999993</v>
      </c>
      <c r="AU241" s="14">
        <f>SUM(AN$3:AN241)+SUM(AR$3:AR241)</f>
        <v>17534718</v>
      </c>
      <c r="AV241" s="14">
        <f>SUM(AO$3:AO241)+SUM(AS$3:AS241)</f>
        <v>19417959</v>
      </c>
      <c r="AW241" s="14">
        <f>SUM(AP$3:AP241)+SUM(AT$3:AT241)</f>
        <v>17694441</v>
      </c>
    </row>
    <row r="242" spans="33:49" x14ac:dyDescent="0.2">
      <c r="AG242" s="9">
        <f t="shared" si="67"/>
        <v>8</v>
      </c>
      <c r="AH242" s="9">
        <f t="shared" si="68"/>
        <v>8</v>
      </c>
      <c r="AI242" s="14">
        <f t="shared" si="55"/>
        <v>1</v>
      </c>
      <c r="AJ242" s="14">
        <f t="shared" si="59"/>
        <v>114</v>
      </c>
      <c r="AK242" s="14">
        <f t="shared" si="60"/>
        <v>88</v>
      </c>
      <c r="AL242" s="14">
        <f t="shared" si="61"/>
        <v>88</v>
      </c>
      <c r="AM242" s="14">
        <f t="shared" si="62"/>
        <v>1.58</v>
      </c>
      <c r="AN242" s="13">
        <f t="shared" si="63"/>
        <v>648432</v>
      </c>
      <c r="AO242" s="13">
        <f t="shared" si="64"/>
        <v>500544.00000000006</v>
      </c>
      <c r="AP242" s="13">
        <f t="shared" si="65"/>
        <v>500544.00000000006</v>
      </c>
      <c r="AQ242" s="14">
        <f t="shared" si="66"/>
        <v>0.15</v>
      </c>
      <c r="AR242" s="13">
        <f t="shared" si="56"/>
        <v>61559.999999999993</v>
      </c>
      <c r="AS242" s="13">
        <f t="shared" si="57"/>
        <v>47520</v>
      </c>
      <c r="AT242" s="13">
        <f t="shared" si="58"/>
        <v>47520</v>
      </c>
      <c r="AU242" s="14">
        <f>SUM(AN$3:AN242)+SUM(AR$3:AR242)</f>
        <v>18244710</v>
      </c>
      <c r="AV242" s="14">
        <f>SUM(AO$3:AO242)+SUM(AS$3:AS242)</f>
        <v>19966023</v>
      </c>
      <c r="AW242" s="14">
        <f>SUM(AP$3:AP242)+SUM(AT$3:AT242)</f>
        <v>18242505</v>
      </c>
    </row>
    <row r="243" spans="33:49" x14ac:dyDescent="0.2">
      <c r="AG243" s="9">
        <f t="shared" si="67"/>
        <v>8</v>
      </c>
      <c r="AH243" s="9">
        <f t="shared" si="68"/>
        <v>9</v>
      </c>
      <c r="AI243" s="14">
        <f t="shared" si="55"/>
        <v>0</v>
      </c>
      <c r="AJ243" s="14">
        <f t="shared" si="59"/>
        <v>116</v>
      </c>
      <c r="AK243" s="14">
        <f t="shared" si="60"/>
        <v>88</v>
      </c>
      <c r="AL243" s="14">
        <f t="shared" si="61"/>
        <v>88</v>
      </c>
      <c r="AM243" s="14">
        <f t="shared" si="62"/>
        <v>0</v>
      </c>
      <c r="AN243" s="13">
        <f t="shared" si="63"/>
        <v>0</v>
      </c>
      <c r="AO243" s="13">
        <f t="shared" si="64"/>
        <v>0</v>
      </c>
      <c r="AP243" s="13">
        <f t="shared" si="65"/>
        <v>0</v>
      </c>
      <c r="AQ243" s="14">
        <f t="shared" si="66"/>
        <v>0.11249999999999999</v>
      </c>
      <c r="AR243" s="13">
        <f t="shared" si="56"/>
        <v>46979.999999999993</v>
      </c>
      <c r="AS243" s="13">
        <f t="shared" si="57"/>
        <v>35639.999999999993</v>
      </c>
      <c r="AT243" s="13">
        <f t="shared" si="58"/>
        <v>35639.999999999993</v>
      </c>
      <c r="AU243" s="14">
        <f>SUM(AN$3:AN243)+SUM(AR$3:AR243)</f>
        <v>18291690</v>
      </c>
      <c r="AV243" s="14">
        <f>SUM(AO$3:AO243)+SUM(AS$3:AS243)</f>
        <v>20001663</v>
      </c>
      <c r="AW243" s="14">
        <f>SUM(AP$3:AP243)+SUM(AT$3:AT243)</f>
        <v>18278145</v>
      </c>
    </row>
    <row r="244" spans="33:49" x14ac:dyDescent="0.2">
      <c r="AG244" s="9">
        <f t="shared" si="67"/>
        <v>8</v>
      </c>
      <c r="AH244" s="9">
        <f t="shared" si="68"/>
        <v>10</v>
      </c>
      <c r="AI244" s="14">
        <f t="shared" si="55"/>
        <v>0</v>
      </c>
      <c r="AJ244" s="14">
        <f t="shared" si="59"/>
        <v>118</v>
      </c>
      <c r="AK244" s="14">
        <f t="shared" si="60"/>
        <v>88</v>
      </c>
      <c r="AL244" s="14">
        <f t="shared" si="61"/>
        <v>88</v>
      </c>
      <c r="AM244" s="14">
        <f t="shared" si="62"/>
        <v>0</v>
      </c>
      <c r="AN244" s="13">
        <f t="shared" si="63"/>
        <v>0</v>
      </c>
      <c r="AO244" s="13">
        <f t="shared" si="64"/>
        <v>0</v>
      </c>
      <c r="AP244" s="13">
        <f t="shared" si="65"/>
        <v>0</v>
      </c>
      <c r="AQ244" s="14">
        <f t="shared" si="66"/>
        <v>0.11249999999999999</v>
      </c>
      <c r="AR244" s="13">
        <f t="shared" si="56"/>
        <v>47789.999999999993</v>
      </c>
      <c r="AS244" s="13">
        <f t="shared" si="57"/>
        <v>35639.999999999993</v>
      </c>
      <c r="AT244" s="13">
        <f t="shared" si="58"/>
        <v>35639.999999999993</v>
      </c>
      <c r="AU244" s="14">
        <f>SUM(AN$3:AN244)+SUM(AR$3:AR244)</f>
        <v>18339480</v>
      </c>
      <c r="AV244" s="14">
        <f>SUM(AO$3:AO244)+SUM(AS$3:AS244)</f>
        <v>20037303</v>
      </c>
      <c r="AW244" s="14">
        <f>SUM(AP$3:AP244)+SUM(AT$3:AT244)</f>
        <v>18313785</v>
      </c>
    </row>
    <row r="245" spans="33:49" x14ac:dyDescent="0.2">
      <c r="AG245" s="9">
        <f t="shared" si="67"/>
        <v>8</v>
      </c>
      <c r="AH245" s="9">
        <f t="shared" si="68"/>
        <v>11</v>
      </c>
      <c r="AI245" s="14">
        <f t="shared" si="55"/>
        <v>0</v>
      </c>
      <c r="AJ245" s="14">
        <f t="shared" si="59"/>
        <v>120</v>
      </c>
      <c r="AK245" s="14">
        <f t="shared" si="60"/>
        <v>88</v>
      </c>
      <c r="AL245" s="14">
        <f t="shared" si="61"/>
        <v>89</v>
      </c>
      <c r="AM245" s="14">
        <f t="shared" si="62"/>
        <v>0</v>
      </c>
      <c r="AN245" s="13">
        <f t="shared" si="63"/>
        <v>0</v>
      </c>
      <c r="AO245" s="13">
        <f t="shared" si="64"/>
        <v>0</v>
      </c>
      <c r="AP245" s="13">
        <f t="shared" si="65"/>
        <v>0</v>
      </c>
      <c r="AQ245" s="14">
        <f t="shared" si="66"/>
        <v>0.11249999999999999</v>
      </c>
      <c r="AR245" s="13">
        <f t="shared" si="56"/>
        <v>48599.999999999993</v>
      </c>
      <c r="AS245" s="13">
        <f t="shared" si="57"/>
        <v>35639.999999999993</v>
      </c>
      <c r="AT245" s="13">
        <f t="shared" si="58"/>
        <v>36045</v>
      </c>
      <c r="AU245" s="14">
        <f>SUM(AN$3:AN245)+SUM(AR$3:AR245)</f>
        <v>18388080</v>
      </c>
      <c r="AV245" s="14">
        <f>SUM(AO$3:AO245)+SUM(AS$3:AS245)</f>
        <v>20072943</v>
      </c>
      <c r="AW245" s="14">
        <f>SUM(AP$3:AP245)+SUM(AT$3:AT245)</f>
        <v>18349830</v>
      </c>
    </row>
    <row r="246" spans="33:49" x14ac:dyDescent="0.2">
      <c r="AG246" s="9">
        <f t="shared" si="67"/>
        <v>8</v>
      </c>
      <c r="AH246" s="9">
        <f t="shared" si="68"/>
        <v>12</v>
      </c>
      <c r="AI246" s="14">
        <f t="shared" si="55"/>
        <v>1</v>
      </c>
      <c r="AJ246" s="14">
        <f t="shared" si="59"/>
        <v>121</v>
      </c>
      <c r="AK246" s="14">
        <f t="shared" si="60"/>
        <v>88</v>
      </c>
      <c r="AL246" s="14">
        <f t="shared" si="61"/>
        <v>89</v>
      </c>
      <c r="AM246" s="14">
        <f t="shared" si="62"/>
        <v>1.58</v>
      </c>
      <c r="AN246" s="13">
        <f t="shared" si="63"/>
        <v>688248</v>
      </c>
      <c r="AO246" s="13">
        <f t="shared" si="64"/>
        <v>500544.00000000006</v>
      </c>
      <c r="AP246" s="13">
        <f t="shared" si="65"/>
        <v>506232</v>
      </c>
      <c r="AQ246" s="14">
        <f t="shared" si="66"/>
        <v>0.15</v>
      </c>
      <c r="AR246" s="13">
        <f t="shared" si="56"/>
        <v>65339.999999999993</v>
      </c>
      <c r="AS246" s="13">
        <f t="shared" si="57"/>
        <v>47520</v>
      </c>
      <c r="AT246" s="13">
        <f t="shared" si="58"/>
        <v>48060</v>
      </c>
      <c r="AU246" s="14">
        <f>SUM(AN$3:AN246)+SUM(AR$3:AR246)</f>
        <v>19141668</v>
      </c>
      <c r="AV246" s="14">
        <f>SUM(AO$3:AO246)+SUM(AS$3:AS246)</f>
        <v>20621007</v>
      </c>
      <c r="AW246" s="14">
        <f>SUM(AP$3:AP246)+SUM(AT$3:AT246)</f>
        <v>18904122</v>
      </c>
    </row>
    <row r="247" spans="33:49" x14ac:dyDescent="0.2">
      <c r="AG247" s="9">
        <f t="shared" si="67"/>
        <v>8</v>
      </c>
      <c r="AH247" s="9">
        <f t="shared" si="68"/>
        <v>13</v>
      </c>
      <c r="AI247" s="14">
        <f t="shared" si="55"/>
        <v>0</v>
      </c>
      <c r="AJ247" s="14">
        <f t="shared" si="59"/>
        <v>123</v>
      </c>
      <c r="AK247" s="14">
        <f t="shared" si="60"/>
        <v>89</v>
      </c>
      <c r="AL247" s="14">
        <f t="shared" si="61"/>
        <v>89</v>
      </c>
      <c r="AM247" s="14">
        <f t="shared" si="62"/>
        <v>0</v>
      </c>
      <c r="AN247" s="13">
        <f t="shared" si="63"/>
        <v>0</v>
      </c>
      <c r="AO247" s="13">
        <f t="shared" si="64"/>
        <v>0</v>
      </c>
      <c r="AP247" s="13">
        <f t="shared" si="65"/>
        <v>0</v>
      </c>
      <c r="AQ247" s="14">
        <f t="shared" si="66"/>
        <v>0.11249999999999999</v>
      </c>
      <c r="AR247" s="13">
        <f t="shared" si="56"/>
        <v>49814.999999999993</v>
      </c>
      <c r="AS247" s="13">
        <f t="shared" si="57"/>
        <v>36045</v>
      </c>
      <c r="AT247" s="13">
        <f t="shared" si="58"/>
        <v>36045</v>
      </c>
      <c r="AU247" s="14">
        <f>SUM(AN$3:AN247)+SUM(AR$3:AR247)</f>
        <v>19191483</v>
      </c>
      <c r="AV247" s="14">
        <f>SUM(AO$3:AO247)+SUM(AS$3:AS247)</f>
        <v>20657052</v>
      </c>
      <c r="AW247" s="14">
        <f>SUM(AP$3:AP247)+SUM(AT$3:AT247)</f>
        <v>18940167</v>
      </c>
    </row>
    <row r="248" spans="33:49" x14ac:dyDescent="0.2">
      <c r="AG248" s="9">
        <f t="shared" si="67"/>
        <v>8</v>
      </c>
      <c r="AH248" s="9">
        <f t="shared" si="68"/>
        <v>14</v>
      </c>
      <c r="AI248" s="14">
        <f t="shared" si="55"/>
        <v>0</v>
      </c>
      <c r="AJ248" s="14">
        <f t="shared" si="59"/>
        <v>125</v>
      </c>
      <c r="AK248" s="14">
        <f t="shared" si="60"/>
        <v>89</v>
      </c>
      <c r="AL248" s="14">
        <f t="shared" si="61"/>
        <v>89</v>
      </c>
      <c r="AM248" s="14">
        <f t="shared" si="62"/>
        <v>0</v>
      </c>
      <c r="AN248" s="13">
        <f t="shared" si="63"/>
        <v>0</v>
      </c>
      <c r="AO248" s="13">
        <f t="shared" si="64"/>
        <v>0</v>
      </c>
      <c r="AP248" s="13">
        <f t="shared" si="65"/>
        <v>0</v>
      </c>
      <c r="AQ248" s="14">
        <f t="shared" si="66"/>
        <v>0.11249999999999999</v>
      </c>
      <c r="AR248" s="13">
        <f t="shared" si="56"/>
        <v>50624.999999999993</v>
      </c>
      <c r="AS248" s="13">
        <f t="shared" si="57"/>
        <v>36045</v>
      </c>
      <c r="AT248" s="13">
        <f t="shared" si="58"/>
        <v>36045</v>
      </c>
      <c r="AU248" s="14">
        <f>SUM(AN$3:AN248)+SUM(AR$3:AR248)</f>
        <v>19242108</v>
      </c>
      <c r="AV248" s="14">
        <f>SUM(AO$3:AO248)+SUM(AS$3:AS248)</f>
        <v>20693097</v>
      </c>
      <c r="AW248" s="14">
        <f>SUM(AP$3:AP248)+SUM(AT$3:AT248)</f>
        <v>18976212</v>
      </c>
    </row>
    <row r="249" spans="33:49" x14ac:dyDescent="0.2">
      <c r="AG249" s="9">
        <f t="shared" si="67"/>
        <v>8</v>
      </c>
      <c r="AH249" s="9">
        <f t="shared" si="68"/>
        <v>15</v>
      </c>
      <c r="AI249" s="14">
        <f t="shared" si="55"/>
        <v>0</v>
      </c>
      <c r="AJ249" s="14">
        <f t="shared" si="59"/>
        <v>127</v>
      </c>
      <c r="AK249" s="14">
        <f t="shared" si="60"/>
        <v>89</v>
      </c>
      <c r="AL249" s="14">
        <f t="shared" si="61"/>
        <v>90</v>
      </c>
      <c r="AM249" s="14">
        <f t="shared" si="62"/>
        <v>0</v>
      </c>
      <c r="AN249" s="13">
        <f t="shared" si="63"/>
        <v>0</v>
      </c>
      <c r="AO249" s="13">
        <f t="shared" si="64"/>
        <v>0</v>
      </c>
      <c r="AP249" s="13">
        <f t="shared" si="65"/>
        <v>0</v>
      </c>
      <c r="AQ249" s="14">
        <f t="shared" si="66"/>
        <v>0.11249999999999999</v>
      </c>
      <c r="AR249" s="13">
        <f t="shared" si="56"/>
        <v>51434.999999999993</v>
      </c>
      <c r="AS249" s="13">
        <f t="shared" si="57"/>
        <v>36045</v>
      </c>
      <c r="AT249" s="13">
        <f t="shared" si="58"/>
        <v>36449.999999999993</v>
      </c>
      <c r="AU249" s="14">
        <f>SUM(AN$3:AN249)+SUM(AR$3:AR249)</f>
        <v>19293543</v>
      </c>
      <c r="AV249" s="14">
        <f>SUM(AO$3:AO249)+SUM(AS$3:AS249)</f>
        <v>20729142</v>
      </c>
      <c r="AW249" s="14">
        <f>SUM(AP$3:AP249)+SUM(AT$3:AT249)</f>
        <v>19012662</v>
      </c>
    </row>
    <row r="250" spans="33:49" x14ac:dyDescent="0.2">
      <c r="AG250" s="9">
        <f t="shared" si="67"/>
        <v>8</v>
      </c>
      <c r="AH250" s="9">
        <f t="shared" si="68"/>
        <v>16</v>
      </c>
      <c r="AI250" s="14">
        <f t="shared" si="55"/>
        <v>1</v>
      </c>
      <c r="AJ250" s="14">
        <f t="shared" si="59"/>
        <v>129</v>
      </c>
      <c r="AK250" s="14">
        <f t="shared" si="60"/>
        <v>89</v>
      </c>
      <c r="AL250" s="14">
        <f t="shared" si="61"/>
        <v>90</v>
      </c>
      <c r="AM250" s="14">
        <f t="shared" si="62"/>
        <v>1.58</v>
      </c>
      <c r="AN250" s="13">
        <f t="shared" si="63"/>
        <v>733752.00000000012</v>
      </c>
      <c r="AO250" s="13">
        <f t="shared" si="64"/>
        <v>506232</v>
      </c>
      <c r="AP250" s="13">
        <f t="shared" si="65"/>
        <v>511920.00000000006</v>
      </c>
      <c r="AQ250" s="14">
        <f t="shared" si="66"/>
        <v>0.15</v>
      </c>
      <c r="AR250" s="13">
        <f t="shared" si="56"/>
        <v>69659.999999999985</v>
      </c>
      <c r="AS250" s="13">
        <f t="shared" si="57"/>
        <v>48060</v>
      </c>
      <c r="AT250" s="13">
        <f t="shared" si="58"/>
        <v>48600</v>
      </c>
      <c r="AU250" s="14">
        <f>SUM(AN$3:AN250)+SUM(AR$3:AR250)</f>
        <v>20096955</v>
      </c>
      <c r="AV250" s="14">
        <f>SUM(AO$3:AO250)+SUM(AS$3:AS250)</f>
        <v>21283434</v>
      </c>
      <c r="AW250" s="14">
        <f>SUM(AP$3:AP250)+SUM(AT$3:AT250)</f>
        <v>19573182</v>
      </c>
    </row>
    <row r="251" spans="33:49" x14ac:dyDescent="0.2">
      <c r="AG251" s="9">
        <f t="shared" si="67"/>
        <v>8</v>
      </c>
      <c r="AH251" s="9">
        <f t="shared" si="68"/>
        <v>17</v>
      </c>
      <c r="AI251" s="14">
        <f t="shared" si="55"/>
        <v>0</v>
      </c>
      <c r="AJ251" s="14">
        <f t="shared" si="59"/>
        <v>131</v>
      </c>
      <c r="AK251" s="14">
        <f t="shared" si="60"/>
        <v>89</v>
      </c>
      <c r="AL251" s="14">
        <f t="shared" si="61"/>
        <v>90</v>
      </c>
      <c r="AM251" s="14">
        <f t="shared" si="62"/>
        <v>0</v>
      </c>
      <c r="AN251" s="13">
        <f t="shared" si="63"/>
        <v>0</v>
      </c>
      <c r="AO251" s="13">
        <f t="shared" si="64"/>
        <v>0</v>
      </c>
      <c r="AP251" s="13">
        <f t="shared" si="65"/>
        <v>0</v>
      </c>
      <c r="AQ251" s="14">
        <f t="shared" si="66"/>
        <v>0.11249999999999999</v>
      </c>
      <c r="AR251" s="13">
        <f t="shared" si="56"/>
        <v>53054.999999999993</v>
      </c>
      <c r="AS251" s="13">
        <f t="shared" si="57"/>
        <v>36045</v>
      </c>
      <c r="AT251" s="13">
        <f t="shared" si="58"/>
        <v>36449.999999999993</v>
      </c>
      <c r="AU251" s="14">
        <f>SUM(AN$3:AN251)+SUM(AR$3:AR251)</f>
        <v>20150010</v>
      </c>
      <c r="AV251" s="14">
        <f>SUM(AO$3:AO251)+SUM(AS$3:AS251)</f>
        <v>21319479</v>
      </c>
      <c r="AW251" s="14">
        <f>SUM(AP$3:AP251)+SUM(AT$3:AT251)</f>
        <v>19609632</v>
      </c>
    </row>
    <row r="252" spans="33:49" x14ac:dyDescent="0.2">
      <c r="AG252" s="9">
        <f t="shared" si="67"/>
        <v>8</v>
      </c>
      <c r="AH252" s="9">
        <f t="shared" si="68"/>
        <v>18</v>
      </c>
      <c r="AI252" s="14">
        <f t="shared" si="55"/>
        <v>0</v>
      </c>
      <c r="AJ252" s="14">
        <f t="shared" si="59"/>
        <v>132</v>
      </c>
      <c r="AK252" s="14">
        <f t="shared" si="60"/>
        <v>89</v>
      </c>
      <c r="AL252" s="14">
        <f t="shared" si="61"/>
        <v>90</v>
      </c>
      <c r="AM252" s="14">
        <f t="shared" si="62"/>
        <v>0</v>
      </c>
      <c r="AN252" s="13">
        <f t="shared" si="63"/>
        <v>0</v>
      </c>
      <c r="AO252" s="13">
        <f t="shared" si="64"/>
        <v>0</v>
      </c>
      <c r="AP252" s="13">
        <f t="shared" si="65"/>
        <v>0</v>
      </c>
      <c r="AQ252" s="14">
        <f t="shared" si="66"/>
        <v>0.11249999999999999</v>
      </c>
      <c r="AR252" s="13">
        <f t="shared" si="56"/>
        <v>53459.999999999993</v>
      </c>
      <c r="AS252" s="13">
        <f t="shared" si="57"/>
        <v>36045</v>
      </c>
      <c r="AT252" s="13">
        <f t="shared" si="58"/>
        <v>36449.999999999993</v>
      </c>
      <c r="AU252" s="14">
        <f>SUM(AN$3:AN252)+SUM(AR$3:AR252)</f>
        <v>20203470</v>
      </c>
      <c r="AV252" s="14">
        <f>SUM(AO$3:AO252)+SUM(AS$3:AS252)</f>
        <v>21355524</v>
      </c>
      <c r="AW252" s="14">
        <f>SUM(AP$3:AP252)+SUM(AT$3:AT252)</f>
        <v>19646082</v>
      </c>
    </row>
    <row r="253" spans="33:49" x14ac:dyDescent="0.2">
      <c r="AG253" s="9">
        <f t="shared" si="67"/>
        <v>8</v>
      </c>
      <c r="AH253" s="9">
        <f t="shared" si="68"/>
        <v>19</v>
      </c>
      <c r="AI253" s="14">
        <f t="shared" si="55"/>
        <v>0</v>
      </c>
      <c r="AJ253" s="14">
        <f t="shared" si="59"/>
        <v>134</v>
      </c>
      <c r="AK253" s="14">
        <f t="shared" si="60"/>
        <v>89</v>
      </c>
      <c r="AL253" s="14">
        <f t="shared" si="61"/>
        <v>91</v>
      </c>
      <c r="AM253" s="14">
        <f t="shared" si="62"/>
        <v>0</v>
      </c>
      <c r="AN253" s="13">
        <f t="shared" si="63"/>
        <v>0</v>
      </c>
      <c r="AO253" s="13">
        <f t="shared" si="64"/>
        <v>0</v>
      </c>
      <c r="AP253" s="13">
        <f t="shared" si="65"/>
        <v>0</v>
      </c>
      <c r="AQ253" s="14">
        <f t="shared" si="66"/>
        <v>0.11249999999999999</v>
      </c>
      <c r="AR253" s="13">
        <f t="shared" si="56"/>
        <v>54270</v>
      </c>
      <c r="AS253" s="13">
        <f t="shared" si="57"/>
        <v>36045</v>
      </c>
      <c r="AT253" s="13">
        <f t="shared" si="58"/>
        <v>36854.999999999993</v>
      </c>
      <c r="AU253" s="14">
        <f>SUM(AN$3:AN253)+SUM(AR$3:AR253)</f>
        <v>20257740</v>
      </c>
      <c r="AV253" s="14">
        <f>SUM(AO$3:AO253)+SUM(AS$3:AS253)</f>
        <v>21391569</v>
      </c>
      <c r="AW253" s="14">
        <f>SUM(AP$3:AP253)+SUM(AT$3:AT253)</f>
        <v>19682937</v>
      </c>
    </row>
    <row r="254" spans="33:49" x14ac:dyDescent="0.2">
      <c r="AG254" s="9">
        <f t="shared" si="67"/>
        <v>8</v>
      </c>
      <c r="AH254" s="9">
        <f t="shared" si="68"/>
        <v>20</v>
      </c>
      <c r="AI254" s="14">
        <f t="shared" si="55"/>
        <v>1</v>
      </c>
      <c r="AJ254" s="14">
        <f t="shared" si="59"/>
        <v>136</v>
      </c>
      <c r="AK254" s="14">
        <f t="shared" si="60"/>
        <v>89</v>
      </c>
      <c r="AL254" s="14">
        <f t="shared" si="61"/>
        <v>91</v>
      </c>
      <c r="AM254" s="14">
        <f t="shared" si="62"/>
        <v>1.58</v>
      </c>
      <c r="AN254" s="13">
        <f t="shared" si="63"/>
        <v>773568</v>
      </c>
      <c r="AO254" s="13">
        <f t="shared" si="64"/>
        <v>506232</v>
      </c>
      <c r="AP254" s="13">
        <f t="shared" si="65"/>
        <v>517608</v>
      </c>
      <c r="AQ254" s="14">
        <f t="shared" si="66"/>
        <v>0.15</v>
      </c>
      <c r="AR254" s="13">
        <f t="shared" si="56"/>
        <v>73440</v>
      </c>
      <c r="AS254" s="13">
        <f t="shared" si="57"/>
        <v>48060</v>
      </c>
      <c r="AT254" s="13">
        <f t="shared" si="58"/>
        <v>49140</v>
      </c>
      <c r="AU254" s="14">
        <f>SUM(AN$3:AN254)+SUM(AR$3:AR254)</f>
        <v>21104748</v>
      </c>
      <c r="AV254" s="14">
        <f>SUM(AO$3:AO254)+SUM(AS$3:AS254)</f>
        <v>21945861</v>
      </c>
      <c r="AW254" s="14">
        <f>SUM(AP$3:AP254)+SUM(AT$3:AT254)</f>
        <v>20249685</v>
      </c>
    </row>
    <row r="255" spans="33:49" x14ac:dyDescent="0.2">
      <c r="AG255" s="9">
        <f t="shared" si="67"/>
        <v>8</v>
      </c>
      <c r="AH255" s="9">
        <f t="shared" si="68"/>
        <v>21</v>
      </c>
      <c r="AI255" s="14">
        <f t="shared" si="55"/>
        <v>0</v>
      </c>
      <c r="AJ255" s="14">
        <f t="shared" si="59"/>
        <v>138</v>
      </c>
      <c r="AK255" s="14">
        <f t="shared" si="60"/>
        <v>90</v>
      </c>
      <c r="AL255" s="14">
        <f t="shared" si="61"/>
        <v>91</v>
      </c>
      <c r="AM255" s="14">
        <f t="shared" si="62"/>
        <v>0</v>
      </c>
      <c r="AN255" s="13">
        <f t="shared" si="63"/>
        <v>0</v>
      </c>
      <c r="AO255" s="13">
        <f t="shared" si="64"/>
        <v>0</v>
      </c>
      <c r="AP255" s="13">
        <f t="shared" si="65"/>
        <v>0</v>
      </c>
      <c r="AQ255" s="14">
        <f t="shared" si="66"/>
        <v>0.11249999999999999</v>
      </c>
      <c r="AR255" s="13">
        <f t="shared" si="56"/>
        <v>55889.999999999993</v>
      </c>
      <c r="AS255" s="13">
        <f t="shared" si="57"/>
        <v>36449.999999999993</v>
      </c>
      <c r="AT255" s="13">
        <f t="shared" si="58"/>
        <v>36854.999999999993</v>
      </c>
      <c r="AU255" s="14">
        <f>SUM(AN$3:AN255)+SUM(AR$3:AR255)</f>
        <v>21160638</v>
      </c>
      <c r="AV255" s="14">
        <f>SUM(AO$3:AO255)+SUM(AS$3:AS255)</f>
        <v>21982311</v>
      </c>
      <c r="AW255" s="14">
        <f>SUM(AP$3:AP255)+SUM(AT$3:AT255)</f>
        <v>20286540</v>
      </c>
    </row>
    <row r="256" spans="33:49" x14ac:dyDescent="0.2">
      <c r="AG256" s="9">
        <f t="shared" si="67"/>
        <v>8</v>
      </c>
      <c r="AH256" s="9">
        <f t="shared" si="68"/>
        <v>22</v>
      </c>
      <c r="AI256" s="14">
        <f t="shared" si="55"/>
        <v>0</v>
      </c>
      <c r="AJ256" s="14">
        <f t="shared" si="59"/>
        <v>140</v>
      </c>
      <c r="AK256" s="14">
        <f t="shared" si="60"/>
        <v>90</v>
      </c>
      <c r="AL256" s="14">
        <f t="shared" si="61"/>
        <v>91</v>
      </c>
      <c r="AM256" s="14">
        <f t="shared" si="62"/>
        <v>0</v>
      </c>
      <c r="AN256" s="13">
        <f t="shared" si="63"/>
        <v>0</v>
      </c>
      <c r="AO256" s="13">
        <f t="shared" si="64"/>
        <v>0</v>
      </c>
      <c r="AP256" s="13">
        <f t="shared" si="65"/>
        <v>0</v>
      </c>
      <c r="AQ256" s="14">
        <f t="shared" si="66"/>
        <v>0.11249999999999999</v>
      </c>
      <c r="AR256" s="13">
        <f t="shared" si="56"/>
        <v>56699.999999999993</v>
      </c>
      <c r="AS256" s="13">
        <f t="shared" si="57"/>
        <v>36449.999999999993</v>
      </c>
      <c r="AT256" s="13">
        <f t="shared" si="58"/>
        <v>36854.999999999993</v>
      </c>
      <c r="AU256" s="14">
        <f>SUM(AN$3:AN256)+SUM(AR$3:AR256)</f>
        <v>21217338</v>
      </c>
      <c r="AV256" s="14">
        <f>SUM(AO$3:AO256)+SUM(AS$3:AS256)</f>
        <v>22018761</v>
      </c>
      <c r="AW256" s="14">
        <f>SUM(AP$3:AP256)+SUM(AT$3:AT256)</f>
        <v>20323395</v>
      </c>
    </row>
    <row r="257" spans="33:49" x14ac:dyDescent="0.2">
      <c r="AG257" s="9">
        <f t="shared" si="67"/>
        <v>8</v>
      </c>
      <c r="AH257" s="9">
        <f t="shared" si="68"/>
        <v>23</v>
      </c>
      <c r="AI257" s="14">
        <f t="shared" si="55"/>
        <v>0</v>
      </c>
      <c r="AJ257" s="14">
        <f t="shared" si="59"/>
        <v>142</v>
      </c>
      <c r="AK257" s="14">
        <f t="shared" si="60"/>
        <v>90</v>
      </c>
      <c r="AL257" s="14">
        <f t="shared" si="61"/>
        <v>92</v>
      </c>
      <c r="AM257" s="14">
        <f t="shared" si="62"/>
        <v>0</v>
      </c>
      <c r="AN257" s="13">
        <f t="shared" si="63"/>
        <v>0</v>
      </c>
      <c r="AO257" s="13">
        <f t="shared" si="64"/>
        <v>0</v>
      </c>
      <c r="AP257" s="13">
        <f t="shared" si="65"/>
        <v>0</v>
      </c>
      <c r="AQ257" s="14">
        <f t="shared" si="66"/>
        <v>0.11249999999999999</v>
      </c>
      <c r="AR257" s="13">
        <f t="shared" si="56"/>
        <v>57509.999999999993</v>
      </c>
      <c r="AS257" s="13">
        <f t="shared" si="57"/>
        <v>36449.999999999993</v>
      </c>
      <c r="AT257" s="13">
        <f t="shared" si="58"/>
        <v>37260</v>
      </c>
      <c r="AU257" s="14">
        <f>SUM(AN$3:AN257)+SUM(AR$3:AR257)</f>
        <v>21274848</v>
      </c>
      <c r="AV257" s="14">
        <f>SUM(AO$3:AO257)+SUM(AS$3:AS257)</f>
        <v>22055211</v>
      </c>
      <c r="AW257" s="14">
        <f>SUM(AP$3:AP257)+SUM(AT$3:AT257)</f>
        <v>20360655</v>
      </c>
    </row>
    <row r="258" spans="33:49" x14ac:dyDescent="0.2">
      <c r="AG258" s="9">
        <f t="shared" si="67"/>
        <v>8</v>
      </c>
      <c r="AH258" s="9">
        <f t="shared" si="68"/>
        <v>24</v>
      </c>
      <c r="AI258" s="14">
        <f t="shared" si="55"/>
        <v>1</v>
      </c>
      <c r="AJ258" s="14">
        <f t="shared" si="59"/>
        <v>144</v>
      </c>
      <c r="AK258" s="14">
        <f t="shared" si="60"/>
        <v>90</v>
      </c>
      <c r="AL258" s="14">
        <f t="shared" si="61"/>
        <v>92</v>
      </c>
      <c r="AM258" s="14">
        <f t="shared" si="62"/>
        <v>1.58</v>
      </c>
      <c r="AN258" s="13">
        <f t="shared" si="63"/>
        <v>819072</v>
      </c>
      <c r="AO258" s="13">
        <f t="shared" si="64"/>
        <v>511920.00000000006</v>
      </c>
      <c r="AP258" s="13">
        <f t="shared" si="65"/>
        <v>523296.00000000006</v>
      </c>
      <c r="AQ258" s="14">
        <f t="shared" si="66"/>
        <v>0.15</v>
      </c>
      <c r="AR258" s="13">
        <f t="shared" si="56"/>
        <v>77759.999999999985</v>
      </c>
      <c r="AS258" s="13">
        <f t="shared" si="57"/>
        <v>48600</v>
      </c>
      <c r="AT258" s="13">
        <f t="shared" si="58"/>
        <v>49679.999999999993</v>
      </c>
      <c r="AU258" s="14">
        <f>SUM(AN$3:AN258)+SUM(AR$3:AR258)</f>
        <v>22171680</v>
      </c>
      <c r="AV258" s="14">
        <f>SUM(AO$3:AO258)+SUM(AS$3:AS258)</f>
        <v>22615731</v>
      </c>
      <c r="AW258" s="14">
        <f>SUM(AP$3:AP258)+SUM(AT$3:AT258)</f>
        <v>20933631</v>
      </c>
    </row>
    <row r="259" spans="33:49" x14ac:dyDescent="0.2">
      <c r="AG259" s="9">
        <f t="shared" si="67"/>
        <v>8</v>
      </c>
      <c r="AH259" s="9">
        <f t="shared" si="68"/>
        <v>25</v>
      </c>
      <c r="AI259" s="14">
        <f t="shared" ref="AI259:AI322" si="69">IF(MOD(AH259,$B$29)=0,1,0)</f>
        <v>0</v>
      </c>
      <c r="AJ259" s="14">
        <f t="shared" si="59"/>
        <v>145</v>
      </c>
      <c r="AK259" s="14">
        <f t="shared" si="60"/>
        <v>90</v>
      </c>
      <c r="AL259" s="14">
        <f t="shared" si="61"/>
        <v>92</v>
      </c>
      <c r="AM259" s="14">
        <f t="shared" si="62"/>
        <v>0</v>
      </c>
      <c r="AN259" s="13">
        <f t="shared" si="63"/>
        <v>0</v>
      </c>
      <c r="AO259" s="13">
        <f t="shared" si="64"/>
        <v>0</v>
      </c>
      <c r="AP259" s="13">
        <f t="shared" si="65"/>
        <v>0</v>
      </c>
      <c r="AQ259" s="14">
        <f t="shared" si="66"/>
        <v>0.11249999999999999</v>
      </c>
      <c r="AR259" s="13">
        <f t="shared" ref="AR259:AR322" si="70">AJ259*AQ259*3600</f>
        <v>58725</v>
      </c>
      <c r="AS259" s="13">
        <f t="shared" ref="AS259:AS322" si="71">AK259*AQ259*3600</f>
        <v>36449.999999999993</v>
      </c>
      <c r="AT259" s="13">
        <f t="shared" ref="AT259:AT322" si="72">AL259*AQ259*3600</f>
        <v>37260</v>
      </c>
      <c r="AU259" s="14">
        <f>SUM(AN$3:AN259)+SUM(AR$3:AR259)</f>
        <v>22230405</v>
      </c>
      <c r="AV259" s="14">
        <f>SUM(AO$3:AO259)+SUM(AS$3:AS259)</f>
        <v>22652181</v>
      </c>
      <c r="AW259" s="14">
        <f>SUM(AP$3:AP259)+SUM(AT$3:AT259)</f>
        <v>20970891</v>
      </c>
    </row>
    <row r="260" spans="33:49" x14ac:dyDescent="0.2">
      <c r="AG260" s="9">
        <f t="shared" si="67"/>
        <v>8</v>
      </c>
      <c r="AH260" s="9">
        <f t="shared" si="68"/>
        <v>26</v>
      </c>
      <c r="AI260" s="14">
        <f t="shared" si="69"/>
        <v>0</v>
      </c>
      <c r="AJ260" s="14">
        <f t="shared" ref="AJ260:AJ323" si="73">ROUND(INDEX($P$3:$P$22,MATCH(AG260,$A$3:$A$22,0))+(AH260-1)*INDEX($R$3:$R$22,MATCH(AG260,$A$3:$A$22,0)),0)</f>
        <v>147</v>
      </c>
      <c r="AK260" s="14">
        <f t="shared" ref="AK260:AK323" si="74">ROUND(INDEX($S$3:$S$22,MATCH(AG260,$A$3:$A$22,0))+(AH260-1)*INDEX($U$3:$U$22,MATCH(AG260,$A$3:$A$22,0)),0)</f>
        <v>90</v>
      </c>
      <c r="AL260" s="14">
        <f t="shared" ref="AL260:AL323" si="75">ROUND(INDEX($V$3:$V$22,MATCH(AG260,$A$3:$A$22,0))+(AH260-1)*INDEX($X$3:$X$22,MATCH(AG260,$A$3:$A$22,0)),0)</f>
        <v>92</v>
      </c>
      <c r="AM260" s="14">
        <f t="shared" ref="AM260:AM323" si="76">IF(AI260=0,0,INDEX($AA$3:$AA$21,MATCH(AG260,$A$3:$A$22,0)))</f>
        <v>0</v>
      </c>
      <c r="AN260" s="13">
        <f t="shared" ref="AN260:AN323" si="77">AJ260*AM260*3600</f>
        <v>0</v>
      </c>
      <c r="AO260" s="13">
        <f t="shared" ref="AO260:AO323" si="78">AK260*AM260*3600</f>
        <v>0</v>
      </c>
      <c r="AP260" s="13">
        <f t="shared" ref="AP260:AP323" si="79">AL260*AM260*3600</f>
        <v>0</v>
      </c>
      <c r="AQ260" s="14">
        <f t="shared" ref="AQ260:AQ323" si="80">INDEX($AB$3:$AB$21,MATCH(AG260,$A$3:$A$22,0))*VLOOKUP(AI260,$A$24:$C$26,3,0)</f>
        <v>0.11249999999999999</v>
      </c>
      <c r="AR260" s="13">
        <f t="shared" si="70"/>
        <v>59534.999999999993</v>
      </c>
      <c r="AS260" s="13">
        <f t="shared" si="71"/>
        <v>36449.999999999993</v>
      </c>
      <c r="AT260" s="13">
        <f t="shared" si="72"/>
        <v>37260</v>
      </c>
      <c r="AU260" s="14">
        <f>SUM(AN$3:AN260)+SUM(AR$3:AR260)</f>
        <v>22289940</v>
      </c>
      <c r="AV260" s="14">
        <f>SUM(AO$3:AO260)+SUM(AS$3:AS260)</f>
        <v>22688631</v>
      </c>
      <c r="AW260" s="14">
        <f>SUM(AP$3:AP260)+SUM(AT$3:AT260)</f>
        <v>21008151</v>
      </c>
    </row>
    <row r="261" spans="33:49" x14ac:dyDescent="0.2">
      <c r="AG261" s="9">
        <f t="shared" ref="AG261:AG324" si="81">IF(AH260=VLOOKUP(AG260,$A$3:$B$17,2,0),AG260+1,AG260)</f>
        <v>8</v>
      </c>
      <c r="AH261" s="9">
        <f t="shared" ref="AH261:AH324" si="82">IF(AG261&lt;&gt;AG260,1,AH260+1)</f>
        <v>27</v>
      </c>
      <c r="AI261" s="14">
        <f t="shared" si="69"/>
        <v>0</v>
      </c>
      <c r="AJ261" s="14">
        <f t="shared" si="73"/>
        <v>149</v>
      </c>
      <c r="AK261" s="14">
        <f t="shared" si="74"/>
        <v>90</v>
      </c>
      <c r="AL261" s="14">
        <f t="shared" si="75"/>
        <v>93</v>
      </c>
      <c r="AM261" s="14">
        <f t="shared" si="76"/>
        <v>0</v>
      </c>
      <c r="AN261" s="13">
        <f t="shared" si="77"/>
        <v>0</v>
      </c>
      <c r="AO261" s="13">
        <f t="shared" si="78"/>
        <v>0</v>
      </c>
      <c r="AP261" s="13">
        <f t="shared" si="79"/>
        <v>0</v>
      </c>
      <c r="AQ261" s="14">
        <f t="shared" si="80"/>
        <v>0.11249999999999999</v>
      </c>
      <c r="AR261" s="13">
        <f t="shared" si="70"/>
        <v>60345</v>
      </c>
      <c r="AS261" s="13">
        <f t="shared" si="71"/>
        <v>36449.999999999993</v>
      </c>
      <c r="AT261" s="13">
        <f t="shared" si="72"/>
        <v>37664.999999999993</v>
      </c>
      <c r="AU261" s="14">
        <f>SUM(AN$3:AN261)+SUM(AR$3:AR261)</f>
        <v>22350285</v>
      </c>
      <c r="AV261" s="14">
        <f>SUM(AO$3:AO261)+SUM(AS$3:AS261)</f>
        <v>22725081</v>
      </c>
      <c r="AW261" s="14">
        <f>SUM(AP$3:AP261)+SUM(AT$3:AT261)</f>
        <v>21045816</v>
      </c>
    </row>
    <row r="262" spans="33:49" x14ac:dyDescent="0.2">
      <c r="AG262" s="9">
        <f t="shared" si="81"/>
        <v>8</v>
      </c>
      <c r="AH262" s="9">
        <f t="shared" si="82"/>
        <v>28</v>
      </c>
      <c r="AI262" s="14">
        <f t="shared" si="69"/>
        <v>1</v>
      </c>
      <c r="AJ262" s="14">
        <f t="shared" si="73"/>
        <v>151</v>
      </c>
      <c r="AK262" s="14">
        <f t="shared" si="74"/>
        <v>90</v>
      </c>
      <c r="AL262" s="14">
        <f t="shared" si="75"/>
        <v>93</v>
      </c>
      <c r="AM262" s="14">
        <f t="shared" si="76"/>
        <v>1.58</v>
      </c>
      <c r="AN262" s="13">
        <f t="shared" si="77"/>
        <v>858888</v>
      </c>
      <c r="AO262" s="13">
        <f t="shared" si="78"/>
        <v>511920.00000000006</v>
      </c>
      <c r="AP262" s="13">
        <f t="shared" si="79"/>
        <v>528984</v>
      </c>
      <c r="AQ262" s="14">
        <f t="shared" si="80"/>
        <v>0.15</v>
      </c>
      <c r="AR262" s="13">
        <f t="shared" si="70"/>
        <v>81540</v>
      </c>
      <c r="AS262" s="13">
        <f t="shared" si="71"/>
        <v>48600</v>
      </c>
      <c r="AT262" s="13">
        <f t="shared" si="72"/>
        <v>50220</v>
      </c>
      <c r="AU262" s="14">
        <f>SUM(AN$3:AN262)+SUM(AR$3:AR262)</f>
        <v>23290713</v>
      </c>
      <c r="AV262" s="14">
        <f>SUM(AO$3:AO262)+SUM(AS$3:AS262)</f>
        <v>23285601</v>
      </c>
      <c r="AW262" s="14">
        <f>SUM(AP$3:AP262)+SUM(AT$3:AT262)</f>
        <v>21625020</v>
      </c>
    </row>
    <row r="263" spans="33:49" x14ac:dyDescent="0.2">
      <c r="AG263" s="9">
        <f t="shared" si="81"/>
        <v>8</v>
      </c>
      <c r="AH263" s="9">
        <f t="shared" si="82"/>
        <v>29</v>
      </c>
      <c r="AI263" s="14">
        <f t="shared" si="69"/>
        <v>0</v>
      </c>
      <c r="AJ263" s="14">
        <f t="shared" si="73"/>
        <v>153</v>
      </c>
      <c r="AK263" s="14">
        <f t="shared" si="74"/>
        <v>91</v>
      </c>
      <c r="AL263" s="14">
        <f t="shared" si="75"/>
        <v>93</v>
      </c>
      <c r="AM263" s="14">
        <f t="shared" si="76"/>
        <v>0</v>
      </c>
      <c r="AN263" s="13">
        <f t="shared" si="77"/>
        <v>0</v>
      </c>
      <c r="AO263" s="13">
        <f t="shared" si="78"/>
        <v>0</v>
      </c>
      <c r="AP263" s="13">
        <f t="shared" si="79"/>
        <v>0</v>
      </c>
      <c r="AQ263" s="14">
        <f t="shared" si="80"/>
        <v>0.11249999999999999</v>
      </c>
      <c r="AR263" s="13">
        <f t="shared" si="70"/>
        <v>61964.999999999993</v>
      </c>
      <c r="AS263" s="13">
        <f t="shared" si="71"/>
        <v>36854.999999999993</v>
      </c>
      <c r="AT263" s="13">
        <f t="shared" si="72"/>
        <v>37664.999999999993</v>
      </c>
      <c r="AU263" s="14">
        <f>SUM(AN$3:AN263)+SUM(AR$3:AR263)</f>
        <v>23352678</v>
      </c>
      <c r="AV263" s="14">
        <f>SUM(AO$3:AO263)+SUM(AS$3:AS263)</f>
        <v>23322456</v>
      </c>
      <c r="AW263" s="14">
        <f>SUM(AP$3:AP263)+SUM(AT$3:AT263)</f>
        <v>21662685</v>
      </c>
    </row>
    <row r="264" spans="33:49" x14ac:dyDescent="0.2">
      <c r="AG264" s="9">
        <f t="shared" si="81"/>
        <v>8</v>
      </c>
      <c r="AH264" s="9">
        <f t="shared" si="82"/>
        <v>30</v>
      </c>
      <c r="AI264" s="14">
        <f t="shared" si="69"/>
        <v>0</v>
      </c>
      <c r="AJ264" s="14">
        <f t="shared" si="73"/>
        <v>155</v>
      </c>
      <c r="AK264" s="14">
        <f t="shared" si="74"/>
        <v>91</v>
      </c>
      <c r="AL264" s="14">
        <f t="shared" si="75"/>
        <v>93</v>
      </c>
      <c r="AM264" s="14">
        <f t="shared" si="76"/>
        <v>0</v>
      </c>
      <c r="AN264" s="13">
        <f t="shared" si="77"/>
        <v>0</v>
      </c>
      <c r="AO264" s="13">
        <f t="shared" si="78"/>
        <v>0</v>
      </c>
      <c r="AP264" s="13">
        <f t="shared" si="79"/>
        <v>0</v>
      </c>
      <c r="AQ264" s="14">
        <f t="shared" si="80"/>
        <v>0.11249999999999999</v>
      </c>
      <c r="AR264" s="13">
        <f t="shared" si="70"/>
        <v>62775</v>
      </c>
      <c r="AS264" s="13">
        <f t="shared" si="71"/>
        <v>36854.999999999993</v>
      </c>
      <c r="AT264" s="13">
        <f t="shared" si="72"/>
        <v>37664.999999999993</v>
      </c>
      <c r="AU264" s="14">
        <f>SUM(AN$3:AN264)+SUM(AR$3:AR264)</f>
        <v>23415453</v>
      </c>
      <c r="AV264" s="14">
        <f>SUM(AO$3:AO264)+SUM(AS$3:AS264)</f>
        <v>23359311</v>
      </c>
      <c r="AW264" s="14">
        <f>SUM(AP$3:AP264)+SUM(AT$3:AT264)</f>
        <v>21700350</v>
      </c>
    </row>
    <row r="265" spans="33:49" x14ac:dyDescent="0.2">
      <c r="AG265" s="9">
        <f t="shared" si="81"/>
        <v>8</v>
      </c>
      <c r="AH265" s="9">
        <f t="shared" si="82"/>
        <v>31</v>
      </c>
      <c r="AI265" s="14">
        <f t="shared" si="69"/>
        <v>0</v>
      </c>
      <c r="AJ265" s="14">
        <f t="shared" si="73"/>
        <v>157</v>
      </c>
      <c r="AK265" s="14">
        <f t="shared" si="74"/>
        <v>91</v>
      </c>
      <c r="AL265" s="14">
        <f t="shared" si="75"/>
        <v>94</v>
      </c>
      <c r="AM265" s="14">
        <f t="shared" si="76"/>
        <v>0</v>
      </c>
      <c r="AN265" s="13">
        <f t="shared" si="77"/>
        <v>0</v>
      </c>
      <c r="AO265" s="13">
        <f t="shared" si="78"/>
        <v>0</v>
      </c>
      <c r="AP265" s="13">
        <f t="shared" si="79"/>
        <v>0</v>
      </c>
      <c r="AQ265" s="14">
        <f t="shared" si="80"/>
        <v>0.11249999999999999</v>
      </c>
      <c r="AR265" s="13">
        <f t="shared" si="70"/>
        <v>63584.999999999993</v>
      </c>
      <c r="AS265" s="13">
        <f t="shared" si="71"/>
        <v>36854.999999999993</v>
      </c>
      <c r="AT265" s="13">
        <f t="shared" si="72"/>
        <v>38070</v>
      </c>
      <c r="AU265" s="14">
        <f>SUM(AN$3:AN265)+SUM(AR$3:AR265)</f>
        <v>23479038</v>
      </c>
      <c r="AV265" s="14">
        <f>SUM(AO$3:AO265)+SUM(AS$3:AS265)</f>
        <v>23396166</v>
      </c>
      <c r="AW265" s="14">
        <f>SUM(AP$3:AP265)+SUM(AT$3:AT265)</f>
        <v>21738420</v>
      </c>
    </row>
    <row r="266" spans="33:49" x14ac:dyDescent="0.2">
      <c r="AG266" s="9">
        <f t="shared" si="81"/>
        <v>8</v>
      </c>
      <c r="AH266" s="9">
        <f t="shared" si="82"/>
        <v>32</v>
      </c>
      <c r="AI266" s="14">
        <f t="shared" si="69"/>
        <v>1</v>
      </c>
      <c r="AJ266" s="14">
        <f t="shared" si="73"/>
        <v>158</v>
      </c>
      <c r="AK266" s="14">
        <f t="shared" si="74"/>
        <v>91</v>
      </c>
      <c r="AL266" s="14">
        <f t="shared" si="75"/>
        <v>94</v>
      </c>
      <c r="AM266" s="14">
        <f t="shared" si="76"/>
        <v>1.58</v>
      </c>
      <c r="AN266" s="13">
        <f t="shared" si="77"/>
        <v>898704</v>
      </c>
      <c r="AO266" s="13">
        <f t="shared" si="78"/>
        <v>517608</v>
      </c>
      <c r="AP266" s="13">
        <f t="shared" si="79"/>
        <v>534672</v>
      </c>
      <c r="AQ266" s="14">
        <f t="shared" si="80"/>
        <v>0.15</v>
      </c>
      <c r="AR266" s="13">
        <f t="shared" si="70"/>
        <v>85320</v>
      </c>
      <c r="AS266" s="13">
        <f t="shared" si="71"/>
        <v>49140</v>
      </c>
      <c r="AT266" s="13">
        <f t="shared" si="72"/>
        <v>50760</v>
      </c>
      <c r="AU266" s="14">
        <f>SUM(AN$3:AN266)+SUM(AR$3:AR266)</f>
        <v>24463062</v>
      </c>
      <c r="AV266" s="14">
        <f>SUM(AO$3:AO266)+SUM(AS$3:AS266)</f>
        <v>23962914</v>
      </c>
      <c r="AW266" s="14">
        <f>SUM(AP$3:AP266)+SUM(AT$3:AT266)</f>
        <v>22323852</v>
      </c>
    </row>
    <row r="267" spans="33:49" x14ac:dyDescent="0.2">
      <c r="AG267" s="9">
        <f t="shared" si="81"/>
        <v>8</v>
      </c>
      <c r="AH267" s="9">
        <f t="shared" si="82"/>
        <v>33</v>
      </c>
      <c r="AI267" s="14">
        <f t="shared" si="69"/>
        <v>0</v>
      </c>
      <c r="AJ267" s="14">
        <f t="shared" si="73"/>
        <v>160</v>
      </c>
      <c r="AK267" s="14">
        <f t="shared" si="74"/>
        <v>91</v>
      </c>
      <c r="AL267" s="14">
        <f t="shared" si="75"/>
        <v>94</v>
      </c>
      <c r="AM267" s="14">
        <f t="shared" si="76"/>
        <v>0</v>
      </c>
      <c r="AN267" s="13">
        <f t="shared" si="77"/>
        <v>0</v>
      </c>
      <c r="AO267" s="13">
        <f t="shared" si="78"/>
        <v>0</v>
      </c>
      <c r="AP267" s="13">
        <f t="shared" si="79"/>
        <v>0</v>
      </c>
      <c r="AQ267" s="14">
        <f t="shared" si="80"/>
        <v>0.11249999999999999</v>
      </c>
      <c r="AR267" s="13">
        <f t="shared" si="70"/>
        <v>64800</v>
      </c>
      <c r="AS267" s="13">
        <f t="shared" si="71"/>
        <v>36854.999999999993</v>
      </c>
      <c r="AT267" s="13">
        <f t="shared" si="72"/>
        <v>38070</v>
      </c>
      <c r="AU267" s="14">
        <f>SUM(AN$3:AN267)+SUM(AR$3:AR267)</f>
        <v>24527862</v>
      </c>
      <c r="AV267" s="14">
        <f>SUM(AO$3:AO267)+SUM(AS$3:AS267)</f>
        <v>23999769</v>
      </c>
      <c r="AW267" s="14">
        <f>SUM(AP$3:AP267)+SUM(AT$3:AT267)</f>
        <v>22361922</v>
      </c>
    </row>
    <row r="268" spans="33:49" x14ac:dyDescent="0.2">
      <c r="AG268" s="9">
        <f t="shared" si="81"/>
        <v>8</v>
      </c>
      <c r="AH268" s="9">
        <f t="shared" si="82"/>
        <v>34</v>
      </c>
      <c r="AI268" s="14">
        <f t="shared" si="69"/>
        <v>0</v>
      </c>
      <c r="AJ268" s="14">
        <f t="shared" si="73"/>
        <v>162</v>
      </c>
      <c r="AK268" s="14">
        <f t="shared" si="74"/>
        <v>91</v>
      </c>
      <c r="AL268" s="14">
        <f t="shared" si="75"/>
        <v>94</v>
      </c>
      <c r="AM268" s="14">
        <f t="shared" si="76"/>
        <v>0</v>
      </c>
      <c r="AN268" s="13">
        <f t="shared" si="77"/>
        <v>0</v>
      </c>
      <c r="AO268" s="13">
        <f t="shared" si="78"/>
        <v>0</v>
      </c>
      <c r="AP268" s="13">
        <f t="shared" si="79"/>
        <v>0</v>
      </c>
      <c r="AQ268" s="14">
        <f t="shared" si="80"/>
        <v>0.11249999999999999</v>
      </c>
      <c r="AR268" s="13">
        <f t="shared" si="70"/>
        <v>65609.999999999985</v>
      </c>
      <c r="AS268" s="13">
        <f t="shared" si="71"/>
        <v>36854.999999999993</v>
      </c>
      <c r="AT268" s="13">
        <f t="shared" si="72"/>
        <v>38070</v>
      </c>
      <c r="AU268" s="14">
        <f>SUM(AN$3:AN268)+SUM(AR$3:AR268)</f>
        <v>24593472</v>
      </c>
      <c r="AV268" s="14">
        <f>SUM(AO$3:AO268)+SUM(AS$3:AS268)</f>
        <v>24036624</v>
      </c>
      <c r="AW268" s="14">
        <f>SUM(AP$3:AP268)+SUM(AT$3:AT268)</f>
        <v>22399992</v>
      </c>
    </row>
    <row r="269" spans="33:49" x14ac:dyDescent="0.2">
      <c r="AG269" s="9">
        <f t="shared" si="81"/>
        <v>8</v>
      </c>
      <c r="AH269" s="9">
        <f t="shared" si="82"/>
        <v>35</v>
      </c>
      <c r="AI269" s="14">
        <f t="shared" si="69"/>
        <v>0</v>
      </c>
      <c r="AJ269" s="14">
        <f t="shared" si="73"/>
        <v>164</v>
      </c>
      <c r="AK269" s="14">
        <f t="shared" si="74"/>
        <v>91</v>
      </c>
      <c r="AL269" s="14">
        <f t="shared" si="75"/>
        <v>95</v>
      </c>
      <c r="AM269" s="14">
        <f t="shared" si="76"/>
        <v>0</v>
      </c>
      <c r="AN269" s="13">
        <f t="shared" si="77"/>
        <v>0</v>
      </c>
      <c r="AO269" s="13">
        <f t="shared" si="78"/>
        <v>0</v>
      </c>
      <c r="AP269" s="13">
        <f t="shared" si="79"/>
        <v>0</v>
      </c>
      <c r="AQ269" s="14">
        <f t="shared" si="80"/>
        <v>0.11249999999999999</v>
      </c>
      <c r="AR269" s="13">
        <f t="shared" si="70"/>
        <v>66420</v>
      </c>
      <c r="AS269" s="13">
        <f t="shared" si="71"/>
        <v>36854.999999999993</v>
      </c>
      <c r="AT269" s="13">
        <f t="shared" si="72"/>
        <v>38474.999999999993</v>
      </c>
      <c r="AU269" s="14">
        <f>SUM(AN$3:AN269)+SUM(AR$3:AR269)</f>
        <v>24659892</v>
      </c>
      <c r="AV269" s="14">
        <f>SUM(AO$3:AO269)+SUM(AS$3:AS269)</f>
        <v>24073479</v>
      </c>
      <c r="AW269" s="14">
        <f>SUM(AP$3:AP269)+SUM(AT$3:AT269)</f>
        <v>22438467</v>
      </c>
    </row>
    <row r="270" spans="33:49" x14ac:dyDescent="0.2">
      <c r="AG270" s="9">
        <f t="shared" si="81"/>
        <v>8</v>
      </c>
      <c r="AH270" s="9">
        <f t="shared" si="82"/>
        <v>36</v>
      </c>
      <c r="AI270" s="14">
        <f t="shared" si="69"/>
        <v>1</v>
      </c>
      <c r="AJ270" s="14">
        <f t="shared" si="73"/>
        <v>166</v>
      </c>
      <c r="AK270" s="14">
        <f t="shared" si="74"/>
        <v>91</v>
      </c>
      <c r="AL270" s="14">
        <f t="shared" si="75"/>
        <v>95</v>
      </c>
      <c r="AM270" s="14">
        <f t="shared" si="76"/>
        <v>1.58</v>
      </c>
      <c r="AN270" s="13">
        <f t="shared" si="77"/>
        <v>944208.00000000012</v>
      </c>
      <c r="AO270" s="13">
        <f t="shared" si="78"/>
        <v>517608</v>
      </c>
      <c r="AP270" s="13">
        <f t="shared" si="79"/>
        <v>540360</v>
      </c>
      <c r="AQ270" s="14">
        <f t="shared" si="80"/>
        <v>0.15</v>
      </c>
      <c r="AR270" s="13">
        <f t="shared" si="70"/>
        <v>89640</v>
      </c>
      <c r="AS270" s="13">
        <f t="shared" si="71"/>
        <v>49140</v>
      </c>
      <c r="AT270" s="13">
        <f t="shared" si="72"/>
        <v>51300</v>
      </c>
      <c r="AU270" s="14">
        <f>SUM(AN$3:AN270)+SUM(AR$3:AR270)</f>
        <v>25693740</v>
      </c>
      <c r="AV270" s="14">
        <f>SUM(AO$3:AO270)+SUM(AS$3:AS270)</f>
        <v>24640227</v>
      </c>
      <c r="AW270" s="14">
        <f>SUM(AP$3:AP270)+SUM(AT$3:AT270)</f>
        <v>23030127</v>
      </c>
    </row>
    <row r="271" spans="33:49" x14ac:dyDescent="0.2">
      <c r="AG271" s="9">
        <f t="shared" si="81"/>
        <v>8</v>
      </c>
      <c r="AH271" s="9">
        <f t="shared" si="82"/>
        <v>37</v>
      </c>
      <c r="AI271" s="14">
        <f t="shared" si="69"/>
        <v>0</v>
      </c>
      <c r="AJ271" s="14">
        <f t="shared" si="73"/>
        <v>168</v>
      </c>
      <c r="AK271" s="14">
        <f t="shared" si="74"/>
        <v>92</v>
      </c>
      <c r="AL271" s="14">
        <f t="shared" si="75"/>
        <v>95</v>
      </c>
      <c r="AM271" s="14">
        <f t="shared" si="76"/>
        <v>0</v>
      </c>
      <c r="AN271" s="13">
        <f t="shared" si="77"/>
        <v>0</v>
      </c>
      <c r="AO271" s="13">
        <f t="shared" si="78"/>
        <v>0</v>
      </c>
      <c r="AP271" s="13">
        <f t="shared" si="79"/>
        <v>0</v>
      </c>
      <c r="AQ271" s="14">
        <f t="shared" si="80"/>
        <v>0.11249999999999999</v>
      </c>
      <c r="AR271" s="13">
        <f t="shared" si="70"/>
        <v>68040</v>
      </c>
      <c r="AS271" s="13">
        <f t="shared" si="71"/>
        <v>37260</v>
      </c>
      <c r="AT271" s="13">
        <f t="shared" si="72"/>
        <v>38474.999999999993</v>
      </c>
      <c r="AU271" s="14">
        <f>SUM(AN$3:AN271)+SUM(AR$3:AR271)</f>
        <v>25761780</v>
      </c>
      <c r="AV271" s="14">
        <f>SUM(AO$3:AO271)+SUM(AS$3:AS271)</f>
        <v>24677487</v>
      </c>
      <c r="AW271" s="14">
        <f>SUM(AP$3:AP271)+SUM(AT$3:AT271)</f>
        <v>23068602</v>
      </c>
    </row>
    <row r="272" spans="33:49" x14ac:dyDescent="0.2">
      <c r="AG272" s="9">
        <f t="shared" si="81"/>
        <v>8</v>
      </c>
      <c r="AH272" s="9">
        <f t="shared" si="82"/>
        <v>38</v>
      </c>
      <c r="AI272" s="14">
        <f t="shared" si="69"/>
        <v>0</v>
      </c>
      <c r="AJ272" s="14">
        <f t="shared" si="73"/>
        <v>169</v>
      </c>
      <c r="AK272" s="14">
        <f t="shared" si="74"/>
        <v>92</v>
      </c>
      <c r="AL272" s="14">
        <f t="shared" si="75"/>
        <v>95</v>
      </c>
      <c r="AM272" s="14">
        <f t="shared" si="76"/>
        <v>0</v>
      </c>
      <c r="AN272" s="13">
        <f t="shared" si="77"/>
        <v>0</v>
      </c>
      <c r="AO272" s="13">
        <f t="shared" si="78"/>
        <v>0</v>
      </c>
      <c r="AP272" s="13">
        <f t="shared" si="79"/>
        <v>0</v>
      </c>
      <c r="AQ272" s="14">
        <f t="shared" si="80"/>
        <v>0.11249999999999999</v>
      </c>
      <c r="AR272" s="13">
        <f t="shared" si="70"/>
        <v>68445</v>
      </c>
      <c r="AS272" s="13">
        <f t="shared" si="71"/>
        <v>37260</v>
      </c>
      <c r="AT272" s="13">
        <f t="shared" si="72"/>
        <v>38474.999999999993</v>
      </c>
      <c r="AU272" s="14">
        <f>SUM(AN$3:AN272)+SUM(AR$3:AR272)</f>
        <v>25830225</v>
      </c>
      <c r="AV272" s="14">
        <f>SUM(AO$3:AO272)+SUM(AS$3:AS272)</f>
        <v>24714747</v>
      </c>
      <c r="AW272" s="14">
        <f>SUM(AP$3:AP272)+SUM(AT$3:AT272)</f>
        <v>23107077</v>
      </c>
    </row>
    <row r="273" spans="33:49" x14ac:dyDescent="0.2">
      <c r="AG273" s="9">
        <f t="shared" si="81"/>
        <v>8</v>
      </c>
      <c r="AH273" s="9">
        <f t="shared" si="82"/>
        <v>39</v>
      </c>
      <c r="AI273" s="14">
        <f t="shared" si="69"/>
        <v>0</v>
      </c>
      <c r="AJ273" s="14">
        <f t="shared" si="73"/>
        <v>171</v>
      </c>
      <c r="AK273" s="14">
        <f t="shared" si="74"/>
        <v>92</v>
      </c>
      <c r="AL273" s="14">
        <f t="shared" si="75"/>
        <v>96</v>
      </c>
      <c r="AM273" s="14">
        <f t="shared" si="76"/>
        <v>0</v>
      </c>
      <c r="AN273" s="13">
        <f t="shared" si="77"/>
        <v>0</v>
      </c>
      <c r="AO273" s="13">
        <f t="shared" si="78"/>
        <v>0</v>
      </c>
      <c r="AP273" s="13">
        <f t="shared" si="79"/>
        <v>0</v>
      </c>
      <c r="AQ273" s="14">
        <f t="shared" si="80"/>
        <v>0.11249999999999999</v>
      </c>
      <c r="AR273" s="13">
        <f t="shared" si="70"/>
        <v>69254.999999999985</v>
      </c>
      <c r="AS273" s="13">
        <f t="shared" si="71"/>
        <v>37260</v>
      </c>
      <c r="AT273" s="13">
        <f t="shared" si="72"/>
        <v>38879.999999999993</v>
      </c>
      <c r="AU273" s="14">
        <f>SUM(AN$3:AN273)+SUM(AR$3:AR273)</f>
        <v>25899480</v>
      </c>
      <c r="AV273" s="14">
        <f>SUM(AO$3:AO273)+SUM(AS$3:AS273)</f>
        <v>24752007</v>
      </c>
      <c r="AW273" s="14">
        <f>SUM(AP$3:AP273)+SUM(AT$3:AT273)</f>
        <v>23145957</v>
      </c>
    </row>
    <row r="274" spans="33:49" x14ac:dyDescent="0.2">
      <c r="AG274" s="9">
        <f t="shared" si="81"/>
        <v>8</v>
      </c>
      <c r="AH274" s="9">
        <f t="shared" si="82"/>
        <v>40</v>
      </c>
      <c r="AI274" s="14">
        <f t="shared" si="69"/>
        <v>1</v>
      </c>
      <c r="AJ274" s="14">
        <f t="shared" si="73"/>
        <v>173</v>
      </c>
      <c r="AK274" s="14">
        <f t="shared" si="74"/>
        <v>92</v>
      </c>
      <c r="AL274" s="14">
        <f t="shared" si="75"/>
        <v>96</v>
      </c>
      <c r="AM274" s="14">
        <f t="shared" si="76"/>
        <v>1.58</v>
      </c>
      <c r="AN274" s="13">
        <f t="shared" si="77"/>
        <v>984024.00000000012</v>
      </c>
      <c r="AO274" s="13">
        <f t="shared" si="78"/>
        <v>523296.00000000006</v>
      </c>
      <c r="AP274" s="13">
        <f t="shared" si="79"/>
        <v>546048</v>
      </c>
      <c r="AQ274" s="14">
        <f t="shared" si="80"/>
        <v>0.15</v>
      </c>
      <c r="AR274" s="13">
        <f t="shared" si="70"/>
        <v>93420</v>
      </c>
      <c r="AS274" s="13">
        <f t="shared" si="71"/>
        <v>49679.999999999993</v>
      </c>
      <c r="AT274" s="13">
        <f t="shared" si="72"/>
        <v>51839.999999999993</v>
      </c>
      <c r="AU274" s="14">
        <f>SUM(AN$3:AN274)+SUM(AR$3:AR274)</f>
        <v>26976924</v>
      </c>
      <c r="AV274" s="14">
        <f>SUM(AO$3:AO274)+SUM(AS$3:AS274)</f>
        <v>25324983</v>
      </c>
      <c r="AW274" s="14">
        <f>SUM(AP$3:AP274)+SUM(AT$3:AT274)</f>
        <v>23743845</v>
      </c>
    </row>
    <row r="275" spans="33:49" x14ac:dyDescent="0.2">
      <c r="AG275" s="9">
        <f t="shared" si="81"/>
        <v>9</v>
      </c>
      <c r="AH275" s="9">
        <f t="shared" si="82"/>
        <v>1</v>
      </c>
      <c r="AI275" s="14">
        <f t="shared" si="69"/>
        <v>0</v>
      </c>
      <c r="AJ275" s="14">
        <f t="shared" si="73"/>
        <v>175</v>
      </c>
      <c r="AK275" s="14">
        <f t="shared" si="74"/>
        <v>92</v>
      </c>
      <c r="AL275" s="14">
        <f t="shared" si="75"/>
        <v>97</v>
      </c>
      <c r="AM275" s="14">
        <f t="shared" si="76"/>
        <v>0</v>
      </c>
      <c r="AN275" s="13">
        <f t="shared" si="77"/>
        <v>0</v>
      </c>
      <c r="AO275" s="13">
        <f t="shared" si="78"/>
        <v>0</v>
      </c>
      <c r="AP275" s="13">
        <f t="shared" si="79"/>
        <v>0</v>
      </c>
      <c r="AQ275" s="14">
        <f t="shared" si="80"/>
        <v>0.11249999999999999</v>
      </c>
      <c r="AR275" s="13">
        <f t="shared" si="70"/>
        <v>70874.999999999985</v>
      </c>
      <c r="AS275" s="13">
        <f t="shared" si="71"/>
        <v>37260</v>
      </c>
      <c r="AT275" s="13">
        <f t="shared" si="72"/>
        <v>39285</v>
      </c>
      <c r="AU275" s="14">
        <f>SUM(AN$3:AN275)+SUM(AR$3:AR275)</f>
        <v>27047799</v>
      </c>
      <c r="AV275" s="14">
        <f>SUM(AO$3:AO275)+SUM(AS$3:AS275)</f>
        <v>25362243</v>
      </c>
      <c r="AW275" s="14">
        <f>SUM(AP$3:AP275)+SUM(AT$3:AT275)</f>
        <v>23783130</v>
      </c>
    </row>
    <row r="276" spans="33:49" x14ac:dyDescent="0.2">
      <c r="AG276" s="9">
        <f t="shared" si="81"/>
        <v>9</v>
      </c>
      <c r="AH276" s="9">
        <f t="shared" si="82"/>
        <v>2</v>
      </c>
      <c r="AI276" s="14">
        <f t="shared" si="69"/>
        <v>0</v>
      </c>
      <c r="AJ276" s="14">
        <f t="shared" si="73"/>
        <v>176</v>
      </c>
      <c r="AK276" s="14">
        <f t="shared" si="74"/>
        <v>92</v>
      </c>
      <c r="AL276" s="14">
        <f t="shared" si="75"/>
        <v>97</v>
      </c>
      <c r="AM276" s="14">
        <f t="shared" si="76"/>
        <v>0</v>
      </c>
      <c r="AN276" s="13">
        <f t="shared" si="77"/>
        <v>0</v>
      </c>
      <c r="AO276" s="13">
        <f t="shared" si="78"/>
        <v>0</v>
      </c>
      <c r="AP276" s="13">
        <f t="shared" si="79"/>
        <v>0</v>
      </c>
      <c r="AQ276" s="14">
        <f t="shared" si="80"/>
        <v>0.11249999999999999</v>
      </c>
      <c r="AR276" s="13">
        <f t="shared" si="70"/>
        <v>71279.999999999985</v>
      </c>
      <c r="AS276" s="13">
        <f t="shared" si="71"/>
        <v>37260</v>
      </c>
      <c r="AT276" s="13">
        <f t="shared" si="72"/>
        <v>39285</v>
      </c>
      <c r="AU276" s="14">
        <f>SUM(AN$3:AN276)+SUM(AR$3:AR276)</f>
        <v>27119079</v>
      </c>
      <c r="AV276" s="14">
        <f>SUM(AO$3:AO276)+SUM(AS$3:AS276)</f>
        <v>25399503</v>
      </c>
      <c r="AW276" s="14">
        <f>SUM(AP$3:AP276)+SUM(AT$3:AT276)</f>
        <v>23822415</v>
      </c>
    </row>
    <row r="277" spans="33:49" x14ac:dyDescent="0.2">
      <c r="AG277" s="9">
        <f t="shared" si="81"/>
        <v>9</v>
      </c>
      <c r="AH277" s="9">
        <f t="shared" si="82"/>
        <v>3</v>
      </c>
      <c r="AI277" s="14">
        <f t="shared" si="69"/>
        <v>0</v>
      </c>
      <c r="AJ277" s="14">
        <f t="shared" si="73"/>
        <v>178</v>
      </c>
      <c r="AK277" s="14">
        <f t="shared" si="74"/>
        <v>92</v>
      </c>
      <c r="AL277" s="14">
        <f t="shared" si="75"/>
        <v>98</v>
      </c>
      <c r="AM277" s="14">
        <f t="shared" si="76"/>
        <v>0</v>
      </c>
      <c r="AN277" s="13">
        <f t="shared" si="77"/>
        <v>0</v>
      </c>
      <c r="AO277" s="13">
        <f t="shared" si="78"/>
        <v>0</v>
      </c>
      <c r="AP277" s="13">
        <f t="shared" si="79"/>
        <v>0</v>
      </c>
      <c r="AQ277" s="14">
        <f t="shared" si="80"/>
        <v>0.11249999999999999</v>
      </c>
      <c r="AR277" s="13">
        <f t="shared" si="70"/>
        <v>72090</v>
      </c>
      <c r="AS277" s="13">
        <f t="shared" si="71"/>
        <v>37260</v>
      </c>
      <c r="AT277" s="13">
        <f t="shared" si="72"/>
        <v>39689.999999999993</v>
      </c>
      <c r="AU277" s="14">
        <f>SUM(AN$3:AN277)+SUM(AR$3:AR277)</f>
        <v>27191169</v>
      </c>
      <c r="AV277" s="14">
        <f>SUM(AO$3:AO277)+SUM(AS$3:AS277)</f>
        <v>25436763</v>
      </c>
      <c r="AW277" s="14">
        <f>SUM(AP$3:AP277)+SUM(AT$3:AT277)</f>
        <v>23862105</v>
      </c>
    </row>
    <row r="278" spans="33:49" x14ac:dyDescent="0.2">
      <c r="AG278" s="9">
        <f t="shared" si="81"/>
        <v>9</v>
      </c>
      <c r="AH278" s="9">
        <f t="shared" si="82"/>
        <v>4</v>
      </c>
      <c r="AI278" s="14">
        <f t="shared" si="69"/>
        <v>1</v>
      </c>
      <c r="AJ278" s="14">
        <f t="shared" si="73"/>
        <v>179</v>
      </c>
      <c r="AK278" s="14">
        <f t="shared" si="74"/>
        <v>92</v>
      </c>
      <c r="AL278" s="14">
        <f t="shared" si="75"/>
        <v>98</v>
      </c>
      <c r="AM278" s="14">
        <f t="shared" si="76"/>
        <v>2.25</v>
      </c>
      <c r="AN278" s="13">
        <f t="shared" si="77"/>
        <v>1449900</v>
      </c>
      <c r="AO278" s="13">
        <f t="shared" si="78"/>
        <v>745200</v>
      </c>
      <c r="AP278" s="13">
        <f t="shared" si="79"/>
        <v>793800</v>
      </c>
      <c r="AQ278" s="14">
        <f t="shared" si="80"/>
        <v>0.15</v>
      </c>
      <c r="AR278" s="13">
        <f t="shared" si="70"/>
        <v>96659.999999999985</v>
      </c>
      <c r="AS278" s="13">
        <f t="shared" si="71"/>
        <v>49679.999999999993</v>
      </c>
      <c r="AT278" s="13">
        <f t="shared" si="72"/>
        <v>52920</v>
      </c>
      <c r="AU278" s="14">
        <f>SUM(AN$3:AN278)+SUM(AR$3:AR278)</f>
        <v>28737729</v>
      </c>
      <c r="AV278" s="14">
        <f>SUM(AO$3:AO278)+SUM(AS$3:AS278)</f>
        <v>26231643</v>
      </c>
      <c r="AW278" s="14">
        <f>SUM(AP$3:AP278)+SUM(AT$3:AT278)</f>
        <v>24708825</v>
      </c>
    </row>
    <row r="279" spans="33:49" x14ac:dyDescent="0.2">
      <c r="AG279" s="9">
        <f t="shared" si="81"/>
        <v>9</v>
      </c>
      <c r="AH279" s="9">
        <f t="shared" si="82"/>
        <v>5</v>
      </c>
      <c r="AI279" s="14">
        <f t="shared" si="69"/>
        <v>0</v>
      </c>
      <c r="AJ279" s="14">
        <f t="shared" si="73"/>
        <v>181</v>
      </c>
      <c r="AK279" s="14">
        <f t="shared" si="74"/>
        <v>92</v>
      </c>
      <c r="AL279" s="14">
        <f t="shared" si="75"/>
        <v>98</v>
      </c>
      <c r="AM279" s="14">
        <f t="shared" si="76"/>
        <v>0</v>
      </c>
      <c r="AN279" s="13">
        <f t="shared" si="77"/>
        <v>0</v>
      </c>
      <c r="AO279" s="13">
        <f t="shared" si="78"/>
        <v>0</v>
      </c>
      <c r="AP279" s="13">
        <f t="shared" si="79"/>
        <v>0</v>
      </c>
      <c r="AQ279" s="14">
        <f t="shared" si="80"/>
        <v>0.11249999999999999</v>
      </c>
      <c r="AR279" s="13">
        <f t="shared" si="70"/>
        <v>73304.999999999985</v>
      </c>
      <c r="AS279" s="13">
        <f t="shared" si="71"/>
        <v>37260</v>
      </c>
      <c r="AT279" s="13">
        <f t="shared" si="72"/>
        <v>39689.999999999993</v>
      </c>
      <c r="AU279" s="14">
        <f>SUM(AN$3:AN279)+SUM(AR$3:AR279)</f>
        <v>28811034</v>
      </c>
      <c r="AV279" s="14">
        <f>SUM(AO$3:AO279)+SUM(AS$3:AS279)</f>
        <v>26268903</v>
      </c>
      <c r="AW279" s="14">
        <f>SUM(AP$3:AP279)+SUM(AT$3:AT279)</f>
        <v>24748515</v>
      </c>
    </row>
    <row r="280" spans="33:49" x14ac:dyDescent="0.2">
      <c r="AG280" s="9">
        <f t="shared" si="81"/>
        <v>9</v>
      </c>
      <c r="AH280" s="9">
        <f t="shared" si="82"/>
        <v>6</v>
      </c>
      <c r="AI280" s="14">
        <f t="shared" si="69"/>
        <v>0</v>
      </c>
      <c r="AJ280" s="14">
        <f t="shared" si="73"/>
        <v>182</v>
      </c>
      <c r="AK280" s="14">
        <f t="shared" si="74"/>
        <v>93</v>
      </c>
      <c r="AL280" s="14">
        <f t="shared" si="75"/>
        <v>98</v>
      </c>
      <c r="AM280" s="14">
        <f t="shared" si="76"/>
        <v>0</v>
      </c>
      <c r="AN280" s="13">
        <f t="shared" si="77"/>
        <v>0</v>
      </c>
      <c r="AO280" s="13">
        <f t="shared" si="78"/>
        <v>0</v>
      </c>
      <c r="AP280" s="13">
        <f t="shared" si="79"/>
        <v>0</v>
      </c>
      <c r="AQ280" s="14">
        <f t="shared" si="80"/>
        <v>0.11249999999999999</v>
      </c>
      <c r="AR280" s="13">
        <f t="shared" si="70"/>
        <v>73709.999999999985</v>
      </c>
      <c r="AS280" s="13">
        <f t="shared" si="71"/>
        <v>37664.999999999993</v>
      </c>
      <c r="AT280" s="13">
        <f t="shared" si="72"/>
        <v>39689.999999999993</v>
      </c>
      <c r="AU280" s="14">
        <f>SUM(AN$3:AN280)+SUM(AR$3:AR280)</f>
        <v>28884744</v>
      </c>
      <c r="AV280" s="14">
        <f>SUM(AO$3:AO280)+SUM(AS$3:AS280)</f>
        <v>26306568</v>
      </c>
      <c r="AW280" s="14">
        <f>SUM(AP$3:AP280)+SUM(AT$3:AT280)</f>
        <v>24788205</v>
      </c>
    </row>
    <row r="281" spans="33:49" x14ac:dyDescent="0.2">
      <c r="AG281" s="9">
        <f t="shared" si="81"/>
        <v>9</v>
      </c>
      <c r="AH281" s="9">
        <f t="shared" si="82"/>
        <v>7</v>
      </c>
      <c r="AI281" s="14">
        <f t="shared" si="69"/>
        <v>0</v>
      </c>
      <c r="AJ281" s="14">
        <f t="shared" si="73"/>
        <v>183</v>
      </c>
      <c r="AK281" s="14">
        <f t="shared" si="74"/>
        <v>93</v>
      </c>
      <c r="AL281" s="14">
        <f t="shared" si="75"/>
        <v>99</v>
      </c>
      <c r="AM281" s="14">
        <f t="shared" si="76"/>
        <v>0</v>
      </c>
      <c r="AN281" s="13">
        <f t="shared" si="77"/>
        <v>0</v>
      </c>
      <c r="AO281" s="13">
        <f t="shared" si="78"/>
        <v>0</v>
      </c>
      <c r="AP281" s="13">
        <f t="shared" si="79"/>
        <v>0</v>
      </c>
      <c r="AQ281" s="14">
        <f t="shared" si="80"/>
        <v>0.11249999999999999</v>
      </c>
      <c r="AR281" s="13">
        <f t="shared" si="70"/>
        <v>74115</v>
      </c>
      <c r="AS281" s="13">
        <f t="shared" si="71"/>
        <v>37664.999999999993</v>
      </c>
      <c r="AT281" s="13">
        <f t="shared" si="72"/>
        <v>40095</v>
      </c>
      <c r="AU281" s="14">
        <f>SUM(AN$3:AN281)+SUM(AR$3:AR281)</f>
        <v>28958859</v>
      </c>
      <c r="AV281" s="14">
        <f>SUM(AO$3:AO281)+SUM(AS$3:AS281)</f>
        <v>26344233</v>
      </c>
      <c r="AW281" s="14">
        <f>SUM(AP$3:AP281)+SUM(AT$3:AT281)</f>
        <v>24828300</v>
      </c>
    </row>
    <row r="282" spans="33:49" x14ac:dyDescent="0.2">
      <c r="AG282" s="9">
        <f t="shared" si="81"/>
        <v>9</v>
      </c>
      <c r="AH282" s="9">
        <f t="shared" si="82"/>
        <v>8</v>
      </c>
      <c r="AI282" s="14">
        <f t="shared" si="69"/>
        <v>1</v>
      </c>
      <c r="AJ282" s="14">
        <f t="shared" si="73"/>
        <v>185</v>
      </c>
      <c r="AK282" s="14">
        <f t="shared" si="74"/>
        <v>93</v>
      </c>
      <c r="AL282" s="14">
        <f t="shared" si="75"/>
        <v>99</v>
      </c>
      <c r="AM282" s="14">
        <f t="shared" si="76"/>
        <v>2.25</v>
      </c>
      <c r="AN282" s="13">
        <f t="shared" si="77"/>
        <v>1498500</v>
      </c>
      <c r="AO282" s="13">
        <f t="shared" si="78"/>
        <v>753300</v>
      </c>
      <c r="AP282" s="13">
        <f t="shared" si="79"/>
        <v>801900</v>
      </c>
      <c r="AQ282" s="14">
        <f t="shared" si="80"/>
        <v>0.15</v>
      </c>
      <c r="AR282" s="13">
        <f t="shared" si="70"/>
        <v>99900</v>
      </c>
      <c r="AS282" s="13">
        <f t="shared" si="71"/>
        <v>50220</v>
      </c>
      <c r="AT282" s="13">
        <f t="shared" si="72"/>
        <v>53460</v>
      </c>
      <c r="AU282" s="14">
        <f>SUM(AN$3:AN282)+SUM(AR$3:AR282)</f>
        <v>30557259</v>
      </c>
      <c r="AV282" s="14">
        <f>SUM(AO$3:AO282)+SUM(AS$3:AS282)</f>
        <v>27147753</v>
      </c>
      <c r="AW282" s="14">
        <f>SUM(AP$3:AP282)+SUM(AT$3:AT282)</f>
        <v>25683660</v>
      </c>
    </row>
    <row r="283" spans="33:49" x14ac:dyDescent="0.2">
      <c r="AG283" s="9">
        <f t="shared" si="81"/>
        <v>9</v>
      </c>
      <c r="AH283" s="9">
        <f t="shared" si="82"/>
        <v>9</v>
      </c>
      <c r="AI283" s="14">
        <f t="shared" si="69"/>
        <v>0</v>
      </c>
      <c r="AJ283" s="14">
        <f t="shared" si="73"/>
        <v>186</v>
      </c>
      <c r="AK283" s="14">
        <f t="shared" si="74"/>
        <v>93</v>
      </c>
      <c r="AL283" s="14">
        <f t="shared" si="75"/>
        <v>99</v>
      </c>
      <c r="AM283" s="14">
        <f t="shared" si="76"/>
        <v>0</v>
      </c>
      <c r="AN283" s="13">
        <f t="shared" si="77"/>
        <v>0</v>
      </c>
      <c r="AO283" s="13">
        <f t="shared" si="78"/>
        <v>0</v>
      </c>
      <c r="AP283" s="13">
        <f t="shared" si="79"/>
        <v>0</v>
      </c>
      <c r="AQ283" s="14">
        <f t="shared" si="80"/>
        <v>0.11249999999999999</v>
      </c>
      <c r="AR283" s="13">
        <f t="shared" si="70"/>
        <v>75329.999999999985</v>
      </c>
      <c r="AS283" s="13">
        <f t="shared" si="71"/>
        <v>37664.999999999993</v>
      </c>
      <c r="AT283" s="13">
        <f t="shared" si="72"/>
        <v>40095</v>
      </c>
      <c r="AU283" s="14">
        <f>SUM(AN$3:AN283)+SUM(AR$3:AR283)</f>
        <v>30632589</v>
      </c>
      <c r="AV283" s="14">
        <f>SUM(AO$3:AO283)+SUM(AS$3:AS283)</f>
        <v>27185418</v>
      </c>
      <c r="AW283" s="14">
        <f>SUM(AP$3:AP283)+SUM(AT$3:AT283)</f>
        <v>25723755</v>
      </c>
    </row>
    <row r="284" spans="33:49" x14ac:dyDescent="0.2">
      <c r="AG284" s="9">
        <f t="shared" si="81"/>
        <v>9</v>
      </c>
      <c r="AH284" s="9">
        <f t="shared" si="82"/>
        <v>10</v>
      </c>
      <c r="AI284" s="14">
        <f t="shared" si="69"/>
        <v>0</v>
      </c>
      <c r="AJ284" s="14">
        <f t="shared" si="73"/>
        <v>187</v>
      </c>
      <c r="AK284" s="14">
        <f t="shared" si="74"/>
        <v>93</v>
      </c>
      <c r="AL284" s="14">
        <f t="shared" si="75"/>
        <v>99</v>
      </c>
      <c r="AM284" s="14">
        <f t="shared" si="76"/>
        <v>0</v>
      </c>
      <c r="AN284" s="13">
        <f t="shared" si="77"/>
        <v>0</v>
      </c>
      <c r="AO284" s="13">
        <f t="shared" si="78"/>
        <v>0</v>
      </c>
      <c r="AP284" s="13">
        <f t="shared" si="79"/>
        <v>0</v>
      </c>
      <c r="AQ284" s="14">
        <f t="shared" si="80"/>
        <v>0.11249999999999999</v>
      </c>
      <c r="AR284" s="13">
        <f t="shared" si="70"/>
        <v>75734.999999999985</v>
      </c>
      <c r="AS284" s="13">
        <f t="shared" si="71"/>
        <v>37664.999999999993</v>
      </c>
      <c r="AT284" s="13">
        <f t="shared" si="72"/>
        <v>40095</v>
      </c>
      <c r="AU284" s="14">
        <f>SUM(AN$3:AN284)+SUM(AR$3:AR284)</f>
        <v>30708324</v>
      </c>
      <c r="AV284" s="14">
        <f>SUM(AO$3:AO284)+SUM(AS$3:AS284)</f>
        <v>27223083</v>
      </c>
      <c r="AW284" s="14">
        <f>SUM(AP$3:AP284)+SUM(AT$3:AT284)</f>
        <v>25763850</v>
      </c>
    </row>
    <row r="285" spans="33:49" x14ac:dyDescent="0.2">
      <c r="AG285" s="9">
        <f t="shared" si="81"/>
        <v>9</v>
      </c>
      <c r="AH285" s="9">
        <f t="shared" si="82"/>
        <v>11</v>
      </c>
      <c r="AI285" s="14">
        <f t="shared" si="69"/>
        <v>0</v>
      </c>
      <c r="AJ285" s="14">
        <f t="shared" si="73"/>
        <v>189</v>
      </c>
      <c r="AK285" s="14">
        <f t="shared" si="74"/>
        <v>93</v>
      </c>
      <c r="AL285" s="14">
        <f t="shared" si="75"/>
        <v>100</v>
      </c>
      <c r="AM285" s="14">
        <f t="shared" si="76"/>
        <v>0</v>
      </c>
      <c r="AN285" s="13">
        <f t="shared" si="77"/>
        <v>0</v>
      </c>
      <c r="AO285" s="13">
        <f t="shared" si="78"/>
        <v>0</v>
      </c>
      <c r="AP285" s="13">
        <f t="shared" si="79"/>
        <v>0</v>
      </c>
      <c r="AQ285" s="14">
        <f t="shared" si="80"/>
        <v>0.11249999999999999</v>
      </c>
      <c r="AR285" s="13">
        <f t="shared" si="70"/>
        <v>76545</v>
      </c>
      <c r="AS285" s="13">
        <f t="shared" si="71"/>
        <v>37664.999999999993</v>
      </c>
      <c r="AT285" s="13">
        <f t="shared" si="72"/>
        <v>40499.999999999993</v>
      </c>
      <c r="AU285" s="14">
        <f>SUM(AN$3:AN285)+SUM(AR$3:AR285)</f>
        <v>30784869</v>
      </c>
      <c r="AV285" s="14">
        <f>SUM(AO$3:AO285)+SUM(AS$3:AS285)</f>
        <v>27260748</v>
      </c>
      <c r="AW285" s="14">
        <f>SUM(AP$3:AP285)+SUM(AT$3:AT285)</f>
        <v>25804350</v>
      </c>
    </row>
    <row r="286" spans="33:49" x14ac:dyDescent="0.2">
      <c r="AG286" s="9">
        <f t="shared" si="81"/>
        <v>9</v>
      </c>
      <c r="AH286" s="9">
        <f t="shared" si="82"/>
        <v>12</v>
      </c>
      <c r="AI286" s="14">
        <f t="shared" si="69"/>
        <v>1</v>
      </c>
      <c r="AJ286" s="14">
        <f t="shared" si="73"/>
        <v>190</v>
      </c>
      <c r="AK286" s="14">
        <f t="shared" si="74"/>
        <v>93</v>
      </c>
      <c r="AL286" s="14">
        <f t="shared" si="75"/>
        <v>100</v>
      </c>
      <c r="AM286" s="14">
        <f t="shared" si="76"/>
        <v>2.25</v>
      </c>
      <c r="AN286" s="13">
        <f t="shared" si="77"/>
        <v>1539000</v>
      </c>
      <c r="AO286" s="13">
        <f t="shared" si="78"/>
        <v>753300</v>
      </c>
      <c r="AP286" s="13">
        <f t="shared" si="79"/>
        <v>810000</v>
      </c>
      <c r="AQ286" s="14">
        <f t="shared" si="80"/>
        <v>0.15</v>
      </c>
      <c r="AR286" s="13">
        <f t="shared" si="70"/>
        <v>102600</v>
      </c>
      <c r="AS286" s="13">
        <f t="shared" si="71"/>
        <v>50220</v>
      </c>
      <c r="AT286" s="13">
        <f t="shared" si="72"/>
        <v>54000</v>
      </c>
      <c r="AU286" s="14">
        <f>SUM(AN$3:AN286)+SUM(AR$3:AR286)</f>
        <v>32426469</v>
      </c>
      <c r="AV286" s="14">
        <f>SUM(AO$3:AO286)+SUM(AS$3:AS286)</f>
        <v>28064268</v>
      </c>
      <c r="AW286" s="14">
        <f>SUM(AP$3:AP286)+SUM(AT$3:AT286)</f>
        <v>26668350</v>
      </c>
    </row>
    <row r="287" spans="33:49" x14ac:dyDescent="0.2">
      <c r="AG287" s="9">
        <f t="shared" si="81"/>
        <v>9</v>
      </c>
      <c r="AH287" s="9">
        <f t="shared" si="82"/>
        <v>13</v>
      </c>
      <c r="AI287" s="14">
        <f t="shared" si="69"/>
        <v>0</v>
      </c>
      <c r="AJ287" s="14">
        <f t="shared" si="73"/>
        <v>192</v>
      </c>
      <c r="AK287" s="14">
        <f t="shared" si="74"/>
        <v>93</v>
      </c>
      <c r="AL287" s="14">
        <f t="shared" si="75"/>
        <v>100</v>
      </c>
      <c r="AM287" s="14">
        <f t="shared" si="76"/>
        <v>0</v>
      </c>
      <c r="AN287" s="13">
        <f t="shared" si="77"/>
        <v>0</v>
      </c>
      <c r="AO287" s="13">
        <f t="shared" si="78"/>
        <v>0</v>
      </c>
      <c r="AP287" s="13">
        <f t="shared" si="79"/>
        <v>0</v>
      </c>
      <c r="AQ287" s="14">
        <f t="shared" si="80"/>
        <v>0.11249999999999999</v>
      </c>
      <c r="AR287" s="13">
        <f t="shared" si="70"/>
        <v>77759.999999999985</v>
      </c>
      <c r="AS287" s="13">
        <f t="shared" si="71"/>
        <v>37664.999999999993</v>
      </c>
      <c r="AT287" s="13">
        <f t="shared" si="72"/>
        <v>40499.999999999993</v>
      </c>
      <c r="AU287" s="14">
        <f>SUM(AN$3:AN287)+SUM(AR$3:AR287)</f>
        <v>32504229</v>
      </c>
      <c r="AV287" s="14">
        <f>SUM(AO$3:AO287)+SUM(AS$3:AS287)</f>
        <v>28101933</v>
      </c>
      <c r="AW287" s="14">
        <f>SUM(AP$3:AP287)+SUM(AT$3:AT287)</f>
        <v>26708850</v>
      </c>
    </row>
    <row r="288" spans="33:49" x14ac:dyDescent="0.2">
      <c r="AG288" s="9">
        <f t="shared" si="81"/>
        <v>9</v>
      </c>
      <c r="AH288" s="9">
        <f t="shared" si="82"/>
        <v>14</v>
      </c>
      <c r="AI288" s="14">
        <f t="shared" si="69"/>
        <v>0</v>
      </c>
      <c r="AJ288" s="14">
        <f t="shared" si="73"/>
        <v>193</v>
      </c>
      <c r="AK288" s="14">
        <f t="shared" si="74"/>
        <v>93</v>
      </c>
      <c r="AL288" s="14">
        <f t="shared" si="75"/>
        <v>100</v>
      </c>
      <c r="AM288" s="14">
        <f t="shared" si="76"/>
        <v>0</v>
      </c>
      <c r="AN288" s="13">
        <f t="shared" si="77"/>
        <v>0</v>
      </c>
      <c r="AO288" s="13">
        <f t="shared" si="78"/>
        <v>0</v>
      </c>
      <c r="AP288" s="13">
        <f t="shared" si="79"/>
        <v>0</v>
      </c>
      <c r="AQ288" s="14">
        <f t="shared" si="80"/>
        <v>0.11249999999999999</v>
      </c>
      <c r="AR288" s="13">
        <f t="shared" si="70"/>
        <v>78165</v>
      </c>
      <c r="AS288" s="13">
        <f t="shared" si="71"/>
        <v>37664.999999999993</v>
      </c>
      <c r="AT288" s="13">
        <f t="shared" si="72"/>
        <v>40499.999999999993</v>
      </c>
      <c r="AU288" s="14">
        <f>SUM(AN$3:AN288)+SUM(AR$3:AR288)</f>
        <v>32582394</v>
      </c>
      <c r="AV288" s="14">
        <f>SUM(AO$3:AO288)+SUM(AS$3:AS288)</f>
        <v>28139598</v>
      </c>
      <c r="AW288" s="14">
        <f>SUM(AP$3:AP288)+SUM(AT$3:AT288)</f>
        <v>26749350</v>
      </c>
    </row>
    <row r="289" spans="33:49" x14ac:dyDescent="0.2">
      <c r="AG289" s="9">
        <f t="shared" si="81"/>
        <v>9</v>
      </c>
      <c r="AH289" s="9">
        <f t="shared" si="82"/>
        <v>15</v>
      </c>
      <c r="AI289" s="14">
        <f t="shared" si="69"/>
        <v>0</v>
      </c>
      <c r="AJ289" s="14">
        <f t="shared" si="73"/>
        <v>194</v>
      </c>
      <c r="AK289" s="14">
        <f t="shared" si="74"/>
        <v>93</v>
      </c>
      <c r="AL289" s="14">
        <f t="shared" si="75"/>
        <v>101</v>
      </c>
      <c r="AM289" s="14">
        <f t="shared" si="76"/>
        <v>0</v>
      </c>
      <c r="AN289" s="13">
        <f t="shared" si="77"/>
        <v>0</v>
      </c>
      <c r="AO289" s="13">
        <f t="shared" si="78"/>
        <v>0</v>
      </c>
      <c r="AP289" s="13">
        <f t="shared" si="79"/>
        <v>0</v>
      </c>
      <c r="AQ289" s="14">
        <f t="shared" si="80"/>
        <v>0.11249999999999999</v>
      </c>
      <c r="AR289" s="13">
        <f t="shared" si="70"/>
        <v>78570</v>
      </c>
      <c r="AS289" s="13">
        <f t="shared" si="71"/>
        <v>37664.999999999993</v>
      </c>
      <c r="AT289" s="13">
        <f t="shared" si="72"/>
        <v>40904.999999999993</v>
      </c>
      <c r="AU289" s="14">
        <f>SUM(AN$3:AN289)+SUM(AR$3:AR289)</f>
        <v>32660964</v>
      </c>
      <c r="AV289" s="14">
        <f>SUM(AO$3:AO289)+SUM(AS$3:AS289)</f>
        <v>28177263</v>
      </c>
      <c r="AW289" s="14">
        <f>SUM(AP$3:AP289)+SUM(AT$3:AT289)</f>
        <v>26790255</v>
      </c>
    </row>
    <row r="290" spans="33:49" x14ac:dyDescent="0.2">
      <c r="AG290" s="9">
        <f t="shared" si="81"/>
        <v>9</v>
      </c>
      <c r="AH290" s="9">
        <f t="shared" si="82"/>
        <v>16</v>
      </c>
      <c r="AI290" s="14">
        <f t="shared" si="69"/>
        <v>1</v>
      </c>
      <c r="AJ290" s="14">
        <f t="shared" si="73"/>
        <v>196</v>
      </c>
      <c r="AK290" s="14">
        <f t="shared" si="74"/>
        <v>94</v>
      </c>
      <c r="AL290" s="14">
        <f t="shared" si="75"/>
        <v>101</v>
      </c>
      <c r="AM290" s="14">
        <f t="shared" si="76"/>
        <v>2.25</v>
      </c>
      <c r="AN290" s="13">
        <f t="shared" si="77"/>
        <v>1587600</v>
      </c>
      <c r="AO290" s="13">
        <f t="shared" si="78"/>
        <v>761400</v>
      </c>
      <c r="AP290" s="13">
        <f t="shared" si="79"/>
        <v>818100</v>
      </c>
      <c r="AQ290" s="14">
        <f t="shared" si="80"/>
        <v>0.15</v>
      </c>
      <c r="AR290" s="13">
        <f t="shared" si="70"/>
        <v>105840</v>
      </c>
      <c r="AS290" s="13">
        <f t="shared" si="71"/>
        <v>50760</v>
      </c>
      <c r="AT290" s="13">
        <f t="shared" si="72"/>
        <v>54539.999999999993</v>
      </c>
      <c r="AU290" s="14">
        <f>SUM(AN$3:AN290)+SUM(AR$3:AR290)</f>
        <v>34354404</v>
      </c>
      <c r="AV290" s="14">
        <f>SUM(AO$3:AO290)+SUM(AS$3:AS290)</f>
        <v>28989423</v>
      </c>
      <c r="AW290" s="14">
        <f>SUM(AP$3:AP290)+SUM(AT$3:AT290)</f>
        <v>27662895</v>
      </c>
    </row>
    <row r="291" spans="33:49" x14ac:dyDescent="0.2">
      <c r="AG291" s="9">
        <f t="shared" si="81"/>
        <v>9</v>
      </c>
      <c r="AH291" s="9">
        <f t="shared" si="82"/>
        <v>17</v>
      </c>
      <c r="AI291" s="14">
        <f t="shared" si="69"/>
        <v>0</v>
      </c>
      <c r="AJ291" s="14">
        <f t="shared" si="73"/>
        <v>197</v>
      </c>
      <c r="AK291" s="14">
        <f t="shared" si="74"/>
        <v>94</v>
      </c>
      <c r="AL291" s="14">
        <f t="shared" si="75"/>
        <v>101</v>
      </c>
      <c r="AM291" s="14">
        <f t="shared" si="76"/>
        <v>0</v>
      </c>
      <c r="AN291" s="13">
        <f t="shared" si="77"/>
        <v>0</v>
      </c>
      <c r="AO291" s="13">
        <f t="shared" si="78"/>
        <v>0</v>
      </c>
      <c r="AP291" s="13">
        <f t="shared" si="79"/>
        <v>0</v>
      </c>
      <c r="AQ291" s="14">
        <f t="shared" si="80"/>
        <v>0.11249999999999999</v>
      </c>
      <c r="AR291" s="13">
        <f t="shared" si="70"/>
        <v>79784.999999999985</v>
      </c>
      <c r="AS291" s="13">
        <f t="shared" si="71"/>
        <v>38070</v>
      </c>
      <c r="AT291" s="13">
        <f t="shared" si="72"/>
        <v>40904.999999999993</v>
      </c>
      <c r="AU291" s="14">
        <f>SUM(AN$3:AN291)+SUM(AR$3:AR291)</f>
        <v>34434189</v>
      </c>
      <c r="AV291" s="14">
        <f>SUM(AO$3:AO291)+SUM(AS$3:AS291)</f>
        <v>29027493</v>
      </c>
      <c r="AW291" s="14">
        <f>SUM(AP$3:AP291)+SUM(AT$3:AT291)</f>
        <v>27703800</v>
      </c>
    </row>
    <row r="292" spans="33:49" x14ac:dyDescent="0.2">
      <c r="AG292" s="9">
        <f t="shared" si="81"/>
        <v>9</v>
      </c>
      <c r="AH292" s="9">
        <f t="shared" si="82"/>
        <v>18</v>
      </c>
      <c r="AI292" s="14">
        <f t="shared" si="69"/>
        <v>0</v>
      </c>
      <c r="AJ292" s="14">
        <f t="shared" si="73"/>
        <v>198</v>
      </c>
      <c r="AK292" s="14">
        <f t="shared" si="74"/>
        <v>94</v>
      </c>
      <c r="AL292" s="14">
        <f t="shared" si="75"/>
        <v>101</v>
      </c>
      <c r="AM292" s="14">
        <f t="shared" si="76"/>
        <v>0</v>
      </c>
      <c r="AN292" s="13">
        <f t="shared" si="77"/>
        <v>0</v>
      </c>
      <c r="AO292" s="13">
        <f t="shared" si="78"/>
        <v>0</v>
      </c>
      <c r="AP292" s="13">
        <f t="shared" si="79"/>
        <v>0</v>
      </c>
      <c r="AQ292" s="14">
        <f t="shared" si="80"/>
        <v>0.11249999999999999</v>
      </c>
      <c r="AR292" s="13">
        <f t="shared" si="70"/>
        <v>80190</v>
      </c>
      <c r="AS292" s="13">
        <f t="shared" si="71"/>
        <v>38070</v>
      </c>
      <c r="AT292" s="13">
        <f t="shared" si="72"/>
        <v>40904.999999999993</v>
      </c>
      <c r="AU292" s="14">
        <f>SUM(AN$3:AN292)+SUM(AR$3:AR292)</f>
        <v>34514379</v>
      </c>
      <c r="AV292" s="14">
        <f>SUM(AO$3:AO292)+SUM(AS$3:AS292)</f>
        <v>29065563</v>
      </c>
      <c r="AW292" s="14">
        <f>SUM(AP$3:AP292)+SUM(AT$3:AT292)</f>
        <v>27744705</v>
      </c>
    </row>
    <row r="293" spans="33:49" x14ac:dyDescent="0.2">
      <c r="AG293" s="9">
        <f t="shared" si="81"/>
        <v>9</v>
      </c>
      <c r="AH293" s="9">
        <f t="shared" si="82"/>
        <v>19</v>
      </c>
      <c r="AI293" s="14">
        <f t="shared" si="69"/>
        <v>0</v>
      </c>
      <c r="AJ293" s="14">
        <f t="shared" si="73"/>
        <v>200</v>
      </c>
      <c r="AK293" s="14">
        <f t="shared" si="74"/>
        <v>94</v>
      </c>
      <c r="AL293" s="14">
        <f t="shared" si="75"/>
        <v>102</v>
      </c>
      <c r="AM293" s="14">
        <f t="shared" si="76"/>
        <v>0</v>
      </c>
      <c r="AN293" s="13">
        <f t="shared" si="77"/>
        <v>0</v>
      </c>
      <c r="AO293" s="13">
        <f t="shared" si="78"/>
        <v>0</v>
      </c>
      <c r="AP293" s="13">
        <f t="shared" si="79"/>
        <v>0</v>
      </c>
      <c r="AQ293" s="14">
        <f t="shared" si="80"/>
        <v>0.11249999999999999</v>
      </c>
      <c r="AR293" s="13">
        <f t="shared" si="70"/>
        <v>80999.999999999985</v>
      </c>
      <c r="AS293" s="13">
        <f t="shared" si="71"/>
        <v>38070</v>
      </c>
      <c r="AT293" s="13">
        <f t="shared" si="72"/>
        <v>41310</v>
      </c>
      <c r="AU293" s="14">
        <f>SUM(AN$3:AN293)+SUM(AR$3:AR293)</f>
        <v>34595379</v>
      </c>
      <c r="AV293" s="14">
        <f>SUM(AO$3:AO293)+SUM(AS$3:AS293)</f>
        <v>29103633</v>
      </c>
      <c r="AW293" s="14">
        <f>SUM(AP$3:AP293)+SUM(AT$3:AT293)</f>
        <v>27786015</v>
      </c>
    </row>
    <row r="294" spans="33:49" x14ac:dyDescent="0.2">
      <c r="AG294" s="9">
        <f t="shared" si="81"/>
        <v>9</v>
      </c>
      <c r="AH294" s="9">
        <f t="shared" si="82"/>
        <v>20</v>
      </c>
      <c r="AI294" s="14">
        <f t="shared" si="69"/>
        <v>1</v>
      </c>
      <c r="AJ294" s="14">
        <f t="shared" si="73"/>
        <v>201</v>
      </c>
      <c r="AK294" s="14">
        <f t="shared" si="74"/>
        <v>94</v>
      </c>
      <c r="AL294" s="14">
        <f t="shared" si="75"/>
        <v>102</v>
      </c>
      <c r="AM294" s="14">
        <f t="shared" si="76"/>
        <v>2.25</v>
      </c>
      <c r="AN294" s="13">
        <f t="shared" si="77"/>
        <v>1628100</v>
      </c>
      <c r="AO294" s="13">
        <f t="shared" si="78"/>
        <v>761400</v>
      </c>
      <c r="AP294" s="13">
        <f t="shared" si="79"/>
        <v>826200</v>
      </c>
      <c r="AQ294" s="14">
        <f t="shared" si="80"/>
        <v>0.15</v>
      </c>
      <c r="AR294" s="13">
        <f t="shared" si="70"/>
        <v>108540</v>
      </c>
      <c r="AS294" s="13">
        <f t="shared" si="71"/>
        <v>50760</v>
      </c>
      <c r="AT294" s="13">
        <f t="shared" si="72"/>
        <v>55079.999999999993</v>
      </c>
      <c r="AU294" s="14">
        <f>SUM(AN$3:AN294)+SUM(AR$3:AR294)</f>
        <v>36332019</v>
      </c>
      <c r="AV294" s="14">
        <f>SUM(AO$3:AO294)+SUM(AS$3:AS294)</f>
        <v>29915793</v>
      </c>
      <c r="AW294" s="14">
        <f>SUM(AP$3:AP294)+SUM(AT$3:AT294)</f>
        <v>28667295</v>
      </c>
    </row>
    <row r="295" spans="33:49" x14ac:dyDescent="0.2">
      <c r="AG295" s="9">
        <f t="shared" si="81"/>
        <v>9</v>
      </c>
      <c r="AH295" s="9">
        <f t="shared" si="82"/>
        <v>21</v>
      </c>
      <c r="AI295" s="14">
        <f t="shared" si="69"/>
        <v>0</v>
      </c>
      <c r="AJ295" s="14">
        <f t="shared" si="73"/>
        <v>203</v>
      </c>
      <c r="AK295" s="14">
        <f t="shared" si="74"/>
        <v>94</v>
      </c>
      <c r="AL295" s="14">
        <f t="shared" si="75"/>
        <v>102</v>
      </c>
      <c r="AM295" s="14">
        <f t="shared" si="76"/>
        <v>0</v>
      </c>
      <c r="AN295" s="13">
        <f t="shared" si="77"/>
        <v>0</v>
      </c>
      <c r="AO295" s="13">
        <f t="shared" si="78"/>
        <v>0</v>
      </c>
      <c r="AP295" s="13">
        <f t="shared" si="79"/>
        <v>0</v>
      </c>
      <c r="AQ295" s="14">
        <f t="shared" si="80"/>
        <v>0.11249999999999999</v>
      </c>
      <c r="AR295" s="13">
        <f t="shared" si="70"/>
        <v>82215</v>
      </c>
      <c r="AS295" s="13">
        <f t="shared" si="71"/>
        <v>38070</v>
      </c>
      <c r="AT295" s="13">
        <f t="shared" si="72"/>
        <v>41310</v>
      </c>
      <c r="AU295" s="14">
        <f>SUM(AN$3:AN295)+SUM(AR$3:AR295)</f>
        <v>36414234</v>
      </c>
      <c r="AV295" s="14">
        <f>SUM(AO$3:AO295)+SUM(AS$3:AS295)</f>
        <v>29953863</v>
      </c>
      <c r="AW295" s="14">
        <f>SUM(AP$3:AP295)+SUM(AT$3:AT295)</f>
        <v>28708605</v>
      </c>
    </row>
    <row r="296" spans="33:49" x14ac:dyDescent="0.2">
      <c r="AG296" s="9">
        <f t="shared" si="81"/>
        <v>9</v>
      </c>
      <c r="AH296" s="9">
        <f t="shared" si="82"/>
        <v>22</v>
      </c>
      <c r="AI296" s="14">
        <f t="shared" si="69"/>
        <v>0</v>
      </c>
      <c r="AJ296" s="14">
        <f t="shared" si="73"/>
        <v>204</v>
      </c>
      <c r="AK296" s="14">
        <f t="shared" si="74"/>
        <v>94</v>
      </c>
      <c r="AL296" s="14">
        <f t="shared" si="75"/>
        <v>102</v>
      </c>
      <c r="AM296" s="14">
        <f t="shared" si="76"/>
        <v>0</v>
      </c>
      <c r="AN296" s="13">
        <f t="shared" si="77"/>
        <v>0</v>
      </c>
      <c r="AO296" s="13">
        <f t="shared" si="78"/>
        <v>0</v>
      </c>
      <c r="AP296" s="13">
        <f t="shared" si="79"/>
        <v>0</v>
      </c>
      <c r="AQ296" s="14">
        <f t="shared" si="80"/>
        <v>0.11249999999999999</v>
      </c>
      <c r="AR296" s="13">
        <f t="shared" si="70"/>
        <v>82620</v>
      </c>
      <c r="AS296" s="13">
        <f t="shared" si="71"/>
        <v>38070</v>
      </c>
      <c r="AT296" s="13">
        <f t="shared" si="72"/>
        <v>41310</v>
      </c>
      <c r="AU296" s="14">
        <f>SUM(AN$3:AN296)+SUM(AR$3:AR296)</f>
        <v>36496854</v>
      </c>
      <c r="AV296" s="14">
        <f>SUM(AO$3:AO296)+SUM(AS$3:AS296)</f>
        <v>29991933</v>
      </c>
      <c r="AW296" s="14">
        <f>SUM(AP$3:AP296)+SUM(AT$3:AT296)</f>
        <v>28749915</v>
      </c>
    </row>
    <row r="297" spans="33:49" x14ac:dyDescent="0.2">
      <c r="AG297" s="9">
        <f t="shared" si="81"/>
        <v>9</v>
      </c>
      <c r="AH297" s="9">
        <f t="shared" si="82"/>
        <v>23</v>
      </c>
      <c r="AI297" s="14">
        <f t="shared" si="69"/>
        <v>0</v>
      </c>
      <c r="AJ297" s="14">
        <f t="shared" si="73"/>
        <v>205</v>
      </c>
      <c r="AK297" s="14">
        <f t="shared" si="74"/>
        <v>94</v>
      </c>
      <c r="AL297" s="14">
        <f t="shared" si="75"/>
        <v>103</v>
      </c>
      <c r="AM297" s="14">
        <f t="shared" si="76"/>
        <v>0</v>
      </c>
      <c r="AN297" s="13">
        <f t="shared" si="77"/>
        <v>0</v>
      </c>
      <c r="AO297" s="13">
        <f t="shared" si="78"/>
        <v>0</v>
      </c>
      <c r="AP297" s="13">
        <f t="shared" si="79"/>
        <v>0</v>
      </c>
      <c r="AQ297" s="14">
        <f t="shared" si="80"/>
        <v>0.11249999999999999</v>
      </c>
      <c r="AR297" s="13">
        <f t="shared" si="70"/>
        <v>83024.999999999985</v>
      </c>
      <c r="AS297" s="13">
        <f t="shared" si="71"/>
        <v>38070</v>
      </c>
      <c r="AT297" s="13">
        <f t="shared" si="72"/>
        <v>41714.999999999993</v>
      </c>
      <c r="AU297" s="14">
        <f>SUM(AN$3:AN297)+SUM(AR$3:AR297)</f>
        <v>36579879</v>
      </c>
      <c r="AV297" s="14">
        <f>SUM(AO$3:AO297)+SUM(AS$3:AS297)</f>
        <v>30030003</v>
      </c>
      <c r="AW297" s="14">
        <f>SUM(AP$3:AP297)+SUM(AT$3:AT297)</f>
        <v>28791630</v>
      </c>
    </row>
    <row r="298" spans="33:49" x14ac:dyDescent="0.2">
      <c r="AG298" s="9">
        <f t="shared" si="81"/>
        <v>9</v>
      </c>
      <c r="AH298" s="9">
        <f t="shared" si="82"/>
        <v>24</v>
      </c>
      <c r="AI298" s="14">
        <f t="shared" si="69"/>
        <v>1</v>
      </c>
      <c r="AJ298" s="14">
        <f t="shared" si="73"/>
        <v>207</v>
      </c>
      <c r="AK298" s="14">
        <f t="shared" si="74"/>
        <v>94</v>
      </c>
      <c r="AL298" s="14">
        <f t="shared" si="75"/>
        <v>103</v>
      </c>
      <c r="AM298" s="14">
        <f t="shared" si="76"/>
        <v>2.25</v>
      </c>
      <c r="AN298" s="13">
        <f t="shared" si="77"/>
        <v>1676700</v>
      </c>
      <c r="AO298" s="13">
        <f t="shared" si="78"/>
        <v>761400</v>
      </c>
      <c r="AP298" s="13">
        <f t="shared" si="79"/>
        <v>834300</v>
      </c>
      <c r="AQ298" s="14">
        <f t="shared" si="80"/>
        <v>0.15</v>
      </c>
      <c r="AR298" s="13">
        <f t="shared" si="70"/>
        <v>111779.99999999999</v>
      </c>
      <c r="AS298" s="13">
        <f t="shared" si="71"/>
        <v>50760</v>
      </c>
      <c r="AT298" s="13">
        <f t="shared" si="72"/>
        <v>55620</v>
      </c>
      <c r="AU298" s="14">
        <f>SUM(AN$3:AN298)+SUM(AR$3:AR298)</f>
        <v>38368359</v>
      </c>
      <c r="AV298" s="14">
        <f>SUM(AO$3:AO298)+SUM(AS$3:AS298)</f>
        <v>30842163</v>
      </c>
      <c r="AW298" s="14">
        <f>SUM(AP$3:AP298)+SUM(AT$3:AT298)</f>
        <v>29681550</v>
      </c>
    </row>
    <row r="299" spans="33:49" x14ac:dyDescent="0.2">
      <c r="AG299" s="9">
        <f t="shared" si="81"/>
        <v>9</v>
      </c>
      <c r="AH299" s="9">
        <f t="shared" si="82"/>
        <v>25</v>
      </c>
      <c r="AI299" s="14">
        <f t="shared" si="69"/>
        <v>0</v>
      </c>
      <c r="AJ299" s="14">
        <f t="shared" si="73"/>
        <v>208</v>
      </c>
      <c r="AK299" s="14">
        <f t="shared" si="74"/>
        <v>94</v>
      </c>
      <c r="AL299" s="14">
        <f t="shared" si="75"/>
        <v>103</v>
      </c>
      <c r="AM299" s="14">
        <f t="shared" si="76"/>
        <v>0</v>
      </c>
      <c r="AN299" s="13">
        <f t="shared" si="77"/>
        <v>0</v>
      </c>
      <c r="AO299" s="13">
        <f t="shared" si="78"/>
        <v>0</v>
      </c>
      <c r="AP299" s="13">
        <f t="shared" si="79"/>
        <v>0</v>
      </c>
      <c r="AQ299" s="14">
        <f t="shared" si="80"/>
        <v>0.11249999999999999</v>
      </c>
      <c r="AR299" s="13">
        <f t="shared" si="70"/>
        <v>84240</v>
      </c>
      <c r="AS299" s="13">
        <f t="shared" si="71"/>
        <v>38070</v>
      </c>
      <c r="AT299" s="13">
        <f t="shared" si="72"/>
        <v>41714.999999999993</v>
      </c>
      <c r="AU299" s="14">
        <f>SUM(AN$3:AN299)+SUM(AR$3:AR299)</f>
        <v>38452599</v>
      </c>
      <c r="AV299" s="14">
        <f>SUM(AO$3:AO299)+SUM(AS$3:AS299)</f>
        <v>30880233</v>
      </c>
      <c r="AW299" s="14">
        <f>SUM(AP$3:AP299)+SUM(AT$3:AT299)</f>
        <v>29723265</v>
      </c>
    </row>
    <row r="300" spans="33:49" x14ac:dyDescent="0.2">
      <c r="AG300" s="9">
        <f t="shared" si="81"/>
        <v>9</v>
      </c>
      <c r="AH300" s="9">
        <f t="shared" si="82"/>
        <v>26</v>
      </c>
      <c r="AI300" s="14">
        <f t="shared" si="69"/>
        <v>0</v>
      </c>
      <c r="AJ300" s="14">
        <f t="shared" si="73"/>
        <v>209</v>
      </c>
      <c r="AK300" s="14">
        <f t="shared" si="74"/>
        <v>95</v>
      </c>
      <c r="AL300" s="14">
        <f t="shared" si="75"/>
        <v>103</v>
      </c>
      <c r="AM300" s="14">
        <f t="shared" si="76"/>
        <v>0</v>
      </c>
      <c r="AN300" s="13">
        <f t="shared" si="77"/>
        <v>0</v>
      </c>
      <c r="AO300" s="13">
        <f t="shared" si="78"/>
        <v>0</v>
      </c>
      <c r="AP300" s="13">
        <f t="shared" si="79"/>
        <v>0</v>
      </c>
      <c r="AQ300" s="14">
        <f t="shared" si="80"/>
        <v>0.11249999999999999</v>
      </c>
      <c r="AR300" s="13">
        <f t="shared" si="70"/>
        <v>84645</v>
      </c>
      <c r="AS300" s="13">
        <f t="shared" si="71"/>
        <v>38474.999999999993</v>
      </c>
      <c r="AT300" s="13">
        <f t="shared" si="72"/>
        <v>41714.999999999993</v>
      </c>
      <c r="AU300" s="14">
        <f>SUM(AN$3:AN300)+SUM(AR$3:AR300)</f>
        <v>38537244</v>
      </c>
      <c r="AV300" s="14">
        <f>SUM(AO$3:AO300)+SUM(AS$3:AS300)</f>
        <v>30918708</v>
      </c>
      <c r="AW300" s="14">
        <f>SUM(AP$3:AP300)+SUM(AT$3:AT300)</f>
        <v>29764980</v>
      </c>
    </row>
    <row r="301" spans="33:49" x14ac:dyDescent="0.2">
      <c r="AG301" s="9">
        <f t="shared" si="81"/>
        <v>9</v>
      </c>
      <c r="AH301" s="9">
        <f t="shared" si="82"/>
        <v>27</v>
      </c>
      <c r="AI301" s="14">
        <f t="shared" si="69"/>
        <v>0</v>
      </c>
      <c r="AJ301" s="14">
        <f t="shared" si="73"/>
        <v>211</v>
      </c>
      <c r="AK301" s="14">
        <f t="shared" si="74"/>
        <v>95</v>
      </c>
      <c r="AL301" s="14">
        <f t="shared" si="75"/>
        <v>104</v>
      </c>
      <c r="AM301" s="14">
        <f t="shared" si="76"/>
        <v>0</v>
      </c>
      <c r="AN301" s="13">
        <f t="shared" si="77"/>
        <v>0</v>
      </c>
      <c r="AO301" s="13">
        <f t="shared" si="78"/>
        <v>0</v>
      </c>
      <c r="AP301" s="13">
        <f t="shared" si="79"/>
        <v>0</v>
      </c>
      <c r="AQ301" s="14">
        <f t="shared" si="80"/>
        <v>0.11249999999999999</v>
      </c>
      <c r="AR301" s="13">
        <f t="shared" si="70"/>
        <v>85454.999999999985</v>
      </c>
      <c r="AS301" s="13">
        <f t="shared" si="71"/>
        <v>38474.999999999993</v>
      </c>
      <c r="AT301" s="13">
        <f t="shared" si="72"/>
        <v>42120</v>
      </c>
      <c r="AU301" s="14">
        <f>SUM(AN$3:AN301)+SUM(AR$3:AR301)</f>
        <v>38622699</v>
      </c>
      <c r="AV301" s="14">
        <f>SUM(AO$3:AO301)+SUM(AS$3:AS301)</f>
        <v>30957183</v>
      </c>
      <c r="AW301" s="14">
        <f>SUM(AP$3:AP301)+SUM(AT$3:AT301)</f>
        <v>29807100</v>
      </c>
    </row>
    <row r="302" spans="33:49" x14ac:dyDescent="0.2">
      <c r="AG302" s="9">
        <f t="shared" si="81"/>
        <v>9</v>
      </c>
      <c r="AH302" s="9">
        <f t="shared" si="82"/>
        <v>28</v>
      </c>
      <c r="AI302" s="14">
        <f t="shared" si="69"/>
        <v>1</v>
      </c>
      <c r="AJ302" s="14">
        <f t="shared" si="73"/>
        <v>212</v>
      </c>
      <c r="AK302" s="14">
        <f t="shared" si="74"/>
        <v>95</v>
      </c>
      <c r="AL302" s="14">
        <f t="shared" si="75"/>
        <v>104</v>
      </c>
      <c r="AM302" s="14">
        <f t="shared" si="76"/>
        <v>2.25</v>
      </c>
      <c r="AN302" s="13">
        <f t="shared" si="77"/>
        <v>1717200</v>
      </c>
      <c r="AO302" s="13">
        <f t="shared" si="78"/>
        <v>769500</v>
      </c>
      <c r="AP302" s="13">
        <f t="shared" si="79"/>
        <v>842400</v>
      </c>
      <c r="AQ302" s="14">
        <f t="shared" si="80"/>
        <v>0.15</v>
      </c>
      <c r="AR302" s="13">
        <f t="shared" si="70"/>
        <v>114479.99999999999</v>
      </c>
      <c r="AS302" s="13">
        <f t="shared" si="71"/>
        <v>51300</v>
      </c>
      <c r="AT302" s="13">
        <f t="shared" si="72"/>
        <v>56160</v>
      </c>
      <c r="AU302" s="14">
        <f>SUM(AN$3:AN302)+SUM(AR$3:AR302)</f>
        <v>40454379</v>
      </c>
      <c r="AV302" s="14">
        <f>SUM(AO$3:AO302)+SUM(AS$3:AS302)</f>
        <v>31777983</v>
      </c>
      <c r="AW302" s="14">
        <f>SUM(AP$3:AP302)+SUM(AT$3:AT302)</f>
        <v>30705660</v>
      </c>
    </row>
    <row r="303" spans="33:49" x14ac:dyDescent="0.2">
      <c r="AG303" s="9">
        <f t="shared" si="81"/>
        <v>9</v>
      </c>
      <c r="AH303" s="9">
        <f t="shared" si="82"/>
        <v>29</v>
      </c>
      <c r="AI303" s="14">
        <f t="shared" si="69"/>
        <v>0</v>
      </c>
      <c r="AJ303" s="14">
        <f t="shared" si="73"/>
        <v>214</v>
      </c>
      <c r="AK303" s="14">
        <f t="shared" si="74"/>
        <v>95</v>
      </c>
      <c r="AL303" s="14">
        <f t="shared" si="75"/>
        <v>104</v>
      </c>
      <c r="AM303" s="14">
        <f t="shared" si="76"/>
        <v>0</v>
      </c>
      <c r="AN303" s="13">
        <f t="shared" si="77"/>
        <v>0</v>
      </c>
      <c r="AO303" s="13">
        <f t="shared" si="78"/>
        <v>0</v>
      </c>
      <c r="AP303" s="13">
        <f t="shared" si="79"/>
        <v>0</v>
      </c>
      <c r="AQ303" s="14">
        <f t="shared" si="80"/>
        <v>0.11249999999999999</v>
      </c>
      <c r="AR303" s="13">
        <f t="shared" si="70"/>
        <v>86670</v>
      </c>
      <c r="AS303" s="13">
        <f t="shared" si="71"/>
        <v>38474.999999999993</v>
      </c>
      <c r="AT303" s="13">
        <f t="shared" si="72"/>
        <v>42120</v>
      </c>
      <c r="AU303" s="14">
        <f>SUM(AN$3:AN303)+SUM(AR$3:AR303)</f>
        <v>40541049</v>
      </c>
      <c r="AV303" s="14">
        <f>SUM(AO$3:AO303)+SUM(AS$3:AS303)</f>
        <v>31816458</v>
      </c>
      <c r="AW303" s="14">
        <f>SUM(AP$3:AP303)+SUM(AT$3:AT303)</f>
        <v>30747780</v>
      </c>
    </row>
    <row r="304" spans="33:49" x14ac:dyDescent="0.2">
      <c r="AG304" s="9">
        <f t="shared" si="81"/>
        <v>9</v>
      </c>
      <c r="AH304" s="9">
        <f t="shared" si="82"/>
        <v>30</v>
      </c>
      <c r="AI304" s="14">
        <f t="shared" si="69"/>
        <v>0</v>
      </c>
      <c r="AJ304" s="14">
        <f t="shared" si="73"/>
        <v>215</v>
      </c>
      <c r="AK304" s="14">
        <f t="shared" si="74"/>
        <v>95</v>
      </c>
      <c r="AL304" s="14">
        <f t="shared" si="75"/>
        <v>104</v>
      </c>
      <c r="AM304" s="14">
        <f t="shared" si="76"/>
        <v>0</v>
      </c>
      <c r="AN304" s="13">
        <f t="shared" si="77"/>
        <v>0</v>
      </c>
      <c r="AO304" s="13">
        <f t="shared" si="78"/>
        <v>0</v>
      </c>
      <c r="AP304" s="13">
        <f t="shared" si="79"/>
        <v>0</v>
      </c>
      <c r="AQ304" s="14">
        <f t="shared" si="80"/>
        <v>0.11249999999999999</v>
      </c>
      <c r="AR304" s="13">
        <f t="shared" si="70"/>
        <v>87074.999999999985</v>
      </c>
      <c r="AS304" s="13">
        <f t="shared" si="71"/>
        <v>38474.999999999993</v>
      </c>
      <c r="AT304" s="13">
        <f t="shared" si="72"/>
        <v>42120</v>
      </c>
      <c r="AU304" s="14">
        <f>SUM(AN$3:AN304)+SUM(AR$3:AR304)</f>
        <v>40628124</v>
      </c>
      <c r="AV304" s="14">
        <f>SUM(AO$3:AO304)+SUM(AS$3:AS304)</f>
        <v>31854933</v>
      </c>
      <c r="AW304" s="14">
        <f>SUM(AP$3:AP304)+SUM(AT$3:AT304)</f>
        <v>30789900</v>
      </c>
    </row>
    <row r="305" spans="33:49" x14ac:dyDescent="0.2">
      <c r="AG305" s="9">
        <f t="shared" si="81"/>
        <v>9</v>
      </c>
      <c r="AH305" s="9">
        <f t="shared" si="82"/>
        <v>31</v>
      </c>
      <c r="AI305" s="14">
        <f t="shared" si="69"/>
        <v>0</v>
      </c>
      <c r="AJ305" s="14">
        <f t="shared" si="73"/>
        <v>216</v>
      </c>
      <c r="AK305" s="14">
        <f t="shared" si="74"/>
        <v>95</v>
      </c>
      <c r="AL305" s="14">
        <f t="shared" si="75"/>
        <v>105</v>
      </c>
      <c r="AM305" s="14">
        <f t="shared" si="76"/>
        <v>0</v>
      </c>
      <c r="AN305" s="13">
        <f t="shared" si="77"/>
        <v>0</v>
      </c>
      <c r="AO305" s="13">
        <f t="shared" si="78"/>
        <v>0</v>
      </c>
      <c r="AP305" s="13">
        <f t="shared" si="79"/>
        <v>0</v>
      </c>
      <c r="AQ305" s="14">
        <f t="shared" si="80"/>
        <v>0.11249999999999999</v>
      </c>
      <c r="AR305" s="13">
        <f t="shared" si="70"/>
        <v>87479.999999999985</v>
      </c>
      <c r="AS305" s="13">
        <f t="shared" si="71"/>
        <v>38474.999999999993</v>
      </c>
      <c r="AT305" s="13">
        <f t="shared" si="72"/>
        <v>42524.999999999993</v>
      </c>
      <c r="AU305" s="14">
        <f>SUM(AN$3:AN305)+SUM(AR$3:AR305)</f>
        <v>40715604</v>
      </c>
      <c r="AV305" s="14">
        <f>SUM(AO$3:AO305)+SUM(AS$3:AS305)</f>
        <v>31893408</v>
      </c>
      <c r="AW305" s="14">
        <f>SUM(AP$3:AP305)+SUM(AT$3:AT305)</f>
        <v>30832425</v>
      </c>
    </row>
    <row r="306" spans="33:49" x14ac:dyDescent="0.2">
      <c r="AG306" s="9">
        <f t="shared" si="81"/>
        <v>9</v>
      </c>
      <c r="AH306" s="9">
        <f t="shared" si="82"/>
        <v>32</v>
      </c>
      <c r="AI306" s="14">
        <f t="shared" si="69"/>
        <v>1</v>
      </c>
      <c r="AJ306" s="14">
        <f t="shared" si="73"/>
        <v>218</v>
      </c>
      <c r="AK306" s="14">
        <f t="shared" si="74"/>
        <v>95</v>
      </c>
      <c r="AL306" s="14">
        <f t="shared" si="75"/>
        <v>105</v>
      </c>
      <c r="AM306" s="14">
        <f t="shared" si="76"/>
        <v>2.25</v>
      </c>
      <c r="AN306" s="13">
        <f t="shared" si="77"/>
        <v>1765800</v>
      </c>
      <c r="AO306" s="13">
        <f t="shared" si="78"/>
        <v>769500</v>
      </c>
      <c r="AP306" s="13">
        <f t="shared" si="79"/>
        <v>850500</v>
      </c>
      <c r="AQ306" s="14">
        <f t="shared" si="80"/>
        <v>0.15</v>
      </c>
      <c r="AR306" s="13">
        <f t="shared" si="70"/>
        <v>117719.99999999999</v>
      </c>
      <c r="AS306" s="13">
        <f t="shared" si="71"/>
        <v>51300</v>
      </c>
      <c r="AT306" s="13">
        <f t="shared" si="72"/>
        <v>56700</v>
      </c>
      <c r="AU306" s="14">
        <f>SUM(AN$3:AN306)+SUM(AR$3:AR306)</f>
        <v>42599124</v>
      </c>
      <c r="AV306" s="14">
        <f>SUM(AO$3:AO306)+SUM(AS$3:AS306)</f>
        <v>32714208</v>
      </c>
      <c r="AW306" s="14">
        <f>SUM(AP$3:AP306)+SUM(AT$3:AT306)</f>
        <v>31739625</v>
      </c>
    </row>
    <row r="307" spans="33:49" x14ac:dyDescent="0.2">
      <c r="AG307" s="9">
        <f t="shared" si="81"/>
        <v>9</v>
      </c>
      <c r="AH307" s="9">
        <f t="shared" si="82"/>
        <v>33</v>
      </c>
      <c r="AI307" s="14">
        <f t="shared" si="69"/>
        <v>0</v>
      </c>
      <c r="AJ307" s="14">
        <f t="shared" si="73"/>
        <v>219</v>
      </c>
      <c r="AK307" s="14">
        <f t="shared" si="74"/>
        <v>95</v>
      </c>
      <c r="AL307" s="14">
        <f t="shared" si="75"/>
        <v>105</v>
      </c>
      <c r="AM307" s="14">
        <f t="shared" si="76"/>
        <v>0</v>
      </c>
      <c r="AN307" s="13">
        <f t="shared" si="77"/>
        <v>0</v>
      </c>
      <c r="AO307" s="13">
        <f t="shared" si="78"/>
        <v>0</v>
      </c>
      <c r="AP307" s="13">
        <f t="shared" si="79"/>
        <v>0</v>
      </c>
      <c r="AQ307" s="14">
        <f t="shared" si="80"/>
        <v>0.11249999999999999</v>
      </c>
      <c r="AR307" s="13">
        <f t="shared" si="70"/>
        <v>88695</v>
      </c>
      <c r="AS307" s="13">
        <f t="shared" si="71"/>
        <v>38474.999999999993</v>
      </c>
      <c r="AT307" s="13">
        <f t="shared" si="72"/>
        <v>42524.999999999993</v>
      </c>
      <c r="AU307" s="14">
        <f>SUM(AN$3:AN307)+SUM(AR$3:AR307)</f>
        <v>42687819</v>
      </c>
      <c r="AV307" s="14">
        <f>SUM(AO$3:AO307)+SUM(AS$3:AS307)</f>
        <v>32752683</v>
      </c>
      <c r="AW307" s="14">
        <f>SUM(AP$3:AP307)+SUM(AT$3:AT307)</f>
        <v>31782150</v>
      </c>
    </row>
    <row r="308" spans="33:49" x14ac:dyDescent="0.2">
      <c r="AG308" s="9">
        <f t="shared" si="81"/>
        <v>9</v>
      </c>
      <c r="AH308" s="9">
        <f t="shared" si="82"/>
        <v>34</v>
      </c>
      <c r="AI308" s="14">
        <f t="shared" si="69"/>
        <v>0</v>
      </c>
      <c r="AJ308" s="14">
        <f t="shared" si="73"/>
        <v>220</v>
      </c>
      <c r="AK308" s="14">
        <f t="shared" si="74"/>
        <v>95</v>
      </c>
      <c r="AL308" s="14">
        <f t="shared" si="75"/>
        <v>105</v>
      </c>
      <c r="AM308" s="14">
        <f t="shared" si="76"/>
        <v>0</v>
      </c>
      <c r="AN308" s="13">
        <f t="shared" si="77"/>
        <v>0</v>
      </c>
      <c r="AO308" s="13">
        <f t="shared" si="78"/>
        <v>0</v>
      </c>
      <c r="AP308" s="13">
        <f t="shared" si="79"/>
        <v>0</v>
      </c>
      <c r="AQ308" s="14">
        <f t="shared" si="80"/>
        <v>0.11249999999999999</v>
      </c>
      <c r="AR308" s="13">
        <f t="shared" si="70"/>
        <v>89099.999999999985</v>
      </c>
      <c r="AS308" s="13">
        <f t="shared" si="71"/>
        <v>38474.999999999993</v>
      </c>
      <c r="AT308" s="13">
        <f t="shared" si="72"/>
        <v>42524.999999999993</v>
      </c>
      <c r="AU308" s="14">
        <f>SUM(AN$3:AN308)+SUM(AR$3:AR308)</f>
        <v>42776919</v>
      </c>
      <c r="AV308" s="14">
        <f>SUM(AO$3:AO308)+SUM(AS$3:AS308)</f>
        <v>32791158</v>
      </c>
      <c r="AW308" s="14">
        <f>SUM(AP$3:AP308)+SUM(AT$3:AT308)</f>
        <v>31824675</v>
      </c>
    </row>
    <row r="309" spans="33:49" x14ac:dyDescent="0.2">
      <c r="AG309" s="9">
        <f t="shared" si="81"/>
        <v>9</v>
      </c>
      <c r="AH309" s="9">
        <f t="shared" si="82"/>
        <v>35</v>
      </c>
      <c r="AI309" s="14">
        <f t="shared" si="69"/>
        <v>0</v>
      </c>
      <c r="AJ309" s="14">
        <f t="shared" si="73"/>
        <v>222</v>
      </c>
      <c r="AK309" s="14">
        <f t="shared" si="74"/>
        <v>95</v>
      </c>
      <c r="AL309" s="14">
        <f t="shared" si="75"/>
        <v>106</v>
      </c>
      <c r="AM309" s="14">
        <f t="shared" si="76"/>
        <v>0</v>
      </c>
      <c r="AN309" s="13">
        <f t="shared" si="77"/>
        <v>0</v>
      </c>
      <c r="AO309" s="13">
        <f t="shared" si="78"/>
        <v>0</v>
      </c>
      <c r="AP309" s="13">
        <f t="shared" si="79"/>
        <v>0</v>
      </c>
      <c r="AQ309" s="14">
        <f t="shared" si="80"/>
        <v>0.11249999999999999</v>
      </c>
      <c r="AR309" s="13">
        <f t="shared" si="70"/>
        <v>89909.999999999985</v>
      </c>
      <c r="AS309" s="13">
        <f t="shared" si="71"/>
        <v>38474.999999999993</v>
      </c>
      <c r="AT309" s="13">
        <f t="shared" si="72"/>
        <v>42929.999999999993</v>
      </c>
      <c r="AU309" s="14">
        <f>SUM(AN$3:AN309)+SUM(AR$3:AR309)</f>
        <v>42866829</v>
      </c>
      <c r="AV309" s="14">
        <f>SUM(AO$3:AO309)+SUM(AS$3:AS309)</f>
        <v>32829633</v>
      </c>
      <c r="AW309" s="14">
        <f>SUM(AP$3:AP309)+SUM(AT$3:AT309)</f>
        <v>31867605</v>
      </c>
    </row>
    <row r="310" spans="33:49" x14ac:dyDescent="0.2">
      <c r="AG310" s="9">
        <f t="shared" si="81"/>
        <v>9</v>
      </c>
      <c r="AH310" s="9">
        <f t="shared" si="82"/>
        <v>36</v>
      </c>
      <c r="AI310" s="14">
        <f t="shared" si="69"/>
        <v>1</v>
      </c>
      <c r="AJ310" s="14">
        <f t="shared" si="73"/>
        <v>223</v>
      </c>
      <c r="AK310" s="14">
        <f t="shared" si="74"/>
        <v>96</v>
      </c>
      <c r="AL310" s="14">
        <f t="shared" si="75"/>
        <v>106</v>
      </c>
      <c r="AM310" s="14">
        <f t="shared" si="76"/>
        <v>2.25</v>
      </c>
      <c r="AN310" s="13">
        <f t="shared" si="77"/>
        <v>1806300</v>
      </c>
      <c r="AO310" s="13">
        <f t="shared" si="78"/>
        <v>777600</v>
      </c>
      <c r="AP310" s="13">
        <f t="shared" si="79"/>
        <v>858600</v>
      </c>
      <c r="AQ310" s="14">
        <f t="shared" si="80"/>
        <v>0.15</v>
      </c>
      <c r="AR310" s="13">
        <f t="shared" si="70"/>
        <v>120419.99999999999</v>
      </c>
      <c r="AS310" s="13">
        <f t="shared" si="71"/>
        <v>51839.999999999993</v>
      </c>
      <c r="AT310" s="13">
        <f t="shared" si="72"/>
        <v>57239.999999999993</v>
      </c>
      <c r="AU310" s="14">
        <f>SUM(AN$3:AN310)+SUM(AR$3:AR310)</f>
        <v>44793549</v>
      </c>
      <c r="AV310" s="14">
        <f>SUM(AO$3:AO310)+SUM(AS$3:AS310)</f>
        <v>33659073</v>
      </c>
      <c r="AW310" s="14">
        <f>SUM(AP$3:AP310)+SUM(AT$3:AT310)</f>
        <v>32783445</v>
      </c>
    </row>
    <row r="311" spans="33:49" x14ac:dyDescent="0.2">
      <c r="AG311" s="9">
        <f t="shared" si="81"/>
        <v>9</v>
      </c>
      <c r="AH311" s="9">
        <f t="shared" si="82"/>
        <v>37</v>
      </c>
      <c r="AI311" s="14">
        <f t="shared" si="69"/>
        <v>0</v>
      </c>
      <c r="AJ311" s="14">
        <f t="shared" si="73"/>
        <v>225</v>
      </c>
      <c r="AK311" s="14">
        <f t="shared" si="74"/>
        <v>96</v>
      </c>
      <c r="AL311" s="14">
        <f t="shared" si="75"/>
        <v>106</v>
      </c>
      <c r="AM311" s="14">
        <f t="shared" si="76"/>
        <v>0</v>
      </c>
      <c r="AN311" s="13">
        <f t="shared" si="77"/>
        <v>0</v>
      </c>
      <c r="AO311" s="13">
        <f t="shared" si="78"/>
        <v>0</v>
      </c>
      <c r="AP311" s="13">
        <f t="shared" si="79"/>
        <v>0</v>
      </c>
      <c r="AQ311" s="14">
        <f t="shared" si="80"/>
        <v>0.11249999999999999</v>
      </c>
      <c r="AR311" s="13">
        <f t="shared" si="70"/>
        <v>91124.999999999985</v>
      </c>
      <c r="AS311" s="13">
        <f t="shared" si="71"/>
        <v>38879.999999999993</v>
      </c>
      <c r="AT311" s="13">
        <f t="shared" si="72"/>
        <v>42929.999999999993</v>
      </c>
      <c r="AU311" s="14">
        <f>SUM(AN$3:AN311)+SUM(AR$3:AR311)</f>
        <v>44884674</v>
      </c>
      <c r="AV311" s="14">
        <f>SUM(AO$3:AO311)+SUM(AS$3:AS311)</f>
        <v>33697953</v>
      </c>
      <c r="AW311" s="14">
        <f>SUM(AP$3:AP311)+SUM(AT$3:AT311)</f>
        <v>32826375</v>
      </c>
    </row>
    <row r="312" spans="33:49" x14ac:dyDescent="0.2">
      <c r="AG312" s="9">
        <f t="shared" si="81"/>
        <v>9</v>
      </c>
      <c r="AH312" s="9">
        <f t="shared" si="82"/>
        <v>38</v>
      </c>
      <c r="AI312" s="14">
        <f t="shared" si="69"/>
        <v>0</v>
      </c>
      <c r="AJ312" s="14">
        <f t="shared" si="73"/>
        <v>226</v>
      </c>
      <c r="AK312" s="14">
        <f t="shared" si="74"/>
        <v>96</v>
      </c>
      <c r="AL312" s="14">
        <f t="shared" si="75"/>
        <v>106</v>
      </c>
      <c r="AM312" s="14">
        <f t="shared" si="76"/>
        <v>0</v>
      </c>
      <c r="AN312" s="13">
        <f t="shared" si="77"/>
        <v>0</v>
      </c>
      <c r="AO312" s="13">
        <f t="shared" si="78"/>
        <v>0</v>
      </c>
      <c r="AP312" s="13">
        <f t="shared" si="79"/>
        <v>0</v>
      </c>
      <c r="AQ312" s="14">
        <f t="shared" si="80"/>
        <v>0.11249999999999999</v>
      </c>
      <c r="AR312" s="13">
        <f t="shared" si="70"/>
        <v>91529.999999999985</v>
      </c>
      <c r="AS312" s="13">
        <f t="shared" si="71"/>
        <v>38879.999999999993</v>
      </c>
      <c r="AT312" s="13">
        <f t="shared" si="72"/>
        <v>42929.999999999993</v>
      </c>
      <c r="AU312" s="14">
        <f>SUM(AN$3:AN312)+SUM(AR$3:AR312)</f>
        <v>44976204</v>
      </c>
      <c r="AV312" s="14">
        <f>SUM(AO$3:AO312)+SUM(AS$3:AS312)</f>
        <v>33736833</v>
      </c>
      <c r="AW312" s="14">
        <f>SUM(AP$3:AP312)+SUM(AT$3:AT312)</f>
        <v>32869305</v>
      </c>
    </row>
    <row r="313" spans="33:49" x14ac:dyDescent="0.2">
      <c r="AG313" s="9">
        <f t="shared" si="81"/>
        <v>9</v>
      </c>
      <c r="AH313" s="9">
        <f t="shared" si="82"/>
        <v>39</v>
      </c>
      <c r="AI313" s="14">
        <f t="shared" si="69"/>
        <v>0</v>
      </c>
      <c r="AJ313" s="14">
        <f t="shared" si="73"/>
        <v>227</v>
      </c>
      <c r="AK313" s="14">
        <f t="shared" si="74"/>
        <v>96</v>
      </c>
      <c r="AL313" s="14">
        <f t="shared" si="75"/>
        <v>107</v>
      </c>
      <c r="AM313" s="14">
        <f t="shared" si="76"/>
        <v>0</v>
      </c>
      <c r="AN313" s="13">
        <f t="shared" si="77"/>
        <v>0</v>
      </c>
      <c r="AO313" s="13">
        <f t="shared" si="78"/>
        <v>0</v>
      </c>
      <c r="AP313" s="13">
        <f t="shared" si="79"/>
        <v>0</v>
      </c>
      <c r="AQ313" s="14">
        <f t="shared" si="80"/>
        <v>0.11249999999999999</v>
      </c>
      <c r="AR313" s="13">
        <f t="shared" si="70"/>
        <v>91934.999999999985</v>
      </c>
      <c r="AS313" s="13">
        <f t="shared" si="71"/>
        <v>38879.999999999993</v>
      </c>
      <c r="AT313" s="13">
        <f t="shared" si="72"/>
        <v>43335</v>
      </c>
      <c r="AU313" s="14">
        <f>SUM(AN$3:AN313)+SUM(AR$3:AR313)</f>
        <v>45068139</v>
      </c>
      <c r="AV313" s="14">
        <f>SUM(AO$3:AO313)+SUM(AS$3:AS313)</f>
        <v>33775713</v>
      </c>
      <c r="AW313" s="14">
        <f>SUM(AP$3:AP313)+SUM(AT$3:AT313)</f>
        <v>32912640</v>
      </c>
    </row>
    <row r="314" spans="33:49" x14ac:dyDescent="0.2">
      <c r="AG314" s="9">
        <f t="shared" si="81"/>
        <v>9</v>
      </c>
      <c r="AH314" s="9">
        <f t="shared" si="82"/>
        <v>40</v>
      </c>
      <c r="AI314" s="14">
        <f t="shared" si="69"/>
        <v>1</v>
      </c>
      <c r="AJ314" s="14">
        <f t="shared" si="73"/>
        <v>229</v>
      </c>
      <c r="AK314" s="14">
        <f t="shared" si="74"/>
        <v>96</v>
      </c>
      <c r="AL314" s="14">
        <f t="shared" si="75"/>
        <v>107</v>
      </c>
      <c r="AM314" s="14">
        <f t="shared" si="76"/>
        <v>2.25</v>
      </c>
      <c r="AN314" s="13">
        <f t="shared" si="77"/>
        <v>1854900</v>
      </c>
      <c r="AO314" s="13">
        <f t="shared" si="78"/>
        <v>777600</v>
      </c>
      <c r="AP314" s="13">
        <f t="shared" si="79"/>
        <v>866700</v>
      </c>
      <c r="AQ314" s="14">
        <f t="shared" si="80"/>
        <v>0.15</v>
      </c>
      <c r="AR314" s="13">
        <f t="shared" si="70"/>
        <v>123660</v>
      </c>
      <c r="AS314" s="13">
        <f t="shared" si="71"/>
        <v>51839.999999999993</v>
      </c>
      <c r="AT314" s="13">
        <f t="shared" si="72"/>
        <v>57780</v>
      </c>
      <c r="AU314" s="14">
        <f>SUM(AN$3:AN314)+SUM(AR$3:AR314)</f>
        <v>47046699</v>
      </c>
      <c r="AV314" s="14">
        <f>SUM(AO$3:AO314)+SUM(AS$3:AS314)</f>
        <v>34605153</v>
      </c>
      <c r="AW314" s="14">
        <f>SUM(AP$3:AP314)+SUM(AT$3:AT314)</f>
        <v>33837120</v>
      </c>
    </row>
    <row r="315" spans="33:49" x14ac:dyDescent="0.2">
      <c r="AG315" s="9">
        <f t="shared" si="81"/>
        <v>10</v>
      </c>
      <c r="AH315" s="9">
        <f t="shared" si="82"/>
        <v>1</v>
      </c>
      <c r="AI315" s="14">
        <f t="shared" si="69"/>
        <v>0</v>
      </c>
      <c r="AJ315" s="14">
        <f t="shared" si="73"/>
        <v>230</v>
      </c>
      <c r="AK315" s="14">
        <f t="shared" si="74"/>
        <v>96</v>
      </c>
      <c r="AL315" s="14">
        <f t="shared" si="75"/>
        <v>108</v>
      </c>
      <c r="AM315" s="14">
        <f t="shared" si="76"/>
        <v>0</v>
      </c>
      <c r="AN315" s="13">
        <f t="shared" si="77"/>
        <v>0</v>
      </c>
      <c r="AO315" s="13">
        <f t="shared" si="78"/>
        <v>0</v>
      </c>
      <c r="AP315" s="13">
        <f t="shared" si="79"/>
        <v>0</v>
      </c>
      <c r="AQ315" s="14">
        <f t="shared" si="80"/>
        <v>0.11249999999999999</v>
      </c>
      <c r="AR315" s="13">
        <f t="shared" si="70"/>
        <v>93149.999999999985</v>
      </c>
      <c r="AS315" s="13">
        <f t="shared" si="71"/>
        <v>38879.999999999993</v>
      </c>
      <c r="AT315" s="13">
        <f t="shared" si="72"/>
        <v>43739.999999999993</v>
      </c>
      <c r="AU315" s="14">
        <f>SUM(AN$3:AN315)+SUM(AR$3:AR315)</f>
        <v>47139849</v>
      </c>
      <c r="AV315" s="14">
        <f>SUM(AO$3:AO315)+SUM(AS$3:AS315)</f>
        <v>34644033</v>
      </c>
      <c r="AW315" s="14">
        <f>SUM(AP$3:AP315)+SUM(AT$3:AT315)</f>
        <v>33880860</v>
      </c>
    </row>
    <row r="316" spans="33:49" x14ac:dyDescent="0.2">
      <c r="AG316" s="9">
        <f t="shared" si="81"/>
        <v>10</v>
      </c>
      <c r="AH316" s="9">
        <f t="shared" si="82"/>
        <v>2</v>
      </c>
      <c r="AI316" s="14">
        <f t="shared" si="69"/>
        <v>0</v>
      </c>
      <c r="AJ316" s="14">
        <f t="shared" si="73"/>
        <v>231</v>
      </c>
      <c r="AK316" s="14">
        <f t="shared" si="74"/>
        <v>96</v>
      </c>
      <c r="AL316" s="14">
        <f t="shared" si="75"/>
        <v>108</v>
      </c>
      <c r="AM316" s="14">
        <f t="shared" si="76"/>
        <v>0</v>
      </c>
      <c r="AN316" s="13">
        <f t="shared" si="77"/>
        <v>0</v>
      </c>
      <c r="AO316" s="13">
        <f t="shared" si="78"/>
        <v>0</v>
      </c>
      <c r="AP316" s="13">
        <f t="shared" si="79"/>
        <v>0</v>
      </c>
      <c r="AQ316" s="14">
        <f t="shared" si="80"/>
        <v>0.11249999999999999</v>
      </c>
      <c r="AR316" s="13">
        <f t="shared" si="70"/>
        <v>93554.999999999985</v>
      </c>
      <c r="AS316" s="13">
        <f t="shared" si="71"/>
        <v>38879.999999999993</v>
      </c>
      <c r="AT316" s="13">
        <f t="shared" si="72"/>
        <v>43739.999999999993</v>
      </c>
      <c r="AU316" s="14">
        <f>SUM(AN$3:AN316)+SUM(AR$3:AR316)</f>
        <v>47233404</v>
      </c>
      <c r="AV316" s="14">
        <f>SUM(AO$3:AO316)+SUM(AS$3:AS316)</f>
        <v>34682913</v>
      </c>
      <c r="AW316" s="14">
        <f>SUM(AP$3:AP316)+SUM(AT$3:AT316)</f>
        <v>33924600</v>
      </c>
    </row>
    <row r="317" spans="33:49" x14ac:dyDescent="0.2">
      <c r="AG317" s="9">
        <f t="shared" si="81"/>
        <v>10</v>
      </c>
      <c r="AH317" s="9">
        <f t="shared" si="82"/>
        <v>3</v>
      </c>
      <c r="AI317" s="14">
        <f t="shared" si="69"/>
        <v>0</v>
      </c>
      <c r="AJ317" s="14">
        <f t="shared" si="73"/>
        <v>233</v>
      </c>
      <c r="AK317" s="14">
        <f t="shared" si="74"/>
        <v>96</v>
      </c>
      <c r="AL317" s="14">
        <f t="shared" si="75"/>
        <v>109</v>
      </c>
      <c r="AM317" s="14">
        <f t="shared" si="76"/>
        <v>0</v>
      </c>
      <c r="AN317" s="13">
        <f t="shared" si="77"/>
        <v>0</v>
      </c>
      <c r="AO317" s="13">
        <f t="shared" si="78"/>
        <v>0</v>
      </c>
      <c r="AP317" s="13">
        <f t="shared" si="79"/>
        <v>0</v>
      </c>
      <c r="AQ317" s="14">
        <f t="shared" si="80"/>
        <v>0.11249999999999999</v>
      </c>
      <c r="AR317" s="13">
        <f t="shared" si="70"/>
        <v>94365</v>
      </c>
      <c r="AS317" s="13">
        <f t="shared" si="71"/>
        <v>38879.999999999993</v>
      </c>
      <c r="AT317" s="13">
        <f t="shared" si="72"/>
        <v>44145</v>
      </c>
      <c r="AU317" s="14">
        <f>SUM(AN$3:AN317)+SUM(AR$3:AR317)</f>
        <v>47327769</v>
      </c>
      <c r="AV317" s="14">
        <f>SUM(AO$3:AO317)+SUM(AS$3:AS317)</f>
        <v>34721793</v>
      </c>
      <c r="AW317" s="14">
        <f>SUM(AP$3:AP317)+SUM(AT$3:AT317)</f>
        <v>33968745</v>
      </c>
    </row>
    <row r="318" spans="33:49" x14ac:dyDescent="0.2">
      <c r="AG318" s="9">
        <f t="shared" si="81"/>
        <v>10</v>
      </c>
      <c r="AH318" s="9">
        <f t="shared" si="82"/>
        <v>4</v>
      </c>
      <c r="AI318" s="14">
        <f t="shared" si="69"/>
        <v>1</v>
      </c>
      <c r="AJ318" s="14">
        <f t="shared" si="73"/>
        <v>234</v>
      </c>
      <c r="AK318" s="14">
        <f t="shared" si="74"/>
        <v>96</v>
      </c>
      <c r="AL318" s="14">
        <f t="shared" si="75"/>
        <v>109</v>
      </c>
      <c r="AM318" s="14">
        <f t="shared" si="76"/>
        <v>3.38</v>
      </c>
      <c r="AN318" s="13">
        <f t="shared" si="77"/>
        <v>2847312</v>
      </c>
      <c r="AO318" s="13">
        <f t="shared" si="78"/>
        <v>1168128</v>
      </c>
      <c r="AP318" s="13">
        <f t="shared" si="79"/>
        <v>1326312</v>
      </c>
      <c r="AQ318" s="14">
        <f t="shared" si="80"/>
        <v>0.15</v>
      </c>
      <c r="AR318" s="13">
        <f t="shared" si="70"/>
        <v>126360</v>
      </c>
      <c r="AS318" s="13">
        <f t="shared" si="71"/>
        <v>51839.999999999993</v>
      </c>
      <c r="AT318" s="13">
        <f t="shared" si="72"/>
        <v>58859.999999999993</v>
      </c>
      <c r="AU318" s="14">
        <f>SUM(AN$3:AN318)+SUM(AR$3:AR318)</f>
        <v>50301441</v>
      </c>
      <c r="AV318" s="14">
        <f>SUM(AO$3:AO318)+SUM(AS$3:AS318)</f>
        <v>35941761</v>
      </c>
      <c r="AW318" s="14">
        <f>SUM(AP$3:AP318)+SUM(AT$3:AT318)</f>
        <v>35353917</v>
      </c>
    </row>
    <row r="319" spans="33:49" x14ac:dyDescent="0.2">
      <c r="AG319" s="9">
        <f t="shared" si="81"/>
        <v>10</v>
      </c>
      <c r="AH319" s="9">
        <f t="shared" si="82"/>
        <v>5</v>
      </c>
      <c r="AI319" s="14">
        <f t="shared" si="69"/>
        <v>0</v>
      </c>
      <c r="AJ319" s="14">
        <f t="shared" si="73"/>
        <v>235</v>
      </c>
      <c r="AK319" s="14">
        <f t="shared" si="74"/>
        <v>96</v>
      </c>
      <c r="AL319" s="14">
        <f t="shared" si="75"/>
        <v>109</v>
      </c>
      <c r="AM319" s="14">
        <f t="shared" si="76"/>
        <v>0</v>
      </c>
      <c r="AN319" s="13">
        <f t="shared" si="77"/>
        <v>0</v>
      </c>
      <c r="AO319" s="13">
        <f t="shared" si="78"/>
        <v>0</v>
      </c>
      <c r="AP319" s="13">
        <f t="shared" si="79"/>
        <v>0</v>
      </c>
      <c r="AQ319" s="14">
        <f t="shared" si="80"/>
        <v>0.11249999999999999</v>
      </c>
      <c r="AR319" s="13">
        <f t="shared" si="70"/>
        <v>95174.999999999985</v>
      </c>
      <c r="AS319" s="13">
        <f t="shared" si="71"/>
        <v>38879.999999999993</v>
      </c>
      <c r="AT319" s="13">
        <f t="shared" si="72"/>
        <v>44145</v>
      </c>
      <c r="AU319" s="14">
        <f>SUM(AN$3:AN319)+SUM(AR$3:AR319)</f>
        <v>50396616</v>
      </c>
      <c r="AV319" s="14">
        <f>SUM(AO$3:AO319)+SUM(AS$3:AS319)</f>
        <v>35980641</v>
      </c>
      <c r="AW319" s="14">
        <f>SUM(AP$3:AP319)+SUM(AT$3:AT319)</f>
        <v>35398062</v>
      </c>
    </row>
    <row r="320" spans="33:49" x14ac:dyDescent="0.2">
      <c r="AG320" s="9">
        <f t="shared" si="81"/>
        <v>10</v>
      </c>
      <c r="AH320" s="9">
        <f t="shared" si="82"/>
        <v>6</v>
      </c>
      <c r="AI320" s="14">
        <f t="shared" si="69"/>
        <v>0</v>
      </c>
      <c r="AJ320" s="14">
        <f t="shared" si="73"/>
        <v>236</v>
      </c>
      <c r="AK320" s="14">
        <f t="shared" si="74"/>
        <v>97</v>
      </c>
      <c r="AL320" s="14">
        <f t="shared" si="75"/>
        <v>109</v>
      </c>
      <c r="AM320" s="14">
        <f t="shared" si="76"/>
        <v>0</v>
      </c>
      <c r="AN320" s="13">
        <f t="shared" si="77"/>
        <v>0</v>
      </c>
      <c r="AO320" s="13">
        <f t="shared" si="78"/>
        <v>0</v>
      </c>
      <c r="AP320" s="13">
        <f t="shared" si="79"/>
        <v>0</v>
      </c>
      <c r="AQ320" s="14">
        <f t="shared" si="80"/>
        <v>0.11249999999999999</v>
      </c>
      <c r="AR320" s="13">
        <f t="shared" si="70"/>
        <v>95579.999999999985</v>
      </c>
      <c r="AS320" s="13">
        <f t="shared" si="71"/>
        <v>39285</v>
      </c>
      <c r="AT320" s="13">
        <f t="shared" si="72"/>
        <v>44145</v>
      </c>
      <c r="AU320" s="14">
        <f>SUM(AN$3:AN320)+SUM(AR$3:AR320)</f>
        <v>50492196</v>
      </c>
      <c r="AV320" s="14">
        <f>SUM(AO$3:AO320)+SUM(AS$3:AS320)</f>
        <v>36019926</v>
      </c>
      <c r="AW320" s="14">
        <f>SUM(AP$3:AP320)+SUM(AT$3:AT320)</f>
        <v>35442207</v>
      </c>
    </row>
    <row r="321" spans="33:49" x14ac:dyDescent="0.2">
      <c r="AG321" s="9">
        <f t="shared" si="81"/>
        <v>10</v>
      </c>
      <c r="AH321" s="9">
        <f t="shared" si="82"/>
        <v>7</v>
      </c>
      <c r="AI321" s="14">
        <f t="shared" si="69"/>
        <v>0</v>
      </c>
      <c r="AJ321" s="14">
        <f t="shared" si="73"/>
        <v>238</v>
      </c>
      <c r="AK321" s="14">
        <f t="shared" si="74"/>
        <v>97</v>
      </c>
      <c r="AL321" s="14">
        <f t="shared" si="75"/>
        <v>110</v>
      </c>
      <c r="AM321" s="14">
        <f t="shared" si="76"/>
        <v>0</v>
      </c>
      <c r="AN321" s="13">
        <f t="shared" si="77"/>
        <v>0</v>
      </c>
      <c r="AO321" s="13">
        <f t="shared" si="78"/>
        <v>0</v>
      </c>
      <c r="AP321" s="13">
        <f t="shared" si="79"/>
        <v>0</v>
      </c>
      <c r="AQ321" s="14">
        <f t="shared" si="80"/>
        <v>0.11249999999999999</v>
      </c>
      <c r="AR321" s="13">
        <f t="shared" si="70"/>
        <v>96390</v>
      </c>
      <c r="AS321" s="13">
        <f t="shared" si="71"/>
        <v>39285</v>
      </c>
      <c r="AT321" s="13">
        <f t="shared" si="72"/>
        <v>44549.999999999993</v>
      </c>
      <c r="AU321" s="14">
        <f>SUM(AN$3:AN321)+SUM(AR$3:AR321)</f>
        <v>50588586</v>
      </c>
      <c r="AV321" s="14">
        <f>SUM(AO$3:AO321)+SUM(AS$3:AS321)</f>
        <v>36059211</v>
      </c>
      <c r="AW321" s="14">
        <f>SUM(AP$3:AP321)+SUM(AT$3:AT321)</f>
        <v>35486757</v>
      </c>
    </row>
    <row r="322" spans="33:49" x14ac:dyDescent="0.2">
      <c r="AG322" s="9">
        <f t="shared" si="81"/>
        <v>10</v>
      </c>
      <c r="AH322" s="9">
        <f t="shared" si="82"/>
        <v>8</v>
      </c>
      <c r="AI322" s="14">
        <f t="shared" si="69"/>
        <v>1</v>
      </c>
      <c r="AJ322" s="14">
        <f t="shared" si="73"/>
        <v>239</v>
      </c>
      <c r="AK322" s="14">
        <f t="shared" si="74"/>
        <v>97</v>
      </c>
      <c r="AL322" s="14">
        <f t="shared" si="75"/>
        <v>110</v>
      </c>
      <c r="AM322" s="14">
        <f t="shared" si="76"/>
        <v>3.38</v>
      </c>
      <c r="AN322" s="13">
        <f t="shared" si="77"/>
        <v>2908152</v>
      </c>
      <c r="AO322" s="13">
        <f t="shared" si="78"/>
        <v>1180296</v>
      </c>
      <c r="AP322" s="13">
        <f t="shared" si="79"/>
        <v>1338480</v>
      </c>
      <c r="AQ322" s="14">
        <f t="shared" si="80"/>
        <v>0.15</v>
      </c>
      <c r="AR322" s="13">
        <f t="shared" si="70"/>
        <v>129060</v>
      </c>
      <c r="AS322" s="13">
        <f t="shared" si="71"/>
        <v>52379.999999999993</v>
      </c>
      <c r="AT322" s="13">
        <f t="shared" si="72"/>
        <v>59400</v>
      </c>
      <c r="AU322" s="14">
        <f>SUM(AN$3:AN322)+SUM(AR$3:AR322)</f>
        <v>53625798</v>
      </c>
      <c r="AV322" s="14">
        <f>SUM(AO$3:AO322)+SUM(AS$3:AS322)</f>
        <v>37291887</v>
      </c>
      <c r="AW322" s="14">
        <f>SUM(AP$3:AP322)+SUM(AT$3:AT322)</f>
        <v>36884637</v>
      </c>
    </row>
    <row r="323" spans="33:49" x14ac:dyDescent="0.2">
      <c r="AG323" s="9">
        <f t="shared" si="81"/>
        <v>10</v>
      </c>
      <c r="AH323" s="9">
        <f t="shared" si="82"/>
        <v>9</v>
      </c>
      <c r="AI323" s="14">
        <f t="shared" ref="AI323:AI386" si="83">IF(MOD(AH323,$B$29)=0,1,0)</f>
        <v>0</v>
      </c>
      <c r="AJ323" s="14">
        <f t="shared" si="73"/>
        <v>240</v>
      </c>
      <c r="AK323" s="14">
        <f t="shared" si="74"/>
        <v>97</v>
      </c>
      <c r="AL323" s="14">
        <f t="shared" si="75"/>
        <v>110</v>
      </c>
      <c r="AM323" s="14">
        <f t="shared" si="76"/>
        <v>0</v>
      </c>
      <c r="AN323" s="13">
        <f t="shared" si="77"/>
        <v>0</v>
      </c>
      <c r="AO323" s="13">
        <f t="shared" si="78"/>
        <v>0</v>
      </c>
      <c r="AP323" s="13">
        <f t="shared" si="79"/>
        <v>0</v>
      </c>
      <c r="AQ323" s="14">
        <f t="shared" si="80"/>
        <v>0.11249999999999999</v>
      </c>
      <c r="AR323" s="13">
        <f t="shared" ref="AR323:AR386" si="84">AJ323*AQ323*3600</f>
        <v>97199.999999999985</v>
      </c>
      <c r="AS323" s="13">
        <f t="shared" ref="AS323:AS386" si="85">AK323*AQ323*3600</f>
        <v>39285</v>
      </c>
      <c r="AT323" s="13">
        <f t="shared" ref="AT323:AT386" si="86">AL323*AQ323*3600</f>
        <v>44549.999999999993</v>
      </c>
      <c r="AU323" s="14">
        <f>SUM(AN$3:AN323)+SUM(AR$3:AR323)</f>
        <v>53722998</v>
      </c>
      <c r="AV323" s="14">
        <f>SUM(AO$3:AO323)+SUM(AS$3:AS323)</f>
        <v>37331172</v>
      </c>
      <c r="AW323" s="14">
        <f>SUM(AP$3:AP323)+SUM(AT$3:AT323)</f>
        <v>36929187</v>
      </c>
    </row>
    <row r="324" spans="33:49" x14ac:dyDescent="0.2">
      <c r="AG324" s="9">
        <f t="shared" si="81"/>
        <v>10</v>
      </c>
      <c r="AH324" s="9">
        <f t="shared" si="82"/>
        <v>10</v>
      </c>
      <c r="AI324" s="14">
        <f t="shared" si="83"/>
        <v>0</v>
      </c>
      <c r="AJ324" s="14">
        <f t="shared" ref="AJ324:AJ387" si="87">ROUND(INDEX($P$3:$P$22,MATCH(AG324,$A$3:$A$22,0))+(AH324-1)*INDEX($R$3:$R$22,MATCH(AG324,$A$3:$A$22,0)),0)</f>
        <v>241</v>
      </c>
      <c r="AK324" s="14">
        <f t="shared" ref="AK324:AK387" si="88">ROUND(INDEX($S$3:$S$22,MATCH(AG324,$A$3:$A$22,0))+(AH324-1)*INDEX($U$3:$U$22,MATCH(AG324,$A$3:$A$22,0)),0)</f>
        <v>97</v>
      </c>
      <c r="AL324" s="14">
        <f t="shared" ref="AL324:AL387" si="89">ROUND(INDEX($V$3:$V$22,MATCH(AG324,$A$3:$A$22,0))+(AH324-1)*INDEX($X$3:$X$22,MATCH(AG324,$A$3:$A$22,0)),0)</f>
        <v>110</v>
      </c>
      <c r="AM324" s="14">
        <f t="shared" ref="AM324:AM387" si="90">IF(AI324=0,0,INDEX($AA$3:$AA$21,MATCH(AG324,$A$3:$A$22,0)))</f>
        <v>0</v>
      </c>
      <c r="AN324" s="13">
        <f t="shared" ref="AN324:AN387" si="91">AJ324*AM324*3600</f>
        <v>0</v>
      </c>
      <c r="AO324" s="13">
        <f t="shared" ref="AO324:AO387" si="92">AK324*AM324*3600</f>
        <v>0</v>
      </c>
      <c r="AP324" s="13">
        <f t="shared" ref="AP324:AP387" si="93">AL324*AM324*3600</f>
        <v>0</v>
      </c>
      <c r="AQ324" s="14">
        <f t="shared" ref="AQ324:AQ387" si="94">INDEX($AB$3:$AB$21,MATCH(AG324,$A$3:$A$22,0))*VLOOKUP(AI324,$A$24:$C$26,3,0)</f>
        <v>0.11249999999999999</v>
      </c>
      <c r="AR324" s="13">
        <f t="shared" si="84"/>
        <v>97604.999999999985</v>
      </c>
      <c r="AS324" s="13">
        <f t="shared" si="85"/>
        <v>39285</v>
      </c>
      <c r="AT324" s="13">
        <f t="shared" si="86"/>
        <v>44549.999999999993</v>
      </c>
      <c r="AU324" s="14">
        <f>SUM(AN$3:AN324)+SUM(AR$3:AR324)</f>
        <v>53820603</v>
      </c>
      <c r="AV324" s="14">
        <f>SUM(AO$3:AO324)+SUM(AS$3:AS324)</f>
        <v>37370457</v>
      </c>
      <c r="AW324" s="14">
        <f>SUM(AP$3:AP324)+SUM(AT$3:AT324)</f>
        <v>36973737</v>
      </c>
    </row>
    <row r="325" spans="33:49" x14ac:dyDescent="0.2">
      <c r="AG325" s="9">
        <f t="shared" ref="AG325:AG388" si="95">IF(AH324=VLOOKUP(AG324,$A$3:$B$17,2,0),AG324+1,AG324)</f>
        <v>10</v>
      </c>
      <c r="AH325" s="9">
        <f t="shared" ref="AH325:AH388" si="96">IF(AG325&lt;&gt;AG324,1,AH324+1)</f>
        <v>11</v>
      </c>
      <c r="AI325" s="14">
        <f t="shared" si="83"/>
        <v>0</v>
      </c>
      <c r="AJ325" s="14">
        <f t="shared" si="87"/>
        <v>243</v>
      </c>
      <c r="AK325" s="14">
        <f t="shared" si="88"/>
        <v>97</v>
      </c>
      <c r="AL325" s="14">
        <f t="shared" si="89"/>
        <v>111</v>
      </c>
      <c r="AM325" s="14">
        <f t="shared" si="90"/>
        <v>0</v>
      </c>
      <c r="AN325" s="13">
        <f t="shared" si="91"/>
        <v>0</v>
      </c>
      <c r="AO325" s="13">
        <f t="shared" si="92"/>
        <v>0</v>
      </c>
      <c r="AP325" s="13">
        <f t="shared" si="93"/>
        <v>0</v>
      </c>
      <c r="AQ325" s="14">
        <f t="shared" si="94"/>
        <v>0.11249999999999999</v>
      </c>
      <c r="AR325" s="13">
        <f t="shared" si="84"/>
        <v>98415</v>
      </c>
      <c r="AS325" s="13">
        <f t="shared" si="85"/>
        <v>39285</v>
      </c>
      <c r="AT325" s="13">
        <f t="shared" si="86"/>
        <v>44954.999999999993</v>
      </c>
      <c r="AU325" s="14">
        <f>SUM(AN$3:AN325)+SUM(AR$3:AR325)</f>
        <v>53919018</v>
      </c>
      <c r="AV325" s="14">
        <f>SUM(AO$3:AO325)+SUM(AS$3:AS325)</f>
        <v>37409742</v>
      </c>
      <c r="AW325" s="14">
        <f>SUM(AP$3:AP325)+SUM(AT$3:AT325)</f>
        <v>37018692</v>
      </c>
    </row>
    <row r="326" spans="33:49" x14ac:dyDescent="0.2">
      <c r="AG326" s="9">
        <f t="shared" si="95"/>
        <v>10</v>
      </c>
      <c r="AH326" s="9">
        <f t="shared" si="96"/>
        <v>12</v>
      </c>
      <c r="AI326" s="14">
        <f t="shared" si="83"/>
        <v>1</v>
      </c>
      <c r="AJ326" s="14">
        <f t="shared" si="87"/>
        <v>244</v>
      </c>
      <c r="AK326" s="14">
        <f t="shared" si="88"/>
        <v>97</v>
      </c>
      <c r="AL326" s="14">
        <f t="shared" si="89"/>
        <v>111</v>
      </c>
      <c r="AM326" s="14">
        <f t="shared" si="90"/>
        <v>3.38</v>
      </c>
      <c r="AN326" s="13">
        <f t="shared" si="91"/>
        <v>2968992</v>
      </c>
      <c r="AO326" s="13">
        <f t="shared" si="92"/>
        <v>1180296</v>
      </c>
      <c r="AP326" s="13">
        <f t="shared" si="93"/>
        <v>1350648</v>
      </c>
      <c r="AQ326" s="14">
        <f t="shared" si="94"/>
        <v>0.15</v>
      </c>
      <c r="AR326" s="13">
        <f t="shared" si="84"/>
        <v>131760</v>
      </c>
      <c r="AS326" s="13">
        <f t="shared" si="85"/>
        <v>52379.999999999993</v>
      </c>
      <c r="AT326" s="13">
        <f t="shared" si="86"/>
        <v>59939.999999999993</v>
      </c>
      <c r="AU326" s="14">
        <f>SUM(AN$3:AN326)+SUM(AR$3:AR326)</f>
        <v>57019770</v>
      </c>
      <c r="AV326" s="14">
        <f>SUM(AO$3:AO326)+SUM(AS$3:AS326)</f>
        <v>38642418</v>
      </c>
      <c r="AW326" s="14">
        <f>SUM(AP$3:AP326)+SUM(AT$3:AT326)</f>
        <v>38429280</v>
      </c>
    </row>
    <row r="327" spans="33:49" x14ac:dyDescent="0.2">
      <c r="AG327" s="9">
        <f t="shared" si="95"/>
        <v>10</v>
      </c>
      <c r="AH327" s="9">
        <f t="shared" si="96"/>
        <v>13</v>
      </c>
      <c r="AI327" s="14">
        <f t="shared" si="83"/>
        <v>0</v>
      </c>
      <c r="AJ327" s="14">
        <f t="shared" si="87"/>
        <v>245</v>
      </c>
      <c r="AK327" s="14">
        <f t="shared" si="88"/>
        <v>97</v>
      </c>
      <c r="AL327" s="14">
        <f t="shared" si="89"/>
        <v>111</v>
      </c>
      <c r="AM327" s="14">
        <f t="shared" si="90"/>
        <v>0</v>
      </c>
      <c r="AN327" s="13">
        <f t="shared" si="91"/>
        <v>0</v>
      </c>
      <c r="AO327" s="13">
        <f t="shared" si="92"/>
        <v>0</v>
      </c>
      <c r="AP327" s="13">
        <f t="shared" si="93"/>
        <v>0</v>
      </c>
      <c r="AQ327" s="14">
        <f t="shared" si="94"/>
        <v>0.11249999999999999</v>
      </c>
      <c r="AR327" s="13">
        <f t="shared" si="84"/>
        <v>99224.999999999985</v>
      </c>
      <c r="AS327" s="13">
        <f t="shared" si="85"/>
        <v>39285</v>
      </c>
      <c r="AT327" s="13">
        <f t="shared" si="86"/>
        <v>44954.999999999993</v>
      </c>
      <c r="AU327" s="14">
        <f>SUM(AN$3:AN327)+SUM(AR$3:AR327)</f>
        <v>57118995</v>
      </c>
      <c r="AV327" s="14">
        <f>SUM(AO$3:AO327)+SUM(AS$3:AS327)</f>
        <v>38681703</v>
      </c>
      <c r="AW327" s="14">
        <f>SUM(AP$3:AP327)+SUM(AT$3:AT327)</f>
        <v>38474235</v>
      </c>
    </row>
    <row r="328" spans="33:49" x14ac:dyDescent="0.2">
      <c r="AG328" s="9">
        <f t="shared" si="95"/>
        <v>10</v>
      </c>
      <c r="AH328" s="9">
        <f t="shared" si="96"/>
        <v>14</v>
      </c>
      <c r="AI328" s="14">
        <f t="shared" si="83"/>
        <v>0</v>
      </c>
      <c r="AJ328" s="14">
        <f t="shared" si="87"/>
        <v>246</v>
      </c>
      <c r="AK328" s="14">
        <f t="shared" si="88"/>
        <v>97</v>
      </c>
      <c r="AL328" s="14">
        <f t="shared" si="89"/>
        <v>111</v>
      </c>
      <c r="AM328" s="14">
        <f t="shared" si="90"/>
        <v>0</v>
      </c>
      <c r="AN328" s="13">
        <f t="shared" si="91"/>
        <v>0</v>
      </c>
      <c r="AO328" s="13">
        <f t="shared" si="92"/>
        <v>0</v>
      </c>
      <c r="AP328" s="13">
        <f t="shared" si="93"/>
        <v>0</v>
      </c>
      <c r="AQ328" s="14">
        <f t="shared" si="94"/>
        <v>0.11249999999999999</v>
      </c>
      <c r="AR328" s="13">
        <f t="shared" si="84"/>
        <v>99629.999999999985</v>
      </c>
      <c r="AS328" s="13">
        <f t="shared" si="85"/>
        <v>39285</v>
      </c>
      <c r="AT328" s="13">
        <f t="shared" si="86"/>
        <v>44954.999999999993</v>
      </c>
      <c r="AU328" s="14">
        <f>SUM(AN$3:AN328)+SUM(AR$3:AR328)</f>
        <v>57218625</v>
      </c>
      <c r="AV328" s="14">
        <f>SUM(AO$3:AO328)+SUM(AS$3:AS328)</f>
        <v>38720988</v>
      </c>
      <c r="AW328" s="14">
        <f>SUM(AP$3:AP328)+SUM(AT$3:AT328)</f>
        <v>38519190</v>
      </c>
    </row>
    <row r="329" spans="33:49" x14ac:dyDescent="0.2">
      <c r="AG329" s="9">
        <f t="shared" si="95"/>
        <v>10</v>
      </c>
      <c r="AH329" s="9">
        <f t="shared" si="96"/>
        <v>15</v>
      </c>
      <c r="AI329" s="14">
        <f t="shared" si="83"/>
        <v>0</v>
      </c>
      <c r="AJ329" s="14">
        <f t="shared" si="87"/>
        <v>248</v>
      </c>
      <c r="AK329" s="14">
        <f t="shared" si="88"/>
        <v>97</v>
      </c>
      <c r="AL329" s="14">
        <f t="shared" si="89"/>
        <v>112</v>
      </c>
      <c r="AM329" s="14">
        <f t="shared" si="90"/>
        <v>0</v>
      </c>
      <c r="AN329" s="13">
        <f t="shared" si="91"/>
        <v>0</v>
      </c>
      <c r="AO329" s="13">
        <f t="shared" si="92"/>
        <v>0</v>
      </c>
      <c r="AP329" s="13">
        <f t="shared" si="93"/>
        <v>0</v>
      </c>
      <c r="AQ329" s="14">
        <f t="shared" si="94"/>
        <v>0.11249999999999999</v>
      </c>
      <c r="AR329" s="13">
        <f t="shared" si="84"/>
        <v>100440</v>
      </c>
      <c r="AS329" s="13">
        <f t="shared" si="85"/>
        <v>39285</v>
      </c>
      <c r="AT329" s="13">
        <f t="shared" si="86"/>
        <v>45359.999999999993</v>
      </c>
      <c r="AU329" s="14">
        <f>SUM(AN$3:AN329)+SUM(AR$3:AR329)</f>
        <v>57319065</v>
      </c>
      <c r="AV329" s="14">
        <f>SUM(AO$3:AO329)+SUM(AS$3:AS329)</f>
        <v>38760273</v>
      </c>
      <c r="AW329" s="14">
        <f>SUM(AP$3:AP329)+SUM(AT$3:AT329)</f>
        <v>38564550</v>
      </c>
    </row>
    <row r="330" spans="33:49" x14ac:dyDescent="0.2">
      <c r="AG330" s="9">
        <f t="shared" si="95"/>
        <v>10</v>
      </c>
      <c r="AH330" s="9">
        <f t="shared" si="96"/>
        <v>16</v>
      </c>
      <c r="AI330" s="14">
        <f t="shared" si="83"/>
        <v>1</v>
      </c>
      <c r="AJ330" s="14">
        <f t="shared" si="87"/>
        <v>249</v>
      </c>
      <c r="AK330" s="14">
        <f t="shared" si="88"/>
        <v>98</v>
      </c>
      <c r="AL330" s="14">
        <f t="shared" si="89"/>
        <v>112</v>
      </c>
      <c r="AM330" s="14">
        <f t="shared" si="90"/>
        <v>3.38</v>
      </c>
      <c r="AN330" s="13">
        <f t="shared" si="91"/>
        <v>3029832</v>
      </c>
      <c r="AO330" s="13">
        <f t="shared" si="92"/>
        <v>1192464</v>
      </c>
      <c r="AP330" s="13">
        <f t="shared" si="93"/>
        <v>1362816</v>
      </c>
      <c r="AQ330" s="14">
        <f t="shared" si="94"/>
        <v>0.15</v>
      </c>
      <c r="AR330" s="13">
        <f t="shared" si="84"/>
        <v>134460</v>
      </c>
      <c r="AS330" s="13">
        <f t="shared" si="85"/>
        <v>52920</v>
      </c>
      <c r="AT330" s="13">
        <f t="shared" si="86"/>
        <v>60480</v>
      </c>
      <c r="AU330" s="14">
        <f>SUM(AN$3:AN330)+SUM(AR$3:AR330)</f>
        <v>60483357</v>
      </c>
      <c r="AV330" s="14">
        <f>SUM(AO$3:AO330)+SUM(AS$3:AS330)</f>
        <v>40005657</v>
      </c>
      <c r="AW330" s="14">
        <f>SUM(AP$3:AP330)+SUM(AT$3:AT330)</f>
        <v>39987846</v>
      </c>
    </row>
    <row r="331" spans="33:49" x14ac:dyDescent="0.2">
      <c r="AG331" s="9">
        <f t="shared" si="95"/>
        <v>10</v>
      </c>
      <c r="AH331" s="9">
        <f t="shared" si="96"/>
        <v>17</v>
      </c>
      <c r="AI331" s="14">
        <f t="shared" si="83"/>
        <v>0</v>
      </c>
      <c r="AJ331" s="14">
        <f t="shared" si="87"/>
        <v>250</v>
      </c>
      <c r="AK331" s="14">
        <f t="shared" si="88"/>
        <v>98</v>
      </c>
      <c r="AL331" s="14">
        <f t="shared" si="89"/>
        <v>112</v>
      </c>
      <c r="AM331" s="14">
        <f t="shared" si="90"/>
        <v>0</v>
      </c>
      <c r="AN331" s="13">
        <f t="shared" si="91"/>
        <v>0</v>
      </c>
      <c r="AO331" s="13">
        <f t="shared" si="92"/>
        <v>0</v>
      </c>
      <c r="AP331" s="13">
        <f t="shared" si="93"/>
        <v>0</v>
      </c>
      <c r="AQ331" s="14">
        <f t="shared" si="94"/>
        <v>0.11249999999999999</v>
      </c>
      <c r="AR331" s="13">
        <f t="shared" si="84"/>
        <v>101249.99999999999</v>
      </c>
      <c r="AS331" s="13">
        <f t="shared" si="85"/>
        <v>39689.999999999993</v>
      </c>
      <c r="AT331" s="13">
        <f t="shared" si="86"/>
        <v>45359.999999999993</v>
      </c>
      <c r="AU331" s="14">
        <f>SUM(AN$3:AN331)+SUM(AR$3:AR331)</f>
        <v>60584607</v>
      </c>
      <c r="AV331" s="14">
        <f>SUM(AO$3:AO331)+SUM(AS$3:AS331)</f>
        <v>40045347</v>
      </c>
      <c r="AW331" s="14">
        <f>SUM(AP$3:AP331)+SUM(AT$3:AT331)</f>
        <v>40033206</v>
      </c>
    </row>
    <row r="332" spans="33:49" x14ac:dyDescent="0.2">
      <c r="AG332" s="9">
        <f t="shared" si="95"/>
        <v>10</v>
      </c>
      <c r="AH332" s="9">
        <f t="shared" si="96"/>
        <v>18</v>
      </c>
      <c r="AI332" s="14">
        <f t="shared" si="83"/>
        <v>0</v>
      </c>
      <c r="AJ332" s="14">
        <f t="shared" si="87"/>
        <v>251</v>
      </c>
      <c r="AK332" s="14">
        <f t="shared" si="88"/>
        <v>98</v>
      </c>
      <c r="AL332" s="14">
        <f t="shared" si="89"/>
        <v>112</v>
      </c>
      <c r="AM332" s="14">
        <f t="shared" si="90"/>
        <v>0</v>
      </c>
      <c r="AN332" s="13">
        <f t="shared" si="91"/>
        <v>0</v>
      </c>
      <c r="AO332" s="13">
        <f t="shared" si="92"/>
        <v>0</v>
      </c>
      <c r="AP332" s="13">
        <f t="shared" si="93"/>
        <v>0</v>
      </c>
      <c r="AQ332" s="14">
        <f t="shared" si="94"/>
        <v>0.11249999999999999</v>
      </c>
      <c r="AR332" s="13">
        <f t="shared" si="84"/>
        <v>101654.99999999999</v>
      </c>
      <c r="AS332" s="13">
        <f t="shared" si="85"/>
        <v>39689.999999999993</v>
      </c>
      <c r="AT332" s="13">
        <f t="shared" si="86"/>
        <v>45359.999999999993</v>
      </c>
      <c r="AU332" s="14">
        <f>SUM(AN$3:AN332)+SUM(AR$3:AR332)</f>
        <v>60686262</v>
      </c>
      <c r="AV332" s="14">
        <f>SUM(AO$3:AO332)+SUM(AS$3:AS332)</f>
        <v>40085037</v>
      </c>
      <c r="AW332" s="14">
        <f>SUM(AP$3:AP332)+SUM(AT$3:AT332)</f>
        <v>40078566</v>
      </c>
    </row>
    <row r="333" spans="33:49" x14ac:dyDescent="0.2">
      <c r="AG333" s="9">
        <f t="shared" si="95"/>
        <v>10</v>
      </c>
      <c r="AH333" s="9">
        <f t="shared" si="96"/>
        <v>19</v>
      </c>
      <c r="AI333" s="14">
        <f t="shared" si="83"/>
        <v>0</v>
      </c>
      <c r="AJ333" s="14">
        <f t="shared" si="87"/>
        <v>253</v>
      </c>
      <c r="AK333" s="14">
        <f t="shared" si="88"/>
        <v>98</v>
      </c>
      <c r="AL333" s="14">
        <f t="shared" si="89"/>
        <v>113</v>
      </c>
      <c r="AM333" s="14">
        <f t="shared" si="90"/>
        <v>0</v>
      </c>
      <c r="AN333" s="13">
        <f t="shared" si="91"/>
        <v>0</v>
      </c>
      <c r="AO333" s="13">
        <f t="shared" si="92"/>
        <v>0</v>
      </c>
      <c r="AP333" s="13">
        <f t="shared" si="93"/>
        <v>0</v>
      </c>
      <c r="AQ333" s="14">
        <f t="shared" si="94"/>
        <v>0.11249999999999999</v>
      </c>
      <c r="AR333" s="13">
        <f t="shared" si="84"/>
        <v>102465</v>
      </c>
      <c r="AS333" s="13">
        <f t="shared" si="85"/>
        <v>39689.999999999993</v>
      </c>
      <c r="AT333" s="13">
        <f t="shared" si="86"/>
        <v>45764.999999999993</v>
      </c>
      <c r="AU333" s="14">
        <f>SUM(AN$3:AN333)+SUM(AR$3:AR333)</f>
        <v>60788727</v>
      </c>
      <c r="AV333" s="14">
        <f>SUM(AO$3:AO333)+SUM(AS$3:AS333)</f>
        <v>40124727</v>
      </c>
      <c r="AW333" s="14">
        <f>SUM(AP$3:AP333)+SUM(AT$3:AT333)</f>
        <v>40124331</v>
      </c>
    </row>
    <row r="334" spans="33:49" x14ac:dyDescent="0.2">
      <c r="AG334" s="9">
        <f t="shared" si="95"/>
        <v>10</v>
      </c>
      <c r="AH334" s="9">
        <f t="shared" si="96"/>
        <v>20</v>
      </c>
      <c r="AI334" s="14">
        <f t="shared" si="83"/>
        <v>1</v>
      </c>
      <c r="AJ334" s="14">
        <f t="shared" si="87"/>
        <v>254</v>
      </c>
      <c r="AK334" s="14">
        <f t="shared" si="88"/>
        <v>98</v>
      </c>
      <c r="AL334" s="14">
        <f t="shared" si="89"/>
        <v>113</v>
      </c>
      <c r="AM334" s="14">
        <f t="shared" si="90"/>
        <v>3.38</v>
      </c>
      <c r="AN334" s="13">
        <f t="shared" si="91"/>
        <v>3090672</v>
      </c>
      <c r="AO334" s="13">
        <f t="shared" si="92"/>
        <v>1192464</v>
      </c>
      <c r="AP334" s="13">
        <f t="shared" si="93"/>
        <v>1374984</v>
      </c>
      <c r="AQ334" s="14">
        <f t="shared" si="94"/>
        <v>0.15</v>
      </c>
      <c r="AR334" s="13">
        <f t="shared" si="84"/>
        <v>137160</v>
      </c>
      <c r="AS334" s="13">
        <f t="shared" si="85"/>
        <v>52920</v>
      </c>
      <c r="AT334" s="13">
        <f t="shared" si="86"/>
        <v>61020</v>
      </c>
      <c r="AU334" s="14">
        <f>SUM(AN$3:AN334)+SUM(AR$3:AR334)</f>
        <v>64016559</v>
      </c>
      <c r="AV334" s="14">
        <f>SUM(AO$3:AO334)+SUM(AS$3:AS334)</f>
        <v>41370111</v>
      </c>
      <c r="AW334" s="14">
        <f>SUM(AP$3:AP334)+SUM(AT$3:AT334)</f>
        <v>41560335</v>
      </c>
    </row>
    <row r="335" spans="33:49" x14ac:dyDescent="0.2">
      <c r="AG335" s="9">
        <f t="shared" si="95"/>
        <v>10</v>
      </c>
      <c r="AH335" s="9">
        <f t="shared" si="96"/>
        <v>21</v>
      </c>
      <c r="AI335" s="14">
        <f t="shared" si="83"/>
        <v>0</v>
      </c>
      <c r="AJ335" s="14">
        <f t="shared" si="87"/>
        <v>255</v>
      </c>
      <c r="AK335" s="14">
        <f t="shared" si="88"/>
        <v>98</v>
      </c>
      <c r="AL335" s="14">
        <f t="shared" si="89"/>
        <v>113</v>
      </c>
      <c r="AM335" s="14">
        <f t="shared" si="90"/>
        <v>0</v>
      </c>
      <c r="AN335" s="13">
        <f t="shared" si="91"/>
        <v>0</v>
      </c>
      <c r="AO335" s="13">
        <f t="shared" si="92"/>
        <v>0</v>
      </c>
      <c r="AP335" s="13">
        <f t="shared" si="93"/>
        <v>0</v>
      </c>
      <c r="AQ335" s="14">
        <f t="shared" si="94"/>
        <v>0.11249999999999999</v>
      </c>
      <c r="AR335" s="13">
        <f t="shared" si="84"/>
        <v>103274.99999999999</v>
      </c>
      <c r="AS335" s="13">
        <f t="shared" si="85"/>
        <v>39689.999999999993</v>
      </c>
      <c r="AT335" s="13">
        <f t="shared" si="86"/>
        <v>45764.999999999993</v>
      </c>
      <c r="AU335" s="14">
        <f>SUM(AN$3:AN335)+SUM(AR$3:AR335)</f>
        <v>64119834</v>
      </c>
      <c r="AV335" s="14">
        <f>SUM(AO$3:AO335)+SUM(AS$3:AS335)</f>
        <v>41409801</v>
      </c>
      <c r="AW335" s="14">
        <f>SUM(AP$3:AP335)+SUM(AT$3:AT335)</f>
        <v>41606100</v>
      </c>
    </row>
    <row r="336" spans="33:49" x14ac:dyDescent="0.2">
      <c r="AG336" s="9">
        <f t="shared" si="95"/>
        <v>10</v>
      </c>
      <c r="AH336" s="9">
        <f t="shared" si="96"/>
        <v>22</v>
      </c>
      <c r="AI336" s="14">
        <f t="shared" si="83"/>
        <v>0</v>
      </c>
      <c r="AJ336" s="14">
        <f t="shared" si="87"/>
        <v>256</v>
      </c>
      <c r="AK336" s="14">
        <f t="shared" si="88"/>
        <v>98</v>
      </c>
      <c r="AL336" s="14">
        <f t="shared" si="89"/>
        <v>113</v>
      </c>
      <c r="AM336" s="14">
        <f t="shared" si="90"/>
        <v>0</v>
      </c>
      <c r="AN336" s="13">
        <f t="shared" si="91"/>
        <v>0</v>
      </c>
      <c r="AO336" s="13">
        <f t="shared" si="92"/>
        <v>0</v>
      </c>
      <c r="AP336" s="13">
        <f t="shared" si="93"/>
        <v>0</v>
      </c>
      <c r="AQ336" s="14">
        <f t="shared" si="94"/>
        <v>0.11249999999999999</v>
      </c>
      <c r="AR336" s="13">
        <f t="shared" si="84"/>
        <v>103679.99999999999</v>
      </c>
      <c r="AS336" s="13">
        <f t="shared" si="85"/>
        <v>39689.999999999993</v>
      </c>
      <c r="AT336" s="13">
        <f t="shared" si="86"/>
        <v>45764.999999999993</v>
      </c>
      <c r="AU336" s="14">
        <f>SUM(AN$3:AN336)+SUM(AR$3:AR336)</f>
        <v>64223514</v>
      </c>
      <c r="AV336" s="14">
        <f>SUM(AO$3:AO336)+SUM(AS$3:AS336)</f>
        <v>41449491</v>
      </c>
      <c r="AW336" s="14">
        <f>SUM(AP$3:AP336)+SUM(AT$3:AT336)</f>
        <v>41651865</v>
      </c>
    </row>
    <row r="337" spans="33:49" x14ac:dyDescent="0.2">
      <c r="AG337" s="9">
        <f t="shared" si="95"/>
        <v>10</v>
      </c>
      <c r="AH337" s="9">
        <f t="shared" si="96"/>
        <v>23</v>
      </c>
      <c r="AI337" s="14">
        <f t="shared" si="83"/>
        <v>0</v>
      </c>
      <c r="AJ337" s="14">
        <f t="shared" si="87"/>
        <v>258</v>
      </c>
      <c r="AK337" s="14">
        <f t="shared" si="88"/>
        <v>98</v>
      </c>
      <c r="AL337" s="14">
        <f t="shared" si="89"/>
        <v>114</v>
      </c>
      <c r="AM337" s="14">
        <f t="shared" si="90"/>
        <v>0</v>
      </c>
      <c r="AN337" s="13">
        <f t="shared" si="91"/>
        <v>0</v>
      </c>
      <c r="AO337" s="13">
        <f t="shared" si="92"/>
        <v>0</v>
      </c>
      <c r="AP337" s="13">
        <f t="shared" si="93"/>
        <v>0</v>
      </c>
      <c r="AQ337" s="14">
        <f t="shared" si="94"/>
        <v>0.11249999999999999</v>
      </c>
      <c r="AR337" s="13">
        <f t="shared" si="84"/>
        <v>104490</v>
      </c>
      <c r="AS337" s="13">
        <f t="shared" si="85"/>
        <v>39689.999999999993</v>
      </c>
      <c r="AT337" s="13">
        <f t="shared" si="86"/>
        <v>46170</v>
      </c>
      <c r="AU337" s="14">
        <f>SUM(AN$3:AN337)+SUM(AR$3:AR337)</f>
        <v>64328004</v>
      </c>
      <c r="AV337" s="14">
        <f>SUM(AO$3:AO337)+SUM(AS$3:AS337)</f>
        <v>41489181</v>
      </c>
      <c r="AW337" s="14">
        <f>SUM(AP$3:AP337)+SUM(AT$3:AT337)</f>
        <v>41698035</v>
      </c>
    </row>
    <row r="338" spans="33:49" x14ac:dyDescent="0.2">
      <c r="AG338" s="9">
        <f t="shared" si="95"/>
        <v>10</v>
      </c>
      <c r="AH338" s="9">
        <f t="shared" si="96"/>
        <v>24</v>
      </c>
      <c r="AI338" s="14">
        <f t="shared" si="83"/>
        <v>1</v>
      </c>
      <c r="AJ338" s="14">
        <f t="shared" si="87"/>
        <v>259</v>
      </c>
      <c r="AK338" s="14">
        <f t="shared" si="88"/>
        <v>98</v>
      </c>
      <c r="AL338" s="14">
        <f t="shared" si="89"/>
        <v>114</v>
      </c>
      <c r="AM338" s="14">
        <f t="shared" si="90"/>
        <v>3.38</v>
      </c>
      <c r="AN338" s="13">
        <f t="shared" si="91"/>
        <v>3151512</v>
      </c>
      <c r="AO338" s="13">
        <f t="shared" si="92"/>
        <v>1192464</v>
      </c>
      <c r="AP338" s="13">
        <f t="shared" si="93"/>
        <v>1387152</v>
      </c>
      <c r="AQ338" s="14">
        <f t="shared" si="94"/>
        <v>0.15</v>
      </c>
      <c r="AR338" s="13">
        <f t="shared" si="84"/>
        <v>139860</v>
      </c>
      <c r="AS338" s="13">
        <f t="shared" si="85"/>
        <v>52920</v>
      </c>
      <c r="AT338" s="13">
        <f t="shared" si="86"/>
        <v>61559.999999999993</v>
      </c>
      <c r="AU338" s="14">
        <f>SUM(AN$3:AN338)+SUM(AR$3:AR338)</f>
        <v>67619376</v>
      </c>
      <c r="AV338" s="14">
        <f>SUM(AO$3:AO338)+SUM(AS$3:AS338)</f>
        <v>42734565</v>
      </c>
      <c r="AW338" s="14">
        <f>SUM(AP$3:AP338)+SUM(AT$3:AT338)</f>
        <v>43146747</v>
      </c>
    </row>
    <row r="339" spans="33:49" x14ac:dyDescent="0.2">
      <c r="AG339" s="9">
        <f t="shared" si="95"/>
        <v>10</v>
      </c>
      <c r="AH339" s="9">
        <f t="shared" si="96"/>
        <v>25</v>
      </c>
      <c r="AI339" s="14">
        <f t="shared" si="83"/>
        <v>0</v>
      </c>
      <c r="AJ339" s="14">
        <f t="shared" si="87"/>
        <v>260</v>
      </c>
      <c r="AK339" s="14">
        <f t="shared" si="88"/>
        <v>98</v>
      </c>
      <c r="AL339" s="14">
        <f t="shared" si="89"/>
        <v>114</v>
      </c>
      <c r="AM339" s="14">
        <f t="shared" si="90"/>
        <v>0</v>
      </c>
      <c r="AN339" s="13">
        <f t="shared" si="91"/>
        <v>0</v>
      </c>
      <c r="AO339" s="13">
        <f t="shared" si="92"/>
        <v>0</v>
      </c>
      <c r="AP339" s="13">
        <f t="shared" si="93"/>
        <v>0</v>
      </c>
      <c r="AQ339" s="14">
        <f t="shared" si="94"/>
        <v>0.11249999999999999</v>
      </c>
      <c r="AR339" s="13">
        <f t="shared" si="84"/>
        <v>105299.99999999999</v>
      </c>
      <c r="AS339" s="13">
        <f t="shared" si="85"/>
        <v>39689.999999999993</v>
      </c>
      <c r="AT339" s="13">
        <f t="shared" si="86"/>
        <v>46170</v>
      </c>
      <c r="AU339" s="14">
        <f>SUM(AN$3:AN339)+SUM(AR$3:AR339)</f>
        <v>67724676</v>
      </c>
      <c r="AV339" s="14">
        <f>SUM(AO$3:AO339)+SUM(AS$3:AS339)</f>
        <v>42774255</v>
      </c>
      <c r="AW339" s="14">
        <f>SUM(AP$3:AP339)+SUM(AT$3:AT339)</f>
        <v>43192917</v>
      </c>
    </row>
    <row r="340" spans="33:49" x14ac:dyDescent="0.2">
      <c r="AG340" s="9">
        <f t="shared" si="95"/>
        <v>10</v>
      </c>
      <c r="AH340" s="9">
        <f t="shared" si="96"/>
        <v>26</v>
      </c>
      <c r="AI340" s="14">
        <f t="shared" si="83"/>
        <v>0</v>
      </c>
      <c r="AJ340" s="14">
        <f t="shared" si="87"/>
        <v>261</v>
      </c>
      <c r="AK340" s="14">
        <f t="shared" si="88"/>
        <v>99</v>
      </c>
      <c r="AL340" s="14">
        <f t="shared" si="89"/>
        <v>114</v>
      </c>
      <c r="AM340" s="14">
        <f t="shared" si="90"/>
        <v>0</v>
      </c>
      <c r="AN340" s="13">
        <f t="shared" si="91"/>
        <v>0</v>
      </c>
      <c r="AO340" s="13">
        <f t="shared" si="92"/>
        <v>0</v>
      </c>
      <c r="AP340" s="13">
        <f t="shared" si="93"/>
        <v>0</v>
      </c>
      <c r="AQ340" s="14">
        <f t="shared" si="94"/>
        <v>0.11249999999999999</v>
      </c>
      <c r="AR340" s="13">
        <f t="shared" si="84"/>
        <v>105704.99999999999</v>
      </c>
      <c r="AS340" s="13">
        <f t="shared" si="85"/>
        <v>40095</v>
      </c>
      <c r="AT340" s="13">
        <f t="shared" si="86"/>
        <v>46170</v>
      </c>
      <c r="AU340" s="14">
        <f>SUM(AN$3:AN340)+SUM(AR$3:AR340)</f>
        <v>67830381</v>
      </c>
      <c r="AV340" s="14">
        <f>SUM(AO$3:AO340)+SUM(AS$3:AS340)</f>
        <v>42814350</v>
      </c>
      <c r="AW340" s="14">
        <f>SUM(AP$3:AP340)+SUM(AT$3:AT340)</f>
        <v>43239087</v>
      </c>
    </row>
    <row r="341" spans="33:49" x14ac:dyDescent="0.2">
      <c r="AG341" s="9">
        <f t="shared" si="95"/>
        <v>10</v>
      </c>
      <c r="AH341" s="9">
        <f t="shared" si="96"/>
        <v>27</v>
      </c>
      <c r="AI341" s="14">
        <f t="shared" si="83"/>
        <v>0</v>
      </c>
      <c r="AJ341" s="14">
        <f t="shared" si="87"/>
        <v>263</v>
      </c>
      <c r="AK341" s="14">
        <f t="shared" si="88"/>
        <v>99</v>
      </c>
      <c r="AL341" s="14">
        <f t="shared" si="89"/>
        <v>115</v>
      </c>
      <c r="AM341" s="14">
        <f t="shared" si="90"/>
        <v>0</v>
      </c>
      <c r="AN341" s="13">
        <f t="shared" si="91"/>
        <v>0</v>
      </c>
      <c r="AO341" s="13">
        <f t="shared" si="92"/>
        <v>0</v>
      </c>
      <c r="AP341" s="13">
        <f t="shared" si="93"/>
        <v>0</v>
      </c>
      <c r="AQ341" s="14">
        <f t="shared" si="94"/>
        <v>0.11249999999999999</v>
      </c>
      <c r="AR341" s="13">
        <f t="shared" si="84"/>
        <v>106515</v>
      </c>
      <c r="AS341" s="13">
        <f t="shared" si="85"/>
        <v>40095</v>
      </c>
      <c r="AT341" s="13">
        <f t="shared" si="86"/>
        <v>46574.999999999993</v>
      </c>
      <c r="AU341" s="14">
        <f>SUM(AN$3:AN341)+SUM(AR$3:AR341)</f>
        <v>67936896</v>
      </c>
      <c r="AV341" s="14">
        <f>SUM(AO$3:AO341)+SUM(AS$3:AS341)</f>
        <v>42854445</v>
      </c>
      <c r="AW341" s="14">
        <f>SUM(AP$3:AP341)+SUM(AT$3:AT341)</f>
        <v>43285662</v>
      </c>
    </row>
    <row r="342" spans="33:49" x14ac:dyDescent="0.2">
      <c r="AG342" s="9">
        <f t="shared" si="95"/>
        <v>10</v>
      </c>
      <c r="AH342" s="9">
        <f t="shared" si="96"/>
        <v>28</v>
      </c>
      <c r="AI342" s="14">
        <f t="shared" si="83"/>
        <v>1</v>
      </c>
      <c r="AJ342" s="14">
        <f t="shared" si="87"/>
        <v>264</v>
      </c>
      <c r="AK342" s="14">
        <f t="shared" si="88"/>
        <v>99</v>
      </c>
      <c r="AL342" s="14">
        <f t="shared" si="89"/>
        <v>115</v>
      </c>
      <c r="AM342" s="14">
        <f t="shared" si="90"/>
        <v>3.38</v>
      </c>
      <c r="AN342" s="13">
        <f t="shared" si="91"/>
        <v>3212352</v>
      </c>
      <c r="AO342" s="13">
        <f t="shared" si="92"/>
        <v>1204632</v>
      </c>
      <c r="AP342" s="13">
        <f t="shared" si="93"/>
        <v>1399320</v>
      </c>
      <c r="AQ342" s="14">
        <f t="shared" si="94"/>
        <v>0.15</v>
      </c>
      <c r="AR342" s="13">
        <f t="shared" si="84"/>
        <v>142560</v>
      </c>
      <c r="AS342" s="13">
        <f t="shared" si="85"/>
        <v>53460</v>
      </c>
      <c r="AT342" s="13">
        <f t="shared" si="86"/>
        <v>62100</v>
      </c>
      <c r="AU342" s="14">
        <f>SUM(AN$3:AN342)+SUM(AR$3:AR342)</f>
        <v>71291808</v>
      </c>
      <c r="AV342" s="14">
        <f>SUM(AO$3:AO342)+SUM(AS$3:AS342)</f>
        <v>44112537</v>
      </c>
      <c r="AW342" s="14">
        <f>SUM(AP$3:AP342)+SUM(AT$3:AT342)</f>
        <v>44747082</v>
      </c>
    </row>
    <row r="343" spans="33:49" x14ac:dyDescent="0.2">
      <c r="AG343" s="9">
        <f t="shared" si="95"/>
        <v>10</v>
      </c>
      <c r="AH343" s="9">
        <f t="shared" si="96"/>
        <v>29</v>
      </c>
      <c r="AI343" s="14">
        <f t="shared" si="83"/>
        <v>0</v>
      </c>
      <c r="AJ343" s="14">
        <f t="shared" si="87"/>
        <v>265</v>
      </c>
      <c r="AK343" s="14">
        <f t="shared" si="88"/>
        <v>99</v>
      </c>
      <c r="AL343" s="14">
        <f t="shared" si="89"/>
        <v>115</v>
      </c>
      <c r="AM343" s="14">
        <f t="shared" si="90"/>
        <v>0</v>
      </c>
      <c r="AN343" s="13">
        <f t="shared" si="91"/>
        <v>0</v>
      </c>
      <c r="AO343" s="13">
        <f t="shared" si="92"/>
        <v>0</v>
      </c>
      <c r="AP343" s="13">
        <f t="shared" si="93"/>
        <v>0</v>
      </c>
      <c r="AQ343" s="14">
        <f t="shared" si="94"/>
        <v>0.11249999999999999</v>
      </c>
      <c r="AR343" s="13">
        <f t="shared" si="84"/>
        <v>107324.99999999999</v>
      </c>
      <c r="AS343" s="13">
        <f t="shared" si="85"/>
        <v>40095</v>
      </c>
      <c r="AT343" s="13">
        <f t="shared" si="86"/>
        <v>46574.999999999993</v>
      </c>
      <c r="AU343" s="14">
        <f>SUM(AN$3:AN343)+SUM(AR$3:AR343)</f>
        <v>71399133</v>
      </c>
      <c r="AV343" s="14">
        <f>SUM(AO$3:AO343)+SUM(AS$3:AS343)</f>
        <v>44152632</v>
      </c>
      <c r="AW343" s="14">
        <f>SUM(AP$3:AP343)+SUM(AT$3:AT343)</f>
        <v>44793657</v>
      </c>
    </row>
    <row r="344" spans="33:49" x14ac:dyDescent="0.2">
      <c r="AG344" s="9">
        <f t="shared" si="95"/>
        <v>10</v>
      </c>
      <c r="AH344" s="9">
        <f t="shared" si="96"/>
        <v>30</v>
      </c>
      <c r="AI344" s="14">
        <f t="shared" si="83"/>
        <v>0</v>
      </c>
      <c r="AJ344" s="14">
        <f t="shared" si="87"/>
        <v>266</v>
      </c>
      <c r="AK344" s="14">
        <f t="shared" si="88"/>
        <v>99</v>
      </c>
      <c r="AL344" s="14">
        <f t="shared" si="89"/>
        <v>115</v>
      </c>
      <c r="AM344" s="14">
        <f t="shared" si="90"/>
        <v>0</v>
      </c>
      <c r="AN344" s="13">
        <f t="shared" si="91"/>
        <v>0</v>
      </c>
      <c r="AO344" s="13">
        <f t="shared" si="92"/>
        <v>0</v>
      </c>
      <c r="AP344" s="13">
        <f t="shared" si="93"/>
        <v>0</v>
      </c>
      <c r="AQ344" s="14">
        <f t="shared" si="94"/>
        <v>0.11249999999999999</v>
      </c>
      <c r="AR344" s="13">
        <f t="shared" si="84"/>
        <v>107729.99999999999</v>
      </c>
      <c r="AS344" s="13">
        <f t="shared" si="85"/>
        <v>40095</v>
      </c>
      <c r="AT344" s="13">
        <f t="shared" si="86"/>
        <v>46574.999999999993</v>
      </c>
      <c r="AU344" s="14">
        <f>SUM(AN$3:AN344)+SUM(AR$3:AR344)</f>
        <v>71506863</v>
      </c>
      <c r="AV344" s="14">
        <f>SUM(AO$3:AO344)+SUM(AS$3:AS344)</f>
        <v>44192727</v>
      </c>
      <c r="AW344" s="14">
        <f>SUM(AP$3:AP344)+SUM(AT$3:AT344)</f>
        <v>44840232</v>
      </c>
    </row>
    <row r="345" spans="33:49" x14ac:dyDescent="0.2">
      <c r="AG345" s="9">
        <f t="shared" si="95"/>
        <v>10</v>
      </c>
      <c r="AH345" s="9">
        <f t="shared" si="96"/>
        <v>31</v>
      </c>
      <c r="AI345" s="14">
        <f t="shared" si="83"/>
        <v>0</v>
      </c>
      <c r="AJ345" s="14">
        <f t="shared" si="87"/>
        <v>268</v>
      </c>
      <c r="AK345" s="14">
        <f t="shared" si="88"/>
        <v>99</v>
      </c>
      <c r="AL345" s="14">
        <f t="shared" si="89"/>
        <v>116</v>
      </c>
      <c r="AM345" s="14">
        <f t="shared" si="90"/>
        <v>0</v>
      </c>
      <c r="AN345" s="13">
        <f t="shared" si="91"/>
        <v>0</v>
      </c>
      <c r="AO345" s="13">
        <f t="shared" si="92"/>
        <v>0</v>
      </c>
      <c r="AP345" s="13">
        <f t="shared" si="93"/>
        <v>0</v>
      </c>
      <c r="AQ345" s="14">
        <f t="shared" si="94"/>
        <v>0.11249999999999999</v>
      </c>
      <c r="AR345" s="13">
        <f t="shared" si="84"/>
        <v>108540</v>
      </c>
      <c r="AS345" s="13">
        <f t="shared" si="85"/>
        <v>40095</v>
      </c>
      <c r="AT345" s="13">
        <f t="shared" si="86"/>
        <v>46979.999999999993</v>
      </c>
      <c r="AU345" s="14">
        <f>SUM(AN$3:AN345)+SUM(AR$3:AR345)</f>
        <v>71615403</v>
      </c>
      <c r="AV345" s="14">
        <f>SUM(AO$3:AO345)+SUM(AS$3:AS345)</f>
        <v>44232822</v>
      </c>
      <c r="AW345" s="14">
        <f>SUM(AP$3:AP345)+SUM(AT$3:AT345)</f>
        <v>44887212</v>
      </c>
    </row>
    <row r="346" spans="33:49" x14ac:dyDescent="0.2">
      <c r="AG346" s="9">
        <f t="shared" si="95"/>
        <v>10</v>
      </c>
      <c r="AH346" s="9">
        <f t="shared" si="96"/>
        <v>32</v>
      </c>
      <c r="AI346" s="14">
        <f t="shared" si="83"/>
        <v>1</v>
      </c>
      <c r="AJ346" s="14">
        <f t="shared" si="87"/>
        <v>269</v>
      </c>
      <c r="AK346" s="14">
        <f t="shared" si="88"/>
        <v>99</v>
      </c>
      <c r="AL346" s="14">
        <f t="shared" si="89"/>
        <v>116</v>
      </c>
      <c r="AM346" s="14">
        <f t="shared" si="90"/>
        <v>3.38</v>
      </c>
      <c r="AN346" s="13">
        <f t="shared" si="91"/>
        <v>3273192</v>
      </c>
      <c r="AO346" s="13">
        <f t="shared" si="92"/>
        <v>1204632</v>
      </c>
      <c r="AP346" s="13">
        <f t="shared" si="93"/>
        <v>1411488</v>
      </c>
      <c r="AQ346" s="14">
        <f t="shared" si="94"/>
        <v>0.15</v>
      </c>
      <c r="AR346" s="13">
        <f t="shared" si="84"/>
        <v>145260</v>
      </c>
      <c r="AS346" s="13">
        <f t="shared" si="85"/>
        <v>53460</v>
      </c>
      <c r="AT346" s="13">
        <f t="shared" si="86"/>
        <v>62639.999999999993</v>
      </c>
      <c r="AU346" s="14">
        <f>SUM(AN$3:AN346)+SUM(AR$3:AR346)</f>
        <v>75033855</v>
      </c>
      <c r="AV346" s="14">
        <f>SUM(AO$3:AO346)+SUM(AS$3:AS346)</f>
        <v>45490914</v>
      </c>
      <c r="AW346" s="14">
        <f>SUM(AP$3:AP346)+SUM(AT$3:AT346)</f>
        <v>46361340</v>
      </c>
    </row>
    <row r="347" spans="33:49" x14ac:dyDescent="0.2">
      <c r="AG347" s="9">
        <f t="shared" si="95"/>
        <v>10</v>
      </c>
      <c r="AH347" s="9">
        <f t="shared" si="96"/>
        <v>33</v>
      </c>
      <c r="AI347" s="14">
        <f t="shared" si="83"/>
        <v>0</v>
      </c>
      <c r="AJ347" s="14">
        <f t="shared" si="87"/>
        <v>270</v>
      </c>
      <c r="AK347" s="14">
        <f t="shared" si="88"/>
        <v>99</v>
      </c>
      <c r="AL347" s="14">
        <f t="shared" si="89"/>
        <v>116</v>
      </c>
      <c r="AM347" s="14">
        <f t="shared" si="90"/>
        <v>0</v>
      </c>
      <c r="AN347" s="13">
        <f t="shared" si="91"/>
        <v>0</v>
      </c>
      <c r="AO347" s="13">
        <f t="shared" si="92"/>
        <v>0</v>
      </c>
      <c r="AP347" s="13">
        <f t="shared" si="93"/>
        <v>0</v>
      </c>
      <c r="AQ347" s="14">
        <f t="shared" si="94"/>
        <v>0.11249999999999999</v>
      </c>
      <c r="AR347" s="13">
        <f t="shared" si="84"/>
        <v>109349.99999999999</v>
      </c>
      <c r="AS347" s="13">
        <f t="shared" si="85"/>
        <v>40095</v>
      </c>
      <c r="AT347" s="13">
        <f t="shared" si="86"/>
        <v>46979.999999999993</v>
      </c>
      <c r="AU347" s="14">
        <f>SUM(AN$3:AN347)+SUM(AR$3:AR347)</f>
        <v>75143205</v>
      </c>
      <c r="AV347" s="14">
        <f>SUM(AO$3:AO347)+SUM(AS$3:AS347)</f>
        <v>45531009</v>
      </c>
      <c r="AW347" s="14">
        <f>SUM(AP$3:AP347)+SUM(AT$3:AT347)</f>
        <v>46408320</v>
      </c>
    </row>
    <row r="348" spans="33:49" x14ac:dyDescent="0.2">
      <c r="AG348" s="9">
        <f t="shared" si="95"/>
        <v>10</v>
      </c>
      <c r="AH348" s="9">
        <f t="shared" si="96"/>
        <v>34</v>
      </c>
      <c r="AI348" s="14">
        <f t="shared" si="83"/>
        <v>0</v>
      </c>
      <c r="AJ348" s="14">
        <f t="shared" si="87"/>
        <v>271</v>
      </c>
      <c r="AK348" s="14">
        <f t="shared" si="88"/>
        <v>99</v>
      </c>
      <c r="AL348" s="14">
        <f t="shared" si="89"/>
        <v>116</v>
      </c>
      <c r="AM348" s="14">
        <f t="shared" si="90"/>
        <v>0</v>
      </c>
      <c r="AN348" s="13">
        <f t="shared" si="91"/>
        <v>0</v>
      </c>
      <c r="AO348" s="13">
        <f t="shared" si="92"/>
        <v>0</v>
      </c>
      <c r="AP348" s="13">
        <f t="shared" si="93"/>
        <v>0</v>
      </c>
      <c r="AQ348" s="14">
        <f t="shared" si="94"/>
        <v>0.11249999999999999</v>
      </c>
      <c r="AR348" s="13">
        <f t="shared" si="84"/>
        <v>109754.99999999999</v>
      </c>
      <c r="AS348" s="13">
        <f t="shared" si="85"/>
        <v>40095</v>
      </c>
      <c r="AT348" s="13">
        <f t="shared" si="86"/>
        <v>46979.999999999993</v>
      </c>
      <c r="AU348" s="14">
        <f>SUM(AN$3:AN348)+SUM(AR$3:AR348)</f>
        <v>75252960</v>
      </c>
      <c r="AV348" s="14">
        <f>SUM(AO$3:AO348)+SUM(AS$3:AS348)</f>
        <v>45571104</v>
      </c>
      <c r="AW348" s="14">
        <f>SUM(AP$3:AP348)+SUM(AT$3:AT348)</f>
        <v>46455300</v>
      </c>
    </row>
    <row r="349" spans="33:49" x14ac:dyDescent="0.2">
      <c r="AG349" s="9">
        <f t="shared" si="95"/>
        <v>10</v>
      </c>
      <c r="AH349" s="9">
        <f t="shared" si="96"/>
        <v>35</v>
      </c>
      <c r="AI349" s="14">
        <f t="shared" si="83"/>
        <v>0</v>
      </c>
      <c r="AJ349" s="14">
        <f t="shared" si="87"/>
        <v>273</v>
      </c>
      <c r="AK349" s="14">
        <f t="shared" si="88"/>
        <v>99</v>
      </c>
      <c r="AL349" s="14">
        <f t="shared" si="89"/>
        <v>117</v>
      </c>
      <c r="AM349" s="14">
        <f t="shared" si="90"/>
        <v>0</v>
      </c>
      <c r="AN349" s="13">
        <f t="shared" si="91"/>
        <v>0</v>
      </c>
      <c r="AO349" s="13">
        <f t="shared" si="92"/>
        <v>0</v>
      </c>
      <c r="AP349" s="13">
        <f t="shared" si="93"/>
        <v>0</v>
      </c>
      <c r="AQ349" s="14">
        <f t="shared" si="94"/>
        <v>0.11249999999999999</v>
      </c>
      <c r="AR349" s="13">
        <f t="shared" si="84"/>
        <v>110565</v>
      </c>
      <c r="AS349" s="13">
        <f t="shared" si="85"/>
        <v>40095</v>
      </c>
      <c r="AT349" s="13">
        <f t="shared" si="86"/>
        <v>47384.999999999993</v>
      </c>
      <c r="AU349" s="14">
        <f>SUM(AN$3:AN349)+SUM(AR$3:AR349)</f>
        <v>75363525</v>
      </c>
      <c r="AV349" s="14">
        <f>SUM(AO$3:AO349)+SUM(AS$3:AS349)</f>
        <v>45611199</v>
      </c>
      <c r="AW349" s="14">
        <f>SUM(AP$3:AP349)+SUM(AT$3:AT349)</f>
        <v>46502685</v>
      </c>
    </row>
    <row r="350" spans="33:49" x14ac:dyDescent="0.2">
      <c r="AG350" s="9">
        <f t="shared" si="95"/>
        <v>10</v>
      </c>
      <c r="AH350" s="9">
        <f t="shared" si="96"/>
        <v>36</v>
      </c>
      <c r="AI350" s="14">
        <f t="shared" si="83"/>
        <v>1</v>
      </c>
      <c r="AJ350" s="14">
        <f t="shared" si="87"/>
        <v>274</v>
      </c>
      <c r="AK350" s="14">
        <f t="shared" si="88"/>
        <v>100</v>
      </c>
      <c r="AL350" s="14">
        <f t="shared" si="89"/>
        <v>117</v>
      </c>
      <c r="AM350" s="14">
        <f t="shared" si="90"/>
        <v>3.38</v>
      </c>
      <c r="AN350" s="13">
        <f t="shared" si="91"/>
        <v>3334032</v>
      </c>
      <c r="AO350" s="13">
        <f t="shared" si="92"/>
        <v>1216800</v>
      </c>
      <c r="AP350" s="13">
        <f t="shared" si="93"/>
        <v>1423656</v>
      </c>
      <c r="AQ350" s="14">
        <f t="shared" si="94"/>
        <v>0.15</v>
      </c>
      <c r="AR350" s="13">
        <f t="shared" si="84"/>
        <v>147960</v>
      </c>
      <c r="AS350" s="13">
        <f t="shared" si="85"/>
        <v>54000</v>
      </c>
      <c r="AT350" s="13">
        <f t="shared" si="86"/>
        <v>63180</v>
      </c>
      <c r="AU350" s="14">
        <f>SUM(AN$3:AN350)+SUM(AR$3:AR350)</f>
        <v>78845517</v>
      </c>
      <c r="AV350" s="14">
        <f>SUM(AO$3:AO350)+SUM(AS$3:AS350)</f>
        <v>46881999</v>
      </c>
      <c r="AW350" s="14">
        <f>SUM(AP$3:AP350)+SUM(AT$3:AT350)</f>
        <v>47989521</v>
      </c>
    </row>
    <row r="351" spans="33:49" x14ac:dyDescent="0.2">
      <c r="AG351" s="9">
        <f t="shared" si="95"/>
        <v>10</v>
      </c>
      <c r="AH351" s="9">
        <f t="shared" si="96"/>
        <v>37</v>
      </c>
      <c r="AI351" s="14">
        <f t="shared" si="83"/>
        <v>0</v>
      </c>
      <c r="AJ351" s="14">
        <f t="shared" si="87"/>
        <v>275</v>
      </c>
      <c r="AK351" s="14">
        <f t="shared" si="88"/>
        <v>100</v>
      </c>
      <c r="AL351" s="14">
        <f t="shared" si="89"/>
        <v>117</v>
      </c>
      <c r="AM351" s="14">
        <f t="shared" si="90"/>
        <v>0</v>
      </c>
      <c r="AN351" s="13">
        <f t="shared" si="91"/>
        <v>0</v>
      </c>
      <c r="AO351" s="13">
        <f t="shared" si="92"/>
        <v>0</v>
      </c>
      <c r="AP351" s="13">
        <f t="shared" si="93"/>
        <v>0</v>
      </c>
      <c r="AQ351" s="14">
        <f t="shared" si="94"/>
        <v>0.11249999999999999</v>
      </c>
      <c r="AR351" s="13">
        <f t="shared" si="84"/>
        <v>111374.99999999999</v>
      </c>
      <c r="AS351" s="13">
        <f t="shared" si="85"/>
        <v>40499.999999999993</v>
      </c>
      <c r="AT351" s="13">
        <f t="shared" si="86"/>
        <v>47384.999999999993</v>
      </c>
      <c r="AU351" s="14">
        <f>SUM(AN$3:AN351)+SUM(AR$3:AR351)</f>
        <v>78956892</v>
      </c>
      <c r="AV351" s="14">
        <f>SUM(AO$3:AO351)+SUM(AS$3:AS351)</f>
        <v>46922499</v>
      </c>
      <c r="AW351" s="14">
        <f>SUM(AP$3:AP351)+SUM(AT$3:AT351)</f>
        <v>48036906</v>
      </c>
    </row>
    <row r="352" spans="33:49" x14ac:dyDescent="0.2">
      <c r="AG352" s="9">
        <f t="shared" si="95"/>
        <v>10</v>
      </c>
      <c r="AH352" s="9">
        <f t="shared" si="96"/>
        <v>38</v>
      </c>
      <c r="AI352" s="14">
        <f t="shared" si="83"/>
        <v>0</v>
      </c>
      <c r="AJ352" s="14">
        <f t="shared" si="87"/>
        <v>276</v>
      </c>
      <c r="AK352" s="14">
        <f t="shared" si="88"/>
        <v>100</v>
      </c>
      <c r="AL352" s="14">
        <f t="shared" si="89"/>
        <v>117</v>
      </c>
      <c r="AM352" s="14">
        <f t="shared" si="90"/>
        <v>0</v>
      </c>
      <c r="AN352" s="13">
        <f t="shared" si="91"/>
        <v>0</v>
      </c>
      <c r="AO352" s="13">
        <f t="shared" si="92"/>
        <v>0</v>
      </c>
      <c r="AP352" s="13">
        <f t="shared" si="93"/>
        <v>0</v>
      </c>
      <c r="AQ352" s="14">
        <f t="shared" si="94"/>
        <v>0.11249999999999999</v>
      </c>
      <c r="AR352" s="13">
        <f t="shared" si="84"/>
        <v>111779.99999999999</v>
      </c>
      <c r="AS352" s="13">
        <f t="shared" si="85"/>
        <v>40499.999999999993</v>
      </c>
      <c r="AT352" s="13">
        <f t="shared" si="86"/>
        <v>47384.999999999993</v>
      </c>
      <c r="AU352" s="14">
        <f>SUM(AN$3:AN352)+SUM(AR$3:AR352)</f>
        <v>79068672</v>
      </c>
      <c r="AV352" s="14">
        <f>SUM(AO$3:AO352)+SUM(AS$3:AS352)</f>
        <v>46962999</v>
      </c>
      <c r="AW352" s="14">
        <f>SUM(AP$3:AP352)+SUM(AT$3:AT352)</f>
        <v>48084291</v>
      </c>
    </row>
    <row r="353" spans="33:49" x14ac:dyDescent="0.2">
      <c r="AG353" s="9">
        <f t="shared" si="95"/>
        <v>10</v>
      </c>
      <c r="AH353" s="9">
        <f t="shared" si="96"/>
        <v>39</v>
      </c>
      <c r="AI353" s="14">
        <f t="shared" si="83"/>
        <v>0</v>
      </c>
      <c r="AJ353" s="14">
        <f t="shared" si="87"/>
        <v>278</v>
      </c>
      <c r="AK353" s="14">
        <f t="shared" si="88"/>
        <v>100</v>
      </c>
      <c r="AL353" s="14">
        <f t="shared" si="89"/>
        <v>118</v>
      </c>
      <c r="AM353" s="14">
        <f t="shared" si="90"/>
        <v>0</v>
      </c>
      <c r="AN353" s="13">
        <f t="shared" si="91"/>
        <v>0</v>
      </c>
      <c r="AO353" s="13">
        <f t="shared" si="92"/>
        <v>0</v>
      </c>
      <c r="AP353" s="13">
        <f t="shared" si="93"/>
        <v>0</v>
      </c>
      <c r="AQ353" s="14">
        <f t="shared" si="94"/>
        <v>0.11249999999999999</v>
      </c>
      <c r="AR353" s="13">
        <f t="shared" si="84"/>
        <v>112590</v>
      </c>
      <c r="AS353" s="13">
        <f t="shared" si="85"/>
        <v>40499.999999999993</v>
      </c>
      <c r="AT353" s="13">
        <f t="shared" si="86"/>
        <v>47789.999999999993</v>
      </c>
      <c r="AU353" s="14">
        <f>SUM(AN$3:AN353)+SUM(AR$3:AR353)</f>
        <v>79181262</v>
      </c>
      <c r="AV353" s="14">
        <f>SUM(AO$3:AO353)+SUM(AS$3:AS353)</f>
        <v>47003499</v>
      </c>
      <c r="AW353" s="14">
        <f>SUM(AP$3:AP353)+SUM(AT$3:AT353)</f>
        <v>48132081</v>
      </c>
    </row>
    <row r="354" spans="33:49" x14ac:dyDescent="0.2">
      <c r="AG354" s="9">
        <f t="shared" si="95"/>
        <v>10</v>
      </c>
      <c r="AH354" s="9">
        <f t="shared" si="96"/>
        <v>40</v>
      </c>
      <c r="AI354" s="14">
        <f t="shared" si="83"/>
        <v>1</v>
      </c>
      <c r="AJ354" s="14">
        <f t="shared" si="87"/>
        <v>279</v>
      </c>
      <c r="AK354" s="14">
        <f t="shared" si="88"/>
        <v>100</v>
      </c>
      <c r="AL354" s="14">
        <f t="shared" si="89"/>
        <v>118</v>
      </c>
      <c r="AM354" s="14">
        <f t="shared" si="90"/>
        <v>3.38</v>
      </c>
      <c r="AN354" s="13">
        <f t="shared" si="91"/>
        <v>3394872</v>
      </c>
      <c r="AO354" s="13">
        <f t="shared" si="92"/>
        <v>1216800</v>
      </c>
      <c r="AP354" s="13">
        <f t="shared" si="93"/>
        <v>1435824</v>
      </c>
      <c r="AQ354" s="14">
        <f t="shared" si="94"/>
        <v>0.15</v>
      </c>
      <c r="AR354" s="13">
        <f t="shared" si="84"/>
        <v>150660</v>
      </c>
      <c r="AS354" s="13">
        <f t="shared" si="85"/>
        <v>54000</v>
      </c>
      <c r="AT354" s="13">
        <f t="shared" si="86"/>
        <v>63720</v>
      </c>
      <c r="AU354" s="14">
        <f>SUM(AN$3:AN354)+SUM(AR$3:AR354)</f>
        <v>82726794</v>
      </c>
      <c r="AV354" s="14">
        <f>SUM(AO$3:AO354)+SUM(AS$3:AS354)</f>
        <v>48274299</v>
      </c>
      <c r="AW354" s="14">
        <f>SUM(AP$3:AP354)+SUM(AT$3:AT354)</f>
        <v>49631625</v>
      </c>
    </row>
    <row r="355" spans="33:49" x14ac:dyDescent="0.2">
      <c r="AG355" s="9">
        <f t="shared" si="95"/>
        <v>11</v>
      </c>
      <c r="AH355" s="9">
        <f t="shared" si="96"/>
        <v>1</v>
      </c>
      <c r="AI355" s="14">
        <f t="shared" si="83"/>
        <v>0</v>
      </c>
      <c r="AJ355" s="14">
        <f t="shared" si="87"/>
        <v>280</v>
      </c>
      <c r="AK355" s="14">
        <f t="shared" si="88"/>
        <v>100</v>
      </c>
      <c r="AL355" s="14">
        <f t="shared" si="89"/>
        <v>119</v>
      </c>
      <c r="AM355" s="14">
        <f t="shared" si="90"/>
        <v>0</v>
      </c>
      <c r="AN355" s="13">
        <f t="shared" si="91"/>
        <v>0</v>
      </c>
      <c r="AO355" s="13">
        <f t="shared" si="92"/>
        <v>0</v>
      </c>
      <c r="AP355" s="13">
        <f t="shared" si="93"/>
        <v>0</v>
      </c>
      <c r="AQ355" s="14">
        <f t="shared" si="94"/>
        <v>7.5000000000000011E-2</v>
      </c>
      <c r="AR355" s="13">
        <f t="shared" si="84"/>
        <v>75600.000000000015</v>
      </c>
      <c r="AS355" s="13">
        <f t="shared" si="85"/>
        <v>27000.000000000004</v>
      </c>
      <c r="AT355" s="13">
        <f t="shared" si="86"/>
        <v>32130.000000000004</v>
      </c>
      <c r="AU355" s="14">
        <f>SUM(AN$3:AN355)+SUM(AR$3:AR355)</f>
        <v>82802394</v>
      </c>
      <c r="AV355" s="14">
        <f>SUM(AO$3:AO355)+SUM(AS$3:AS355)</f>
        <v>48301299</v>
      </c>
      <c r="AW355" s="14">
        <f>SUM(AP$3:AP355)+SUM(AT$3:AT355)</f>
        <v>49663755</v>
      </c>
    </row>
    <row r="356" spans="33:49" x14ac:dyDescent="0.2">
      <c r="AG356" s="9">
        <f t="shared" si="95"/>
        <v>11</v>
      </c>
      <c r="AH356" s="9">
        <f t="shared" si="96"/>
        <v>2</v>
      </c>
      <c r="AI356" s="14">
        <f t="shared" si="83"/>
        <v>0</v>
      </c>
      <c r="AJ356" s="14">
        <f t="shared" si="87"/>
        <v>281</v>
      </c>
      <c r="AK356" s="14">
        <f t="shared" si="88"/>
        <v>100</v>
      </c>
      <c r="AL356" s="14">
        <f t="shared" si="89"/>
        <v>119</v>
      </c>
      <c r="AM356" s="14">
        <f t="shared" si="90"/>
        <v>0</v>
      </c>
      <c r="AN356" s="13">
        <f t="shared" si="91"/>
        <v>0</v>
      </c>
      <c r="AO356" s="13">
        <f t="shared" si="92"/>
        <v>0</v>
      </c>
      <c r="AP356" s="13">
        <f t="shared" si="93"/>
        <v>0</v>
      </c>
      <c r="AQ356" s="14">
        <f t="shared" si="94"/>
        <v>7.5000000000000011E-2</v>
      </c>
      <c r="AR356" s="13">
        <f t="shared" si="84"/>
        <v>75870.000000000015</v>
      </c>
      <c r="AS356" s="13">
        <f t="shared" si="85"/>
        <v>27000.000000000004</v>
      </c>
      <c r="AT356" s="13">
        <f t="shared" si="86"/>
        <v>32130.000000000004</v>
      </c>
      <c r="AU356" s="14">
        <f>SUM(AN$3:AN356)+SUM(AR$3:AR356)</f>
        <v>82878264</v>
      </c>
      <c r="AV356" s="14">
        <f>SUM(AO$3:AO356)+SUM(AS$3:AS356)</f>
        <v>48328299</v>
      </c>
      <c r="AW356" s="14">
        <f>SUM(AP$3:AP356)+SUM(AT$3:AT356)</f>
        <v>49695885</v>
      </c>
    </row>
    <row r="357" spans="33:49" x14ac:dyDescent="0.2">
      <c r="AG357" s="9">
        <f t="shared" si="95"/>
        <v>11</v>
      </c>
      <c r="AH357" s="9">
        <f t="shared" si="96"/>
        <v>3</v>
      </c>
      <c r="AI357" s="14">
        <f t="shared" si="83"/>
        <v>0</v>
      </c>
      <c r="AJ357" s="14">
        <f t="shared" si="87"/>
        <v>283</v>
      </c>
      <c r="AK357" s="14">
        <f t="shared" si="88"/>
        <v>100</v>
      </c>
      <c r="AL357" s="14">
        <f t="shared" si="89"/>
        <v>120</v>
      </c>
      <c r="AM357" s="14">
        <f t="shared" si="90"/>
        <v>0</v>
      </c>
      <c r="AN357" s="13">
        <f t="shared" si="91"/>
        <v>0</v>
      </c>
      <c r="AO357" s="13">
        <f t="shared" si="92"/>
        <v>0</v>
      </c>
      <c r="AP357" s="13">
        <f t="shared" si="93"/>
        <v>0</v>
      </c>
      <c r="AQ357" s="14">
        <f t="shared" si="94"/>
        <v>7.5000000000000011E-2</v>
      </c>
      <c r="AR357" s="13">
        <f t="shared" si="84"/>
        <v>76410</v>
      </c>
      <c r="AS357" s="13">
        <f t="shared" si="85"/>
        <v>27000.000000000004</v>
      </c>
      <c r="AT357" s="13">
        <f t="shared" si="86"/>
        <v>32400.000000000007</v>
      </c>
      <c r="AU357" s="14">
        <f>SUM(AN$3:AN357)+SUM(AR$3:AR357)</f>
        <v>82954674</v>
      </c>
      <c r="AV357" s="14">
        <f>SUM(AO$3:AO357)+SUM(AS$3:AS357)</f>
        <v>48355299</v>
      </c>
      <c r="AW357" s="14">
        <f>SUM(AP$3:AP357)+SUM(AT$3:AT357)</f>
        <v>49728285</v>
      </c>
    </row>
    <row r="358" spans="33:49" x14ac:dyDescent="0.2">
      <c r="AG358" s="9">
        <f t="shared" si="95"/>
        <v>11</v>
      </c>
      <c r="AH358" s="9">
        <f t="shared" si="96"/>
        <v>4</v>
      </c>
      <c r="AI358" s="14">
        <f t="shared" si="83"/>
        <v>1</v>
      </c>
      <c r="AJ358" s="14">
        <f t="shared" si="87"/>
        <v>284</v>
      </c>
      <c r="AK358" s="14">
        <f t="shared" si="88"/>
        <v>100</v>
      </c>
      <c r="AL358" s="14">
        <f t="shared" si="89"/>
        <v>120</v>
      </c>
      <c r="AM358" s="14">
        <f t="shared" si="90"/>
        <v>3</v>
      </c>
      <c r="AN358" s="13">
        <f t="shared" si="91"/>
        <v>3067200</v>
      </c>
      <c r="AO358" s="13">
        <f t="shared" si="92"/>
        <v>1080000</v>
      </c>
      <c r="AP358" s="13">
        <f t="shared" si="93"/>
        <v>1296000</v>
      </c>
      <c r="AQ358" s="14">
        <f t="shared" si="94"/>
        <v>0.1</v>
      </c>
      <c r="AR358" s="13">
        <f t="shared" si="84"/>
        <v>102240.00000000001</v>
      </c>
      <c r="AS358" s="13">
        <f t="shared" si="85"/>
        <v>36000</v>
      </c>
      <c r="AT358" s="13">
        <f t="shared" si="86"/>
        <v>43200</v>
      </c>
      <c r="AU358" s="14">
        <f>SUM(AN$3:AN358)+SUM(AR$3:AR358)</f>
        <v>86124114</v>
      </c>
      <c r="AV358" s="14">
        <f>SUM(AO$3:AO358)+SUM(AS$3:AS358)</f>
        <v>49471299</v>
      </c>
      <c r="AW358" s="14">
        <f>SUM(AP$3:AP358)+SUM(AT$3:AT358)</f>
        <v>51067485</v>
      </c>
    </row>
    <row r="359" spans="33:49" x14ac:dyDescent="0.2">
      <c r="AG359" s="9">
        <f t="shared" si="95"/>
        <v>11</v>
      </c>
      <c r="AH359" s="9">
        <f t="shared" si="96"/>
        <v>5</v>
      </c>
      <c r="AI359" s="14">
        <f t="shared" si="83"/>
        <v>0</v>
      </c>
      <c r="AJ359" s="14">
        <f t="shared" si="87"/>
        <v>286</v>
      </c>
      <c r="AK359" s="14">
        <f t="shared" si="88"/>
        <v>100</v>
      </c>
      <c r="AL359" s="14">
        <f t="shared" si="89"/>
        <v>120</v>
      </c>
      <c r="AM359" s="14">
        <f t="shared" si="90"/>
        <v>0</v>
      </c>
      <c r="AN359" s="13">
        <f t="shared" si="91"/>
        <v>0</v>
      </c>
      <c r="AO359" s="13">
        <f t="shared" si="92"/>
        <v>0</v>
      </c>
      <c r="AP359" s="13">
        <f t="shared" si="93"/>
        <v>0</v>
      </c>
      <c r="AQ359" s="14">
        <f t="shared" si="94"/>
        <v>7.5000000000000011E-2</v>
      </c>
      <c r="AR359" s="13">
        <f t="shared" si="84"/>
        <v>77220.000000000015</v>
      </c>
      <c r="AS359" s="13">
        <f t="shared" si="85"/>
        <v>27000.000000000004</v>
      </c>
      <c r="AT359" s="13">
        <f t="shared" si="86"/>
        <v>32400.000000000007</v>
      </c>
      <c r="AU359" s="14">
        <f>SUM(AN$3:AN359)+SUM(AR$3:AR359)</f>
        <v>86201334</v>
      </c>
      <c r="AV359" s="14">
        <f>SUM(AO$3:AO359)+SUM(AS$3:AS359)</f>
        <v>49498299</v>
      </c>
      <c r="AW359" s="14">
        <f>SUM(AP$3:AP359)+SUM(AT$3:AT359)</f>
        <v>51099885</v>
      </c>
    </row>
    <row r="360" spans="33:49" x14ac:dyDescent="0.2">
      <c r="AG360" s="9">
        <f t="shared" si="95"/>
        <v>11</v>
      </c>
      <c r="AH360" s="9">
        <f t="shared" si="96"/>
        <v>6</v>
      </c>
      <c r="AI360" s="14">
        <f t="shared" si="83"/>
        <v>0</v>
      </c>
      <c r="AJ360" s="14">
        <f t="shared" si="87"/>
        <v>287</v>
      </c>
      <c r="AK360" s="14">
        <f t="shared" si="88"/>
        <v>100</v>
      </c>
      <c r="AL360" s="14">
        <f t="shared" si="89"/>
        <v>120</v>
      </c>
      <c r="AM360" s="14">
        <f t="shared" si="90"/>
        <v>0</v>
      </c>
      <c r="AN360" s="13">
        <f t="shared" si="91"/>
        <v>0</v>
      </c>
      <c r="AO360" s="13">
        <f t="shared" si="92"/>
        <v>0</v>
      </c>
      <c r="AP360" s="13">
        <f t="shared" si="93"/>
        <v>0</v>
      </c>
      <c r="AQ360" s="14">
        <f t="shared" si="94"/>
        <v>7.5000000000000011E-2</v>
      </c>
      <c r="AR360" s="13">
        <f t="shared" si="84"/>
        <v>77490.000000000015</v>
      </c>
      <c r="AS360" s="13">
        <f t="shared" si="85"/>
        <v>27000.000000000004</v>
      </c>
      <c r="AT360" s="13">
        <f t="shared" si="86"/>
        <v>32400.000000000007</v>
      </c>
      <c r="AU360" s="14">
        <f>SUM(AN$3:AN360)+SUM(AR$3:AR360)</f>
        <v>86278824</v>
      </c>
      <c r="AV360" s="14">
        <f>SUM(AO$3:AO360)+SUM(AS$3:AS360)</f>
        <v>49525299</v>
      </c>
      <c r="AW360" s="14">
        <f>SUM(AP$3:AP360)+SUM(AT$3:AT360)</f>
        <v>51132285</v>
      </c>
    </row>
    <row r="361" spans="33:49" x14ac:dyDescent="0.2">
      <c r="AG361" s="9">
        <f t="shared" si="95"/>
        <v>11</v>
      </c>
      <c r="AH361" s="9">
        <f t="shared" si="96"/>
        <v>7</v>
      </c>
      <c r="AI361" s="14">
        <f t="shared" si="83"/>
        <v>0</v>
      </c>
      <c r="AJ361" s="14">
        <f t="shared" si="87"/>
        <v>288</v>
      </c>
      <c r="AK361" s="14">
        <f t="shared" si="88"/>
        <v>100</v>
      </c>
      <c r="AL361" s="14">
        <f t="shared" si="89"/>
        <v>121</v>
      </c>
      <c r="AM361" s="14">
        <f t="shared" si="90"/>
        <v>0</v>
      </c>
      <c r="AN361" s="13">
        <f t="shared" si="91"/>
        <v>0</v>
      </c>
      <c r="AO361" s="13">
        <f t="shared" si="92"/>
        <v>0</v>
      </c>
      <c r="AP361" s="13">
        <f t="shared" si="93"/>
        <v>0</v>
      </c>
      <c r="AQ361" s="14">
        <f t="shared" si="94"/>
        <v>7.5000000000000011E-2</v>
      </c>
      <c r="AR361" s="13">
        <f t="shared" si="84"/>
        <v>77760</v>
      </c>
      <c r="AS361" s="13">
        <f t="shared" si="85"/>
        <v>27000.000000000004</v>
      </c>
      <c r="AT361" s="13">
        <f t="shared" si="86"/>
        <v>32670.000000000004</v>
      </c>
      <c r="AU361" s="14">
        <f>SUM(AN$3:AN361)+SUM(AR$3:AR361)</f>
        <v>86356584</v>
      </c>
      <c r="AV361" s="14">
        <f>SUM(AO$3:AO361)+SUM(AS$3:AS361)</f>
        <v>49552299</v>
      </c>
      <c r="AW361" s="14">
        <f>SUM(AP$3:AP361)+SUM(AT$3:AT361)</f>
        <v>51164955</v>
      </c>
    </row>
    <row r="362" spans="33:49" x14ac:dyDescent="0.2">
      <c r="AG362" s="9">
        <f t="shared" si="95"/>
        <v>11</v>
      </c>
      <c r="AH362" s="9">
        <f t="shared" si="96"/>
        <v>8</v>
      </c>
      <c r="AI362" s="14">
        <f t="shared" si="83"/>
        <v>1</v>
      </c>
      <c r="AJ362" s="14">
        <f t="shared" si="87"/>
        <v>290</v>
      </c>
      <c r="AK362" s="14">
        <f t="shared" si="88"/>
        <v>100</v>
      </c>
      <c r="AL362" s="14">
        <f t="shared" si="89"/>
        <v>121</v>
      </c>
      <c r="AM362" s="14">
        <f t="shared" si="90"/>
        <v>3</v>
      </c>
      <c r="AN362" s="13">
        <f t="shared" si="91"/>
        <v>3132000</v>
      </c>
      <c r="AO362" s="13">
        <f t="shared" si="92"/>
        <v>1080000</v>
      </c>
      <c r="AP362" s="13">
        <f t="shared" si="93"/>
        <v>1306800</v>
      </c>
      <c r="AQ362" s="14">
        <f t="shared" si="94"/>
        <v>0.1</v>
      </c>
      <c r="AR362" s="13">
        <f t="shared" si="84"/>
        <v>104400</v>
      </c>
      <c r="AS362" s="13">
        <f t="shared" si="85"/>
        <v>36000</v>
      </c>
      <c r="AT362" s="13">
        <f t="shared" si="86"/>
        <v>43560.000000000007</v>
      </c>
      <c r="AU362" s="14">
        <f>SUM(AN$3:AN362)+SUM(AR$3:AR362)</f>
        <v>89592984</v>
      </c>
      <c r="AV362" s="14">
        <f>SUM(AO$3:AO362)+SUM(AS$3:AS362)</f>
        <v>50668299</v>
      </c>
      <c r="AW362" s="14">
        <f>SUM(AP$3:AP362)+SUM(AT$3:AT362)</f>
        <v>52515315</v>
      </c>
    </row>
    <row r="363" spans="33:49" x14ac:dyDescent="0.2">
      <c r="AG363" s="9">
        <f t="shared" si="95"/>
        <v>11</v>
      </c>
      <c r="AH363" s="9">
        <f t="shared" si="96"/>
        <v>9</v>
      </c>
      <c r="AI363" s="14">
        <f t="shared" si="83"/>
        <v>0</v>
      </c>
      <c r="AJ363" s="14">
        <f t="shared" si="87"/>
        <v>291</v>
      </c>
      <c r="AK363" s="14">
        <f t="shared" si="88"/>
        <v>101</v>
      </c>
      <c r="AL363" s="14">
        <f t="shared" si="89"/>
        <v>121</v>
      </c>
      <c r="AM363" s="14">
        <f t="shared" si="90"/>
        <v>0</v>
      </c>
      <c r="AN363" s="13">
        <f t="shared" si="91"/>
        <v>0</v>
      </c>
      <c r="AO363" s="13">
        <f t="shared" si="92"/>
        <v>0</v>
      </c>
      <c r="AP363" s="13">
        <f t="shared" si="93"/>
        <v>0</v>
      </c>
      <c r="AQ363" s="14">
        <f t="shared" si="94"/>
        <v>7.5000000000000011E-2</v>
      </c>
      <c r="AR363" s="13">
        <f t="shared" si="84"/>
        <v>78570.000000000015</v>
      </c>
      <c r="AS363" s="13">
        <f t="shared" si="85"/>
        <v>27270.000000000004</v>
      </c>
      <c r="AT363" s="13">
        <f t="shared" si="86"/>
        <v>32670.000000000004</v>
      </c>
      <c r="AU363" s="14">
        <f>SUM(AN$3:AN363)+SUM(AR$3:AR363)</f>
        <v>89671554</v>
      </c>
      <c r="AV363" s="14">
        <f>SUM(AO$3:AO363)+SUM(AS$3:AS363)</f>
        <v>50695569</v>
      </c>
      <c r="AW363" s="14">
        <f>SUM(AP$3:AP363)+SUM(AT$3:AT363)</f>
        <v>52547985</v>
      </c>
    </row>
    <row r="364" spans="33:49" x14ac:dyDescent="0.2">
      <c r="AG364" s="9">
        <f t="shared" si="95"/>
        <v>11</v>
      </c>
      <c r="AH364" s="9">
        <f t="shared" si="96"/>
        <v>10</v>
      </c>
      <c r="AI364" s="14">
        <f t="shared" si="83"/>
        <v>0</v>
      </c>
      <c r="AJ364" s="14">
        <f t="shared" si="87"/>
        <v>292</v>
      </c>
      <c r="AK364" s="14">
        <f t="shared" si="88"/>
        <v>101</v>
      </c>
      <c r="AL364" s="14">
        <f t="shared" si="89"/>
        <v>121</v>
      </c>
      <c r="AM364" s="14">
        <f t="shared" si="90"/>
        <v>0</v>
      </c>
      <c r="AN364" s="13">
        <f t="shared" si="91"/>
        <v>0</v>
      </c>
      <c r="AO364" s="13">
        <f t="shared" si="92"/>
        <v>0</v>
      </c>
      <c r="AP364" s="13">
        <f t="shared" si="93"/>
        <v>0</v>
      </c>
      <c r="AQ364" s="14">
        <f t="shared" si="94"/>
        <v>7.5000000000000011E-2</v>
      </c>
      <c r="AR364" s="13">
        <f t="shared" si="84"/>
        <v>78840.000000000015</v>
      </c>
      <c r="AS364" s="13">
        <f t="shared" si="85"/>
        <v>27270.000000000004</v>
      </c>
      <c r="AT364" s="13">
        <f t="shared" si="86"/>
        <v>32670.000000000004</v>
      </c>
      <c r="AU364" s="14">
        <f>SUM(AN$3:AN364)+SUM(AR$3:AR364)</f>
        <v>89750394</v>
      </c>
      <c r="AV364" s="14">
        <f>SUM(AO$3:AO364)+SUM(AS$3:AS364)</f>
        <v>50722839</v>
      </c>
      <c r="AW364" s="14">
        <f>SUM(AP$3:AP364)+SUM(AT$3:AT364)</f>
        <v>52580655</v>
      </c>
    </row>
    <row r="365" spans="33:49" x14ac:dyDescent="0.2">
      <c r="AG365" s="9">
        <f t="shared" si="95"/>
        <v>11</v>
      </c>
      <c r="AH365" s="9">
        <f t="shared" si="96"/>
        <v>11</v>
      </c>
      <c r="AI365" s="14">
        <f t="shared" si="83"/>
        <v>0</v>
      </c>
      <c r="AJ365" s="14">
        <f t="shared" si="87"/>
        <v>294</v>
      </c>
      <c r="AK365" s="14">
        <f t="shared" si="88"/>
        <v>101</v>
      </c>
      <c r="AL365" s="14">
        <f t="shared" si="89"/>
        <v>122</v>
      </c>
      <c r="AM365" s="14">
        <f t="shared" si="90"/>
        <v>0</v>
      </c>
      <c r="AN365" s="13">
        <f t="shared" si="91"/>
        <v>0</v>
      </c>
      <c r="AO365" s="13">
        <f t="shared" si="92"/>
        <v>0</v>
      </c>
      <c r="AP365" s="13">
        <f t="shared" si="93"/>
        <v>0</v>
      </c>
      <c r="AQ365" s="14">
        <f t="shared" si="94"/>
        <v>7.5000000000000011E-2</v>
      </c>
      <c r="AR365" s="13">
        <f t="shared" si="84"/>
        <v>79380.000000000015</v>
      </c>
      <c r="AS365" s="13">
        <f t="shared" si="85"/>
        <v>27270.000000000004</v>
      </c>
      <c r="AT365" s="13">
        <f t="shared" si="86"/>
        <v>32940.000000000007</v>
      </c>
      <c r="AU365" s="14">
        <f>SUM(AN$3:AN365)+SUM(AR$3:AR365)</f>
        <v>89829774</v>
      </c>
      <c r="AV365" s="14">
        <f>SUM(AO$3:AO365)+SUM(AS$3:AS365)</f>
        <v>50750109</v>
      </c>
      <c r="AW365" s="14">
        <f>SUM(AP$3:AP365)+SUM(AT$3:AT365)</f>
        <v>52613595</v>
      </c>
    </row>
    <row r="366" spans="33:49" x14ac:dyDescent="0.2">
      <c r="AG366" s="9">
        <f t="shared" si="95"/>
        <v>11</v>
      </c>
      <c r="AH366" s="9">
        <f t="shared" si="96"/>
        <v>12</v>
      </c>
      <c r="AI366" s="14">
        <f t="shared" si="83"/>
        <v>1</v>
      </c>
      <c r="AJ366" s="14">
        <f t="shared" si="87"/>
        <v>295</v>
      </c>
      <c r="AK366" s="14">
        <f t="shared" si="88"/>
        <v>101</v>
      </c>
      <c r="AL366" s="14">
        <f t="shared" si="89"/>
        <v>122</v>
      </c>
      <c r="AM366" s="14">
        <f t="shared" si="90"/>
        <v>3</v>
      </c>
      <c r="AN366" s="13">
        <f t="shared" si="91"/>
        <v>3186000</v>
      </c>
      <c r="AO366" s="13">
        <f t="shared" si="92"/>
        <v>1090800</v>
      </c>
      <c r="AP366" s="13">
        <f t="shared" si="93"/>
        <v>1317600</v>
      </c>
      <c r="AQ366" s="14">
        <f t="shared" si="94"/>
        <v>0.1</v>
      </c>
      <c r="AR366" s="13">
        <f t="shared" si="84"/>
        <v>106200</v>
      </c>
      <c r="AS366" s="13">
        <f t="shared" si="85"/>
        <v>36360.000000000007</v>
      </c>
      <c r="AT366" s="13">
        <f t="shared" si="86"/>
        <v>43920.000000000007</v>
      </c>
      <c r="AU366" s="14">
        <f>SUM(AN$3:AN366)+SUM(AR$3:AR366)</f>
        <v>93121974</v>
      </c>
      <c r="AV366" s="14">
        <f>SUM(AO$3:AO366)+SUM(AS$3:AS366)</f>
        <v>51877269</v>
      </c>
      <c r="AW366" s="14">
        <f>SUM(AP$3:AP366)+SUM(AT$3:AT366)</f>
        <v>53975115</v>
      </c>
    </row>
    <row r="367" spans="33:49" x14ac:dyDescent="0.2">
      <c r="AG367" s="9">
        <f t="shared" si="95"/>
        <v>11</v>
      </c>
      <c r="AH367" s="9">
        <f t="shared" si="96"/>
        <v>13</v>
      </c>
      <c r="AI367" s="14">
        <f t="shared" si="83"/>
        <v>0</v>
      </c>
      <c r="AJ367" s="14">
        <f t="shared" si="87"/>
        <v>297</v>
      </c>
      <c r="AK367" s="14">
        <f t="shared" si="88"/>
        <v>101</v>
      </c>
      <c r="AL367" s="14">
        <f t="shared" si="89"/>
        <v>122</v>
      </c>
      <c r="AM367" s="14">
        <f t="shared" si="90"/>
        <v>0</v>
      </c>
      <c r="AN367" s="13">
        <f t="shared" si="91"/>
        <v>0</v>
      </c>
      <c r="AO367" s="13">
        <f t="shared" si="92"/>
        <v>0</v>
      </c>
      <c r="AP367" s="13">
        <f t="shared" si="93"/>
        <v>0</v>
      </c>
      <c r="AQ367" s="14">
        <f t="shared" si="94"/>
        <v>7.5000000000000011E-2</v>
      </c>
      <c r="AR367" s="13">
        <f t="shared" si="84"/>
        <v>80190.000000000015</v>
      </c>
      <c r="AS367" s="13">
        <f t="shared" si="85"/>
        <v>27270.000000000004</v>
      </c>
      <c r="AT367" s="13">
        <f t="shared" si="86"/>
        <v>32940.000000000007</v>
      </c>
      <c r="AU367" s="14">
        <f>SUM(AN$3:AN367)+SUM(AR$3:AR367)</f>
        <v>93202164</v>
      </c>
      <c r="AV367" s="14">
        <f>SUM(AO$3:AO367)+SUM(AS$3:AS367)</f>
        <v>51904539</v>
      </c>
      <c r="AW367" s="14">
        <f>SUM(AP$3:AP367)+SUM(AT$3:AT367)</f>
        <v>54008055</v>
      </c>
    </row>
    <row r="368" spans="33:49" x14ac:dyDescent="0.2">
      <c r="AG368" s="9">
        <f t="shared" si="95"/>
        <v>11</v>
      </c>
      <c r="AH368" s="9">
        <f t="shared" si="96"/>
        <v>14</v>
      </c>
      <c r="AI368" s="14">
        <f t="shared" si="83"/>
        <v>0</v>
      </c>
      <c r="AJ368" s="14">
        <f t="shared" si="87"/>
        <v>298</v>
      </c>
      <c r="AK368" s="14">
        <f t="shared" si="88"/>
        <v>101</v>
      </c>
      <c r="AL368" s="14">
        <f t="shared" si="89"/>
        <v>122</v>
      </c>
      <c r="AM368" s="14">
        <f t="shared" si="90"/>
        <v>0</v>
      </c>
      <c r="AN368" s="13">
        <f t="shared" si="91"/>
        <v>0</v>
      </c>
      <c r="AO368" s="13">
        <f t="shared" si="92"/>
        <v>0</v>
      </c>
      <c r="AP368" s="13">
        <f t="shared" si="93"/>
        <v>0</v>
      </c>
      <c r="AQ368" s="14">
        <f t="shared" si="94"/>
        <v>7.5000000000000011E-2</v>
      </c>
      <c r="AR368" s="13">
        <f t="shared" si="84"/>
        <v>80460.000000000015</v>
      </c>
      <c r="AS368" s="13">
        <f t="shared" si="85"/>
        <v>27270.000000000004</v>
      </c>
      <c r="AT368" s="13">
        <f t="shared" si="86"/>
        <v>32940.000000000007</v>
      </c>
      <c r="AU368" s="14">
        <f>SUM(AN$3:AN368)+SUM(AR$3:AR368)</f>
        <v>93282624</v>
      </c>
      <c r="AV368" s="14">
        <f>SUM(AO$3:AO368)+SUM(AS$3:AS368)</f>
        <v>51931809</v>
      </c>
      <c r="AW368" s="14">
        <f>SUM(AP$3:AP368)+SUM(AT$3:AT368)</f>
        <v>54040995</v>
      </c>
    </row>
    <row r="369" spans="33:49" x14ac:dyDescent="0.2">
      <c r="AG369" s="9">
        <f t="shared" si="95"/>
        <v>11</v>
      </c>
      <c r="AH369" s="9">
        <f t="shared" si="96"/>
        <v>15</v>
      </c>
      <c r="AI369" s="14">
        <f t="shared" si="83"/>
        <v>0</v>
      </c>
      <c r="AJ369" s="14">
        <f t="shared" si="87"/>
        <v>299</v>
      </c>
      <c r="AK369" s="14">
        <f t="shared" si="88"/>
        <v>101</v>
      </c>
      <c r="AL369" s="14">
        <f t="shared" si="89"/>
        <v>123</v>
      </c>
      <c r="AM369" s="14">
        <f t="shared" si="90"/>
        <v>0</v>
      </c>
      <c r="AN369" s="13">
        <f t="shared" si="91"/>
        <v>0</v>
      </c>
      <c r="AO369" s="13">
        <f t="shared" si="92"/>
        <v>0</v>
      </c>
      <c r="AP369" s="13">
        <f t="shared" si="93"/>
        <v>0</v>
      </c>
      <c r="AQ369" s="14">
        <f t="shared" si="94"/>
        <v>7.5000000000000011E-2</v>
      </c>
      <c r="AR369" s="13">
        <f t="shared" si="84"/>
        <v>80730.000000000015</v>
      </c>
      <c r="AS369" s="13">
        <f t="shared" si="85"/>
        <v>27270.000000000004</v>
      </c>
      <c r="AT369" s="13">
        <f t="shared" si="86"/>
        <v>33210.000000000007</v>
      </c>
      <c r="AU369" s="14">
        <f>SUM(AN$3:AN369)+SUM(AR$3:AR369)</f>
        <v>93363354</v>
      </c>
      <c r="AV369" s="14">
        <f>SUM(AO$3:AO369)+SUM(AS$3:AS369)</f>
        <v>51959079</v>
      </c>
      <c r="AW369" s="14">
        <f>SUM(AP$3:AP369)+SUM(AT$3:AT369)</f>
        <v>54074205</v>
      </c>
    </row>
    <row r="370" spans="33:49" x14ac:dyDescent="0.2">
      <c r="AG370" s="9">
        <f t="shared" si="95"/>
        <v>11</v>
      </c>
      <c r="AH370" s="9">
        <f t="shared" si="96"/>
        <v>16</v>
      </c>
      <c r="AI370" s="14">
        <f t="shared" si="83"/>
        <v>1</v>
      </c>
      <c r="AJ370" s="14">
        <f t="shared" si="87"/>
        <v>301</v>
      </c>
      <c r="AK370" s="14">
        <f t="shared" si="88"/>
        <v>101</v>
      </c>
      <c r="AL370" s="14">
        <f t="shared" si="89"/>
        <v>123</v>
      </c>
      <c r="AM370" s="14">
        <f t="shared" si="90"/>
        <v>3</v>
      </c>
      <c r="AN370" s="13">
        <f t="shared" si="91"/>
        <v>3250800</v>
      </c>
      <c r="AO370" s="13">
        <f t="shared" si="92"/>
        <v>1090800</v>
      </c>
      <c r="AP370" s="13">
        <f t="shared" si="93"/>
        <v>1328400</v>
      </c>
      <c r="AQ370" s="14">
        <f t="shared" si="94"/>
        <v>0.1</v>
      </c>
      <c r="AR370" s="13">
        <f t="shared" si="84"/>
        <v>108360</v>
      </c>
      <c r="AS370" s="13">
        <f t="shared" si="85"/>
        <v>36360.000000000007</v>
      </c>
      <c r="AT370" s="13">
        <f t="shared" si="86"/>
        <v>44280</v>
      </c>
      <c r="AU370" s="14">
        <f>SUM(AN$3:AN370)+SUM(AR$3:AR370)</f>
        <v>96722514</v>
      </c>
      <c r="AV370" s="14">
        <f>SUM(AO$3:AO370)+SUM(AS$3:AS370)</f>
        <v>53086239</v>
      </c>
      <c r="AW370" s="14">
        <f>SUM(AP$3:AP370)+SUM(AT$3:AT370)</f>
        <v>55446885</v>
      </c>
    </row>
    <row r="371" spans="33:49" x14ac:dyDescent="0.2">
      <c r="AG371" s="9">
        <f t="shared" si="95"/>
        <v>11</v>
      </c>
      <c r="AH371" s="9">
        <f t="shared" si="96"/>
        <v>17</v>
      </c>
      <c r="AI371" s="14">
        <f t="shared" si="83"/>
        <v>0</v>
      </c>
      <c r="AJ371" s="14">
        <f t="shared" si="87"/>
        <v>302</v>
      </c>
      <c r="AK371" s="14">
        <f t="shared" si="88"/>
        <v>101</v>
      </c>
      <c r="AL371" s="14">
        <f t="shared" si="89"/>
        <v>123</v>
      </c>
      <c r="AM371" s="14">
        <f t="shared" si="90"/>
        <v>0</v>
      </c>
      <c r="AN371" s="13">
        <f t="shared" si="91"/>
        <v>0</v>
      </c>
      <c r="AO371" s="13">
        <f t="shared" si="92"/>
        <v>0</v>
      </c>
      <c r="AP371" s="13">
        <f t="shared" si="93"/>
        <v>0</v>
      </c>
      <c r="AQ371" s="14">
        <f t="shared" si="94"/>
        <v>7.5000000000000011E-2</v>
      </c>
      <c r="AR371" s="13">
        <f t="shared" si="84"/>
        <v>81540.000000000015</v>
      </c>
      <c r="AS371" s="13">
        <f t="shared" si="85"/>
        <v>27270.000000000004</v>
      </c>
      <c r="AT371" s="13">
        <f t="shared" si="86"/>
        <v>33210.000000000007</v>
      </c>
      <c r="AU371" s="14">
        <f>SUM(AN$3:AN371)+SUM(AR$3:AR371)</f>
        <v>96804054</v>
      </c>
      <c r="AV371" s="14">
        <f>SUM(AO$3:AO371)+SUM(AS$3:AS371)</f>
        <v>53113509</v>
      </c>
      <c r="AW371" s="14">
        <f>SUM(AP$3:AP371)+SUM(AT$3:AT371)</f>
        <v>55480095</v>
      </c>
    </row>
    <row r="372" spans="33:49" x14ac:dyDescent="0.2">
      <c r="AG372" s="9">
        <f t="shared" si="95"/>
        <v>11</v>
      </c>
      <c r="AH372" s="9">
        <f t="shared" si="96"/>
        <v>18</v>
      </c>
      <c r="AI372" s="14">
        <f t="shared" si="83"/>
        <v>0</v>
      </c>
      <c r="AJ372" s="14">
        <f t="shared" si="87"/>
        <v>304</v>
      </c>
      <c r="AK372" s="14">
        <f t="shared" si="88"/>
        <v>101</v>
      </c>
      <c r="AL372" s="14">
        <f t="shared" si="89"/>
        <v>123</v>
      </c>
      <c r="AM372" s="14">
        <f t="shared" si="90"/>
        <v>0</v>
      </c>
      <c r="AN372" s="13">
        <f t="shared" si="91"/>
        <v>0</v>
      </c>
      <c r="AO372" s="13">
        <f t="shared" si="92"/>
        <v>0</v>
      </c>
      <c r="AP372" s="13">
        <f t="shared" si="93"/>
        <v>0</v>
      </c>
      <c r="AQ372" s="14">
        <f t="shared" si="94"/>
        <v>7.5000000000000011E-2</v>
      </c>
      <c r="AR372" s="13">
        <f t="shared" si="84"/>
        <v>82080.000000000015</v>
      </c>
      <c r="AS372" s="13">
        <f t="shared" si="85"/>
        <v>27270.000000000004</v>
      </c>
      <c r="AT372" s="13">
        <f t="shared" si="86"/>
        <v>33210.000000000007</v>
      </c>
      <c r="AU372" s="14">
        <f>SUM(AN$3:AN372)+SUM(AR$3:AR372)</f>
        <v>96886134</v>
      </c>
      <c r="AV372" s="14">
        <f>SUM(AO$3:AO372)+SUM(AS$3:AS372)</f>
        <v>53140779</v>
      </c>
      <c r="AW372" s="14">
        <f>SUM(AP$3:AP372)+SUM(AT$3:AT372)</f>
        <v>55513305</v>
      </c>
    </row>
    <row r="373" spans="33:49" x14ac:dyDescent="0.2">
      <c r="AG373" s="9">
        <f t="shared" si="95"/>
        <v>11</v>
      </c>
      <c r="AH373" s="9">
        <f t="shared" si="96"/>
        <v>19</v>
      </c>
      <c r="AI373" s="14">
        <f t="shared" si="83"/>
        <v>0</v>
      </c>
      <c r="AJ373" s="14">
        <f t="shared" si="87"/>
        <v>305</v>
      </c>
      <c r="AK373" s="14">
        <f t="shared" si="88"/>
        <v>101</v>
      </c>
      <c r="AL373" s="14">
        <f t="shared" si="89"/>
        <v>124</v>
      </c>
      <c r="AM373" s="14">
        <f t="shared" si="90"/>
        <v>0</v>
      </c>
      <c r="AN373" s="13">
        <f t="shared" si="91"/>
        <v>0</v>
      </c>
      <c r="AO373" s="13">
        <f t="shared" si="92"/>
        <v>0</v>
      </c>
      <c r="AP373" s="13">
        <f t="shared" si="93"/>
        <v>0</v>
      </c>
      <c r="AQ373" s="14">
        <f t="shared" si="94"/>
        <v>7.5000000000000011E-2</v>
      </c>
      <c r="AR373" s="13">
        <f t="shared" si="84"/>
        <v>82350.000000000015</v>
      </c>
      <c r="AS373" s="13">
        <f t="shared" si="85"/>
        <v>27270.000000000004</v>
      </c>
      <c r="AT373" s="13">
        <f t="shared" si="86"/>
        <v>33480</v>
      </c>
      <c r="AU373" s="14">
        <f>SUM(AN$3:AN373)+SUM(AR$3:AR373)</f>
        <v>96968484</v>
      </c>
      <c r="AV373" s="14">
        <f>SUM(AO$3:AO373)+SUM(AS$3:AS373)</f>
        <v>53168049</v>
      </c>
      <c r="AW373" s="14">
        <f>SUM(AP$3:AP373)+SUM(AT$3:AT373)</f>
        <v>55546785</v>
      </c>
    </row>
    <row r="374" spans="33:49" x14ac:dyDescent="0.2">
      <c r="AG374" s="9">
        <f t="shared" si="95"/>
        <v>11</v>
      </c>
      <c r="AH374" s="9">
        <f t="shared" si="96"/>
        <v>20</v>
      </c>
      <c r="AI374" s="14">
        <f t="shared" si="83"/>
        <v>1</v>
      </c>
      <c r="AJ374" s="14">
        <f t="shared" si="87"/>
        <v>306</v>
      </c>
      <c r="AK374" s="14">
        <f t="shared" si="88"/>
        <v>101</v>
      </c>
      <c r="AL374" s="14">
        <f t="shared" si="89"/>
        <v>124</v>
      </c>
      <c r="AM374" s="14">
        <f t="shared" si="90"/>
        <v>3</v>
      </c>
      <c r="AN374" s="13">
        <f t="shared" si="91"/>
        <v>3304800</v>
      </c>
      <c r="AO374" s="13">
        <f t="shared" si="92"/>
        <v>1090800</v>
      </c>
      <c r="AP374" s="13">
        <f t="shared" si="93"/>
        <v>1339200</v>
      </c>
      <c r="AQ374" s="14">
        <f t="shared" si="94"/>
        <v>0.1</v>
      </c>
      <c r="AR374" s="13">
        <f t="shared" si="84"/>
        <v>110160</v>
      </c>
      <c r="AS374" s="13">
        <f t="shared" si="85"/>
        <v>36360.000000000007</v>
      </c>
      <c r="AT374" s="13">
        <f t="shared" si="86"/>
        <v>44640</v>
      </c>
      <c r="AU374" s="14">
        <f>SUM(AN$3:AN374)+SUM(AR$3:AR374)</f>
        <v>100383444</v>
      </c>
      <c r="AV374" s="14">
        <f>SUM(AO$3:AO374)+SUM(AS$3:AS374)</f>
        <v>54295209</v>
      </c>
      <c r="AW374" s="14">
        <f>SUM(AP$3:AP374)+SUM(AT$3:AT374)</f>
        <v>56930625</v>
      </c>
    </row>
    <row r="375" spans="33:49" x14ac:dyDescent="0.2">
      <c r="AG375" s="9">
        <f t="shared" si="95"/>
        <v>11</v>
      </c>
      <c r="AH375" s="9">
        <f t="shared" si="96"/>
        <v>21</v>
      </c>
      <c r="AI375" s="14">
        <f t="shared" si="83"/>
        <v>0</v>
      </c>
      <c r="AJ375" s="14">
        <f t="shared" si="87"/>
        <v>308</v>
      </c>
      <c r="AK375" s="14">
        <f t="shared" si="88"/>
        <v>101</v>
      </c>
      <c r="AL375" s="14">
        <f t="shared" si="89"/>
        <v>124</v>
      </c>
      <c r="AM375" s="14">
        <f t="shared" si="90"/>
        <v>0</v>
      </c>
      <c r="AN375" s="13">
        <f t="shared" si="91"/>
        <v>0</v>
      </c>
      <c r="AO375" s="13">
        <f t="shared" si="92"/>
        <v>0</v>
      </c>
      <c r="AP375" s="13">
        <f t="shared" si="93"/>
        <v>0</v>
      </c>
      <c r="AQ375" s="14">
        <f t="shared" si="94"/>
        <v>7.5000000000000011E-2</v>
      </c>
      <c r="AR375" s="13">
        <f t="shared" si="84"/>
        <v>83160.000000000015</v>
      </c>
      <c r="AS375" s="13">
        <f t="shared" si="85"/>
        <v>27270.000000000004</v>
      </c>
      <c r="AT375" s="13">
        <f t="shared" si="86"/>
        <v>33480</v>
      </c>
      <c r="AU375" s="14">
        <f>SUM(AN$3:AN375)+SUM(AR$3:AR375)</f>
        <v>100466604</v>
      </c>
      <c r="AV375" s="14">
        <f>SUM(AO$3:AO375)+SUM(AS$3:AS375)</f>
        <v>54322479</v>
      </c>
      <c r="AW375" s="14">
        <f>SUM(AP$3:AP375)+SUM(AT$3:AT375)</f>
        <v>56964105</v>
      </c>
    </row>
    <row r="376" spans="33:49" x14ac:dyDescent="0.2">
      <c r="AG376" s="9">
        <f t="shared" si="95"/>
        <v>11</v>
      </c>
      <c r="AH376" s="9">
        <f t="shared" si="96"/>
        <v>22</v>
      </c>
      <c r="AI376" s="14">
        <f t="shared" si="83"/>
        <v>0</v>
      </c>
      <c r="AJ376" s="14">
        <f t="shared" si="87"/>
        <v>309</v>
      </c>
      <c r="AK376" s="14">
        <f t="shared" si="88"/>
        <v>101</v>
      </c>
      <c r="AL376" s="14">
        <f t="shared" si="89"/>
        <v>124</v>
      </c>
      <c r="AM376" s="14">
        <f t="shared" si="90"/>
        <v>0</v>
      </c>
      <c r="AN376" s="13">
        <f t="shared" si="91"/>
        <v>0</v>
      </c>
      <c r="AO376" s="13">
        <f t="shared" si="92"/>
        <v>0</v>
      </c>
      <c r="AP376" s="13">
        <f t="shared" si="93"/>
        <v>0</v>
      </c>
      <c r="AQ376" s="14">
        <f t="shared" si="94"/>
        <v>7.5000000000000011E-2</v>
      </c>
      <c r="AR376" s="13">
        <f t="shared" si="84"/>
        <v>83430.000000000015</v>
      </c>
      <c r="AS376" s="13">
        <f t="shared" si="85"/>
        <v>27270.000000000004</v>
      </c>
      <c r="AT376" s="13">
        <f t="shared" si="86"/>
        <v>33480</v>
      </c>
      <c r="AU376" s="14">
        <f>SUM(AN$3:AN376)+SUM(AR$3:AR376)</f>
        <v>100550034</v>
      </c>
      <c r="AV376" s="14">
        <f>SUM(AO$3:AO376)+SUM(AS$3:AS376)</f>
        <v>54349749</v>
      </c>
      <c r="AW376" s="14">
        <f>SUM(AP$3:AP376)+SUM(AT$3:AT376)</f>
        <v>56997585</v>
      </c>
    </row>
    <row r="377" spans="33:49" x14ac:dyDescent="0.2">
      <c r="AG377" s="9">
        <f t="shared" si="95"/>
        <v>11</v>
      </c>
      <c r="AH377" s="9">
        <f t="shared" si="96"/>
        <v>23</v>
      </c>
      <c r="AI377" s="14">
        <f t="shared" si="83"/>
        <v>0</v>
      </c>
      <c r="AJ377" s="14">
        <f t="shared" si="87"/>
        <v>310</v>
      </c>
      <c r="AK377" s="14">
        <f t="shared" si="88"/>
        <v>101</v>
      </c>
      <c r="AL377" s="14">
        <f t="shared" si="89"/>
        <v>125</v>
      </c>
      <c r="AM377" s="14">
        <f t="shared" si="90"/>
        <v>0</v>
      </c>
      <c r="AN377" s="13">
        <f t="shared" si="91"/>
        <v>0</v>
      </c>
      <c r="AO377" s="13">
        <f t="shared" si="92"/>
        <v>0</v>
      </c>
      <c r="AP377" s="13">
        <f t="shared" si="93"/>
        <v>0</v>
      </c>
      <c r="AQ377" s="14">
        <f t="shared" si="94"/>
        <v>7.5000000000000011E-2</v>
      </c>
      <c r="AR377" s="13">
        <f t="shared" si="84"/>
        <v>83700.000000000015</v>
      </c>
      <c r="AS377" s="13">
        <f t="shared" si="85"/>
        <v>27270.000000000004</v>
      </c>
      <c r="AT377" s="13">
        <f t="shared" si="86"/>
        <v>33750.000000000007</v>
      </c>
      <c r="AU377" s="14">
        <f>SUM(AN$3:AN377)+SUM(AR$3:AR377)</f>
        <v>100633734</v>
      </c>
      <c r="AV377" s="14">
        <f>SUM(AO$3:AO377)+SUM(AS$3:AS377)</f>
        <v>54377019</v>
      </c>
      <c r="AW377" s="14">
        <f>SUM(AP$3:AP377)+SUM(AT$3:AT377)</f>
        <v>57031335</v>
      </c>
    </row>
    <row r="378" spans="33:49" x14ac:dyDescent="0.2">
      <c r="AG378" s="9">
        <f t="shared" si="95"/>
        <v>11</v>
      </c>
      <c r="AH378" s="9">
        <f t="shared" si="96"/>
        <v>24</v>
      </c>
      <c r="AI378" s="14">
        <f t="shared" si="83"/>
        <v>1</v>
      </c>
      <c r="AJ378" s="14">
        <f t="shared" si="87"/>
        <v>312</v>
      </c>
      <c r="AK378" s="14">
        <f t="shared" si="88"/>
        <v>102</v>
      </c>
      <c r="AL378" s="14">
        <f t="shared" si="89"/>
        <v>125</v>
      </c>
      <c r="AM378" s="14">
        <f t="shared" si="90"/>
        <v>3</v>
      </c>
      <c r="AN378" s="13">
        <f t="shared" si="91"/>
        <v>3369600</v>
      </c>
      <c r="AO378" s="13">
        <f t="shared" si="92"/>
        <v>1101600</v>
      </c>
      <c r="AP378" s="13">
        <f t="shared" si="93"/>
        <v>1350000</v>
      </c>
      <c r="AQ378" s="14">
        <f t="shared" si="94"/>
        <v>0.1</v>
      </c>
      <c r="AR378" s="13">
        <f t="shared" si="84"/>
        <v>112320.00000000001</v>
      </c>
      <c r="AS378" s="13">
        <f t="shared" si="85"/>
        <v>36720.000000000007</v>
      </c>
      <c r="AT378" s="13">
        <f t="shared" si="86"/>
        <v>45000</v>
      </c>
      <c r="AU378" s="14">
        <f>SUM(AN$3:AN378)+SUM(AR$3:AR378)</f>
        <v>104115654</v>
      </c>
      <c r="AV378" s="14">
        <f>SUM(AO$3:AO378)+SUM(AS$3:AS378)</f>
        <v>55515339</v>
      </c>
      <c r="AW378" s="14">
        <f>SUM(AP$3:AP378)+SUM(AT$3:AT378)</f>
        <v>58426335</v>
      </c>
    </row>
    <row r="379" spans="33:49" x14ac:dyDescent="0.2">
      <c r="AG379" s="9">
        <f t="shared" si="95"/>
        <v>11</v>
      </c>
      <c r="AH379" s="9">
        <f t="shared" si="96"/>
        <v>25</v>
      </c>
      <c r="AI379" s="14">
        <f t="shared" si="83"/>
        <v>0</v>
      </c>
      <c r="AJ379" s="14">
        <f t="shared" si="87"/>
        <v>313</v>
      </c>
      <c r="AK379" s="14">
        <f t="shared" si="88"/>
        <v>102</v>
      </c>
      <c r="AL379" s="14">
        <f t="shared" si="89"/>
        <v>125</v>
      </c>
      <c r="AM379" s="14">
        <f t="shared" si="90"/>
        <v>0</v>
      </c>
      <c r="AN379" s="13">
        <f t="shared" si="91"/>
        <v>0</v>
      </c>
      <c r="AO379" s="13">
        <f t="shared" si="92"/>
        <v>0</v>
      </c>
      <c r="AP379" s="13">
        <f t="shared" si="93"/>
        <v>0</v>
      </c>
      <c r="AQ379" s="14">
        <f t="shared" si="94"/>
        <v>7.5000000000000011E-2</v>
      </c>
      <c r="AR379" s="13">
        <f t="shared" si="84"/>
        <v>84510.000000000015</v>
      </c>
      <c r="AS379" s="13">
        <f t="shared" si="85"/>
        <v>27540.000000000004</v>
      </c>
      <c r="AT379" s="13">
        <f t="shared" si="86"/>
        <v>33750.000000000007</v>
      </c>
      <c r="AU379" s="14">
        <f>SUM(AN$3:AN379)+SUM(AR$3:AR379)</f>
        <v>104200164</v>
      </c>
      <c r="AV379" s="14">
        <f>SUM(AO$3:AO379)+SUM(AS$3:AS379)</f>
        <v>55542879</v>
      </c>
      <c r="AW379" s="14">
        <f>SUM(AP$3:AP379)+SUM(AT$3:AT379)</f>
        <v>58460085</v>
      </c>
    </row>
    <row r="380" spans="33:49" x14ac:dyDescent="0.2">
      <c r="AG380" s="9">
        <f t="shared" si="95"/>
        <v>11</v>
      </c>
      <c r="AH380" s="9">
        <f t="shared" si="96"/>
        <v>26</v>
      </c>
      <c r="AI380" s="14">
        <f t="shared" si="83"/>
        <v>0</v>
      </c>
      <c r="AJ380" s="14">
        <f t="shared" si="87"/>
        <v>315</v>
      </c>
      <c r="AK380" s="14">
        <f t="shared" si="88"/>
        <v>102</v>
      </c>
      <c r="AL380" s="14">
        <f t="shared" si="89"/>
        <v>125</v>
      </c>
      <c r="AM380" s="14">
        <f t="shared" si="90"/>
        <v>0</v>
      </c>
      <c r="AN380" s="13">
        <f t="shared" si="91"/>
        <v>0</v>
      </c>
      <c r="AO380" s="13">
        <f t="shared" si="92"/>
        <v>0</v>
      </c>
      <c r="AP380" s="13">
        <f t="shared" si="93"/>
        <v>0</v>
      </c>
      <c r="AQ380" s="14">
        <f t="shared" si="94"/>
        <v>7.5000000000000011E-2</v>
      </c>
      <c r="AR380" s="13">
        <f t="shared" si="84"/>
        <v>85050.000000000015</v>
      </c>
      <c r="AS380" s="13">
        <f t="shared" si="85"/>
        <v>27540.000000000004</v>
      </c>
      <c r="AT380" s="13">
        <f t="shared" si="86"/>
        <v>33750.000000000007</v>
      </c>
      <c r="AU380" s="14">
        <f>SUM(AN$3:AN380)+SUM(AR$3:AR380)</f>
        <v>104285214</v>
      </c>
      <c r="AV380" s="14">
        <f>SUM(AO$3:AO380)+SUM(AS$3:AS380)</f>
        <v>55570419</v>
      </c>
      <c r="AW380" s="14">
        <f>SUM(AP$3:AP380)+SUM(AT$3:AT380)</f>
        <v>58493835</v>
      </c>
    </row>
    <row r="381" spans="33:49" x14ac:dyDescent="0.2">
      <c r="AG381" s="9">
        <f t="shared" si="95"/>
        <v>11</v>
      </c>
      <c r="AH381" s="9">
        <f t="shared" si="96"/>
        <v>27</v>
      </c>
      <c r="AI381" s="14">
        <f t="shared" si="83"/>
        <v>0</v>
      </c>
      <c r="AJ381" s="14">
        <f t="shared" si="87"/>
        <v>316</v>
      </c>
      <c r="AK381" s="14">
        <f t="shared" si="88"/>
        <v>102</v>
      </c>
      <c r="AL381" s="14">
        <f t="shared" si="89"/>
        <v>126</v>
      </c>
      <c r="AM381" s="14">
        <f t="shared" si="90"/>
        <v>0</v>
      </c>
      <c r="AN381" s="13">
        <f t="shared" si="91"/>
        <v>0</v>
      </c>
      <c r="AO381" s="13">
        <f t="shared" si="92"/>
        <v>0</v>
      </c>
      <c r="AP381" s="13">
        <f t="shared" si="93"/>
        <v>0</v>
      </c>
      <c r="AQ381" s="14">
        <f t="shared" si="94"/>
        <v>7.5000000000000011E-2</v>
      </c>
      <c r="AR381" s="13">
        <f t="shared" si="84"/>
        <v>85320.000000000015</v>
      </c>
      <c r="AS381" s="13">
        <f t="shared" si="85"/>
        <v>27540.000000000004</v>
      </c>
      <c r="AT381" s="13">
        <f t="shared" si="86"/>
        <v>34020.000000000007</v>
      </c>
      <c r="AU381" s="14">
        <f>SUM(AN$3:AN381)+SUM(AR$3:AR381)</f>
        <v>104370534</v>
      </c>
      <c r="AV381" s="14">
        <f>SUM(AO$3:AO381)+SUM(AS$3:AS381)</f>
        <v>55597959</v>
      </c>
      <c r="AW381" s="14">
        <f>SUM(AP$3:AP381)+SUM(AT$3:AT381)</f>
        <v>58527855</v>
      </c>
    </row>
    <row r="382" spans="33:49" x14ac:dyDescent="0.2">
      <c r="AG382" s="9">
        <f t="shared" si="95"/>
        <v>11</v>
      </c>
      <c r="AH382" s="9">
        <f t="shared" si="96"/>
        <v>28</v>
      </c>
      <c r="AI382" s="14">
        <f t="shared" si="83"/>
        <v>1</v>
      </c>
      <c r="AJ382" s="14">
        <f t="shared" si="87"/>
        <v>317</v>
      </c>
      <c r="AK382" s="14">
        <f t="shared" si="88"/>
        <v>102</v>
      </c>
      <c r="AL382" s="14">
        <f t="shared" si="89"/>
        <v>126</v>
      </c>
      <c r="AM382" s="14">
        <f t="shared" si="90"/>
        <v>3</v>
      </c>
      <c r="AN382" s="13">
        <f t="shared" si="91"/>
        <v>3423600</v>
      </c>
      <c r="AO382" s="13">
        <f t="shared" si="92"/>
        <v>1101600</v>
      </c>
      <c r="AP382" s="13">
        <f t="shared" si="93"/>
        <v>1360800</v>
      </c>
      <c r="AQ382" s="14">
        <f t="shared" si="94"/>
        <v>0.1</v>
      </c>
      <c r="AR382" s="13">
        <f t="shared" si="84"/>
        <v>114120.00000000001</v>
      </c>
      <c r="AS382" s="13">
        <f t="shared" si="85"/>
        <v>36720.000000000007</v>
      </c>
      <c r="AT382" s="13">
        <f t="shared" si="86"/>
        <v>45360.000000000007</v>
      </c>
      <c r="AU382" s="14">
        <f>SUM(AN$3:AN382)+SUM(AR$3:AR382)</f>
        <v>107908254</v>
      </c>
      <c r="AV382" s="14">
        <f>SUM(AO$3:AO382)+SUM(AS$3:AS382)</f>
        <v>56736279</v>
      </c>
      <c r="AW382" s="14">
        <f>SUM(AP$3:AP382)+SUM(AT$3:AT382)</f>
        <v>59934015</v>
      </c>
    </row>
    <row r="383" spans="33:49" x14ac:dyDescent="0.2">
      <c r="AG383" s="9">
        <f t="shared" si="95"/>
        <v>11</v>
      </c>
      <c r="AH383" s="9">
        <f t="shared" si="96"/>
        <v>29</v>
      </c>
      <c r="AI383" s="14">
        <f t="shared" si="83"/>
        <v>0</v>
      </c>
      <c r="AJ383" s="14">
        <f t="shared" si="87"/>
        <v>319</v>
      </c>
      <c r="AK383" s="14">
        <f t="shared" si="88"/>
        <v>102</v>
      </c>
      <c r="AL383" s="14">
        <f t="shared" si="89"/>
        <v>126</v>
      </c>
      <c r="AM383" s="14">
        <f t="shared" si="90"/>
        <v>0</v>
      </c>
      <c r="AN383" s="13">
        <f t="shared" si="91"/>
        <v>0</v>
      </c>
      <c r="AO383" s="13">
        <f t="shared" si="92"/>
        <v>0</v>
      </c>
      <c r="AP383" s="13">
        <f t="shared" si="93"/>
        <v>0</v>
      </c>
      <c r="AQ383" s="14">
        <f t="shared" si="94"/>
        <v>7.5000000000000011E-2</v>
      </c>
      <c r="AR383" s="13">
        <f t="shared" si="84"/>
        <v>86130.000000000015</v>
      </c>
      <c r="AS383" s="13">
        <f t="shared" si="85"/>
        <v>27540.000000000004</v>
      </c>
      <c r="AT383" s="13">
        <f t="shared" si="86"/>
        <v>34020.000000000007</v>
      </c>
      <c r="AU383" s="14">
        <f>SUM(AN$3:AN383)+SUM(AR$3:AR383)</f>
        <v>107994384</v>
      </c>
      <c r="AV383" s="14">
        <f>SUM(AO$3:AO383)+SUM(AS$3:AS383)</f>
        <v>56763819</v>
      </c>
      <c r="AW383" s="14">
        <f>SUM(AP$3:AP383)+SUM(AT$3:AT383)</f>
        <v>59968035</v>
      </c>
    </row>
    <row r="384" spans="33:49" x14ac:dyDescent="0.2">
      <c r="AG384" s="9">
        <f t="shared" si="95"/>
        <v>11</v>
      </c>
      <c r="AH384" s="9">
        <f t="shared" si="96"/>
        <v>30</v>
      </c>
      <c r="AI384" s="14">
        <f t="shared" si="83"/>
        <v>0</v>
      </c>
      <c r="AJ384" s="14">
        <f t="shared" si="87"/>
        <v>320</v>
      </c>
      <c r="AK384" s="14">
        <f t="shared" si="88"/>
        <v>102</v>
      </c>
      <c r="AL384" s="14">
        <f t="shared" si="89"/>
        <v>126</v>
      </c>
      <c r="AM384" s="14">
        <f t="shared" si="90"/>
        <v>0</v>
      </c>
      <c r="AN384" s="13">
        <f t="shared" si="91"/>
        <v>0</v>
      </c>
      <c r="AO384" s="13">
        <f t="shared" si="92"/>
        <v>0</v>
      </c>
      <c r="AP384" s="13">
        <f t="shared" si="93"/>
        <v>0</v>
      </c>
      <c r="AQ384" s="14">
        <f t="shared" si="94"/>
        <v>7.5000000000000011E-2</v>
      </c>
      <c r="AR384" s="13">
        <f t="shared" si="84"/>
        <v>86400.000000000015</v>
      </c>
      <c r="AS384" s="13">
        <f t="shared" si="85"/>
        <v>27540.000000000004</v>
      </c>
      <c r="AT384" s="13">
        <f t="shared" si="86"/>
        <v>34020.000000000007</v>
      </c>
      <c r="AU384" s="14">
        <f>SUM(AN$3:AN384)+SUM(AR$3:AR384)</f>
        <v>108080784</v>
      </c>
      <c r="AV384" s="14">
        <f>SUM(AO$3:AO384)+SUM(AS$3:AS384)</f>
        <v>56791359</v>
      </c>
      <c r="AW384" s="14">
        <f>SUM(AP$3:AP384)+SUM(AT$3:AT384)</f>
        <v>60002055</v>
      </c>
    </row>
    <row r="385" spans="33:49" x14ac:dyDescent="0.2">
      <c r="AG385" s="9">
        <f t="shared" si="95"/>
        <v>11</v>
      </c>
      <c r="AH385" s="9">
        <f t="shared" si="96"/>
        <v>31</v>
      </c>
      <c r="AI385" s="14">
        <f t="shared" si="83"/>
        <v>0</v>
      </c>
      <c r="AJ385" s="14">
        <f t="shared" si="87"/>
        <v>322</v>
      </c>
      <c r="AK385" s="14">
        <f t="shared" si="88"/>
        <v>102</v>
      </c>
      <c r="AL385" s="14">
        <f t="shared" si="89"/>
        <v>127</v>
      </c>
      <c r="AM385" s="14">
        <f t="shared" si="90"/>
        <v>0</v>
      </c>
      <c r="AN385" s="13">
        <f t="shared" si="91"/>
        <v>0</v>
      </c>
      <c r="AO385" s="13">
        <f t="shared" si="92"/>
        <v>0</v>
      </c>
      <c r="AP385" s="13">
        <f t="shared" si="93"/>
        <v>0</v>
      </c>
      <c r="AQ385" s="14">
        <f t="shared" si="94"/>
        <v>7.5000000000000011E-2</v>
      </c>
      <c r="AR385" s="13">
        <f t="shared" si="84"/>
        <v>86940.000000000015</v>
      </c>
      <c r="AS385" s="13">
        <f t="shared" si="85"/>
        <v>27540.000000000004</v>
      </c>
      <c r="AT385" s="13">
        <f t="shared" si="86"/>
        <v>34290.000000000007</v>
      </c>
      <c r="AU385" s="14">
        <f>SUM(AN$3:AN385)+SUM(AR$3:AR385)</f>
        <v>108167724</v>
      </c>
      <c r="AV385" s="14">
        <f>SUM(AO$3:AO385)+SUM(AS$3:AS385)</f>
        <v>56818899</v>
      </c>
      <c r="AW385" s="14">
        <f>SUM(AP$3:AP385)+SUM(AT$3:AT385)</f>
        <v>60036345</v>
      </c>
    </row>
    <row r="386" spans="33:49" x14ac:dyDescent="0.2">
      <c r="AG386" s="9">
        <f t="shared" si="95"/>
        <v>11</v>
      </c>
      <c r="AH386" s="9">
        <f t="shared" si="96"/>
        <v>32</v>
      </c>
      <c r="AI386" s="14">
        <f t="shared" si="83"/>
        <v>1</v>
      </c>
      <c r="AJ386" s="14">
        <f t="shared" si="87"/>
        <v>323</v>
      </c>
      <c r="AK386" s="14">
        <f t="shared" si="88"/>
        <v>102</v>
      </c>
      <c r="AL386" s="14">
        <f t="shared" si="89"/>
        <v>127</v>
      </c>
      <c r="AM386" s="14">
        <f t="shared" si="90"/>
        <v>3</v>
      </c>
      <c r="AN386" s="13">
        <f t="shared" si="91"/>
        <v>3488400</v>
      </c>
      <c r="AO386" s="13">
        <f t="shared" si="92"/>
        <v>1101600</v>
      </c>
      <c r="AP386" s="13">
        <f t="shared" si="93"/>
        <v>1371600</v>
      </c>
      <c r="AQ386" s="14">
        <f t="shared" si="94"/>
        <v>0.1</v>
      </c>
      <c r="AR386" s="13">
        <f t="shared" si="84"/>
        <v>116280.00000000001</v>
      </c>
      <c r="AS386" s="13">
        <f t="shared" si="85"/>
        <v>36720.000000000007</v>
      </c>
      <c r="AT386" s="13">
        <f t="shared" si="86"/>
        <v>45720.000000000007</v>
      </c>
      <c r="AU386" s="14">
        <f>SUM(AN$3:AN386)+SUM(AR$3:AR386)</f>
        <v>111772404</v>
      </c>
      <c r="AV386" s="14">
        <f>SUM(AO$3:AO386)+SUM(AS$3:AS386)</f>
        <v>57957219</v>
      </c>
      <c r="AW386" s="14">
        <f>SUM(AP$3:AP386)+SUM(AT$3:AT386)</f>
        <v>61453665</v>
      </c>
    </row>
    <row r="387" spans="33:49" x14ac:dyDescent="0.2">
      <c r="AG387" s="9">
        <f t="shared" si="95"/>
        <v>11</v>
      </c>
      <c r="AH387" s="9">
        <f t="shared" si="96"/>
        <v>33</v>
      </c>
      <c r="AI387" s="14">
        <f t="shared" ref="AI387:AI450" si="97">IF(MOD(AH387,$B$29)=0,1,0)</f>
        <v>0</v>
      </c>
      <c r="AJ387" s="14">
        <f t="shared" si="87"/>
        <v>324</v>
      </c>
      <c r="AK387" s="14">
        <f t="shared" si="88"/>
        <v>102</v>
      </c>
      <c r="AL387" s="14">
        <f t="shared" si="89"/>
        <v>127</v>
      </c>
      <c r="AM387" s="14">
        <f t="shared" si="90"/>
        <v>0</v>
      </c>
      <c r="AN387" s="13">
        <f t="shared" si="91"/>
        <v>0</v>
      </c>
      <c r="AO387" s="13">
        <f t="shared" si="92"/>
        <v>0</v>
      </c>
      <c r="AP387" s="13">
        <f t="shared" si="93"/>
        <v>0</v>
      </c>
      <c r="AQ387" s="14">
        <f t="shared" si="94"/>
        <v>7.5000000000000011E-2</v>
      </c>
      <c r="AR387" s="13">
        <f t="shared" ref="AR387:AR450" si="98">AJ387*AQ387*3600</f>
        <v>87480.000000000015</v>
      </c>
      <c r="AS387" s="13">
        <f t="shared" ref="AS387:AS450" si="99">AK387*AQ387*3600</f>
        <v>27540.000000000004</v>
      </c>
      <c r="AT387" s="13">
        <f t="shared" ref="AT387:AT450" si="100">AL387*AQ387*3600</f>
        <v>34290.000000000007</v>
      </c>
      <c r="AU387" s="14">
        <f>SUM(AN$3:AN387)+SUM(AR$3:AR387)</f>
        <v>111859884</v>
      </c>
      <c r="AV387" s="14">
        <f>SUM(AO$3:AO387)+SUM(AS$3:AS387)</f>
        <v>57984759</v>
      </c>
      <c r="AW387" s="14">
        <f>SUM(AP$3:AP387)+SUM(AT$3:AT387)</f>
        <v>61487955</v>
      </c>
    </row>
    <row r="388" spans="33:49" x14ac:dyDescent="0.2">
      <c r="AG388" s="9">
        <f t="shared" si="95"/>
        <v>11</v>
      </c>
      <c r="AH388" s="9">
        <f t="shared" si="96"/>
        <v>34</v>
      </c>
      <c r="AI388" s="14">
        <f t="shared" si="97"/>
        <v>0</v>
      </c>
      <c r="AJ388" s="14">
        <f t="shared" ref="AJ388:AJ451" si="101">ROUND(INDEX($P$3:$P$22,MATCH(AG388,$A$3:$A$22,0))+(AH388-1)*INDEX($R$3:$R$22,MATCH(AG388,$A$3:$A$22,0)),0)</f>
        <v>326</v>
      </c>
      <c r="AK388" s="14">
        <f t="shared" ref="AK388:AK451" si="102">ROUND(INDEX($S$3:$S$22,MATCH(AG388,$A$3:$A$22,0))+(AH388-1)*INDEX($U$3:$U$22,MATCH(AG388,$A$3:$A$22,0)),0)</f>
        <v>102</v>
      </c>
      <c r="AL388" s="14">
        <f t="shared" ref="AL388:AL451" si="103">ROUND(INDEX($V$3:$V$22,MATCH(AG388,$A$3:$A$22,0))+(AH388-1)*INDEX($X$3:$X$22,MATCH(AG388,$A$3:$A$22,0)),0)</f>
        <v>127</v>
      </c>
      <c r="AM388" s="14">
        <f t="shared" ref="AM388:AM451" si="104">IF(AI388=0,0,INDEX($AA$3:$AA$21,MATCH(AG388,$A$3:$A$22,0)))</f>
        <v>0</v>
      </c>
      <c r="AN388" s="13">
        <f t="shared" ref="AN388:AN451" si="105">AJ388*AM388*3600</f>
        <v>0</v>
      </c>
      <c r="AO388" s="13">
        <f t="shared" ref="AO388:AO451" si="106">AK388*AM388*3600</f>
        <v>0</v>
      </c>
      <c r="AP388" s="13">
        <f t="shared" ref="AP388:AP451" si="107">AL388*AM388*3600</f>
        <v>0</v>
      </c>
      <c r="AQ388" s="14">
        <f t="shared" ref="AQ388:AQ451" si="108">INDEX($AB$3:$AB$21,MATCH(AG388,$A$3:$A$22,0))*VLOOKUP(AI388,$A$24:$C$26,3,0)</f>
        <v>7.5000000000000011E-2</v>
      </c>
      <c r="AR388" s="13">
        <f t="shared" si="98"/>
        <v>88020.000000000015</v>
      </c>
      <c r="AS388" s="13">
        <f t="shared" si="99"/>
        <v>27540.000000000004</v>
      </c>
      <c r="AT388" s="13">
        <f t="shared" si="100"/>
        <v>34290.000000000007</v>
      </c>
      <c r="AU388" s="14">
        <f>SUM(AN$3:AN388)+SUM(AR$3:AR388)</f>
        <v>111947904</v>
      </c>
      <c r="AV388" s="14">
        <f>SUM(AO$3:AO388)+SUM(AS$3:AS388)</f>
        <v>58012299</v>
      </c>
      <c r="AW388" s="14">
        <f>SUM(AP$3:AP388)+SUM(AT$3:AT388)</f>
        <v>61522245</v>
      </c>
    </row>
    <row r="389" spans="33:49" x14ac:dyDescent="0.2">
      <c r="AG389" s="9">
        <f t="shared" ref="AG389:AG452" si="109">IF(AH388=VLOOKUP(AG388,$A$3:$B$17,2,0),AG388+1,AG388)</f>
        <v>11</v>
      </c>
      <c r="AH389" s="9">
        <f t="shared" ref="AH389:AH452" si="110">IF(AG389&lt;&gt;AG388,1,AH388+1)</f>
        <v>35</v>
      </c>
      <c r="AI389" s="14">
        <f t="shared" si="97"/>
        <v>0</v>
      </c>
      <c r="AJ389" s="14">
        <f t="shared" si="101"/>
        <v>327</v>
      </c>
      <c r="AK389" s="14">
        <f t="shared" si="102"/>
        <v>102</v>
      </c>
      <c r="AL389" s="14">
        <f t="shared" si="103"/>
        <v>128</v>
      </c>
      <c r="AM389" s="14">
        <f t="shared" si="104"/>
        <v>0</v>
      </c>
      <c r="AN389" s="13">
        <f t="shared" si="105"/>
        <v>0</v>
      </c>
      <c r="AO389" s="13">
        <f t="shared" si="106"/>
        <v>0</v>
      </c>
      <c r="AP389" s="13">
        <f t="shared" si="107"/>
        <v>0</v>
      </c>
      <c r="AQ389" s="14">
        <f t="shared" si="108"/>
        <v>7.5000000000000011E-2</v>
      </c>
      <c r="AR389" s="13">
        <f t="shared" si="98"/>
        <v>88290.000000000015</v>
      </c>
      <c r="AS389" s="13">
        <f t="shared" si="99"/>
        <v>27540.000000000004</v>
      </c>
      <c r="AT389" s="13">
        <f t="shared" si="100"/>
        <v>34560.000000000007</v>
      </c>
      <c r="AU389" s="14">
        <f>SUM(AN$3:AN389)+SUM(AR$3:AR389)</f>
        <v>112036194</v>
      </c>
      <c r="AV389" s="14">
        <f>SUM(AO$3:AO389)+SUM(AS$3:AS389)</f>
        <v>58039839</v>
      </c>
      <c r="AW389" s="14">
        <f>SUM(AP$3:AP389)+SUM(AT$3:AT389)</f>
        <v>61556805</v>
      </c>
    </row>
    <row r="390" spans="33:49" x14ac:dyDescent="0.2">
      <c r="AG390" s="9">
        <f t="shared" si="109"/>
        <v>11</v>
      </c>
      <c r="AH390" s="9">
        <f t="shared" si="110"/>
        <v>36</v>
      </c>
      <c r="AI390" s="14">
        <f t="shared" si="97"/>
        <v>1</v>
      </c>
      <c r="AJ390" s="14">
        <f t="shared" si="101"/>
        <v>328</v>
      </c>
      <c r="AK390" s="14">
        <f t="shared" si="102"/>
        <v>102</v>
      </c>
      <c r="AL390" s="14">
        <f t="shared" si="103"/>
        <v>128</v>
      </c>
      <c r="AM390" s="14">
        <f t="shared" si="104"/>
        <v>3</v>
      </c>
      <c r="AN390" s="13">
        <f t="shared" si="105"/>
        <v>3542400</v>
      </c>
      <c r="AO390" s="13">
        <f t="shared" si="106"/>
        <v>1101600</v>
      </c>
      <c r="AP390" s="13">
        <f t="shared" si="107"/>
        <v>1382400</v>
      </c>
      <c r="AQ390" s="14">
        <f t="shared" si="108"/>
        <v>0.1</v>
      </c>
      <c r="AR390" s="13">
        <f t="shared" si="98"/>
        <v>118080.00000000001</v>
      </c>
      <c r="AS390" s="13">
        <f t="shared" si="99"/>
        <v>36720.000000000007</v>
      </c>
      <c r="AT390" s="13">
        <f t="shared" si="100"/>
        <v>46080</v>
      </c>
      <c r="AU390" s="14">
        <f>SUM(AN$3:AN390)+SUM(AR$3:AR390)</f>
        <v>115696674</v>
      </c>
      <c r="AV390" s="14">
        <f>SUM(AO$3:AO390)+SUM(AS$3:AS390)</f>
        <v>59178159</v>
      </c>
      <c r="AW390" s="14">
        <f>SUM(AP$3:AP390)+SUM(AT$3:AT390)</f>
        <v>62985285</v>
      </c>
    </row>
    <row r="391" spans="33:49" x14ac:dyDescent="0.2">
      <c r="AG391" s="9">
        <f t="shared" si="109"/>
        <v>11</v>
      </c>
      <c r="AH391" s="9">
        <f t="shared" si="110"/>
        <v>37</v>
      </c>
      <c r="AI391" s="14">
        <f t="shared" si="97"/>
        <v>0</v>
      </c>
      <c r="AJ391" s="14">
        <f t="shared" si="101"/>
        <v>330</v>
      </c>
      <c r="AK391" s="14">
        <f t="shared" si="102"/>
        <v>102</v>
      </c>
      <c r="AL391" s="14">
        <f t="shared" si="103"/>
        <v>128</v>
      </c>
      <c r="AM391" s="14">
        <f t="shared" si="104"/>
        <v>0</v>
      </c>
      <c r="AN391" s="13">
        <f t="shared" si="105"/>
        <v>0</v>
      </c>
      <c r="AO391" s="13">
        <f t="shared" si="106"/>
        <v>0</v>
      </c>
      <c r="AP391" s="13">
        <f t="shared" si="107"/>
        <v>0</v>
      </c>
      <c r="AQ391" s="14">
        <f t="shared" si="108"/>
        <v>7.5000000000000011E-2</v>
      </c>
      <c r="AR391" s="13">
        <f t="shared" si="98"/>
        <v>89100.000000000015</v>
      </c>
      <c r="AS391" s="13">
        <f t="shared" si="99"/>
        <v>27540.000000000004</v>
      </c>
      <c r="AT391" s="13">
        <f t="shared" si="100"/>
        <v>34560.000000000007</v>
      </c>
      <c r="AU391" s="14">
        <f>SUM(AN$3:AN391)+SUM(AR$3:AR391)</f>
        <v>115785774</v>
      </c>
      <c r="AV391" s="14">
        <f>SUM(AO$3:AO391)+SUM(AS$3:AS391)</f>
        <v>59205699</v>
      </c>
      <c r="AW391" s="14">
        <f>SUM(AP$3:AP391)+SUM(AT$3:AT391)</f>
        <v>63019845</v>
      </c>
    </row>
    <row r="392" spans="33:49" x14ac:dyDescent="0.2">
      <c r="AG392" s="9">
        <f t="shared" si="109"/>
        <v>11</v>
      </c>
      <c r="AH392" s="9">
        <f t="shared" si="110"/>
        <v>38</v>
      </c>
      <c r="AI392" s="14">
        <f t="shared" si="97"/>
        <v>0</v>
      </c>
      <c r="AJ392" s="14">
        <f t="shared" si="101"/>
        <v>331</v>
      </c>
      <c r="AK392" s="14">
        <f t="shared" si="102"/>
        <v>102</v>
      </c>
      <c r="AL392" s="14">
        <f t="shared" si="103"/>
        <v>128</v>
      </c>
      <c r="AM392" s="14">
        <f t="shared" si="104"/>
        <v>0</v>
      </c>
      <c r="AN392" s="13">
        <f t="shared" si="105"/>
        <v>0</v>
      </c>
      <c r="AO392" s="13">
        <f t="shared" si="106"/>
        <v>0</v>
      </c>
      <c r="AP392" s="13">
        <f t="shared" si="107"/>
        <v>0</v>
      </c>
      <c r="AQ392" s="14">
        <f t="shared" si="108"/>
        <v>7.5000000000000011E-2</v>
      </c>
      <c r="AR392" s="13">
        <f t="shared" si="98"/>
        <v>89370.000000000015</v>
      </c>
      <c r="AS392" s="13">
        <f t="shared" si="99"/>
        <v>27540.000000000004</v>
      </c>
      <c r="AT392" s="13">
        <f t="shared" si="100"/>
        <v>34560.000000000007</v>
      </c>
      <c r="AU392" s="14">
        <f>SUM(AN$3:AN392)+SUM(AR$3:AR392)</f>
        <v>115875144</v>
      </c>
      <c r="AV392" s="14">
        <f>SUM(AO$3:AO392)+SUM(AS$3:AS392)</f>
        <v>59233239</v>
      </c>
      <c r="AW392" s="14">
        <f>SUM(AP$3:AP392)+SUM(AT$3:AT392)</f>
        <v>63054405</v>
      </c>
    </row>
    <row r="393" spans="33:49" x14ac:dyDescent="0.2">
      <c r="AG393" s="9">
        <f t="shared" si="109"/>
        <v>11</v>
      </c>
      <c r="AH393" s="9">
        <f t="shared" si="110"/>
        <v>39</v>
      </c>
      <c r="AI393" s="14">
        <f t="shared" si="97"/>
        <v>0</v>
      </c>
      <c r="AJ393" s="14">
        <f t="shared" si="101"/>
        <v>333</v>
      </c>
      <c r="AK393" s="14">
        <f t="shared" si="102"/>
        <v>103</v>
      </c>
      <c r="AL393" s="14">
        <f t="shared" si="103"/>
        <v>129</v>
      </c>
      <c r="AM393" s="14">
        <f t="shared" si="104"/>
        <v>0</v>
      </c>
      <c r="AN393" s="13">
        <f t="shared" si="105"/>
        <v>0</v>
      </c>
      <c r="AO393" s="13">
        <f t="shared" si="106"/>
        <v>0</v>
      </c>
      <c r="AP393" s="13">
        <f t="shared" si="107"/>
        <v>0</v>
      </c>
      <c r="AQ393" s="14">
        <f t="shared" si="108"/>
        <v>7.5000000000000011E-2</v>
      </c>
      <c r="AR393" s="13">
        <f t="shared" si="98"/>
        <v>89910.000000000015</v>
      </c>
      <c r="AS393" s="13">
        <f t="shared" si="99"/>
        <v>27810.000000000004</v>
      </c>
      <c r="AT393" s="13">
        <f t="shared" si="100"/>
        <v>34830</v>
      </c>
      <c r="AU393" s="14">
        <f>SUM(AN$3:AN393)+SUM(AR$3:AR393)</f>
        <v>115965054</v>
      </c>
      <c r="AV393" s="14">
        <f>SUM(AO$3:AO393)+SUM(AS$3:AS393)</f>
        <v>59261049</v>
      </c>
      <c r="AW393" s="14">
        <f>SUM(AP$3:AP393)+SUM(AT$3:AT393)</f>
        <v>63089235</v>
      </c>
    </row>
    <row r="394" spans="33:49" x14ac:dyDescent="0.2">
      <c r="AG394" s="9">
        <f t="shared" si="109"/>
        <v>11</v>
      </c>
      <c r="AH394" s="9">
        <f t="shared" si="110"/>
        <v>40</v>
      </c>
      <c r="AI394" s="14">
        <f t="shared" si="97"/>
        <v>1</v>
      </c>
      <c r="AJ394" s="14">
        <f t="shared" si="101"/>
        <v>334</v>
      </c>
      <c r="AK394" s="14">
        <f t="shared" si="102"/>
        <v>103</v>
      </c>
      <c r="AL394" s="14">
        <f t="shared" si="103"/>
        <v>129</v>
      </c>
      <c r="AM394" s="14">
        <f t="shared" si="104"/>
        <v>3</v>
      </c>
      <c r="AN394" s="13">
        <f t="shared" si="105"/>
        <v>3607200</v>
      </c>
      <c r="AO394" s="13">
        <f t="shared" si="106"/>
        <v>1112400</v>
      </c>
      <c r="AP394" s="13">
        <f t="shared" si="107"/>
        <v>1393200</v>
      </c>
      <c r="AQ394" s="14">
        <f t="shared" si="108"/>
        <v>0.1</v>
      </c>
      <c r="AR394" s="13">
        <f t="shared" si="98"/>
        <v>120240</v>
      </c>
      <c r="AS394" s="13">
        <f t="shared" si="99"/>
        <v>37080</v>
      </c>
      <c r="AT394" s="13">
        <f t="shared" si="100"/>
        <v>46440</v>
      </c>
      <c r="AU394" s="14">
        <f>SUM(AN$3:AN394)+SUM(AR$3:AR394)</f>
        <v>119692494</v>
      </c>
      <c r="AV394" s="14">
        <f>SUM(AO$3:AO394)+SUM(AS$3:AS394)</f>
        <v>60410529</v>
      </c>
      <c r="AW394" s="14">
        <f>SUM(AP$3:AP394)+SUM(AT$3:AT394)</f>
        <v>64528875</v>
      </c>
    </row>
    <row r="395" spans="33:49" x14ac:dyDescent="0.2">
      <c r="AG395" s="9">
        <f t="shared" si="109"/>
        <v>11</v>
      </c>
      <c r="AH395" s="9">
        <f t="shared" si="110"/>
        <v>41</v>
      </c>
      <c r="AI395" s="14">
        <f t="shared" si="97"/>
        <v>0</v>
      </c>
      <c r="AJ395" s="14">
        <f t="shared" si="101"/>
        <v>335</v>
      </c>
      <c r="AK395" s="14">
        <f t="shared" si="102"/>
        <v>103</v>
      </c>
      <c r="AL395" s="14">
        <f t="shared" si="103"/>
        <v>129</v>
      </c>
      <c r="AM395" s="14">
        <f t="shared" si="104"/>
        <v>0</v>
      </c>
      <c r="AN395" s="13">
        <f t="shared" si="105"/>
        <v>0</v>
      </c>
      <c r="AO395" s="13">
        <f t="shared" si="106"/>
        <v>0</v>
      </c>
      <c r="AP395" s="13">
        <f t="shared" si="107"/>
        <v>0</v>
      </c>
      <c r="AQ395" s="14">
        <f t="shared" si="108"/>
        <v>7.5000000000000011E-2</v>
      </c>
      <c r="AR395" s="13">
        <f t="shared" si="98"/>
        <v>90450.000000000015</v>
      </c>
      <c r="AS395" s="13">
        <f t="shared" si="99"/>
        <v>27810.000000000004</v>
      </c>
      <c r="AT395" s="13">
        <f t="shared" si="100"/>
        <v>34830</v>
      </c>
      <c r="AU395" s="14">
        <f>SUM(AN$3:AN395)+SUM(AR$3:AR395)</f>
        <v>119782944</v>
      </c>
      <c r="AV395" s="14">
        <f>SUM(AO$3:AO395)+SUM(AS$3:AS395)</f>
        <v>60438339</v>
      </c>
      <c r="AW395" s="14">
        <f>SUM(AP$3:AP395)+SUM(AT$3:AT395)</f>
        <v>64563705</v>
      </c>
    </row>
    <row r="396" spans="33:49" x14ac:dyDescent="0.2">
      <c r="AG396" s="9">
        <f t="shared" si="109"/>
        <v>11</v>
      </c>
      <c r="AH396" s="9">
        <f t="shared" si="110"/>
        <v>42</v>
      </c>
      <c r="AI396" s="14">
        <f t="shared" si="97"/>
        <v>0</v>
      </c>
      <c r="AJ396" s="14">
        <f t="shared" si="101"/>
        <v>337</v>
      </c>
      <c r="AK396" s="14">
        <f t="shared" si="102"/>
        <v>103</v>
      </c>
      <c r="AL396" s="14">
        <f t="shared" si="103"/>
        <v>129</v>
      </c>
      <c r="AM396" s="14">
        <f t="shared" si="104"/>
        <v>0</v>
      </c>
      <c r="AN396" s="13">
        <f t="shared" si="105"/>
        <v>0</v>
      </c>
      <c r="AO396" s="13">
        <f t="shared" si="106"/>
        <v>0</v>
      </c>
      <c r="AP396" s="13">
        <f t="shared" si="107"/>
        <v>0</v>
      </c>
      <c r="AQ396" s="14">
        <f t="shared" si="108"/>
        <v>7.5000000000000011E-2</v>
      </c>
      <c r="AR396" s="13">
        <f t="shared" si="98"/>
        <v>90990.000000000015</v>
      </c>
      <c r="AS396" s="13">
        <f t="shared" si="99"/>
        <v>27810.000000000004</v>
      </c>
      <c r="AT396" s="13">
        <f t="shared" si="100"/>
        <v>34830</v>
      </c>
      <c r="AU396" s="14">
        <f>SUM(AN$3:AN396)+SUM(AR$3:AR396)</f>
        <v>119873934</v>
      </c>
      <c r="AV396" s="14">
        <f>SUM(AO$3:AO396)+SUM(AS$3:AS396)</f>
        <v>60466149</v>
      </c>
      <c r="AW396" s="14">
        <f>SUM(AP$3:AP396)+SUM(AT$3:AT396)</f>
        <v>64598535</v>
      </c>
    </row>
    <row r="397" spans="33:49" x14ac:dyDescent="0.2">
      <c r="AG397" s="9">
        <f t="shared" si="109"/>
        <v>11</v>
      </c>
      <c r="AH397" s="9">
        <f t="shared" si="110"/>
        <v>43</v>
      </c>
      <c r="AI397" s="14">
        <f t="shared" si="97"/>
        <v>0</v>
      </c>
      <c r="AJ397" s="14">
        <f t="shared" si="101"/>
        <v>338</v>
      </c>
      <c r="AK397" s="14">
        <f t="shared" si="102"/>
        <v>103</v>
      </c>
      <c r="AL397" s="14">
        <f t="shared" si="103"/>
        <v>130</v>
      </c>
      <c r="AM397" s="14">
        <f t="shared" si="104"/>
        <v>0</v>
      </c>
      <c r="AN397" s="13">
        <f t="shared" si="105"/>
        <v>0</v>
      </c>
      <c r="AO397" s="13">
        <f t="shared" si="106"/>
        <v>0</v>
      </c>
      <c r="AP397" s="13">
        <f t="shared" si="107"/>
        <v>0</v>
      </c>
      <c r="AQ397" s="14">
        <f t="shared" si="108"/>
        <v>7.5000000000000011E-2</v>
      </c>
      <c r="AR397" s="13">
        <f t="shared" si="98"/>
        <v>91260.000000000015</v>
      </c>
      <c r="AS397" s="13">
        <f t="shared" si="99"/>
        <v>27810.000000000004</v>
      </c>
      <c r="AT397" s="13">
        <f t="shared" si="100"/>
        <v>35100.000000000007</v>
      </c>
      <c r="AU397" s="14">
        <f>SUM(AN$3:AN397)+SUM(AR$3:AR397)</f>
        <v>119965194</v>
      </c>
      <c r="AV397" s="14">
        <f>SUM(AO$3:AO397)+SUM(AS$3:AS397)</f>
        <v>60493959</v>
      </c>
      <c r="AW397" s="14">
        <f>SUM(AP$3:AP397)+SUM(AT$3:AT397)</f>
        <v>64633635</v>
      </c>
    </row>
    <row r="398" spans="33:49" x14ac:dyDescent="0.2">
      <c r="AG398" s="9">
        <f t="shared" si="109"/>
        <v>11</v>
      </c>
      <c r="AH398" s="9">
        <f t="shared" si="110"/>
        <v>44</v>
      </c>
      <c r="AI398" s="14">
        <f t="shared" si="97"/>
        <v>1</v>
      </c>
      <c r="AJ398" s="14">
        <f t="shared" si="101"/>
        <v>339</v>
      </c>
      <c r="AK398" s="14">
        <f t="shared" si="102"/>
        <v>103</v>
      </c>
      <c r="AL398" s="14">
        <f t="shared" si="103"/>
        <v>130</v>
      </c>
      <c r="AM398" s="14">
        <f t="shared" si="104"/>
        <v>3</v>
      </c>
      <c r="AN398" s="13">
        <f t="shared" si="105"/>
        <v>3661200</v>
      </c>
      <c r="AO398" s="13">
        <f t="shared" si="106"/>
        <v>1112400</v>
      </c>
      <c r="AP398" s="13">
        <f t="shared" si="107"/>
        <v>1404000</v>
      </c>
      <c r="AQ398" s="14">
        <f t="shared" si="108"/>
        <v>0.1</v>
      </c>
      <c r="AR398" s="13">
        <f t="shared" si="98"/>
        <v>122040</v>
      </c>
      <c r="AS398" s="13">
        <f t="shared" si="99"/>
        <v>37080</v>
      </c>
      <c r="AT398" s="13">
        <f t="shared" si="100"/>
        <v>46800</v>
      </c>
      <c r="AU398" s="14">
        <f>SUM(AN$3:AN398)+SUM(AR$3:AR398)</f>
        <v>123748434</v>
      </c>
      <c r="AV398" s="14">
        <f>SUM(AO$3:AO398)+SUM(AS$3:AS398)</f>
        <v>61643439</v>
      </c>
      <c r="AW398" s="14">
        <f>SUM(AP$3:AP398)+SUM(AT$3:AT398)</f>
        <v>66084435</v>
      </c>
    </row>
    <row r="399" spans="33:49" x14ac:dyDescent="0.2">
      <c r="AG399" s="9">
        <f t="shared" si="109"/>
        <v>11</v>
      </c>
      <c r="AH399" s="9">
        <f t="shared" si="110"/>
        <v>45</v>
      </c>
      <c r="AI399" s="14">
        <f t="shared" si="97"/>
        <v>0</v>
      </c>
      <c r="AJ399" s="14">
        <f t="shared" si="101"/>
        <v>341</v>
      </c>
      <c r="AK399" s="14">
        <f t="shared" si="102"/>
        <v>103</v>
      </c>
      <c r="AL399" s="14">
        <f t="shared" si="103"/>
        <v>130</v>
      </c>
      <c r="AM399" s="14">
        <f t="shared" si="104"/>
        <v>0</v>
      </c>
      <c r="AN399" s="13">
        <f t="shared" si="105"/>
        <v>0</v>
      </c>
      <c r="AO399" s="13">
        <f t="shared" si="106"/>
        <v>0</v>
      </c>
      <c r="AP399" s="13">
        <f t="shared" si="107"/>
        <v>0</v>
      </c>
      <c r="AQ399" s="14">
        <f t="shared" si="108"/>
        <v>7.5000000000000011E-2</v>
      </c>
      <c r="AR399" s="13">
        <f t="shared" si="98"/>
        <v>92070.000000000015</v>
      </c>
      <c r="AS399" s="13">
        <f t="shared" si="99"/>
        <v>27810.000000000004</v>
      </c>
      <c r="AT399" s="13">
        <f t="shared" si="100"/>
        <v>35100.000000000007</v>
      </c>
      <c r="AU399" s="14">
        <f>SUM(AN$3:AN399)+SUM(AR$3:AR399)</f>
        <v>123840504</v>
      </c>
      <c r="AV399" s="14">
        <f>SUM(AO$3:AO399)+SUM(AS$3:AS399)</f>
        <v>61671249</v>
      </c>
      <c r="AW399" s="14">
        <f>SUM(AP$3:AP399)+SUM(AT$3:AT399)</f>
        <v>66119535</v>
      </c>
    </row>
    <row r="400" spans="33:49" x14ac:dyDescent="0.2">
      <c r="AG400" s="9">
        <f t="shared" si="109"/>
        <v>11</v>
      </c>
      <c r="AH400" s="9">
        <f t="shared" si="110"/>
        <v>46</v>
      </c>
      <c r="AI400" s="14">
        <f t="shared" si="97"/>
        <v>0</v>
      </c>
      <c r="AJ400" s="14">
        <f t="shared" si="101"/>
        <v>342</v>
      </c>
      <c r="AK400" s="14">
        <f t="shared" si="102"/>
        <v>103</v>
      </c>
      <c r="AL400" s="14">
        <f t="shared" si="103"/>
        <v>130</v>
      </c>
      <c r="AM400" s="14">
        <f t="shared" si="104"/>
        <v>0</v>
      </c>
      <c r="AN400" s="13">
        <f t="shared" si="105"/>
        <v>0</v>
      </c>
      <c r="AO400" s="13">
        <f t="shared" si="106"/>
        <v>0</v>
      </c>
      <c r="AP400" s="13">
        <f t="shared" si="107"/>
        <v>0</v>
      </c>
      <c r="AQ400" s="14">
        <f t="shared" si="108"/>
        <v>7.5000000000000011E-2</v>
      </c>
      <c r="AR400" s="13">
        <f t="shared" si="98"/>
        <v>92340.000000000015</v>
      </c>
      <c r="AS400" s="13">
        <f t="shared" si="99"/>
        <v>27810.000000000004</v>
      </c>
      <c r="AT400" s="13">
        <f t="shared" si="100"/>
        <v>35100.000000000007</v>
      </c>
      <c r="AU400" s="14">
        <f>SUM(AN$3:AN400)+SUM(AR$3:AR400)</f>
        <v>123932844</v>
      </c>
      <c r="AV400" s="14">
        <f>SUM(AO$3:AO400)+SUM(AS$3:AS400)</f>
        <v>61699059</v>
      </c>
      <c r="AW400" s="14">
        <f>SUM(AP$3:AP400)+SUM(AT$3:AT400)</f>
        <v>66154635</v>
      </c>
    </row>
    <row r="401" spans="33:49" x14ac:dyDescent="0.2">
      <c r="AG401" s="9">
        <f t="shared" si="109"/>
        <v>11</v>
      </c>
      <c r="AH401" s="9">
        <f t="shared" si="110"/>
        <v>47</v>
      </c>
      <c r="AI401" s="14">
        <f t="shared" si="97"/>
        <v>0</v>
      </c>
      <c r="AJ401" s="14">
        <f t="shared" si="101"/>
        <v>344</v>
      </c>
      <c r="AK401" s="14">
        <f t="shared" si="102"/>
        <v>103</v>
      </c>
      <c r="AL401" s="14">
        <f t="shared" si="103"/>
        <v>131</v>
      </c>
      <c r="AM401" s="14">
        <f t="shared" si="104"/>
        <v>0</v>
      </c>
      <c r="AN401" s="13">
        <f t="shared" si="105"/>
        <v>0</v>
      </c>
      <c r="AO401" s="13">
        <f t="shared" si="106"/>
        <v>0</v>
      </c>
      <c r="AP401" s="13">
        <f t="shared" si="107"/>
        <v>0</v>
      </c>
      <c r="AQ401" s="14">
        <f t="shared" si="108"/>
        <v>7.5000000000000011E-2</v>
      </c>
      <c r="AR401" s="13">
        <f t="shared" si="98"/>
        <v>92880.000000000015</v>
      </c>
      <c r="AS401" s="13">
        <f t="shared" si="99"/>
        <v>27810.000000000004</v>
      </c>
      <c r="AT401" s="13">
        <f t="shared" si="100"/>
        <v>35370.000000000007</v>
      </c>
      <c r="AU401" s="14">
        <f>SUM(AN$3:AN401)+SUM(AR$3:AR401)</f>
        <v>124025724</v>
      </c>
      <c r="AV401" s="14">
        <f>SUM(AO$3:AO401)+SUM(AS$3:AS401)</f>
        <v>61726869</v>
      </c>
      <c r="AW401" s="14">
        <f>SUM(AP$3:AP401)+SUM(AT$3:AT401)</f>
        <v>66190005</v>
      </c>
    </row>
    <row r="402" spans="33:49" x14ac:dyDescent="0.2">
      <c r="AG402" s="9">
        <f t="shared" si="109"/>
        <v>11</v>
      </c>
      <c r="AH402" s="9">
        <f t="shared" si="110"/>
        <v>48</v>
      </c>
      <c r="AI402" s="14">
        <f t="shared" si="97"/>
        <v>1</v>
      </c>
      <c r="AJ402" s="14">
        <f t="shared" si="101"/>
        <v>345</v>
      </c>
      <c r="AK402" s="14">
        <f t="shared" si="102"/>
        <v>103</v>
      </c>
      <c r="AL402" s="14">
        <f t="shared" si="103"/>
        <v>131</v>
      </c>
      <c r="AM402" s="14">
        <f t="shared" si="104"/>
        <v>3</v>
      </c>
      <c r="AN402" s="13">
        <f t="shared" si="105"/>
        <v>3726000</v>
      </c>
      <c r="AO402" s="13">
        <f t="shared" si="106"/>
        <v>1112400</v>
      </c>
      <c r="AP402" s="13">
        <f t="shared" si="107"/>
        <v>1414800</v>
      </c>
      <c r="AQ402" s="14">
        <f t="shared" si="108"/>
        <v>0.1</v>
      </c>
      <c r="AR402" s="13">
        <f t="shared" si="98"/>
        <v>124200</v>
      </c>
      <c r="AS402" s="13">
        <f t="shared" si="99"/>
        <v>37080</v>
      </c>
      <c r="AT402" s="13">
        <f t="shared" si="100"/>
        <v>47160.000000000007</v>
      </c>
      <c r="AU402" s="14">
        <f>SUM(AN$3:AN402)+SUM(AR$3:AR402)</f>
        <v>127875924</v>
      </c>
      <c r="AV402" s="14">
        <f>SUM(AO$3:AO402)+SUM(AS$3:AS402)</f>
        <v>62876349</v>
      </c>
      <c r="AW402" s="14">
        <f>SUM(AP$3:AP402)+SUM(AT$3:AT402)</f>
        <v>67651965</v>
      </c>
    </row>
    <row r="403" spans="33:49" x14ac:dyDescent="0.2">
      <c r="AG403" s="9">
        <f t="shared" si="109"/>
        <v>11</v>
      </c>
      <c r="AH403" s="9">
        <f t="shared" si="110"/>
        <v>49</v>
      </c>
      <c r="AI403" s="14">
        <f t="shared" si="97"/>
        <v>0</v>
      </c>
      <c r="AJ403" s="14">
        <f t="shared" si="101"/>
        <v>346</v>
      </c>
      <c r="AK403" s="14">
        <f t="shared" si="102"/>
        <v>103</v>
      </c>
      <c r="AL403" s="14">
        <f t="shared" si="103"/>
        <v>131</v>
      </c>
      <c r="AM403" s="14">
        <f t="shared" si="104"/>
        <v>0</v>
      </c>
      <c r="AN403" s="13">
        <f t="shared" si="105"/>
        <v>0</v>
      </c>
      <c r="AO403" s="13">
        <f t="shared" si="106"/>
        <v>0</v>
      </c>
      <c r="AP403" s="13">
        <f t="shared" si="107"/>
        <v>0</v>
      </c>
      <c r="AQ403" s="14">
        <f t="shared" si="108"/>
        <v>7.5000000000000011E-2</v>
      </c>
      <c r="AR403" s="13">
        <f t="shared" si="98"/>
        <v>93420.000000000015</v>
      </c>
      <c r="AS403" s="13">
        <f t="shared" si="99"/>
        <v>27810.000000000004</v>
      </c>
      <c r="AT403" s="13">
        <f t="shared" si="100"/>
        <v>35370.000000000007</v>
      </c>
      <c r="AU403" s="14">
        <f>SUM(AN$3:AN403)+SUM(AR$3:AR403)</f>
        <v>127969344</v>
      </c>
      <c r="AV403" s="14">
        <f>SUM(AO$3:AO403)+SUM(AS$3:AS403)</f>
        <v>62904159</v>
      </c>
      <c r="AW403" s="14">
        <f>SUM(AP$3:AP403)+SUM(AT$3:AT403)</f>
        <v>67687335</v>
      </c>
    </row>
    <row r="404" spans="33:49" x14ac:dyDescent="0.2">
      <c r="AG404" s="9">
        <f t="shared" si="109"/>
        <v>11</v>
      </c>
      <c r="AH404" s="9">
        <f t="shared" si="110"/>
        <v>50</v>
      </c>
      <c r="AI404" s="14">
        <f t="shared" si="97"/>
        <v>0</v>
      </c>
      <c r="AJ404" s="14">
        <f t="shared" si="101"/>
        <v>348</v>
      </c>
      <c r="AK404" s="14">
        <f t="shared" si="102"/>
        <v>103</v>
      </c>
      <c r="AL404" s="14">
        <f t="shared" si="103"/>
        <v>131</v>
      </c>
      <c r="AM404" s="14">
        <f t="shared" si="104"/>
        <v>0</v>
      </c>
      <c r="AN404" s="13">
        <f t="shared" si="105"/>
        <v>0</v>
      </c>
      <c r="AO404" s="13">
        <f t="shared" si="106"/>
        <v>0</v>
      </c>
      <c r="AP404" s="13">
        <f t="shared" si="107"/>
        <v>0</v>
      </c>
      <c r="AQ404" s="14">
        <f t="shared" si="108"/>
        <v>7.5000000000000011E-2</v>
      </c>
      <c r="AR404" s="13">
        <f t="shared" si="98"/>
        <v>93960.000000000015</v>
      </c>
      <c r="AS404" s="13">
        <f t="shared" si="99"/>
        <v>27810.000000000004</v>
      </c>
      <c r="AT404" s="13">
        <f t="shared" si="100"/>
        <v>35370.000000000007</v>
      </c>
      <c r="AU404" s="14">
        <f>SUM(AN$3:AN404)+SUM(AR$3:AR404)</f>
        <v>128063304</v>
      </c>
      <c r="AV404" s="14">
        <f>SUM(AO$3:AO404)+SUM(AS$3:AS404)</f>
        <v>62931969</v>
      </c>
      <c r="AW404" s="14">
        <f>SUM(AP$3:AP404)+SUM(AT$3:AT404)</f>
        <v>67722705</v>
      </c>
    </row>
    <row r="405" spans="33:49" x14ac:dyDescent="0.2">
      <c r="AG405" s="9">
        <f t="shared" si="109"/>
        <v>11</v>
      </c>
      <c r="AH405" s="9">
        <f t="shared" si="110"/>
        <v>51</v>
      </c>
      <c r="AI405" s="14">
        <f t="shared" si="97"/>
        <v>0</v>
      </c>
      <c r="AJ405" s="14">
        <f t="shared" si="101"/>
        <v>349</v>
      </c>
      <c r="AK405" s="14">
        <f t="shared" si="102"/>
        <v>103</v>
      </c>
      <c r="AL405" s="14">
        <f t="shared" si="103"/>
        <v>132</v>
      </c>
      <c r="AM405" s="14">
        <f t="shared" si="104"/>
        <v>0</v>
      </c>
      <c r="AN405" s="13">
        <f t="shared" si="105"/>
        <v>0</v>
      </c>
      <c r="AO405" s="13">
        <f t="shared" si="106"/>
        <v>0</v>
      </c>
      <c r="AP405" s="13">
        <f t="shared" si="107"/>
        <v>0</v>
      </c>
      <c r="AQ405" s="14">
        <f t="shared" si="108"/>
        <v>7.5000000000000011E-2</v>
      </c>
      <c r="AR405" s="13">
        <f t="shared" si="98"/>
        <v>94230.000000000015</v>
      </c>
      <c r="AS405" s="13">
        <f t="shared" si="99"/>
        <v>27810.000000000004</v>
      </c>
      <c r="AT405" s="13">
        <f t="shared" si="100"/>
        <v>35640.000000000007</v>
      </c>
      <c r="AU405" s="14">
        <f>SUM(AN$3:AN405)+SUM(AR$3:AR405)</f>
        <v>128157534</v>
      </c>
      <c r="AV405" s="14">
        <f>SUM(AO$3:AO405)+SUM(AS$3:AS405)</f>
        <v>62959779</v>
      </c>
      <c r="AW405" s="14">
        <f>SUM(AP$3:AP405)+SUM(AT$3:AT405)</f>
        <v>67758345</v>
      </c>
    </row>
    <row r="406" spans="33:49" x14ac:dyDescent="0.2">
      <c r="AG406" s="9">
        <f t="shared" si="109"/>
        <v>11</v>
      </c>
      <c r="AH406" s="9">
        <f t="shared" si="110"/>
        <v>52</v>
      </c>
      <c r="AI406" s="14">
        <f t="shared" si="97"/>
        <v>1</v>
      </c>
      <c r="AJ406" s="14">
        <f t="shared" si="101"/>
        <v>351</v>
      </c>
      <c r="AK406" s="14">
        <f t="shared" si="102"/>
        <v>103</v>
      </c>
      <c r="AL406" s="14">
        <f t="shared" si="103"/>
        <v>132</v>
      </c>
      <c r="AM406" s="14">
        <f t="shared" si="104"/>
        <v>3</v>
      </c>
      <c r="AN406" s="13">
        <f t="shared" si="105"/>
        <v>3790800</v>
      </c>
      <c r="AO406" s="13">
        <f t="shared" si="106"/>
        <v>1112400</v>
      </c>
      <c r="AP406" s="13">
        <f t="shared" si="107"/>
        <v>1425600</v>
      </c>
      <c r="AQ406" s="14">
        <f t="shared" si="108"/>
        <v>0.1</v>
      </c>
      <c r="AR406" s="13">
        <f t="shared" si="98"/>
        <v>126360</v>
      </c>
      <c r="AS406" s="13">
        <f t="shared" si="99"/>
        <v>37080</v>
      </c>
      <c r="AT406" s="13">
        <f t="shared" si="100"/>
        <v>47520.000000000007</v>
      </c>
      <c r="AU406" s="14">
        <f>SUM(AN$3:AN406)+SUM(AR$3:AR406)</f>
        <v>132074694</v>
      </c>
      <c r="AV406" s="14">
        <f>SUM(AO$3:AO406)+SUM(AS$3:AS406)</f>
        <v>64109259</v>
      </c>
      <c r="AW406" s="14">
        <f>SUM(AP$3:AP406)+SUM(AT$3:AT406)</f>
        <v>69231465</v>
      </c>
    </row>
    <row r="407" spans="33:49" x14ac:dyDescent="0.2">
      <c r="AG407" s="9">
        <f t="shared" si="109"/>
        <v>11</v>
      </c>
      <c r="AH407" s="9">
        <f t="shared" si="110"/>
        <v>53</v>
      </c>
      <c r="AI407" s="14">
        <f t="shared" si="97"/>
        <v>0</v>
      </c>
      <c r="AJ407" s="14">
        <f t="shared" si="101"/>
        <v>352</v>
      </c>
      <c r="AK407" s="14">
        <f t="shared" si="102"/>
        <v>103</v>
      </c>
      <c r="AL407" s="14">
        <f t="shared" si="103"/>
        <v>132</v>
      </c>
      <c r="AM407" s="14">
        <f t="shared" si="104"/>
        <v>0</v>
      </c>
      <c r="AN407" s="13">
        <f t="shared" si="105"/>
        <v>0</v>
      </c>
      <c r="AO407" s="13">
        <f t="shared" si="106"/>
        <v>0</v>
      </c>
      <c r="AP407" s="13">
        <f t="shared" si="107"/>
        <v>0</v>
      </c>
      <c r="AQ407" s="14">
        <f t="shared" si="108"/>
        <v>7.5000000000000011E-2</v>
      </c>
      <c r="AR407" s="13">
        <f t="shared" si="98"/>
        <v>95040.000000000015</v>
      </c>
      <c r="AS407" s="13">
        <f t="shared" si="99"/>
        <v>27810.000000000004</v>
      </c>
      <c r="AT407" s="13">
        <f t="shared" si="100"/>
        <v>35640.000000000007</v>
      </c>
      <c r="AU407" s="14">
        <f>SUM(AN$3:AN407)+SUM(AR$3:AR407)</f>
        <v>132169734</v>
      </c>
      <c r="AV407" s="14">
        <f>SUM(AO$3:AO407)+SUM(AS$3:AS407)</f>
        <v>64137069</v>
      </c>
      <c r="AW407" s="14">
        <f>SUM(AP$3:AP407)+SUM(AT$3:AT407)</f>
        <v>69267105</v>
      </c>
    </row>
    <row r="408" spans="33:49" x14ac:dyDescent="0.2">
      <c r="AG408" s="9">
        <f t="shared" si="109"/>
        <v>11</v>
      </c>
      <c r="AH408" s="9">
        <f t="shared" si="110"/>
        <v>54</v>
      </c>
      <c r="AI408" s="14">
        <f t="shared" si="97"/>
        <v>0</v>
      </c>
      <c r="AJ408" s="14">
        <f t="shared" si="101"/>
        <v>353</v>
      </c>
      <c r="AK408" s="14">
        <f t="shared" si="102"/>
        <v>104</v>
      </c>
      <c r="AL408" s="14">
        <f t="shared" si="103"/>
        <v>132</v>
      </c>
      <c r="AM408" s="14">
        <f t="shared" si="104"/>
        <v>0</v>
      </c>
      <c r="AN408" s="13">
        <f t="shared" si="105"/>
        <v>0</v>
      </c>
      <c r="AO408" s="13">
        <f t="shared" si="106"/>
        <v>0</v>
      </c>
      <c r="AP408" s="13">
        <f t="shared" si="107"/>
        <v>0</v>
      </c>
      <c r="AQ408" s="14">
        <f t="shared" si="108"/>
        <v>7.5000000000000011E-2</v>
      </c>
      <c r="AR408" s="13">
        <f t="shared" si="98"/>
        <v>95310.000000000015</v>
      </c>
      <c r="AS408" s="13">
        <f t="shared" si="99"/>
        <v>28080.000000000004</v>
      </c>
      <c r="AT408" s="13">
        <f t="shared" si="100"/>
        <v>35640.000000000007</v>
      </c>
      <c r="AU408" s="14">
        <f>SUM(AN$3:AN408)+SUM(AR$3:AR408)</f>
        <v>132265044</v>
      </c>
      <c r="AV408" s="14">
        <f>SUM(AO$3:AO408)+SUM(AS$3:AS408)</f>
        <v>64165149</v>
      </c>
      <c r="AW408" s="14">
        <f>SUM(AP$3:AP408)+SUM(AT$3:AT408)</f>
        <v>69302745</v>
      </c>
    </row>
    <row r="409" spans="33:49" x14ac:dyDescent="0.2">
      <c r="AG409" s="9">
        <f t="shared" si="109"/>
        <v>11</v>
      </c>
      <c r="AH409" s="9">
        <f t="shared" si="110"/>
        <v>55</v>
      </c>
      <c r="AI409" s="14">
        <f t="shared" si="97"/>
        <v>0</v>
      </c>
      <c r="AJ409" s="14">
        <f t="shared" si="101"/>
        <v>355</v>
      </c>
      <c r="AK409" s="14">
        <f t="shared" si="102"/>
        <v>104</v>
      </c>
      <c r="AL409" s="14">
        <f t="shared" si="103"/>
        <v>133</v>
      </c>
      <c r="AM409" s="14">
        <f t="shared" si="104"/>
        <v>0</v>
      </c>
      <c r="AN409" s="13">
        <f t="shared" si="105"/>
        <v>0</v>
      </c>
      <c r="AO409" s="13">
        <f t="shared" si="106"/>
        <v>0</v>
      </c>
      <c r="AP409" s="13">
        <f t="shared" si="107"/>
        <v>0</v>
      </c>
      <c r="AQ409" s="14">
        <f t="shared" si="108"/>
        <v>7.5000000000000011E-2</v>
      </c>
      <c r="AR409" s="13">
        <f t="shared" si="98"/>
        <v>95850.000000000015</v>
      </c>
      <c r="AS409" s="13">
        <f t="shared" si="99"/>
        <v>28080.000000000004</v>
      </c>
      <c r="AT409" s="13">
        <f t="shared" si="100"/>
        <v>35910.000000000007</v>
      </c>
      <c r="AU409" s="14">
        <f>SUM(AN$3:AN409)+SUM(AR$3:AR409)</f>
        <v>132360894</v>
      </c>
      <c r="AV409" s="14">
        <f>SUM(AO$3:AO409)+SUM(AS$3:AS409)</f>
        <v>64193229</v>
      </c>
      <c r="AW409" s="14">
        <f>SUM(AP$3:AP409)+SUM(AT$3:AT409)</f>
        <v>69338655</v>
      </c>
    </row>
    <row r="410" spans="33:49" x14ac:dyDescent="0.2">
      <c r="AG410" s="9">
        <f t="shared" si="109"/>
        <v>11</v>
      </c>
      <c r="AH410" s="9">
        <f t="shared" si="110"/>
        <v>56</v>
      </c>
      <c r="AI410" s="14">
        <f t="shared" si="97"/>
        <v>1</v>
      </c>
      <c r="AJ410" s="14">
        <f t="shared" si="101"/>
        <v>356</v>
      </c>
      <c r="AK410" s="14">
        <f t="shared" si="102"/>
        <v>104</v>
      </c>
      <c r="AL410" s="14">
        <f t="shared" si="103"/>
        <v>133</v>
      </c>
      <c r="AM410" s="14">
        <f t="shared" si="104"/>
        <v>3</v>
      </c>
      <c r="AN410" s="13">
        <f t="shared" si="105"/>
        <v>3844800</v>
      </c>
      <c r="AO410" s="13">
        <f t="shared" si="106"/>
        <v>1123200</v>
      </c>
      <c r="AP410" s="13">
        <f t="shared" si="107"/>
        <v>1436400</v>
      </c>
      <c r="AQ410" s="14">
        <f t="shared" si="108"/>
        <v>0.1</v>
      </c>
      <c r="AR410" s="13">
        <f t="shared" si="98"/>
        <v>128160</v>
      </c>
      <c r="AS410" s="13">
        <f t="shared" si="99"/>
        <v>37440</v>
      </c>
      <c r="AT410" s="13">
        <f t="shared" si="100"/>
        <v>47880</v>
      </c>
      <c r="AU410" s="14">
        <f>SUM(AN$3:AN410)+SUM(AR$3:AR410)</f>
        <v>136333854</v>
      </c>
      <c r="AV410" s="14">
        <f>SUM(AO$3:AO410)+SUM(AS$3:AS410)</f>
        <v>65353869</v>
      </c>
      <c r="AW410" s="14">
        <f>SUM(AP$3:AP410)+SUM(AT$3:AT410)</f>
        <v>70822935</v>
      </c>
    </row>
    <row r="411" spans="33:49" x14ac:dyDescent="0.2">
      <c r="AG411" s="9">
        <f t="shared" si="109"/>
        <v>11</v>
      </c>
      <c r="AH411" s="9">
        <f t="shared" si="110"/>
        <v>57</v>
      </c>
      <c r="AI411" s="14">
        <f t="shared" si="97"/>
        <v>0</v>
      </c>
      <c r="AJ411" s="14">
        <f t="shared" si="101"/>
        <v>357</v>
      </c>
      <c r="AK411" s="14">
        <f t="shared" si="102"/>
        <v>104</v>
      </c>
      <c r="AL411" s="14">
        <f t="shared" si="103"/>
        <v>133</v>
      </c>
      <c r="AM411" s="14">
        <f t="shared" si="104"/>
        <v>0</v>
      </c>
      <c r="AN411" s="13">
        <f t="shared" si="105"/>
        <v>0</v>
      </c>
      <c r="AO411" s="13">
        <f t="shared" si="106"/>
        <v>0</v>
      </c>
      <c r="AP411" s="13">
        <f t="shared" si="107"/>
        <v>0</v>
      </c>
      <c r="AQ411" s="14">
        <f t="shared" si="108"/>
        <v>7.5000000000000011E-2</v>
      </c>
      <c r="AR411" s="13">
        <f t="shared" si="98"/>
        <v>96390.000000000015</v>
      </c>
      <c r="AS411" s="13">
        <f t="shared" si="99"/>
        <v>28080.000000000004</v>
      </c>
      <c r="AT411" s="13">
        <f t="shared" si="100"/>
        <v>35910.000000000007</v>
      </c>
      <c r="AU411" s="14">
        <f>SUM(AN$3:AN411)+SUM(AR$3:AR411)</f>
        <v>136430244</v>
      </c>
      <c r="AV411" s="14">
        <f>SUM(AO$3:AO411)+SUM(AS$3:AS411)</f>
        <v>65381949</v>
      </c>
      <c r="AW411" s="14">
        <f>SUM(AP$3:AP411)+SUM(AT$3:AT411)</f>
        <v>70858845</v>
      </c>
    </row>
    <row r="412" spans="33:49" x14ac:dyDescent="0.2">
      <c r="AG412" s="9">
        <f t="shared" si="109"/>
        <v>11</v>
      </c>
      <c r="AH412" s="9">
        <f t="shared" si="110"/>
        <v>58</v>
      </c>
      <c r="AI412" s="14">
        <f t="shared" si="97"/>
        <v>0</v>
      </c>
      <c r="AJ412" s="14">
        <f t="shared" si="101"/>
        <v>359</v>
      </c>
      <c r="AK412" s="14">
        <f t="shared" si="102"/>
        <v>104</v>
      </c>
      <c r="AL412" s="14">
        <f t="shared" si="103"/>
        <v>133</v>
      </c>
      <c r="AM412" s="14">
        <f t="shared" si="104"/>
        <v>0</v>
      </c>
      <c r="AN412" s="13">
        <f t="shared" si="105"/>
        <v>0</v>
      </c>
      <c r="AO412" s="13">
        <f t="shared" si="106"/>
        <v>0</v>
      </c>
      <c r="AP412" s="13">
        <f t="shared" si="107"/>
        <v>0</v>
      </c>
      <c r="AQ412" s="14">
        <f t="shared" si="108"/>
        <v>7.5000000000000011E-2</v>
      </c>
      <c r="AR412" s="13">
        <f t="shared" si="98"/>
        <v>96930.000000000015</v>
      </c>
      <c r="AS412" s="13">
        <f t="shared" si="99"/>
        <v>28080.000000000004</v>
      </c>
      <c r="AT412" s="13">
        <f t="shared" si="100"/>
        <v>35910.000000000007</v>
      </c>
      <c r="AU412" s="14">
        <f>SUM(AN$3:AN412)+SUM(AR$3:AR412)</f>
        <v>136527174</v>
      </c>
      <c r="AV412" s="14">
        <f>SUM(AO$3:AO412)+SUM(AS$3:AS412)</f>
        <v>65410029</v>
      </c>
      <c r="AW412" s="14">
        <f>SUM(AP$3:AP412)+SUM(AT$3:AT412)</f>
        <v>70894755</v>
      </c>
    </row>
    <row r="413" spans="33:49" x14ac:dyDescent="0.2">
      <c r="AG413" s="9">
        <f t="shared" si="109"/>
        <v>11</v>
      </c>
      <c r="AH413" s="9">
        <f t="shared" si="110"/>
        <v>59</v>
      </c>
      <c r="AI413" s="14">
        <f t="shared" si="97"/>
        <v>0</v>
      </c>
      <c r="AJ413" s="14">
        <f t="shared" si="101"/>
        <v>360</v>
      </c>
      <c r="AK413" s="14">
        <f t="shared" si="102"/>
        <v>104</v>
      </c>
      <c r="AL413" s="14">
        <f t="shared" si="103"/>
        <v>134</v>
      </c>
      <c r="AM413" s="14">
        <f t="shared" si="104"/>
        <v>0</v>
      </c>
      <c r="AN413" s="13">
        <f t="shared" si="105"/>
        <v>0</v>
      </c>
      <c r="AO413" s="13">
        <f t="shared" si="106"/>
        <v>0</v>
      </c>
      <c r="AP413" s="13">
        <f t="shared" si="107"/>
        <v>0</v>
      </c>
      <c r="AQ413" s="14">
        <f t="shared" si="108"/>
        <v>7.5000000000000011E-2</v>
      </c>
      <c r="AR413" s="13">
        <f t="shared" si="98"/>
        <v>97200.000000000015</v>
      </c>
      <c r="AS413" s="13">
        <f t="shared" si="99"/>
        <v>28080.000000000004</v>
      </c>
      <c r="AT413" s="13">
        <f t="shared" si="100"/>
        <v>36180</v>
      </c>
      <c r="AU413" s="14">
        <f>SUM(AN$3:AN413)+SUM(AR$3:AR413)</f>
        <v>136624374</v>
      </c>
      <c r="AV413" s="14">
        <f>SUM(AO$3:AO413)+SUM(AS$3:AS413)</f>
        <v>65438109</v>
      </c>
      <c r="AW413" s="14">
        <f>SUM(AP$3:AP413)+SUM(AT$3:AT413)</f>
        <v>70930935</v>
      </c>
    </row>
    <row r="414" spans="33:49" x14ac:dyDescent="0.2">
      <c r="AG414" s="9">
        <f t="shared" si="109"/>
        <v>11</v>
      </c>
      <c r="AH414" s="9">
        <f t="shared" si="110"/>
        <v>60</v>
      </c>
      <c r="AI414" s="14">
        <f t="shared" si="97"/>
        <v>1</v>
      </c>
      <c r="AJ414" s="14">
        <f t="shared" si="101"/>
        <v>362</v>
      </c>
      <c r="AK414" s="14">
        <f t="shared" si="102"/>
        <v>104</v>
      </c>
      <c r="AL414" s="14">
        <f t="shared" si="103"/>
        <v>134</v>
      </c>
      <c r="AM414" s="14">
        <f t="shared" si="104"/>
        <v>3</v>
      </c>
      <c r="AN414" s="13">
        <f t="shared" si="105"/>
        <v>3909600</v>
      </c>
      <c r="AO414" s="13">
        <f t="shared" si="106"/>
        <v>1123200</v>
      </c>
      <c r="AP414" s="13">
        <f t="shared" si="107"/>
        <v>1447200</v>
      </c>
      <c r="AQ414" s="14">
        <f t="shared" si="108"/>
        <v>0.1</v>
      </c>
      <c r="AR414" s="13">
        <f t="shared" si="98"/>
        <v>130320.00000000001</v>
      </c>
      <c r="AS414" s="13">
        <f t="shared" si="99"/>
        <v>37440</v>
      </c>
      <c r="AT414" s="13">
        <f t="shared" si="100"/>
        <v>48240</v>
      </c>
      <c r="AU414" s="14">
        <f>SUM(AN$3:AN414)+SUM(AR$3:AR414)</f>
        <v>140664294</v>
      </c>
      <c r="AV414" s="14">
        <f>SUM(AO$3:AO414)+SUM(AS$3:AS414)</f>
        <v>66598749</v>
      </c>
      <c r="AW414" s="14">
        <f>SUM(AP$3:AP414)+SUM(AT$3:AT414)</f>
        <v>72426375</v>
      </c>
    </row>
    <row r="415" spans="33:49" x14ac:dyDescent="0.2">
      <c r="AG415" s="9">
        <f t="shared" si="109"/>
        <v>12</v>
      </c>
      <c r="AH415" s="9">
        <f t="shared" si="110"/>
        <v>1</v>
      </c>
      <c r="AI415" s="14">
        <f t="shared" si="97"/>
        <v>0</v>
      </c>
      <c r="AJ415" s="14">
        <f t="shared" si="101"/>
        <v>363</v>
      </c>
      <c r="AK415" s="14">
        <f t="shared" si="102"/>
        <v>104</v>
      </c>
      <c r="AL415" s="14">
        <f t="shared" si="103"/>
        <v>135</v>
      </c>
      <c r="AM415" s="14">
        <f t="shared" si="104"/>
        <v>0</v>
      </c>
      <c r="AN415" s="13">
        <f t="shared" si="105"/>
        <v>0</v>
      </c>
      <c r="AO415" s="13">
        <f t="shared" si="106"/>
        <v>0</v>
      </c>
      <c r="AP415" s="13">
        <f t="shared" si="107"/>
        <v>0</v>
      </c>
      <c r="AQ415" s="14">
        <f t="shared" si="108"/>
        <v>7.5000000000000011E-2</v>
      </c>
      <c r="AR415" s="13">
        <f t="shared" si="98"/>
        <v>98010.000000000015</v>
      </c>
      <c r="AS415" s="13">
        <f t="shared" si="99"/>
        <v>28080.000000000004</v>
      </c>
      <c r="AT415" s="13">
        <f t="shared" si="100"/>
        <v>36450.000000000007</v>
      </c>
      <c r="AU415" s="14">
        <f>SUM(AN$3:AN415)+SUM(AR$3:AR415)</f>
        <v>140762304</v>
      </c>
      <c r="AV415" s="14">
        <f>SUM(AO$3:AO415)+SUM(AS$3:AS415)</f>
        <v>66626829</v>
      </c>
      <c r="AW415" s="14">
        <f>SUM(AP$3:AP415)+SUM(AT$3:AT415)</f>
        <v>72462825</v>
      </c>
    </row>
    <row r="416" spans="33:49" x14ac:dyDescent="0.2">
      <c r="AG416" s="9">
        <f t="shared" si="109"/>
        <v>12</v>
      </c>
      <c r="AH416" s="9">
        <f t="shared" si="110"/>
        <v>2</v>
      </c>
      <c r="AI416" s="14">
        <f t="shared" si="97"/>
        <v>0</v>
      </c>
      <c r="AJ416" s="14">
        <f t="shared" si="101"/>
        <v>365</v>
      </c>
      <c r="AK416" s="14">
        <f t="shared" si="102"/>
        <v>104</v>
      </c>
      <c r="AL416" s="14">
        <f t="shared" si="103"/>
        <v>135</v>
      </c>
      <c r="AM416" s="14">
        <f t="shared" si="104"/>
        <v>0</v>
      </c>
      <c r="AN416" s="13">
        <f t="shared" si="105"/>
        <v>0</v>
      </c>
      <c r="AO416" s="13">
        <f t="shared" si="106"/>
        <v>0</v>
      </c>
      <c r="AP416" s="13">
        <f t="shared" si="107"/>
        <v>0</v>
      </c>
      <c r="AQ416" s="14">
        <f t="shared" si="108"/>
        <v>7.5000000000000011E-2</v>
      </c>
      <c r="AR416" s="13">
        <f t="shared" si="98"/>
        <v>98550.000000000015</v>
      </c>
      <c r="AS416" s="13">
        <f t="shared" si="99"/>
        <v>28080.000000000004</v>
      </c>
      <c r="AT416" s="13">
        <f t="shared" si="100"/>
        <v>36450.000000000007</v>
      </c>
      <c r="AU416" s="14">
        <f>SUM(AN$3:AN416)+SUM(AR$3:AR416)</f>
        <v>140860854</v>
      </c>
      <c r="AV416" s="14">
        <f>SUM(AO$3:AO416)+SUM(AS$3:AS416)</f>
        <v>66654909</v>
      </c>
      <c r="AW416" s="14">
        <f>SUM(AP$3:AP416)+SUM(AT$3:AT416)</f>
        <v>72499275</v>
      </c>
    </row>
    <row r="417" spans="33:49" x14ac:dyDescent="0.2">
      <c r="AG417" s="9">
        <f t="shared" si="109"/>
        <v>12</v>
      </c>
      <c r="AH417" s="9">
        <f t="shared" si="110"/>
        <v>3</v>
      </c>
      <c r="AI417" s="14">
        <f t="shared" si="97"/>
        <v>0</v>
      </c>
      <c r="AJ417" s="14">
        <f t="shared" si="101"/>
        <v>366</v>
      </c>
      <c r="AK417" s="14">
        <f t="shared" si="102"/>
        <v>104</v>
      </c>
      <c r="AL417" s="14">
        <f t="shared" si="103"/>
        <v>136</v>
      </c>
      <c r="AM417" s="14">
        <f t="shared" si="104"/>
        <v>0</v>
      </c>
      <c r="AN417" s="13">
        <f t="shared" si="105"/>
        <v>0</v>
      </c>
      <c r="AO417" s="13">
        <f t="shared" si="106"/>
        <v>0</v>
      </c>
      <c r="AP417" s="13">
        <f t="shared" si="107"/>
        <v>0</v>
      </c>
      <c r="AQ417" s="14">
        <f t="shared" si="108"/>
        <v>7.5000000000000011E-2</v>
      </c>
      <c r="AR417" s="13">
        <f t="shared" si="98"/>
        <v>98820.000000000015</v>
      </c>
      <c r="AS417" s="13">
        <f t="shared" si="99"/>
        <v>28080.000000000004</v>
      </c>
      <c r="AT417" s="13">
        <f t="shared" si="100"/>
        <v>36720.000000000007</v>
      </c>
      <c r="AU417" s="14">
        <f>SUM(AN$3:AN417)+SUM(AR$3:AR417)</f>
        <v>140959674</v>
      </c>
      <c r="AV417" s="14">
        <f>SUM(AO$3:AO417)+SUM(AS$3:AS417)</f>
        <v>66682989</v>
      </c>
      <c r="AW417" s="14">
        <f>SUM(AP$3:AP417)+SUM(AT$3:AT417)</f>
        <v>72535995</v>
      </c>
    </row>
    <row r="418" spans="33:49" x14ac:dyDescent="0.2">
      <c r="AG418" s="9">
        <f t="shared" si="109"/>
        <v>12</v>
      </c>
      <c r="AH418" s="9">
        <f t="shared" si="110"/>
        <v>4</v>
      </c>
      <c r="AI418" s="14">
        <f t="shared" si="97"/>
        <v>1</v>
      </c>
      <c r="AJ418" s="14">
        <f t="shared" si="101"/>
        <v>368</v>
      </c>
      <c r="AK418" s="14">
        <f t="shared" si="102"/>
        <v>104</v>
      </c>
      <c r="AL418" s="14">
        <f t="shared" si="103"/>
        <v>136</v>
      </c>
      <c r="AM418" s="14">
        <f t="shared" si="104"/>
        <v>4.5</v>
      </c>
      <c r="AN418" s="13">
        <f t="shared" si="105"/>
        <v>5961600</v>
      </c>
      <c r="AO418" s="13">
        <f t="shared" si="106"/>
        <v>1684800</v>
      </c>
      <c r="AP418" s="13">
        <f t="shared" si="107"/>
        <v>2203200</v>
      </c>
      <c r="AQ418" s="14">
        <f t="shared" si="108"/>
        <v>0.1</v>
      </c>
      <c r="AR418" s="13">
        <f t="shared" si="98"/>
        <v>132480.00000000003</v>
      </c>
      <c r="AS418" s="13">
        <f t="shared" si="99"/>
        <v>37440</v>
      </c>
      <c r="AT418" s="13">
        <f t="shared" si="100"/>
        <v>48960.000000000007</v>
      </c>
      <c r="AU418" s="14">
        <f>SUM(AN$3:AN418)+SUM(AR$3:AR418)</f>
        <v>147053754</v>
      </c>
      <c r="AV418" s="14">
        <f>SUM(AO$3:AO418)+SUM(AS$3:AS418)</f>
        <v>68405229</v>
      </c>
      <c r="AW418" s="14">
        <f>SUM(AP$3:AP418)+SUM(AT$3:AT418)</f>
        <v>74788155</v>
      </c>
    </row>
    <row r="419" spans="33:49" x14ac:dyDescent="0.2">
      <c r="AG419" s="9">
        <f t="shared" si="109"/>
        <v>12</v>
      </c>
      <c r="AH419" s="9">
        <f t="shared" si="110"/>
        <v>5</v>
      </c>
      <c r="AI419" s="14">
        <f t="shared" si="97"/>
        <v>0</v>
      </c>
      <c r="AJ419" s="14">
        <f t="shared" si="101"/>
        <v>370</v>
      </c>
      <c r="AK419" s="14">
        <f t="shared" si="102"/>
        <v>104</v>
      </c>
      <c r="AL419" s="14">
        <f t="shared" si="103"/>
        <v>136</v>
      </c>
      <c r="AM419" s="14">
        <f t="shared" si="104"/>
        <v>0</v>
      </c>
      <c r="AN419" s="13">
        <f t="shared" si="105"/>
        <v>0</v>
      </c>
      <c r="AO419" s="13">
        <f t="shared" si="106"/>
        <v>0</v>
      </c>
      <c r="AP419" s="13">
        <f t="shared" si="107"/>
        <v>0</v>
      </c>
      <c r="AQ419" s="14">
        <f t="shared" si="108"/>
        <v>7.5000000000000011E-2</v>
      </c>
      <c r="AR419" s="13">
        <f t="shared" si="98"/>
        <v>99900.000000000015</v>
      </c>
      <c r="AS419" s="13">
        <f t="shared" si="99"/>
        <v>28080.000000000004</v>
      </c>
      <c r="AT419" s="13">
        <f t="shared" si="100"/>
        <v>36720.000000000007</v>
      </c>
      <c r="AU419" s="14">
        <f>SUM(AN$3:AN419)+SUM(AR$3:AR419)</f>
        <v>147153654</v>
      </c>
      <c r="AV419" s="14">
        <f>SUM(AO$3:AO419)+SUM(AS$3:AS419)</f>
        <v>68433309</v>
      </c>
      <c r="AW419" s="14">
        <f>SUM(AP$3:AP419)+SUM(AT$3:AT419)</f>
        <v>74824875</v>
      </c>
    </row>
    <row r="420" spans="33:49" x14ac:dyDescent="0.2">
      <c r="AG420" s="9">
        <f t="shared" si="109"/>
        <v>12</v>
      </c>
      <c r="AH420" s="9">
        <f t="shared" si="110"/>
        <v>6</v>
      </c>
      <c r="AI420" s="14">
        <f t="shared" si="97"/>
        <v>0</v>
      </c>
      <c r="AJ420" s="14">
        <f t="shared" si="101"/>
        <v>371</v>
      </c>
      <c r="AK420" s="14">
        <f t="shared" si="102"/>
        <v>104</v>
      </c>
      <c r="AL420" s="14">
        <f t="shared" si="103"/>
        <v>136</v>
      </c>
      <c r="AM420" s="14">
        <f t="shared" si="104"/>
        <v>0</v>
      </c>
      <c r="AN420" s="13">
        <f t="shared" si="105"/>
        <v>0</v>
      </c>
      <c r="AO420" s="13">
        <f t="shared" si="106"/>
        <v>0</v>
      </c>
      <c r="AP420" s="13">
        <f t="shared" si="107"/>
        <v>0</v>
      </c>
      <c r="AQ420" s="14">
        <f t="shared" si="108"/>
        <v>7.5000000000000011E-2</v>
      </c>
      <c r="AR420" s="13">
        <f t="shared" si="98"/>
        <v>100170.00000000001</v>
      </c>
      <c r="AS420" s="13">
        <f t="shared" si="99"/>
        <v>28080.000000000004</v>
      </c>
      <c r="AT420" s="13">
        <f t="shared" si="100"/>
        <v>36720.000000000007</v>
      </c>
      <c r="AU420" s="14">
        <f>SUM(AN$3:AN420)+SUM(AR$3:AR420)</f>
        <v>147253824</v>
      </c>
      <c r="AV420" s="14">
        <f>SUM(AO$3:AO420)+SUM(AS$3:AS420)</f>
        <v>68461389</v>
      </c>
      <c r="AW420" s="14">
        <f>SUM(AP$3:AP420)+SUM(AT$3:AT420)</f>
        <v>74861595</v>
      </c>
    </row>
    <row r="421" spans="33:49" x14ac:dyDescent="0.2">
      <c r="AG421" s="9">
        <f t="shared" si="109"/>
        <v>12</v>
      </c>
      <c r="AH421" s="9">
        <f t="shared" si="110"/>
        <v>7</v>
      </c>
      <c r="AI421" s="14">
        <f t="shared" si="97"/>
        <v>0</v>
      </c>
      <c r="AJ421" s="14">
        <f t="shared" si="101"/>
        <v>373</v>
      </c>
      <c r="AK421" s="14">
        <f t="shared" si="102"/>
        <v>104</v>
      </c>
      <c r="AL421" s="14">
        <f t="shared" si="103"/>
        <v>137</v>
      </c>
      <c r="AM421" s="14">
        <f t="shared" si="104"/>
        <v>0</v>
      </c>
      <c r="AN421" s="13">
        <f t="shared" si="105"/>
        <v>0</v>
      </c>
      <c r="AO421" s="13">
        <f t="shared" si="106"/>
        <v>0</v>
      </c>
      <c r="AP421" s="13">
        <f t="shared" si="107"/>
        <v>0</v>
      </c>
      <c r="AQ421" s="14">
        <f t="shared" si="108"/>
        <v>7.5000000000000011E-2</v>
      </c>
      <c r="AR421" s="13">
        <f t="shared" si="98"/>
        <v>100710.00000000001</v>
      </c>
      <c r="AS421" s="13">
        <f t="shared" si="99"/>
        <v>28080.000000000004</v>
      </c>
      <c r="AT421" s="13">
        <f t="shared" si="100"/>
        <v>36990.000000000007</v>
      </c>
      <c r="AU421" s="14">
        <f>SUM(AN$3:AN421)+SUM(AR$3:AR421)</f>
        <v>147354534</v>
      </c>
      <c r="AV421" s="14">
        <f>SUM(AO$3:AO421)+SUM(AS$3:AS421)</f>
        <v>68489469</v>
      </c>
      <c r="AW421" s="14">
        <f>SUM(AP$3:AP421)+SUM(AT$3:AT421)</f>
        <v>74898585</v>
      </c>
    </row>
    <row r="422" spans="33:49" x14ac:dyDescent="0.2">
      <c r="AG422" s="9">
        <f t="shared" si="109"/>
        <v>12</v>
      </c>
      <c r="AH422" s="9">
        <f t="shared" si="110"/>
        <v>8</v>
      </c>
      <c r="AI422" s="14">
        <f t="shared" si="97"/>
        <v>1</v>
      </c>
      <c r="AJ422" s="14">
        <f t="shared" si="101"/>
        <v>374</v>
      </c>
      <c r="AK422" s="14">
        <f t="shared" si="102"/>
        <v>104</v>
      </c>
      <c r="AL422" s="14">
        <f t="shared" si="103"/>
        <v>137</v>
      </c>
      <c r="AM422" s="14">
        <f t="shared" si="104"/>
        <v>4.5</v>
      </c>
      <c r="AN422" s="13">
        <f t="shared" si="105"/>
        <v>6058800</v>
      </c>
      <c r="AO422" s="13">
        <f t="shared" si="106"/>
        <v>1684800</v>
      </c>
      <c r="AP422" s="13">
        <f t="shared" si="107"/>
        <v>2219400</v>
      </c>
      <c r="AQ422" s="14">
        <f t="shared" si="108"/>
        <v>0.1</v>
      </c>
      <c r="AR422" s="13">
        <f t="shared" si="98"/>
        <v>134640</v>
      </c>
      <c r="AS422" s="13">
        <f t="shared" si="99"/>
        <v>37440</v>
      </c>
      <c r="AT422" s="13">
        <f t="shared" si="100"/>
        <v>49320.000000000007</v>
      </c>
      <c r="AU422" s="14">
        <f>SUM(AN$3:AN422)+SUM(AR$3:AR422)</f>
        <v>153547974</v>
      </c>
      <c r="AV422" s="14">
        <f>SUM(AO$3:AO422)+SUM(AS$3:AS422)</f>
        <v>70211709</v>
      </c>
      <c r="AW422" s="14">
        <f>SUM(AP$3:AP422)+SUM(AT$3:AT422)</f>
        <v>77167305</v>
      </c>
    </row>
    <row r="423" spans="33:49" x14ac:dyDescent="0.2">
      <c r="AG423" s="9">
        <f t="shared" si="109"/>
        <v>12</v>
      </c>
      <c r="AH423" s="9">
        <f t="shared" si="110"/>
        <v>9</v>
      </c>
      <c r="AI423" s="14">
        <f t="shared" si="97"/>
        <v>0</v>
      </c>
      <c r="AJ423" s="14">
        <f t="shared" si="101"/>
        <v>376</v>
      </c>
      <c r="AK423" s="14">
        <f t="shared" si="102"/>
        <v>105</v>
      </c>
      <c r="AL423" s="14">
        <f t="shared" si="103"/>
        <v>137</v>
      </c>
      <c r="AM423" s="14">
        <f t="shared" si="104"/>
        <v>0</v>
      </c>
      <c r="AN423" s="13">
        <f t="shared" si="105"/>
        <v>0</v>
      </c>
      <c r="AO423" s="13">
        <f t="shared" si="106"/>
        <v>0</v>
      </c>
      <c r="AP423" s="13">
        <f t="shared" si="107"/>
        <v>0</v>
      </c>
      <c r="AQ423" s="14">
        <f t="shared" si="108"/>
        <v>7.5000000000000011E-2</v>
      </c>
      <c r="AR423" s="13">
        <f t="shared" si="98"/>
        <v>101520.00000000001</v>
      </c>
      <c r="AS423" s="13">
        <f t="shared" si="99"/>
        <v>28350.000000000004</v>
      </c>
      <c r="AT423" s="13">
        <f t="shared" si="100"/>
        <v>36990.000000000007</v>
      </c>
      <c r="AU423" s="14">
        <f>SUM(AN$3:AN423)+SUM(AR$3:AR423)</f>
        <v>153649494</v>
      </c>
      <c r="AV423" s="14">
        <f>SUM(AO$3:AO423)+SUM(AS$3:AS423)</f>
        <v>70240059</v>
      </c>
      <c r="AW423" s="14">
        <f>SUM(AP$3:AP423)+SUM(AT$3:AT423)</f>
        <v>77204295</v>
      </c>
    </row>
    <row r="424" spans="33:49" x14ac:dyDescent="0.2">
      <c r="AG424" s="9">
        <f t="shared" si="109"/>
        <v>12</v>
      </c>
      <c r="AH424" s="9">
        <f t="shared" si="110"/>
        <v>10</v>
      </c>
      <c r="AI424" s="14">
        <f t="shared" si="97"/>
        <v>0</v>
      </c>
      <c r="AJ424" s="14">
        <f t="shared" si="101"/>
        <v>378</v>
      </c>
      <c r="AK424" s="14">
        <f t="shared" si="102"/>
        <v>105</v>
      </c>
      <c r="AL424" s="14">
        <f t="shared" si="103"/>
        <v>137</v>
      </c>
      <c r="AM424" s="14">
        <f t="shared" si="104"/>
        <v>0</v>
      </c>
      <c r="AN424" s="13">
        <f t="shared" si="105"/>
        <v>0</v>
      </c>
      <c r="AO424" s="13">
        <f t="shared" si="106"/>
        <v>0</v>
      </c>
      <c r="AP424" s="13">
        <f t="shared" si="107"/>
        <v>0</v>
      </c>
      <c r="AQ424" s="14">
        <f t="shared" si="108"/>
        <v>7.5000000000000011E-2</v>
      </c>
      <c r="AR424" s="13">
        <f t="shared" si="98"/>
        <v>102060.00000000001</v>
      </c>
      <c r="AS424" s="13">
        <f t="shared" si="99"/>
        <v>28350.000000000004</v>
      </c>
      <c r="AT424" s="13">
        <f t="shared" si="100"/>
        <v>36990.000000000007</v>
      </c>
      <c r="AU424" s="14">
        <f>SUM(AN$3:AN424)+SUM(AR$3:AR424)</f>
        <v>153751554</v>
      </c>
      <c r="AV424" s="14">
        <f>SUM(AO$3:AO424)+SUM(AS$3:AS424)</f>
        <v>70268409</v>
      </c>
      <c r="AW424" s="14">
        <f>SUM(AP$3:AP424)+SUM(AT$3:AT424)</f>
        <v>77241285</v>
      </c>
    </row>
    <row r="425" spans="33:49" x14ac:dyDescent="0.2">
      <c r="AG425" s="9">
        <f t="shared" si="109"/>
        <v>12</v>
      </c>
      <c r="AH425" s="9">
        <f t="shared" si="110"/>
        <v>11</v>
      </c>
      <c r="AI425" s="14">
        <f t="shared" si="97"/>
        <v>0</v>
      </c>
      <c r="AJ425" s="14">
        <f t="shared" si="101"/>
        <v>379</v>
      </c>
      <c r="AK425" s="14">
        <f t="shared" si="102"/>
        <v>105</v>
      </c>
      <c r="AL425" s="14">
        <f t="shared" si="103"/>
        <v>138</v>
      </c>
      <c r="AM425" s="14">
        <f t="shared" si="104"/>
        <v>0</v>
      </c>
      <c r="AN425" s="13">
        <f t="shared" si="105"/>
        <v>0</v>
      </c>
      <c r="AO425" s="13">
        <f t="shared" si="106"/>
        <v>0</v>
      </c>
      <c r="AP425" s="13">
        <f t="shared" si="107"/>
        <v>0</v>
      </c>
      <c r="AQ425" s="14">
        <f t="shared" si="108"/>
        <v>7.5000000000000011E-2</v>
      </c>
      <c r="AR425" s="13">
        <f t="shared" si="98"/>
        <v>102330.00000000001</v>
      </c>
      <c r="AS425" s="13">
        <f t="shared" si="99"/>
        <v>28350.000000000004</v>
      </c>
      <c r="AT425" s="13">
        <f t="shared" si="100"/>
        <v>37260.000000000007</v>
      </c>
      <c r="AU425" s="14">
        <f>SUM(AN$3:AN425)+SUM(AR$3:AR425)</f>
        <v>153853884</v>
      </c>
      <c r="AV425" s="14">
        <f>SUM(AO$3:AO425)+SUM(AS$3:AS425)</f>
        <v>70296759</v>
      </c>
      <c r="AW425" s="14">
        <f>SUM(AP$3:AP425)+SUM(AT$3:AT425)</f>
        <v>77278545</v>
      </c>
    </row>
    <row r="426" spans="33:49" x14ac:dyDescent="0.2">
      <c r="AG426" s="9">
        <f t="shared" si="109"/>
        <v>12</v>
      </c>
      <c r="AH426" s="9">
        <f t="shared" si="110"/>
        <v>12</v>
      </c>
      <c r="AI426" s="14">
        <f t="shared" si="97"/>
        <v>1</v>
      </c>
      <c r="AJ426" s="14">
        <f t="shared" si="101"/>
        <v>381</v>
      </c>
      <c r="AK426" s="14">
        <f t="shared" si="102"/>
        <v>105</v>
      </c>
      <c r="AL426" s="14">
        <f t="shared" si="103"/>
        <v>138</v>
      </c>
      <c r="AM426" s="14">
        <f t="shared" si="104"/>
        <v>4.5</v>
      </c>
      <c r="AN426" s="13">
        <f t="shared" si="105"/>
        <v>6172200</v>
      </c>
      <c r="AO426" s="13">
        <f t="shared" si="106"/>
        <v>1701000</v>
      </c>
      <c r="AP426" s="13">
        <f t="shared" si="107"/>
        <v>2235600</v>
      </c>
      <c r="AQ426" s="14">
        <f t="shared" si="108"/>
        <v>0.1</v>
      </c>
      <c r="AR426" s="13">
        <f t="shared" si="98"/>
        <v>137160</v>
      </c>
      <c r="AS426" s="13">
        <f t="shared" si="99"/>
        <v>37800</v>
      </c>
      <c r="AT426" s="13">
        <f t="shared" si="100"/>
        <v>49680</v>
      </c>
      <c r="AU426" s="14">
        <f>SUM(AN$3:AN426)+SUM(AR$3:AR426)</f>
        <v>160163244</v>
      </c>
      <c r="AV426" s="14">
        <f>SUM(AO$3:AO426)+SUM(AS$3:AS426)</f>
        <v>72035559</v>
      </c>
      <c r="AW426" s="14">
        <f>SUM(AP$3:AP426)+SUM(AT$3:AT426)</f>
        <v>79563825</v>
      </c>
    </row>
    <row r="427" spans="33:49" x14ac:dyDescent="0.2">
      <c r="AG427" s="9">
        <f t="shared" si="109"/>
        <v>12</v>
      </c>
      <c r="AH427" s="9">
        <f t="shared" si="110"/>
        <v>13</v>
      </c>
      <c r="AI427" s="14">
        <f t="shared" si="97"/>
        <v>0</v>
      </c>
      <c r="AJ427" s="14">
        <f t="shared" si="101"/>
        <v>383</v>
      </c>
      <c r="AK427" s="14">
        <f t="shared" si="102"/>
        <v>105</v>
      </c>
      <c r="AL427" s="14">
        <f t="shared" si="103"/>
        <v>138</v>
      </c>
      <c r="AM427" s="14">
        <f t="shared" si="104"/>
        <v>0</v>
      </c>
      <c r="AN427" s="13">
        <f t="shared" si="105"/>
        <v>0</v>
      </c>
      <c r="AO427" s="13">
        <f t="shared" si="106"/>
        <v>0</v>
      </c>
      <c r="AP427" s="13">
        <f t="shared" si="107"/>
        <v>0</v>
      </c>
      <c r="AQ427" s="14">
        <f t="shared" si="108"/>
        <v>7.5000000000000011E-2</v>
      </c>
      <c r="AR427" s="13">
        <f t="shared" si="98"/>
        <v>103410.00000000001</v>
      </c>
      <c r="AS427" s="13">
        <f t="shared" si="99"/>
        <v>28350.000000000004</v>
      </c>
      <c r="AT427" s="13">
        <f t="shared" si="100"/>
        <v>37260.000000000007</v>
      </c>
      <c r="AU427" s="14">
        <f>SUM(AN$3:AN427)+SUM(AR$3:AR427)</f>
        <v>160266654</v>
      </c>
      <c r="AV427" s="14">
        <f>SUM(AO$3:AO427)+SUM(AS$3:AS427)</f>
        <v>72063909</v>
      </c>
      <c r="AW427" s="14">
        <f>SUM(AP$3:AP427)+SUM(AT$3:AT427)</f>
        <v>79601085</v>
      </c>
    </row>
    <row r="428" spans="33:49" x14ac:dyDescent="0.2">
      <c r="AG428" s="9">
        <f t="shared" si="109"/>
        <v>12</v>
      </c>
      <c r="AH428" s="9">
        <f t="shared" si="110"/>
        <v>14</v>
      </c>
      <c r="AI428" s="14">
        <f t="shared" si="97"/>
        <v>0</v>
      </c>
      <c r="AJ428" s="14">
        <f t="shared" si="101"/>
        <v>384</v>
      </c>
      <c r="AK428" s="14">
        <f t="shared" si="102"/>
        <v>105</v>
      </c>
      <c r="AL428" s="14">
        <f t="shared" si="103"/>
        <v>138</v>
      </c>
      <c r="AM428" s="14">
        <f t="shared" si="104"/>
        <v>0</v>
      </c>
      <c r="AN428" s="13">
        <f t="shared" si="105"/>
        <v>0</v>
      </c>
      <c r="AO428" s="13">
        <f t="shared" si="106"/>
        <v>0</v>
      </c>
      <c r="AP428" s="13">
        <f t="shared" si="107"/>
        <v>0</v>
      </c>
      <c r="AQ428" s="14">
        <f t="shared" si="108"/>
        <v>7.5000000000000011E-2</v>
      </c>
      <c r="AR428" s="13">
        <f t="shared" si="98"/>
        <v>103680.00000000001</v>
      </c>
      <c r="AS428" s="13">
        <f t="shared" si="99"/>
        <v>28350.000000000004</v>
      </c>
      <c r="AT428" s="13">
        <f t="shared" si="100"/>
        <v>37260.000000000007</v>
      </c>
      <c r="AU428" s="14">
        <f>SUM(AN$3:AN428)+SUM(AR$3:AR428)</f>
        <v>160370334</v>
      </c>
      <c r="AV428" s="14">
        <f>SUM(AO$3:AO428)+SUM(AS$3:AS428)</f>
        <v>72092259</v>
      </c>
      <c r="AW428" s="14">
        <f>SUM(AP$3:AP428)+SUM(AT$3:AT428)</f>
        <v>79638345</v>
      </c>
    </row>
    <row r="429" spans="33:49" x14ac:dyDescent="0.2">
      <c r="AG429" s="9">
        <f t="shared" si="109"/>
        <v>12</v>
      </c>
      <c r="AH429" s="9">
        <f t="shared" si="110"/>
        <v>15</v>
      </c>
      <c r="AI429" s="14">
        <f t="shared" si="97"/>
        <v>0</v>
      </c>
      <c r="AJ429" s="14">
        <f t="shared" si="101"/>
        <v>386</v>
      </c>
      <c r="AK429" s="14">
        <f t="shared" si="102"/>
        <v>105</v>
      </c>
      <c r="AL429" s="14">
        <f t="shared" si="103"/>
        <v>139</v>
      </c>
      <c r="AM429" s="14">
        <f t="shared" si="104"/>
        <v>0</v>
      </c>
      <c r="AN429" s="13">
        <f t="shared" si="105"/>
        <v>0</v>
      </c>
      <c r="AO429" s="13">
        <f t="shared" si="106"/>
        <v>0</v>
      </c>
      <c r="AP429" s="13">
        <f t="shared" si="107"/>
        <v>0</v>
      </c>
      <c r="AQ429" s="14">
        <f t="shared" si="108"/>
        <v>7.5000000000000011E-2</v>
      </c>
      <c r="AR429" s="13">
        <f t="shared" si="98"/>
        <v>104220.00000000001</v>
      </c>
      <c r="AS429" s="13">
        <f t="shared" si="99"/>
        <v>28350.000000000004</v>
      </c>
      <c r="AT429" s="13">
        <f t="shared" si="100"/>
        <v>37530</v>
      </c>
      <c r="AU429" s="14">
        <f>SUM(AN$3:AN429)+SUM(AR$3:AR429)</f>
        <v>160474554</v>
      </c>
      <c r="AV429" s="14">
        <f>SUM(AO$3:AO429)+SUM(AS$3:AS429)</f>
        <v>72120609</v>
      </c>
      <c r="AW429" s="14">
        <f>SUM(AP$3:AP429)+SUM(AT$3:AT429)</f>
        <v>79675875</v>
      </c>
    </row>
    <row r="430" spans="33:49" x14ac:dyDescent="0.2">
      <c r="AG430" s="9">
        <f t="shared" si="109"/>
        <v>12</v>
      </c>
      <c r="AH430" s="9">
        <f t="shared" si="110"/>
        <v>16</v>
      </c>
      <c r="AI430" s="14">
        <f t="shared" si="97"/>
        <v>1</v>
      </c>
      <c r="AJ430" s="14">
        <f t="shared" si="101"/>
        <v>388</v>
      </c>
      <c r="AK430" s="14">
        <f t="shared" si="102"/>
        <v>105</v>
      </c>
      <c r="AL430" s="14">
        <f t="shared" si="103"/>
        <v>139</v>
      </c>
      <c r="AM430" s="14">
        <f t="shared" si="104"/>
        <v>4.5</v>
      </c>
      <c r="AN430" s="13">
        <f t="shared" si="105"/>
        <v>6285600</v>
      </c>
      <c r="AO430" s="13">
        <f t="shared" si="106"/>
        <v>1701000</v>
      </c>
      <c r="AP430" s="13">
        <f t="shared" si="107"/>
        <v>2251800</v>
      </c>
      <c r="AQ430" s="14">
        <f t="shared" si="108"/>
        <v>0.1</v>
      </c>
      <c r="AR430" s="13">
        <f t="shared" si="98"/>
        <v>139680.00000000003</v>
      </c>
      <c r="AS430" s="13">
        <f t="shared" si="99"/>
        <v>37800</v>
      </c>
      <c r="AT430" s="13">
        <f t="shared" si="100"/>
        <v>50040</v>
      </c>
      <c r="AU430" s="14">
        <f>SUM(AN$3:AN430)+SUM(AR$3:AR430)</f>
        <v>166899834</v>
      </c>
      <c r="AV430" s="14">
        <f>SUM(AO$3:AO430)+SUM(AS$3:AS430)</f>
        <v>73859409</v>
      </c>
      <c r="AW430" s="14">
        <f>SUM(AP$3:AP430)+SUM(AT$3:AT430)</f>
        <v>81977715</v>
      </c>
    </row>
    <row r="431" spans="33:49" x14ac:dyDescent="0.2">
      <c r="AG431" s="9">
        <f t="shared" si="109"/>
        <v>12</v>
      </c>
      <c r="AH431" s="9">
        <f t="shared" si="110"/>
        <v>17</v>
      </c>
      <c r="AI431" s="14">
        <f t="shared" si="97"/>
        <v>0</v>
      </c>
      <c r="AJ431" s="14">
        <f t="shared" si="101"/>
        <v>389</v>
      </c>
      <c r="AK431" s="14">
        <f t="shared" si="102"/>
        <v>105</v>
      </c>
      <c r="AL431" s="14">
        <f t="shared" si="103"/>
        <v>139</v>
      </c>
      <c r="AM431" s="14">
        <f t="shared" si="104"/>
        <v>0</v>
      </c>
      <c r="AN431" s="13">
        <f t="shared" si="105"/>
        <v>0</v>
      </c>
      <c r="AO431" s="13">
        <f t="shared" si="106"/>
        <v>0</v>
      </c>
      <c r="AP431" s="13">
        <f t="shared" si="107"/>
        <v>0</v>
      </c>
      <c r="AQ431" s="14">
        <f t="shared" si="108"/>
        <v>7.5000000000000011E-2</v>
      </c>
      <c r="AR431" s="13">
        <f t="shared" si="98"/>
        <v>105030.00000000001</v>
      </c>
      <c r="AS431" s="13">
        <f t="shared" si="99"/>
        <v>28350.000000000004</v>
      </c>
      <c r="AT431" s="13">
        <f t="shared" si="100"/>
        <v>37530</v>
      </c>
      <c r="AU431" s="14">
        <f>SUM(AN$3:AN431)+SUM(AR$3:AR431)</f>
        <v>167004864</v>
      </c>
      <c r="AV431" s="14">
        <f>SUM(AO$3:AO431)+SUM(AS$3:AS431)</f>
        <v>73887759</v>
      </c>
      <c r="AW431" s="14">
        <f>SUM(AP$3:AP431)+SUM(AT$3:AT431)</f>
        <v>82015245</v>
      </c>
    </row>
    <row r="432" spans="33:49" x14ac:dyDescent="0.2">
      <c r="AG432" s="9">
        <f t="shared" si="109"/>
        <v>12</v>
      </c>
      <c r="AH432" s="9">
        <f t="shared" si="110"/>
        <v>18</v>
      </c>
      <c r="AI432" s="14">
        <f t="shared" si="97"/>
        <v>0</v>
      </c>
      <c r="AJ432" s="14">
        <f t="shared" si="101"/>
        <v>391</v>
      </c>
      <c r="AK432" s="14">
        <f t="shared" si="102"/>
        <v>105</v>
      </c>
      <c r="AL432" s="14">
        <f t="shared" si="103"/>
        <v>139</v>
      </c>
      <c r="AM432" s="14">
        <f t="shared" si="104"/>
        <v>0</v>
      </c>
      <c r="AN432" s="13">
        <f t="shared" si="105"/>
        <v>0</v>
      </c>
      <c r="AO432" s="13">
        <f t="shared" si="106"/>
        <v>0</v>
      </c>
      <c r="AP432" s="13">
        <f t="shared" si="107"/>
        <v>0</v>
      </c>
      <c r="AQ432" s="14">
        <f t="shared" si="108"/>
        <v>7.5000000000000011E-2</v>
      </c>
      <c r="AR432" s="13">
        <f t="shared" si="98"/>
        <v>105570.00000000001</v>
      </c>
      <c r="AS432" s="13">
        <f t="shared" si="99"/>
        <v>28350.000000000004</v>
      </c>
      <c r="AT432" s="13">
        <f t="shared" si="100"/>
        <v>37530</v>
      </c>
      <c r="AU432" s="14">
        <f>SUM(AN$3:AN432)+SUM(AR$3:AR432)</f>
        <v>167110434</v>
      </c>
      <c r="AV432" s="14">
        <f>SUM(AO$3:AO432)+SUM(AS$3:AS432)</f>
        <v>73916109</v>
      </c>
      <c r="AW432" s="14">
        <f>SUM(AP$3:AP432)+SUM(AT$3:AT432)</f>
        <v>82052775</v>
      </c>
    </row>
    <row r="433" spans="33:49" x14ac:dyDescent="0.2">
      <c r="AG433" s="9">
        <f t="shared" si="109"/>
        <v>12</v>
      </c>
      <c r="AH433" s="9">
        <f t="shared" si="110"/>
        <v>19</v>
      </c>
      <c r="AI433" s="14">
        <f t="shared" si="97"/>
        <v>0</v>
      </c>
      <c r="AJ433" s="14">
        <f t="shared" si="101"/>
        <v>392</v>
      </c>
      <c r="AK433" s="14">
        <f t="shared" si="102"/>
        <v>105</v>
      </c>
      <c r="AL433" s="14">
        <f t="shared" si="103"/>
        <v>140</v>
      </c>
      <c r="AM433" s="14">
        <f t="shared" si="104"/>
        <v>0</v>
      </c>
      <c r="AN433" s="13">
        <f t="shared" si="105"/>
        <v>0</v>
      </c>
      <c r="AO433" s="13">
        <f t="shared" si="106"/>
        <v>0</v>
      </c>
      <c r="AP433" s="13">
        <f t="shared" si="107"/>
        <v>0</v>
      </c>
      <c r="AQ433" s="14">
        <f t="shared" si="108"/>
        <v>7.5000000000000011E-2</v>
      </c>
      <c r="AR433" s="13">
        <f t="shared" si="98"/>
        <v>105840.00000000001</v>
      </c>
      <c r="AS433" s="13">
        <f t="shared" si="99"/>
        <v>28350.000000000004</v>
      </c>
      <c r="AT433" s="13">
        <f t="shared" si="100"/>
        <v>37800.000000000007</v>
      </c>
      <c r="AU433" s="14">
        <f>SUM(AN$3:AN433)+SUM(AR$3:AR433)</f>
        <v>167216274</v>
      </c>
      <c r="AV433" s="14">
        <f>SUM(AO$3:AO433)+SUM(AS$3:AS433)</f>
        <v>73944459</v>
      </c>
      <c r="AW433" s="14">
        <f>SUM(AP$3:AP433)+SUM(AT$3:AT433)</f>
        <v>82090575</v>
      </c>
    </row>
    <row r="434" spans="33:49" x14ac:dyDescent="0.2">
      <c r="AG434" s="9">
        <f t="shared" si="109"/>
        <v>12</v>
      </c>
      <c r="AH434" s="9">
        <f t="shared" si="110"/>
        <v>20</v>
      </c>
      <c r="AI434" s="14">
        <f t="shared" si="97"/>
        <v>1</v>
      </c>
      <c r="AJ434" s="14">
        <f t="shared" si="101"/>
        <v>394</v>
      </c>
      <c r="AK434" s="14">
        <f t="shared" si="102"/>
        <v>105</v>
      </c>
      <c r="AL434" s="14">
        <f t="shared" si="103"/>
        <v>140</v>
      </c>
      <c r="AM434" s="14">
        <f t="shared" si="104"/>
        <v>4.5</v>
      </c>
      <c r="AN434" s="13">
        <f t="shared" si="105"/>
        <v>6382800</v>
      </c>
      <c r="AO434" s="13">
        <f t="shared" si="106"/>
        <v>1701000</v>
      </c>
      <c r="AP434" s="13">
        <f t="shared" si="107"/>
        <v>2268000</v>
      </c>
      <c r="AQ434" s="14">
        <f t="shared" si="108"/>
        <v>0.1</v>
      </c>
      <c r="AR434" s="13">
        <f t="shared" si="98"/>
        <v>141840.00000000003</v>
      </c>
      <c r="AS434" s="13">
        <f t="shared" si="99"/>
        <v>37800</v>
      </c>
      <c r="AT434" s="13">
        <f t="shared" si="100"/>
        <v>50400</v>
      </c>
      <c r="AU434" s="14">
        <f>SUM(AN$3:AN434)+SUM(AR$3:AR434)</f>
        <v>173740914</v>
      </c>
      <c r="AV434" s="14">
        <f>SUM(AO$3:AO434)+SUM(AS$3:AS434)</f>
        <v>75683259</v>
      </c>
      <c r="AW434" s="14">
        <f>SUM(AP$3:AP434)+SUM(AT$3:AT434)</f>
        <v>84408975</v>
      </c>
    </row>
    <row r="435" spans="33:49" x14ac:dyDescent="0.2">
      <c r="AG435" s="9">
        <f t="shared" si="109"/>
        <v>12</v>
      </c>
      <c r="AH435" s="9">
        <f t="shared" si="110"/>
        <v>21</v>
      </c>
      <c r="AI435" s="14">
        <f t="shared" si="97"/>
        <v>0</v>
      </c>
      <c r="AJ435" s="14">
        <f t="shared" si="101"/>
        <v>396</v>
      </c>
      <c r="AK435" s="14">
        <f t="shared" si="102"/>
        <v>105</v>
      </c>
      <c r="AL435" s="14">
        <f t="shared" si="103"/>
        <v>140</v>
      </c>
      <c r="AM435" s="14">
        <f t="shared" si="104"/>
        <v>0</v>
      </c>
      <c r="AN435" s="13">
        <f t="shared" si="105"/>
        <v>0</v>
      </c>
      <c r="AO435" s="13">
        <f t="shared" si="106"/>
        <v>0</v>
      </c>
      <c r="AP435" s="13">
        <f t="shared" si="107"/>
        <v>0</v>
      </c>
      <c r="AQ435" s="14">
        <f t="shared" si="108"/>
        <v>7.5000000000000011E-2</v>
      </c>
      <c r="AR435" s="13">
        <f t="shared" si="98"/>
        <v>106920.00000000001</v>
      </c>
      <c r="AS435" s="13">
        <f t="shared" si="99"/>
        <v>28350.000000000004</v>
      </c>
      <c r="AT435" s="13">
        <f t="shared" si="100"/>
        <v>37800.000000000007</v>
      </c>
      <c r="AU435" s="14">
        <f>SUM(AN$3:AN435)+SUM(AR$3:AR435)</f>
        <v>173847834</v>
      </c>
      <c r="AV435" s="14">
        <f>SUM(AO$3:AO435)+SUM(AS$3:AS435)</f>
        <v>75711609</v>
      </c>
      <c r="AW435" s="14">
        <f>SUM(AP$3:AP435)+SUM(AT$3:AT435)</f>
        <v>84446775</v>
      </c>
    </row>
    <row r="436" spans="33:49" x14ac:dyDescent="0.2">
      <c r="AG436" s="9">
        <f t="shared" si="109"/>
        <v>12</v>
      </c>
      <c r="AH436" s="9">
        <f t="shared" si="110"/>
        <v>22</v>
      </c>
      <c r="AI436" s="14">
        <f t="shared" si="97"/>
        <v>0</v>
      </c>
      <c r="AJ436" s="14">
        <f t="shared" si="101"/>
        <v>397</v>
      </c>
      <c r="AK436" s="14">
        <f t="shared" si="102"/>
        <v>105</v>
      </c>
      <c r="AL436" s="14">
        <f t="shared" si="103"/>
        <v>140</v>
      </c>
      <c r="AM436" s="14">
        <f t="shared" si="104"/>
        <v>0</v>
      </c>
      <c r="AN436" s="13">
        <f t="shared" si="105"/>
        <v>0</v>
      </c>
      <c r="AO436" s="13">
        <f t="shared" si="106"/>
        <v>0</v>
      </c>
      <c r="AP436" s="13">
        <f t="shared" si="107"/>
        <v>0</v>
      </c>
      <c r="AQ436" s="14">
        <f t="shared" si="108"/>
        <v>7.5000000000000011E-2</v>
      </c>
      <c r="AR436" s="13">
        <f t="shared" si="98"/>
        <v>107190.00000000001</v>
      </c>
      <c r="AS436" s="13">
        <f t="shared" si="99"/>
        <v>28350.000000000004</v>
      </c>
      <c r="AT436" s="13">
        <f t="shared" si="100"/>
        <v>37800.000000000007</v>
      </c>
      <c r="AU436" s="14">
        <f>SUM(AN$3:AN436)+SUM(AR$3:AR436)</f>
        <v>173955024</v>
      </c>
      <c r="AV436" s="14">
        <f>SUM(AO$3:AO436)+SUM(AS$3:AS436)</f>
        <v>75739959</v>
      </c>
      <c r="AW436" s="14">
        <f>SUM(AP$3:AP436)+SUM(AT$3:AT436)</f>
        <v>84484575</v>
      </c>
    </row>
    <row r="437" spans="33:49" x14ac:dyDescent="0.2">
      <c r="AG437" s="9">
        <f t="shared" si="109"/>
        <v>12</v>
      </c>
      <c r="AH437" s="9">
        <f t="shared" si="110"/>
        <v>23</v>
      </c>
      <c r="AI437" s="14">
        <f t="shared" si="97"/>
        <v>0</v>
      </c>
      <c r="AJ437" s="14">
        <f t="shared" si="101"/>
        <v>399</v>
      </c>
      <c r="AK437" s="14">
        <f t="shared" si="102"/>
        <v>105</v>
      </c>
      <c r="AL437" s="14">
        <f t="shared" si="103"/>
        <v>141</v>
      </c>
      <c r="AM437" s="14">
        <f t="shared" si="104"/>
        <v>0</v>
      </c>
      <c r="AN437" s="13">
        <f t="shared" si="105"/>
        <v>0</v>
      </c>
      <c r="AO437" s="13">
        <f t="shared" si="106"/>
        <v>0</v>
      </c>
      <c r="AP437" s="13">
        <f t="shared" si="107"/>
        <v>0</v>
      </c>
      <c r="AQ437" s="14">
        <f t="shared" si="108"/>
        <v>7.5000000000000011E-2</v>
      </c>
      <c r="AR437" s="13">
        <f t="shared" si="98"/>
        <v>107730.00000000001</v>
      </c>
      <c r="AS437" s="13">
        <f t="shared" si="99"/>
        <v>28350.000000000004</v>
      </c>
      <c r="AT437" s="13">
        <f t="shared" si="100"/>
        <v>38070.000000000007</v>
      </c>
      <c r="AU437" s="14">
        <f>SUM(AN$3:AN437)+SUM(AR$3:AR437)</f>
        <v>174062754</v>
      </c>
      <c r="AV437" s="14">
        <f>SUM(AO$3:AO437)+SUM(AS$3:AS437)</f>
        <v>75768309</v>
      </c>
      <c r="AW437" s="14">
        <f>SUM(AP$3:AP437)+SUM(AT$3:AT437)</f>
        <v>84522645</v>
      </c>
    </row>
    <row r="438" spans="33:49" x14ac:dyDescent="0.2">
      <c r="AG438" s="9">
        <f t="shared" si="109"/>
        <v>12</v>
      </c>
      <c r="AH438" s="9">
        <f t="shared" si="110"/>
        <v>24</v>
      </c>
      <c r="AI438" s="14">
        <f t="shared" si="97"/>
        <v>1</v>
      </c>
      <c r="AJ438" s="14">
        <f t="shared" si="101"/>
        <v>401</v>
      </c>
      <c r="AK438" s="14">
        <f t="shared" si="102"/>
        <v>106</v>
      </c>
      <c r="AL438" s="14">
        <f t="shared" si="103"/>
        <v>141</v>
      </c>
      <c r="AM438" s="14">
        <f t="shared" si="104"/>
        <v>4.5</v>
      </c>
      <c r="AN438" s="13">
        <f t="shared" si="105"/>
        <v>6496200</v>
      </c>
      <c r="AO438" s="13">
        <f t="shared" si="106"/>
        <v>1717200</v>
      </c>
      <c r="AP438" s="13">
        <f t="shared" si="107"/>
        <v>2284200</v>
      </c>
      <c r="AQ438" s="14">
        <f t="shared" si="108"/>
        <v>0.1</v>
      </c>
      <c r="AR438" s="13">
        <f t="shared" si="98"/>
        <v>144360</v>
      </c>
      <c r="AS438" s="13">
        <f t="shared" si="99"/>
        <v>38160.000000000007</v>
      </c>
      <c r="AT438" s="13">
        <f t="shared" si="100"/>
        <v>50760.000000000007</v>
      </c>
      <c r="AU438" s="14">
        <f>SUM(AN$3:AN438)+SUM(AR$3:AR438)</f>
        <v>180703314</v>
      </c>
      <c r="AV438" s="14">
        <f>SUM(AO$3:AO438)+SUM(AS$3:AS438)</f>
        <v>77523669</v>
      </c>
      <c r="AW438" s="14">
        <f>SUM(AP$3:AP438)+SUM(AT$3:AT438)</f>
        <v>86857605</v>
      </c>
    </row>
    <row r="439" spans="33:49" x14ac:dyDescent="0.2">
      <c r="AG439" s="9">
        <f t="shared" si="109"/>
        <v>12</v>
      </c>
      <c r="AH439" s="9">
        <f t="shared" si="110"/>
        <v>25</v>
      </c>
      <c r="AI439" s="14">
        <f t="shared" si="97"/>
        <v>0</v>
      </c>
      <c r="AJ439" s="14">
        <f t="shared" si="101"/>
        <v>402</v>
      </c>
      <c r="AK439" s="14">
        <f t="shared" si="102"/>
        <v>106</v>
      </c>
      <c r="AL439" s="14">
        <f t="shared" si="103"/>
        <v>141</v>
      </c>
      <c r="AM439" s="14">
        <f t="shared" si="104"/>
        <v>0</v>
      </c>
      <c r="AN439" s="13">
        <f t="shared" si="105"/>
        <v>0</v>
      </c>
      <c r="AO439" s="13">
        <f t="shared" si="106"/>
        <v>0</v>
      </c>
      <c r="AP439" s="13">
        <f t="shared" si="107"/>
        <v>0</v>
      </c>
      <c r="AQ439" s="14">
        <f t="shared" si="108"/>
        <v>7.5000000000000011E-2</v>
      </c>
      <c r="AR439" s="13">
        <f t="shared" si="98"/>
        <v>108540.00000000001</v>
      </c>
      <c r="AS439" s="13">
        <f t="shared" si="99"/>
        <v>28620.000000000004</v>
      </c>
      <c r="AT439" s="13">
        <f t="shared" si="100"/>
        <v>38070.000000000007</v>
      </c>
      <c r="AU439" s="14">
        <f>SUM(AN$3:AN439)+SUM(AR$3:AR439)</f>
        <v>180811854</v>
      </c>
      <c r="AV439" s="14">
        <f>SUM(AO$3:AO439)+SUM(AS$3:AS439)</f>
        <v>77552289</v>
      </c>
      <c r="AW439" s="14">
        <f>SUM(AP$3:AP439)+SUM(AT$3:AT439)</f>
        <v>86895675</v>
      </c>
    </row>
    <row r="440" spans="33:49" x14ac:dyDescent="0.2">
      <c r="AG440" s="9">
        <f t="shared" si="109"/>
        <v>12</v>
      </c>
      <c r="AH440" s="9">
        <f t="shared" si="110"/>
        <v>26</v>
      </c>
      <c r="AI440" s="14">
        <f t="shared" si="97"/>
        <v>0</v>
      </c>
      <c r="AJ440" s="14">
        <f t="shared" si="101"/>
        <v>404</v>
      </c>
      <c r="AK440" s="14">
        <f t="shared" si="102"/>
        <v>106</v>
      </c>
      <c r="AL440" s="14">
        <f t="shared" si="103"/>
        <v>141</v>
      </c>
      <c r="AM440" s="14">
        <f t="shared" si="104"/>
        <v>0</v>
      </c>
      <c r="AN440" s="13">
        <f t="shared" si="105"/>
        <v>0</v>
      </c>
      <c r="AO440" s="13">
        <f t="shared" si="106"/>
        <v>0</v>
      </c>
      <c r="AP440" s="13">
        <f t="shared" si="107"/>
        <v>0</v>
      </c>
      <c r="AQ440" s="14">
        <f t="shared" si="108"/>
        <v>7.5000000000000011E-2</v>
      </c>
      <c r="AR440" s="13">
        <f t="shared" si="98"/>
        <v>109080.00000000001</v>
      </c>
      <c r="AS440" s="13">
        <f t="shared" si="99"/>
        <v>28620.000000000004</v>
      </c>
      <c r="AT440" s="13">
        <f t="shared" si="100"/>
        <v>38070.000000000007</v>
      </c>
      <c r="AU440" s="14">
        <f>SUM(AN$3:AN440)+SUM(AR$3:AR440)</f>
        <v>180920934</v>
      </c>
      <c r="AV440" s="14">
        <f>SUM(AO$3:AO440)+SUM(AS$3:AS440)</f>
        <v>77580909</v>
      </c>
      <c r="AW440" s="14">
        <f>SUM(AP$3:AP440)+SUM(AT$3:AT440)</f>
        <v>86933745</v>
      </c>
    </row>
    <row r="441" spans="33:49" x14ac:dyDescent="0.2">
      <c r="AG441" s="9">
        <f t="shared" si="109"/>
        <v>12</v>
      </c>
      <c r="AH441" s="9">
        <f t="shared" si="110"/>
        <v>27</v>
      </c>
      <c r="AI441" s="14">
        <f t="shared" si="97"/>
        <v>0</v>
      </c>
      <c r="AJ441" s="14">
        <f t="shared" si="101"/>
        <v>405</v>
      </c>
      <c r="AK441" s="14">
        <f t="shared" si="102"/>
        <v>106</v>
      </c>
      <c r="AL441" s="14">
        <f t="shared" si="103"/>
        <v>142</v>
      </c>
      <c r="AM441" s="14">
        <f t="shared" si="104"/>
        <v>0</v>
      </c>
      <c r="AN441" s="13">
        <f t="shared" si="105"/>
        <v>0</v>
      </c>
      <c r="AO441" s="13">
        <f t="shared" si="106"/>
        <v>0</v>
      </c>
      <c r="AP441" s="13">
        <f t="shared" si="107"/>
        <v>0</v>
      </c>
      <c r="AQ441" s="14">
        <f t="shared" si="108"/>
        <v>7.5000000000000011E-2</v>
      </c>
      <c r="AR441" s="13">
        <f t="shared" si="98"/>
        <v>109350.00000000001</v>
      </c>
      <c r="AS441" s="13">
        <f t="shared" si="99"/>
        <v>28620.000000000004</v>
      </c>
      <c r="AT441" s="13">
        <f t="shared" si="100"/>
        <v>38340.000000000007</v>
      </c>
      <c r="AU441" s="14">
        <f>SUM(AN$3:AN441)+SUM(AR$3:AR441)</f>
        <v>181030284</v>
      </c>
      <c r="AV441" s="14">
        <f>SUM(AO$3:AO441)+SUM(AS$3:AS441)</f>
        <v>77609529</v>
      </c>
      <c r="AW441" s="14">
        <f>SUM(AP$3:AP441)+SUM(AT$3:AT441)</f>
        <v>86972085</v>
      </c>
    </row>
    <row r="442" spans="33:49" x14ac:dyDescent="0.2">
      <c r="AG442" s="9">
        <f t="shared" si="109"/>
        <v>12</v>
      </c>
      <c r="AH442" s="9">
        <f t="shared" si="110"/>
        <v>28</v>
      </c>
      <c r="AI442" s="14">
        <f t="shared" si="97"/>
        <v>1</v>
      </c>
      <c r="AJ442" s="14">
        <f t="shared" si="101"/>
        <v>407</v>
      </c>
      <c r="AK442" s="14">
        <f t="shared" si="102"/>
        <v>106</v>
      </c>
      <c r="AL442" s="14">
        <f t="shared" si="103"/>
        <v>142</v>
      </c>
      <c r="AM442" s="14">
        <f t="shared" si="104"/>
        <v>4.5</v>
      </c>
      <c r="AN442" s="13">
        <f t="shared" si="105"/>
        <v>6593400</v>
      </c>
      <c r="AO442" s="13">
        <f t="shared" si="106"/>
        <v>1717200</v>
      </c>
      <c r="AP442" s="13">
        <f t="shared" si="107"/>
        <v>2300400</v>
      </c>
      <c r="AQ442" s="14">
        <f t="shared" si="108"/>
        <v>0.1</v>
      </c>
      <c r="AR442" s="13">
        <f t="shared" si="98"/>
        <v>146520</v>
      </c>
      <c r="AS442" s="13">
        <f t="shared" si="99"/>
        <v>38160.000000000007</v>
      </c>
      <c r="AT442" s="13">
        <f t="shared" si="100"/>
        <v>51120.000000000007</v>
      </c>
      <c r="AU442" s="14">
        <f>SUM(AN$3:AN442)+SUM(AR$3:AR442)</f>
        <v>187770204</v>
      </c>
      <c r="AV442" s="14">
        <f>SUM(AO$3:AO442)+SUM(AS$3:AS442)</f>
        <v>79364889</v>
      </c>
      <c r="AW442" s="14">
        <f>SUM(AP$3:AP442)+SUM(AT$3:AT442)</f>
        <v>89323605</v>
      </c>
    </row>
    <row r="443" spans="33:49" x14ac:dyDescent="0.2">
      <c r="AG443" s="9">
        <f t="shared" si="109"/>
        <v>12</v>
      </c>
      <c r="AH443" s="9">
        <f t="shared" si="110"/>
        <v>29</v>
      </c>
      <c r="AI443" s="14">
        <f t="shared" si="97"/>
        <v>0</v>
      </c>
      <c r="AJ443" s="14">
        <f t="shared" si="101"/>
        <v>409</v>
      </c>
      <c r="AK443" s="14">
        <f t="shared" si="102"/>
        <v>106</v>
      </c>
      <c r="AL443" s="14">
        <f t="shared" si="103"/>
        <v>142</v>
      </c>
      <c r="AM443" s="14">
        <f t="shared" si="104"/>
        <v>0</v>
      </c>
      <c r="AN443" s="13">
        <f t="shared" si="105"/>
        <v>0</v>
      </c>
      <c r="AO443" s="13">
        <f t="shared" si="106"/>
        <v>0</v>
      </c>
      <c r="AP443" s="13">
        <f t="shared" si="107"/>
        <v>0</v>
      </c>
      <c r="AQ443" s="14">
        <f t="shared" si="108"/>
        <v>7.5000000000000011E-2</v>
      </c>
      <c r="AR443" s="13">
        <f t="shared" si="98"/>
        <v>110430.00000000001</v>
      </c>
      <c r="AS443" s="13">
        <f t="shared" si="99"/>
        <v>28620.000000000004</v>
      </c>
      <c r="AT443" s="13">
        <f t="shared" si="100"/>
        <v>38340.000000000007</v>
      </c>
      <c r="AU443" s="14">
        <f>SUM(AN$3:AN443)+SUM(AR$3:AR443)</f>
        <v>187880634</v>
      </c>
      <c r="AV443" s="14">
        <f>SUM(AO$3:AO443)+SUM(AS$3:AS443)</f>
        <v>79393509</v>
      </c>
      <c r="AW443" s="14">
        <f>SUM(AP$3:AP443)+SUM(AT$3:AT443)</f>
        <v>89361945</v>
      </c>
    </row>
    <row r="444" spans="33:49" x14ac:dyDescent="0.2">
      <c r="AG444" s="9">
        <f t="shared" si="109"/>
        <v>12</v>
      </c>
      <c r="AH444" s="9">
        <f t="shared" si="110"/>
        <v>30</v>
      </c>
      <c r="AI444" s="14">
        <f t="shared" si="97"/>
        <v>0</v>
      </c>
      <c r="AJ444" s="14">
        <f t="shared" si="101"/>
        <v>410</v>
      </c>
      <c r="AK444" s="14">
        <f t="shared" si="102"/>
        <v>106</v>
      </c>
      <c r="AL444" s="14">
        <f t="shared" si="103"/>
        <v>142</v>
      </c>
      <c r="AM444" s="14">
        <f t="shared" si="104"/>
        <v>0</v>
      </c>
      <c r="AN444" s="13">
        <f t="shared" si="105"/>
        <v>0</v>
      </c>
      <c r="AO444" s="13">
        <f t="shared" si="106"/>
        <v>0</v>
      </c>
      <c r="AP444" s="13">
        <f t="shared" si="107"/>
        <v>0</v>
      </c>
      <c r="AQ444" s="14">
        <f t="shared" si="108"/>
        <v>7.5000000000000011E-2</v>
      </c>
      <c r="AR444" s="13">
        <f t="shared" si="98"/>
        <v>110700.00000000001</v>
      </c>
      <c r="AS444" s="13">
        <f t="shared" si="99"/>
        <v>28620.000000000004</v>
      </c>
      <c r="AT444" s="13">
        <f t="shared" si="100"/>
        <v>38340.000000000007</v>
      </c>
      <c r="AU444" s="14">
        <f>SUM(AN$3:AN444)+SUM(AR$3:AR444)</f>
        <v>187991334</v>
      </c>
      <c r="AV444" s="14">
        <f>SUM(AO$3:AO444)+SUM(AS$3:AS444)</f>
        <v>79422129</v>
      </c>
      <c r="AW444" s="14">
        <f>SUM(AP$3:AP444)+SUM(AT$3:AT444)</f>
        <v>89400285</v>
      </c>
    </row>
    <row r="445" spans="33:49" x14ac:dyDescent="0.2">
      <c r="AG445" s="9">
        <f t="shared" si="109"/>
        <v>12</v>
      </c>
      <c r="AH445" s="9">
        <f t="shared" si="110"/>
        <v>31</v>
      </c>
      <c r="AI445" s="14">
        <f t="shared" si="97"/>
        <v>0</v>
      </c>
      <c r="AJ445" s="14">
        <f t="shared" si="101"/>
        <v>412</v>
      </c>
      <c r="AK445" s="14">
        <f t="shared" si="102"/>
        <v>106</v>
      </c>
      <c r="AL445" s="14">
        <f t="shared" si="103"/>
        <v>143</v>
      </c>
      <c r="AM445" s="14">
        <f t="shared" si="104"/>
        <v>0</v>
      </c>
      <c r="AN445" s="13">
        <f t="shared" si="105"/>
        <v>0</v>
      </c>
      <c r="AO445" s="13">
        <f t="shared" si="106"/>
        <v>0</v>
      </c>
      <c r="AP445" s="13">
        <f t="shared" si="107"/>
        <v>0</v>
      </c>
      <c r="AQ445" s="14">
        <f t="shared" si="108"/>
        <v>7.5000000000000011E-2</v>
      </c>
      <c r="AR445" s="13">
        <f t="shared" si="98"/>
        <v>111240.00000000001</v>
      </c>
      <c r="AS445" s="13">
        <f t="shared" si="99"/>
        <v>28620.000000000004</v>
      </c>
      <c r="AT445" s="13">
        <f t="shared" si="100"/>
        <v>38610.000000000007</v>
      </c>
      <c r="AU445" s="14">
        <f>SUM(AN$3:AN445)+SUM(AR$3:AR445)</f>
        <v>188102574</v>
      </c>
      <c r="AV445" s="14">
        <f>SUM(AO$3:AO445)+SUM(AS$3:AS445)</f>
        <v>79450749</v>
      </c>
      <c r="AW445" s="14">
        <f>SUM(AP$3:AP445)+SUM(AT$3:AT445)</f>
        <v>89438895</v>
      </c>
    </row>
    <row r="446" spans="33:49" x14ac:dyDescent="0.2">
      <c r="AG446" s="9">
        <f t="shared" si="109"/>
        <v>12</v>
      </c>
      <c r="AH446" s="9">
        <f t="shared" si="110"/>
        <v>32</v>
      </c>
      <c r="AI446" s="14">
        <f t="shared" si="97"/>
        <v>1</v>
      </c>
      <c r="AJ446" s="14">
        <f t="shared" si="101"/>
        <v>414</v>
      </c>
      <c r="AK446" s="14">
        <f t="shared" si="102"/>
        <v>106</v>
      </c>
      <c r="AL446" s="14">
        <f t="shared" si="103"/>
        <v>143</v>
      </c>
      <c r="AM446" s="14">
        <f t="shared" si="104"/>
        <v>4.5</v>
      </c>
      <c r="AN446" s="13">
        <f t="shared" si="105"/>
        <v>6706800</v>
      </c>
      <c r="AO446" s="13">
        <f t="shared" si="106"/>
        <v>1717200</v>
      </c>
      <c r="AP446" s="13">
        <f t="shared" si="107"/>
        <v>2316600</v>
      </c>
      <c r="AQ446" s="14">
        <f t="shared" si="108"/>
        <v>0.1</v>
      </c>
      <c r="AR446" s="13">
        <f t="shared" si="98"/>
        <v>149040.00000000003</v>
      </c>
      <c r="AS446" s="13">
        <f t="shared" si="99"/>
        <v>38160.000000000007</v>
      </c>
      <c r="AT446" s="13">
        <f t="shared" si="100"/>
        <v>51480</v>
      </c>
      <c r="AU446" s="14">
        <f>SUM(AN$3:AN446)+SUM(AR$3:AR446)</f>
        <v>194958414</v>
      </c>
      <c r="AV446" s="14">
        <f>SUM(AO$3:AO446)+SUM(AS$3:AS446)</f>
        <v>81206109</v>
      </c>
      <c r="AW446" s="14">
        <f>SUM(AP$3:AP446)+SUM(AT$3:AT446)</f>
        <v>91806975</v>
      </c>
    </row>
    <row r="447" spans="33:49" x14ac:dyDescent="0.2">
      <c r="AG447" s="9">
        <f t="shared" si="109"/>
        <v>12</v>
      </c>
      <c r="AH447" s="9">
        <f t="shared" si="110"/>
        <v>33</v>
      </c>
      <c r="AI447" s="14">
        <f t="shared" si="97"/>
        <v>0</v>
      </c>
      <c r="AJ447" s="14">
        <f t="shared" si="101"/>
        <v>415</v>
      </c>
      <c r="AK447" s="14">
        <f t="shared" si="102"/>
        <v>106</v>
      </c>
      <c r="AL447" s="14">
        <f t="shared" si="103"/>
        <v>143</v>
      </c>
      <c r="AM447" s="14">
        <f t="shared" si="104"/>
        <v>0</v>
      </c>
      <c r="AN447" s="13">
        <f t="shared" si="105"/>
        <v>0</v>
      </c>
      <c r="AO447" s="13">
        <f t="shared" si="106"/>
        <v>0</v>
      </c>
      <c r="AP447" s="13">
        <f t="shared" si="107"/>
        <v>0</v>
      </c>
      <c r="AQ447" s="14">
        <f t="shared" si="108"/>
        <v>7.5000000000000011E-2</v>
      </c>
      <c r="AR447" s="13">
        <f t="shared" si="98"/>
        <v>112050.00000000001</v>
      </c>
      <c r="AS447" s="13">
        <f t="shared" si="99"/>
        <v>28620.000000000004</v>
      </c>
      <c r="AT447" s="13">
        <f t="shared" si="100"/>
        <v>38610.000000000007</v>
      </c>
      <c r="AU447" s="14">
        <f>SUM(AN$3:AN447)+SUM(AR$3:AR447)</f>
        <v>195070464</v>
      </c>
      <c r="AV447" s="14">
        <f>SUM(AO$3:AO447)+SUM(AS$3:AS447)</f>
        <v>81234729</v>
      </c>
      <c r="AW447" s="14">
        <f>SUM(AP$3:AP447)+SUM(AT$3:AT447)</f>
        <v>91845585</v>
      </c>
    </row>
    <row r="448" spans="33:49" x14ac:dyDescent="0.2">
      <c r="AG448" s="9">
        <f t="shared" si="109"/>
        <v>12</v>
      </c>
      <c r="AH448" s="9">
        <f t="shared" si="110"/>
        <v>34</v>
      </c>
      <c r="AI448" s="14">
        <f t="shared" si="97"/>
        <v>0</v>
      </c>
      <c r="AJ448" s="14">
        <f t="shared" si="101"/>
        <v>417</v>
      </c>
      <c r="AK448" s="14">
        <f t="shared" si="102"/>
        <v>106</v>
      </c>
      <c r="AL448" s="14">
        <f t="shared" si="103"/>
        <v>143</v>
      </c>
      <c r="AM448" s="14">
        <f t="shared" si="104"/>
        <v>0</v>
      </c>
      <c r="AN448" s="13">
        <f t="shared" si="105"/>
        <v>0</v>
      </c>
      <c r="AO448" s="13">
        <f t="shared" si="106"/>
        <v>0</v>
      </c>
      <c r="AP448" s="13">
        <f t="shared" si="107"/>
        <v>0</v>
      </c>
      <c r="AQ448" s="14">
        <f t="shared" si="108"/>
        <v>7.5000000000000011E-2</v>
      </c>
      <c r="AR448" s="13">
        <f t="shared" si="98"/>
        <v>112590.00000000001</v>
      </c>
      <c r="AS448" s="13">
        <f t="shared" si="99"/>
        <v>28620.000000000004</v>
      </c>
      <c r="AT448" s="13">
        <f t="shared" si="100"/>
        <v>38610.000000000007</v>
      </c>
      <c r="AU448" s="14">
        <f>SUM(AN$3:AN448)+SUM(AR$3:AR448)</f>
        <v>195183054</v>
      </c>
      <c r="AV448" s="14">
        <f>SUM(AO$3:AO448)+SUM(AS$3:AS448)</f>
        <v>81263349</v>
      </c>
      <c r="AW448" s="14">
        <f>SUM(AP$3:AP448)+SUM(AT$3:AT448)</f>
        <v>91884195</v>
      </c>
    </row>
    <row r="449" spans="33:49" x14ac:dyDescent="0.2">
      <c r="AG449" s="9">
        <f t="shared" si="109"/>
        <v>12</v>
      </c>
      <c r="AH449" s="9">
        <f t="shared" si="110"/>
        <v>35</v>
      </c>
      <c r="AI449" s="14">
        <f t="shared" si="97"/>
        <v>0</v>
      </c>
      <c r="AJ449" s="14">
        <f t="shared" si="101"/>
        <v>419</v>
      </c>
      <c r="AK449" s="14">
        <f t="shared" si="102"/>
        <v>106</v>
      </c>
      <c r="AL449" s="14">
        <f t="shared" si="103"/>
        <v>144</v>
      </c>
      <c r="AM449" s="14">
        <f t="shared" si="104"/>
        <v>0</v>
      </c>
      <c r="AN449" s="13">
        <f t="shared" si="105"/>
        <v>0</v>
      </c>
      <c r="AO449" s="13">
        <f t="shared" si="106"/>
        <v>0</v>
      </c>
      <c r="AP449" s="13">
        <f t="shared" si="107"/>
        <v>0</v>
      </c>
      <c r="AQ449" s="14">
        <f t="shared" si="108"/>
        <v>7.5000000000000011E-2</v>
      </c>
      <c r="AR449" s="13">
        <f t="shared" si="98"/>
        <v>113130.00000000001</v>
      </c>
      <c r="AS449" s="13">
        <f t="shared" si="99"/>
        <v>28620.000000000004</v>
      </c>
      <c r="AT449" s="13">
        <f t="shared" si="100"/>
        <v>38880</v>
      </c>
      <c r="AU449" s="14">
        <f>SUM(AN$3:AN449)+SUM(AR$3:AR449)</f>
        <v>195296184</v>
      </c>
      <c r="AV449" s="14">
        <f>SUM(AO$3:AO449)+SUM(AS$3:AS449)</f>
        <v>81291969</v>
      </c>
      <c r="AW449" s="14">
        <f>SUM(AP$3:AP449)+SUM(AT$3:AT449)</f>
        <v>91923075</v>
      </c>
    </row>
    <row r="450" spans="33:49" x14ac:dyDescent="0.2">
      <c r="AG450" s="9">
        <f t="shared" si="109"/>
        <v>12</v>
      </c>
      <c r="AH450" s="9">
        <f t="shared" si="110"/>
        <v>36</v>
      </c>
      <c r="AI450" s="14">
        <f t="shared" si="97"/>
        <v>1</v>
      </c>
      <c r="AJ450" s="14">
        <f t="shared" si="101"/>
        <v>420</v>
      </c>
      <c r="AK450" s="14">
        <f t="shared" si="102"/>
        <v>106</v>
      </c>
      <c r="AL450" s="14">
        <f t="shared" si="103"/>
        <v>144</v>
      </c>
      <c r="AM450" s="14">
        <f t="shared" si="104"/>
        <v>4.5</v>
      </c>
      <c r="AN450" s="13">
        <f t="shared" si="105"/>
        <v>6804000</v>
      </c>
      <c r="AO450" s="13">
        <f t="shared" si="106"/>
        <v>1717200</v>
      </c>
      <c r="AP450" s="13">
        <f t="shared" si="107"/>
        <v>2332800</v>
      </c>
      <c r="AQ450" s="14">
        <f t="shared" si="108"/>
        <v>0.1</v>
      </c>
      <c r="AR450" s="13">
        <f t="shared" si="98"/>
        <v>151200</v>
      </c>
      <c r="AS450" s="13">
        <f t="shared" si="99"/>
        <v>38160.000000000007</v>
      </c>
      <c r="AT450" s="13">
        <f t="shared" si="100"/>
        <v>51840</v>
      </c>
      <c r="AU450" s="14">
        <f>SUM(AN$3:AN450)+SUM(AR$3:AR450)</f>
        <v>202251384</v>
      </c>
      <c r="AV450" s="14">
        <f>SUM(AO$3:AO450)+SUM(AS$3:AS450)</f>
        <v>83047329</v>
      </c>
      <c r="AW450" s="14">
        <f>SUM(AP$3:AP450)+SUM(AT$3:AT450)</f>
        <v>94307715</v>
      </c>
    </row>
    <row r="451" spans="33:49" x14ac:dyDescent="0.2">
      <c r="AG451" s="9">
        <f t="shared" si="109"/>
        <v>12</v>
      </c>
      <c r="AH451" s="9">
        <f t="shared" si="110"/>
        <v>37</v>
      </c>
      <c r="AI451" s="14">
        <f t="shared" ref="AI451:AI514" si="111">IF(MOD(AH451,$B$29)=0,1,0)</f>
        <v>0</v>
      </c>
      <c r="AJ451" s="14">
        <f t="shared" si="101"/>
        <v>422</v>
      </c>
      <c r="AK451" s="14">
        <f t="shared" si="102"/>
        <v>106</v>
      </c>
      <c r="AL451" s="14">
        <f t="shared" si="103"/>
        <v>144</v>
      </c>
      <c r="AM451" s="14">
        <f t="shared" si="104"/>
        <v>0</v>
      </c>
      <c r="AN451" s="13">
        <f t="shared" si="105"/>
        <v>0</v>
      </c>
      <c r="AO451" s="13">
        <f t="shared" si="106"/>
        <v>0</v>
      </c>
      <c r="AP451" s="13">
        <f t="shared" si="107"/>
        <v>0</v>
      </c>
      <c r="AQ451" s="14">
        <f t="shared" si="108"/>
        <v>7.5000000000000011E-2</v>
      </c>
      <c r="AR451" s="13">
        <f t="shared" ref="AR451:AR514" si="112">AJ451*AQ451*3600</f>
        <v>113940.00000000001</v>
      </c>
      <c r="AS451" s="13">
        <f t="shared" ref="AS451:AS514" si="113">AK451*AQ451*3600</f>
        <v>28620.000000000004</v>
      </c>
      <c r="AT451" s="13">
        <f t="shared" ref="AT451:AT514" si="114">AL451*AQ451*3600</f>
        <v>38880</v>
      </c>
      <c r="AU451" s="14">
        <f>SUM(AN$3:AN451)+SUM(AR$3:AR451)</f>
        <v>202365324</v>
      </c>
      <c r="AV451" s="14">
        <f>SUM(AO$3:AO451)+SUM(AS$3:AS451)</f>
        <v>83075949</v>
      </c>
      <c r="AW451" s="14">
        <f>SUM(AP$3:AP451)+SUM(AT$3:AT451)</f>
        <v>94346595</v>
      </c>
    </row>
    <row r="452" spans="33:49" x14ac:dyDescent="0.2">
      <c r="AG452" s="9">
        <f t="shared" si="109"/>
        <v>12</v>
      </c>
      <c r="AH452" s="9">
        <f t="shared" si="110"/>
        <v>38</v>
      </c>
      <c r="AI452" s="14">
        <f t="shared" si="111"/>
        <v>0</v>
      </c>
      <c r="AJ452" s="14">
        <f t="shared" ref="AJ452:AJ515" si="115">ROUND(INDEX($P$3:$P$22,MATCH(AG452,$A$3:$A$22,0))+(AH452-1)*INDEX($R$3:$R$22,MATCH(AG452,$A$3:$A$22,0)),0)</f>
        <v>423</v>
      </c>
      <c r="AK452" s="14">
        <f t="shared" ref="AK452:AK515" si="116">ROUND(INDEX($S$3:$S$22,MATCH(AG452,$A$3:$A$22,0))+(AH452-1)*INDEX($U$3:$U$22,MATCH(AG452,$A$3:$A$22,0)),0)</f>
        <v>106</v>
      </c>
      <c r="AL452" s="14">
        <f t="shared" ref="AL452:AL515" si="117">ROUND(INDEX($V$3:$V$22,MATCH(AG452,$A$3:$A$22,0))+(AH452-1)*INDEX($X$3:$X$22,MATCH(AG452,$A$3:$A$22,0)),0)</f>
        <v>144</v>
      </c>
      <c r="AM452" s="14">
        <f t="shared" ref="AM452:AM515" si="118">IF(AI452=0,0,INDEX($AA$3:$AA$21,MATCH(AG452,$A$3:$A$22,0)))</f>
        <v>0</v>
      </c>
      <c r="AN452" s="13">
        <f t="shared" ref="AN452:AN515" si="119">AJ452*AM452*3600</f>
        <v>0</v>
      </c>
      <c r="AO452" s="13">
        <f t="shared" ref="AO452:AO515" si="120">AK452*AM452*3600</f>
        <v>0</v>
      </c>
      <c r="AP452" s="13">
        <f t="shared" ref="AP452:AP515" si="121">AL452*AM452*3600</f>
        <v>0</v>
      </c>
      <c r="AQ452" s="14">
        <f t="shared" ref="AQ452:AQ515" si="122">INDEX($AB$3:$AB$21,MATCH(AG452,$A$3:$A$22,0))*VLOOKUP(AI452,$A$24:$C$26,3,0)</f>
        <v>7.5000000000000011E-2</v>
      </c>
      <c r="AR452" s="13">
        <f t="shared" si="112"/>
        <v>114210.00000000001</v>
      </c>
      <c r="AS452" s="13">
        <f t="shared" si="113"/>
        <v>28620.000000000004</v>
      </c>
      <c r="AT452" s="13">
        <f t="shared" si="114"/>
        <v>38880</v>
      </c>
      <c r="AU452" s="14">
        <f>SUM(AN$3:AN452)+SUM(AR$3:AR452)</f>
        <v>202479534</v>
      </c>
      <c r="AV452" s="14">
        <f>SUM(AO$3:AO452)+SUM(AS$3:AS452)</f>
        <v>83104569</v>
      </c>
      <c r="AW452" s="14">
        <f>SUM(AP$3:AP452)+SUM(AT$3:AT452)</f>
        <v>94385475</v>
      </c>
    </row>
    <row r="453" spans="33:49" x14ac:dyDescent="0.2">
      <c r="AG453" s="9">
        <f t="shared" ref="AG453:AG516" si="123">IF(AH452=VLOOKUP(AG452,$A$3:$B$17,2,0),AG452+1,AG452)</f>
        <v>12</v>
      </c>
      <c r="AH453" s="9">
        <f t="shared" ref="AH453:AH516" si="124">IF(AG453&lt;&gt;AG452,1,AH452+1)</f>
        <v>39</v>
      </c>
      <c r="AI453" s="14">
        <f t="shared" si="111"/>
        <v>0</v>
      </c>
      <c r="AJ453" s="14">
        <f t="shared" si="115"/>
        <v>425</v>
      </c>
      <c r="AK453" s="14">
        <f t="shared" si="116"/>
        <v>107</v>
      </c>
      <c r="AL453" s="14">
        <f t="shared" si="117"/>
        <v>145</v>
      </c>
      <c r="AM453" s="14">
        <f t="shared" si="118"/>
        <v>0</v>
      </c>
      <c r="AN453" s="13">
        <f t="shared" si="119"/>
        <v>0</v>
      </c>
      <c r="AO453" s="13">
        <f t="shared" si="120"/>
        <v>0</v>
      </c>
      <c r="AP453" s="13">
        <f t="shared" si="121"/>
        <v>0</v>
      </c>
      <c r="AQ453" s="14">
        <f t="shared" si="122"/>
        <v>7.5000000000000011E-2</v>
      </c>
      <c r="AR453" s="13">
        <f t="shared" si="112"/>
        <v>114750.00000000001</v>
      </c>
      <c r="AS453" s="13">
        <f t="shared" si="113"/>
        <v>28890</v>
      </c>
      <c r="AT453" s="13">
        <f t="shared" si="114"/>
        <v>39150.000000000007</v>
      </c>
      <c r="AU453" s="14">
        <f>SUM(AN$3:AN453)+SUM(AR$3:AR453)</f>
        <v>202594284</v>
      </c>
      <c r="AV453" s="14">
        <f>SUM(AO$3:AO453)+SUM(AS$3:AS453)</f>
        <v>83133459</v>
      </c>
      <c r="AW453" s="14">
        <f>SUM(AP$3:AP453)+SUM(AT$3:AT453)</f>
        <v>94424625</v>
      </c>
    </row>
    <row r="454" spans="33:49" x14ac:dyDescent="0.2">
      <c r="AG454" s="9">
        <f t="shared" si="123"/>
        <v>12</v>
      </c>
      <c r="AH454" s="9">
        <f t="shared" si="124"/>
        <v>40</v>
      </c>
      <c r="AI454" s="14">
        <f t="shared" si="111"/>
        <v>1</v>
      </c>
      <c r="AJ454" s="14">
        <f t="shared" si="115"/>
        <v>427</v>
      </c>
      <c r="AK454" s="14">
        <f t="shared" si="116"/>
        <v>107</v>
      </c>
      <c r="AL454" s="14">
        <f t="shared" si="117"/>
        <v>145</v>
      </c>
      <c r="AM454" s="14">
        <f t="shared" si="118"/>
        <v>4.5</v>
      </c>
      <c r="AN454" s="13">
        <f t="shared" si="119"/>
        <v>6917400</v>
      </c>
      <c r="AO454" s="13">
        <f t="shared" si="120"/>
        <v>1733400</v>
      </c>
      <c r="AP454" s="13">
        <f t="shared" si="121"/>
        <v>2349000</v>
      </c>
      <c r="AQ454" s="14">
        <f t="shared" si="122"/>
        <v>0.1</v>
      </c>
      <c r="AR454" s="13">
        <f t="shared" si="112"/>
        <v>153720</v>
      </c>
      <c r="AS454" s="13">
        <f t="shared" si="113"/>
        <v>38520.000000000007</v>
      </c>
      <c r="AT454" s="13">
        <f t="shared" si="114"/>
        <v>52200</v>
      </c>
      <c r="AU454" s="14">
        <f>SUM(AN$3:AN454)+SUM(AR$3:AR454)</f>
        <v>209665404</v>
      </c>
      <c r="AV454" s="14">
        <f>SUM(AO$3:AO454)+SUM(AS$3:AS454)</f>
        <v>84905379</v>
      </c>
      <c r="AW454" s="14">
        <f>SUM(AP$3:AP454)+SUM(AT$3:AT454)</f>
        <v>96825825</v>
      </c>
    </row>
    <row r="455" spans="33:49" x14ac:dyDescent="0.2">
      <c r="AG455" s="9">
        <f t="shared" si="123"/>
        <v>12</v>
      </c>
      <c r="AH455" s="9">
        <f t="shared" si="124"/>
        <v>41</v>
      </c>
      <c r="AI455" s="14">
        <f t="shared" si="111"/>
        <v>0</v>
      </c>
      <c r="AJ455" s="14">
        <f t="shared" si="115"/>
        <v>428</v>
      </c>
      <c r="AK455" s="14">
        <f t="shared" si="116"/>
        <v>107</v>
      </c>
      <c r="AL455" s="14">
        <f t="shared" si="117"/>
        <v>145</v>
      </c>
      <c r="AM455" s="14">
        <f t="shared" si="118"/>
        <v>0</v>
      </c>
      <c r="AN455" s="13">
        <f t="shared" si="119"/>
        <v>0</v>
      </c>
      <c r="AO455" s="13">
        <f t="shared" si="120"/>
        <v>0</v>
      </c>
      <c r="AP455" s="13">
        <f t="shared" si="121"/>
        <v>0</v>
      </c>
      <c r="AQ455" s="14">
        <f t="shared" si="122"/>
        <v>7.5000000000000011E-2</v>
      </c>
      <c r="AR455" s="13">
        <f t="shared" si="112"/>
        <v>115560</v>
      </c>
      <c r="AS455" s="13">
        <f t="shared" si="113"/>
        <v>28890</v>
      </c>
      <c r="AT455" s="13">
        <f t="shared" si="114"/>
        <v>39150.000000000007</v>
      </c>
      <c r="AU455" s="14">
        <f>SUM(AN$3:AN455)+SUM(AR$3:AR455)</f>
        <v>209780964</v>
      </c>
      <c r="AV455" s="14">
        <f>SUM(AO$3:AO455)+SUM(AS$3:AS455)</f>
        <v>84934269</v>
      </c>
      <c r="AW455" s="14">
        <f>SUM(AP$3:AP455)+SUM(AT$3:AT455)</f>
        <v>96864975</v>
      </c>
    </row>
    <row r="456" spans="33:49" x14ac:dyDescent="0.2">
      <c r="AG456" s="9">
        <f t="shared" si="123"/>
        <v>12</v>
      </c>
      <c r="AH456" s="9">
        <f t="shared" si="124"/>
        <v>42</v>
      </c>
      <c r="AI456" s="14">
        <f t="shared" si="111"/>
        <v>0</v>
      </c>
      <c r="AJ456" s="14">
        <f t="shared" si="115"/>
        <v>430</v>
      </c>
      <c r="AK456" s="14">
        <f t="shared" si="116"/>
        <v>107</v>
      </c>
      <c r="AL456" s="14">
        <f t="shared" si="117"/>
        <v>145</v>
      </c>
      <c r="AM456" s="14">
        <f t="shared" si="118"/>
        <v>0</v>
      </c>
      <c r="AN456" s="13">
        <f t="shared" si="119"/>
        <v>0</v>
      </c>
      <c r="AO456" s="13">
        <f t="shared" si="120"/>
        <v>0</v>
      </c>
      <c r="AP456" s="13">
        <f t="shared" si="121"/>
        <v>0</v>
      </c>
      <c r="AQ456" s="14">
        <f t="shared" si="122"/>
        <v>7.5000000000000011E-2</v>
      </c>
      <c r="AR456" s="13">
        <f t="shared" si="112"/>
        <v>116100.00000000003</v>
      </c>
      <c r="AS456" s="13">
        <f t="shared" si="113"/>
        <v>28890</v>
      </c>
      <c r="AT456" s="13">
        <f t="shared" si="114"/>
        <v>39150.000000000007</v>
      </c>
      <c r="AU456" s="14">
        <f>SUM(AN$3:AN456)+SUM(AR$3:AR456)</f>
        <v>209897064</v>
      </c>
      <c r="AV456" s="14">
        <f>SUM(AO$3:AO456)+SUM(AS$3:AS456)</f>
        <v>84963159</v>
      </c>
      <c r="AW456" s="14">
        <f>SUM(AP$3:AP456)+SUM(AT$3:AT456)</f>
        <v>96904125</v>
      </c>
    </row>
    <row r="457" spans="33:49" x14ac:dyDescent="0.2">
      <c r="AG457" s="9">
        <f t="shared" si="123"/>
        <v>12</v>
      </c>
      <c r="AH457" s="9">
        <f t="shared" si="124"/>
        <v>43</v>
      </c>
      <c r="AI457" s="14">
        <f t="shared" si="111"/>
        <v>0</v>
      </c>
      <c r="AJ457" s="14">
        <f t="shared" si="115"/>
        <v>432</v>
      </c>
      <c r="AK457" s="14">
        <f t="shared" si="116"/>
        <v>107</v>
      </c>
      <c r="AL457" s="14">
        <f t="shared" si="117"/>
        <v>146</v>
      </c>
      <c r="AM457" s="14">
        <f t="shared" si="118"/>
        <v>0</v>
      </c>
      <c r="AN457" s="13">
        <f t="shared" si="119"/>
        <v>0</v>
      </c>
      <c r="AO457" s="13">
        <f t="shared" si="120"/>
        <v>0</v>
      </c>
      <c r="AP457" s="13">
        <f t="shared" si="121"/>
        <v>0</v>
      </c>
      <c r="AQ457" s="14">
        <f t="shared" si="122"/>
        <v>7.5000000000000011E-2</v>
      </c>
      <c r="AR457" s="13">
        <f t="shared" si="112"/>
        <v>116640.00000000001</v>
      </c>
      <c r="AS457" s="13">
        <f t="shared" si="113"/>
        <v>28890</v>
      </c>
      <c r="AT457" s="13">
        <f t="shared" si="114"/>
        <v>39420.000000000007</v>
      </c>
      <c r="AU457" s="14">
        <f>SUM(AN$3:AN457)+SUM(AR$3:AR457)</f>
        <v>210013704</v>
      </c>
      <c r="AV457" s="14">
        <f>SUM(AO$3:AO457)+SUM(AS$3:AS457)</f>
        <v>84992049</v>
      </c>
      <c r="AW457" s="14">
        <f>SUM(AP$3:AP457)+SUM(AT$3:AT457)</f>
        <v>96943545</v>
      </c>
    </row>
    <row r="458" spans="33:49" x14ac:dyDescent="0.2">
      <c r="AG458" s="9">
        <f t="shared" si="123"/>
        <v>12</v>
      </c>
      <c r="AH458" s="9">
        <f t="shared" si="124"/>
        <v>44</v>
      </c>
      <c r="AI458" s="14">
        <f t="shared" si="111"/>
        <v>1</v>
      </c>
      <c r="AJ458" s="14">
        <f t="shared" si="115"/>
        <v>433</v>
      </c>
      <c r="AK458" s="14">
        <f t="shared" si="116"/>
        <v>107</v>
      </c>
      <c r="AL458" s="14">
        <f t="shared" si="117"/>
        <v>146</v>
      </c>
      <c r="AM458" s="14">
        <f t="shared" si="118"/>
        <v>4.5</v>
      </c>
      <c r="AN458" s="13">
        <f t="shared" si="119"/>
        <v>7014600</v>
      </c>
      <c r="AO458" s="13">
        <f t="shared" si="120"/>
        <v>1733400</v>
      </c>
      <c r="AP458" s="13">
        <f t="shared" si="121"/>
        <v>2365200</v>
      </c>
      <c r="AQ458" s="14">
        <f t="shared" si="122"/>
        <v>0.1</v>
      </c>
      <c r="AR458" s="13">
        <f t="shared" si="112"/>
        <v>155880.00000000003</v>
      </c>
      <c r="AS458" s="13">
        <f t="shared" si="113"/>
        <v>38520.000000000007</v>
      </c>
      <c r="AT458" s="13">
        <f t="shared" si="114"/>
        <v>52560.000000000007</v>
      </c>
      <c r="AU458" s="14">
        <f>SUM(AN$3:AN458)+SUM(AR$3:AR458)</f>
        <v>217184184</v>
      </c>
      <c r="AV458" s="14">
        <f>SUM(AO$3:AO458)+SUM(AS$3:AS458)</f>
        <v>86763969</v>
      </c>
      <c r="AW458" s="14">
        <f>SUM(AP$3:AP458)+SUM(AT$3:AT458)</f>
        <v>99361305</v>
      </c>
    </row>
    <row r="459" spans="33:49" x14ac:dyDescent="0.2">
      <c r="AG459" s="9">
        <f t="shared" si="123"/>
        <v>12</v>
      </c>
      <c r="AH459" s="9">
        <f t="shared" si="124"/>
        <v>45</v>
      </c>
      <c r="AI459" s="14">
        <f t="shared" si="111"/>
        <v>0</v>
      </c>
      <c r="AJ459" s="14">
        <f t="shared" si="115"/>
        <v>435</v>
      </c>
      <c r="AK459" s="14">
        <f t="shared" si="116"/>
        <v>107</v>
      </c>
      <c r="AL459" s="14">
        <f t="shared" si="117"/>
        <v>146</v>
      </c>
      <c r="AM459" s="14">
        <f t="shared" si="118"/>
        <v>0</v>
      </c>
      <c r="AN459" s="13">
        <f t="shared" si="119"/>
        <v>0</v>
      </c>
      <c r="AO459" s="13">
        <f t="shared" si="120"/>
        <v>0</v>
      </c>
      <c r="AP459" s="13">
        <f t="shared" si="121"/>
        <v>0</v>
      </c>
      <c r="AQ459" s="14">
        <f t="shared" si="122"/>
        <v>7.5000000000000011E-2</v>
      </c>
      <c r="AR459" s="13">
        <f t="shared" si="112"/>
        <v>117450.00000000003</v>
      </c>
      <c r="AS459" s="13">
        <f t="shared" si="113"/>
        <v>28890</v>
      </c>
      <c r="AT459" s="13">
        <f t="shared" si="114"/>
        <v>39420.000000000007</v>
      </c>
      <c r="AU459" s="14">
        <f>SUM(AN$3:AN459)+SUM(AR$3:AR459)</f>
        <v>217301634</v>
      </c>
      <c r="AV459" s="14">
        <f>SUM(AO$3:AO459)+SUM(AS$3:AS459)</f>
        <v>86792859</v>
      </c>
      <c r="AW459" s="14">
        <f>SUM(AP$3:AP459)+SUM(AT$3:AT459)</f>
        <v>99400725</v>
      </c>
    </row>
    <row r="460" spans="33:49" x14ac:dyDescent="0.2">
      <c r="AG460" s="9">
        <f t="shared" si="123"/>
        <v>12</v>
      </c>
      <c r="AH460" s="9">
        <f t="shared" si="124"/>
        <v>46</v>
      </c>
      <c r="AI460" s="14">
        <f t="shared" si="111"/>
        <v>0</v>
      </c>
      <c r="AJ460" s="14">
        <f t="shared" si="115"/>
        <v>437</v>
      </c>
      <c r="AK460" s="14">
        <f t="shared" si="116"/>
        <v>107</v>
      </c>
      <c r="AL460" s="14">
        <f t="shared" si="117"/>
        <v>146</v>
      </c>
      <c r="AM460" s="14">
        <f t="shared" si="118"/>
        <v>0</v>
      </c>
      <c r="AN460" s="13">
        <f t="shared" si="119"/>
        <v>0</v>
      </c>
      <c r="AO460" s="13">
        <f t="shared" si="120"/>
        <v>0</v>
      </c>
      <c r="AP460" s="13">
        <f t="shared" si="121"/>
        <v>0</v>
      </c>
      <c r="AQ460" s="14">
        <f t="shared" si="122"/>
        <v>7.5000000000000011E-2</v>
      </c>
      <c r="AR460" s="13">
        <f t="shared" si="112"/>
        <v>117990.00000000001</v>
      </c>
      <c r="AS460" s="13">
        <f t="shared" si="113"/>
        <v>28890</v>
      </c>
      <c r="AT460" s="13">
        <f t="shared" si="114"/>
        <v>39420.000000000007</v>
      </c>
      <c r="AU460" s="14">
        <f>SUM(AN$3:AN460)+SUM(AR$3:AR460)</f>
        <v>217419624</v>
      </c>
      <c r="AV460" s="14">
        <f>SUM(AO$3:AO460)+SUM(AS$3:AS460)</f>
        <v>86821749</v>
      </c>
      <c r="AW460" s="14">
        <f>SUM(AP$3:AP460)+SUM(AT$3:AT460)</f>
        <v>99440145</v>
      </c>
    </row>
    <row r="461" spans="33:49" x14ac:dyDescent="0.2">
      <c r="AG461" s="9">
        <f t="shared" si="123"/>
        <v>12</v>
      </c>
      <c r="AH461" s="9">
        <f t="shared" si="124"/>
        <v>47</v>
      </c>
      <c r="AI461" s="14">
        <f t="shared" si="111"/>
        <v>0</v>
      </c>
      <c r="AJ461" s="14">
        <f t="shared" si="115"/>
        <v>438</v>
      </c>
      <c r="AK461" s="14">
        <f t="shared" si="116"/>
        <v>107</v>
      </c>
      <c r="AL461" s="14">
        <f t="shared" si="117"/>
        <v>147</v>
      </c>
      <c r="AM461" s="14">
        <f t="shared" si="118"/>
        <v>0</v>
      </c>
      <c r="AN461" s="13">
        <f t="shared" si="119"/>
        <v>0</v>
      </c>
      <c r="AO461" s="13">
        <f t="shared" si="120"/>
        <v>0</v>
      </c>
      <c r="AP461" s="13">
        <f t="shared" si="121"/>
        <v>0</v>
      </c>
      <c r="AQ461" s="14">
        <f t="shared" si="122"/>
        <v>7.5000000000000011E-2</v>
      </c>
      <c r="AR461" s="13">
        <f t="shared" si="112"/>
        <v>118260</v>
      </c>
      <c r="AS461" s="13">
        <f t="shared" si="113"/>
        <v>28890</v>
      </c>
      <c r="AT461" s="13">
        <f t="shared" si="114"/>
        <v>39690.000000000007</v>
      </c>
      <c r="AU461" s="14">
        <f>SUM(AN$3:AN461)+SUM(AR$3:AR461)</f>
        <v>217537884</v>
      </c>
      <c r="AV461" s="14">
        <f>SUM(AO$3:AO461)+SUM(AS$3:AS461)</f>
        <v>86850639</v>
      </c>
      <c r="AW461" s="14">
        <f>SUM(AP$3:AP461)+SUM(AT$3:AT461)</f>
        <v>99479835</v>
      </c>
    </row>
    <row r="462" spans="33:49" x14ac:dyDescent="0.2">
      <c r="AG462" s="9">
        <f t="shared" si="123"/>
        <v>12</v>
      </c>
      <c r="AH462" s="9">
        <f t="shared" si="124"/>
        <v>48</v>
      </c>
      <c r="AI462" s="14">
        <f t="shared" si="111"/>
        <v>1</v>
      </c>
      <c r="AJ462" s="14">
        <f t="shared" si="115"/>
        <v>440</v>
      </c>
      <c r="AK462" s="14">
        <f t="shared" si="116"/>
        <v>107</v>
      </c>
      <c r="AL462" s="14">
        <f t="shared" si="117"/>
        <v>147</v>
      </c>
      <c r="AM462" s="14">
        <f t="shared" si="118"/>
        <v>4.5</v>
      </c>
      <c r="AN462" s="13">
        <f t="shared" si="119"/>
        <v>7128000</v>
      </c>
      <c r="AO462" s="13">
        <f t="shared" si="120"/>
        <v>1733400</v>
      </c>
      <c r="AP462" s="13">
        <f t="shared" si="121"/>
        <v>2381400</v>
      </c>
      <c r="AQ462" s="14">
        <f t="shared" si="122"/>
        <v>0.1</v>
      </c>
      <c r="AR462" s="13">
        <f t="shared" si="112"/>
        <v>158400</v>
      </c>
      <c r="AS462" s="13">
        <f t="shared" si="113"/>
        <v>38520.000000000007</v>
      </c>
      <c r="AT462" s="13">
        <f t="shared" si="114"/>
        <v>52920.000000000007</v>
      </c>
      <c r="AU462" s="14">
        <f>SUM(AN$3:AN462)+SUM(AR$3:AR462)</f>
        <v>224824284</v>
      </c>
      <c r="AV462" s="14">
        <f>SUM(AO$3:AO462)+SUM(AS$3:AS462)</f>
        <v>88622559</v>
      </c>
      <c r="AW462" s="14">
        <f>SUM(AP$3:AP462)+SUM(AT$3:AT462)</f>
        <v>101914155</v>
      </c>
    </row>
    <row r="463" spans="33:49" x14ac:dyDescent="0.2">
      <c r="AG463" s="9">
        <f t="shared" si="123"/>
        <v>12</v>
      </c>
      <c r="AH463" s="9">
        <f t="shared" si="124"/>
        <v>49</v>
      </c>
      <c r="AI463" s="14">
        <f t="shared" si="111"/>
        <v>0</v>
      </c>
      <c r="AJ463" s="14">
        <f t="shared" si="115"/>
        <v>441</v>
      </c>
      <c r="AK463" s="14">
        <f t="shared" si="116"/>
        <v>107</v>
      </c>
      <c r="AL463" s="14">
        <f t="shared" si="117"/>
        <v>147</v>
      </c>
      <c r="AM463" s="14">
        <f t="shared" si="118"/>
        <v>0</v>
      </c>
      <c r="AN463" s="13">
        <f t="shared" si="119"/>
        <v>0</v>
      </c>
      <c r="AO463" s="13">
        <f t="shared" si="120"/>
        <v>0</v>
      </c>
      <c r="AP463" s="13">
        <f t="shared" si="121"/>
        <v>0</v>
      </c>
      <c r="AQ463" s="14">
        <f t="shared" si="122"/>
        <v>7.5000000000000011E-2</v>
      </c>
      <c r="AR463" s="13">
        <f t="shared" si="112"/>
        <v>119070.00000000001</v>
      </c>
      <c r="AS463" s="13">
        <f t="shared" si="113"/>
        <v>28890</v>
      </c>
      <c r="AT463" s="13">
        <f t="shared" si="114"/>
        <v>39690.000000000007</v>
      </c>
      <c r="AU463" s="14">
        <f>SUM(AN$3:AN463)+SUM(AR$3:AR463)</f>
        <v>224943354</v>
      </c>
      <c r="AV463" s="14">
        <f>SUM(AO$3:AO463)+SUM(AS$3:AS463)</f>
        <v>88651449</v>
      </c>
      <c r="AW463" s="14">
        <f>SUM(AP$3:AP463)+SUM(AT$3:AT463)</f>
        <v>101953845</v>
      </c>
    </row>
    <row r="464" spans="33:49" x14ac:dyDescent="0.2">
      <c r="AG464" s="9">
        <f t="shared" si="123"/>
        <v>12</v>
      </c>
      <c r="AH464" s="9">
        <f t="shared" si="124"/>
        <v>50</v>
      </c>
      <c r="AI464" s="14">
        <f t="shared" si="111"/>
        <v>0</v>
      </c>
      <c r="AJ464" s="14">
        <f t="shared" si="115"/>
        <v>443</v>
      </c>
      <c r="AK464" s="14">
        <f t="shared" si="116"/>
        <v>107</v>
      </c>
      <c r="AL464" s="14">
        <f t="shared" si="117"/>
        <v>147</v>
      </c>
      <c r="AM464" s="14">
        <f t="shared" si="118"/>
        <v>0</v>
      </c>
      <c r="AN464" s="13">
        <f t="shared" si="119"/>
        <v>0</v>
      </c>
      <c r="AO464" s="13">
        <f t="shared" si="120"/>
        <v>0</v>
      </c>
      <c r="AP464" s="13">
        <f t="shared" si="121"/>
        <v>0</v>
      </c>
      <c r="AQ464" s="14">
        <f t="shared" si="122"/>
        <v>7.5000000000000011E-2</v>
      </c>
      <c r="AR464" s="13">
        <f t="shared" si="112"/>
        <v>119610</v>
      </c>
      <c r="AS464" s="13">
        <f t="shared" si="113"/>
        <v>28890</v>
      </c>
      <c r="AT464" s="13">
        <f t="shared" si="114"/>
        <v>39690.000000000007</v>
      </c>
      <c r="AU464" s="14">
        <f>SUM(AN$3:AN464)+SUM(AR$3:AR464)</f>
        <v>225062964</v>
      </c>
      <c r="AV464" s="14">
        <f>SUM(AO$3:AO464)+SUM(AS$3:AS464)</f>
        <v>88680339</v>
      </c>
      <c r="AW464" s="14">
        <f>SUM(AP$3:AP464)+SUM(AT$3:AT464)</f>
        <v>101993535</v>
      </c>
    </row>
    <row r="465" spans="33:49" x14ac:dyDescent="0.2">
      <c r="AG465" s="9">
        <f t="shared" si="123"/>
        <v>12</v>
      </c>
      <c r="AH465" s="9">
        <f t="shared" si="124"/>
        <v>51</v>
      </c>
      <c r="AI465" s="14">
        <f t="shared" si="111"/>
        <v>0</v>
      </c>
      <c r="AJ465" s="14">
        <f t="shared" si="115"/>
        <v>445</v>
      </c>
      <c r="AK465" s="14">
        <f t="shared" si="116"/>
        <v>107</v>
      </c>
      <c r="AL465" s="14">
        <f t="shared" si="117"/>
        <v>148</v>
      </c>
      <c r="AM465" s="14">
        <f t="shared" si="118"/>
        <v>0</v>
      </c>
      <c r="AN465" s="13">
        <f t="shared" si="119"/>
        <v>0</v>
      </c>
      <c r="AO465" s="13">
        <f t="shared" si="120"/>
        <v>0</v>
      </c>
      <c r="AP465" s="13">
        <f t="shared" si="121"/>
        <v>0</v>
      </c>
      <c r="AQ465" s="14">
        <f t="shared" si="122"/>
        <v>7.5000000000000011E-2</v>
      </c>
      <c r="AR465" s="13">
        <f t="shared" si="112"/>
        <v>120150.00000000003</v>
      </c>
      <c r="AS465" s="13">
        <f t="shared" si="113"/>
        <v>28890</v>
      </c>
      <c r="AT465" s="13">
        <f t="shared" si="114"/>
        <v>39960.000000000007</v>
      </c>
      <c r="AU465" s="14">
        <f>SUM(AN$3:AN465)+SUM(AR$3:AR465)</f>
        <v>225183114</v>
      </c>
      <c r="AV465" s="14">
        <f>SUM(AO$3:AO465)+SUM(AS$3:AS465)</f>
        <v>88709229</v>
      </c>
      <c r="AW465" s="14">
        <f>SUM(AP$3:AP465)+SUM(AT$3:AT465)</f>
        <v>102033495</v>
      </c>
    </row>
    <row r="466" spans="33:49" x14ac:dyDescent="0.2">
      <c r="AG466" s="9">
        <f t="shared" si="123"/>
        <v>12</v>
      </c>
      <c r="AH466" s="9">
        <f t="shared" si="124"/>
        <v>52</v>
      </c>
      <c r="AI466" s="14">
        <f t="shared" si="111"/>
        <v>1</v>
      </c>
      <c r="AJ466" s="14">
        <f t="shared" si="115"/>
        <v>446</v>
      </c>
      <c r="AK466" s="14">
        <f t="shared" si="116"/>
        <v>107</v>
      </c>
      <c r="AL466" s="14">
        <f t="shared" si="117"/>
        <v>148</v>
      </c>
      <c r="AM466" s="14">
        <f t="shared" si="118"/>
        <v>4.5</v>
      </c>
      <c r="AN466" s="13">
        <f t="shared" si="119"/>
        <v>7225200</v>
      </c>
      <c r="AO466" s="13">
        <f t="shared" si="120"/>
        <v>1733400</v>
      </c>
      <c r="AP466" s="13">
        <f t="shared" si="121"/>
        <v>2397600</v>
      </c>
      <c r="AQ466" s="14">
        <f t="shared" si="122"/>
        <v>0.1</v>
      </c>
      <c r="AR466" s="13">
        <f t="shared" si="112"/>
        <v>160560</v>
      </c>
      <c r="AS466" s="13">
        <f t="shared" si="113"/>
        <v>38520.000000000007</v>
      </c>
      <c r="AT466" s="13">
        <f t="shared" si="114"/>
        <v>53280</v>
      </c>
      <c r="AU466" s="14">
        <f>SUM(AN$3:AN466)+SUM(AR$3:AR466)</f>
        <v>232568874</v>
      </c>
      <c r="AV466" s="14">
        <f>SUM(AO$3:AO466)+SUM(AS$3:AS466)</f>
        <v>90481149</v>
      </c>
      <c r="AW466" s="14">
        <f>SUM(AP$3:AP466)+SUM(AT$3:AT466)</f>
        <v>104484375</v>
      </c>
    </row>
    <row r="467" spans="33:49" x14ac:dyDescent="0.2">
      <c r="AG467" s="9">
        <f t="shared" si="123"/>
        <v>12</v>
      </c>
      <c r="AH467" s="9">
        <f t="shared" si="124"/>
        <v>53</v>
      </c>
      <c r="AI467" s="14">
        <f t="shared" si="111"/>
        <v>0</v>
      </c>
      <c r="AJ467" s="14">
        <f t="shared" si="115"/>
        <v>448</v>
      </c>
      <c r="AK467" s="14">
        <f t="shared" si="116"/>
        <v>107</v>
      </c>
      <c r="AL467" s="14">
        <f t="shared" si="117"/>
        <v>148</v>
      </c>
      <c r="AM467" s="14">
        <f t="shared" si="118"/>
        <v>0</v>
      </c>
      <c r="AN467" s="13">
        <f t="shared" si="119"/>
        <v>0</v>
      </c>
      <c r="AO467" s="13">
        <f t="shared" si="120"/>
        <v>0</v>
      </c>
      <c r="AP467" s="13">
        <f t="shared" si="121"/>
        <v>0</v>
      </c>
      <c r="AQ467" s="14">
        <f t="shared" si="122"/>
        <v>7.5000000000000011E-2</v>
      </c>
      <c r="AR467" s="13">
        <f t="shared" si="112"/>
        <v>120960.00000000003</v>
      </c>
      <c r="AS467" s="13">
        <f t="shared" si="113"/>
        <v>28890</v>
      </c>
      <c r="AT467" s="13">
        <f t="shared" si="114"/>
        <v>39960.000000000007</v>
      </c>
      <c r="AU467" s="14">
        <f>SUM(AN$3:AN467)+SUM(AR$3:AR467)</f>
        <v>232689834</v>
      </c>
      <c r="AV467" s="14">
        <f>SUM(AO$3:AO467)+SUM(AS$3:AS467)</f>
        <v>90510039</v>
      </c>
      <c r="AW467" s="14">
        <f>SUM(AP$3:AP467)+SUM(AT$3:AT467)</f>
        <v>104524335</v>
      </c>
    </row>
    <row r="468" spans="33:49" x14ac:dyDescent="0.2">
      <c r="AG468" s="9">
        <f t="shared" si="123"/>
        <v>12</v>
      </c>
      <c r="AH468" s="9">
        <f t="shared" si="124"/>
        <v>54</v>
      </c>
      <c r="AI468" s="14">
        <f t="shared" si="111"/>
        <v>0</v>
      </c>
      <c r="AJ468" s="14">
        <f t="shared" si="115"/>
        <v>450</v>
      </c>
      <c r="AK468" s="14">
        <f t="shared" si="116"/>
        <v>108</v>
      </c>
      <c r="AL468" s="14">
        <f t="shared" si="117"/>
        <v>148</v>
      </c>
      <c r="AM468" s="14">
        <f t="shared" si="118"/>
        <v>0</v>
      </c>
      <c r="AN468" s="13">
        <f t="shared" si="119"/>
        <v>0</v>
      </c>
      <c r="AO468" s="13">
        <f t="shared" si="120"/>
        <v>0</v>
      </c>
      <c r="AP468" s="13">
        <f t="shared" si="121"/>
        <v>0</v>
      </c>
      <c r="AQ468" s="14">
        <f t="shared" si="122"/>
        <v>7.5000000000000011E-2</v>
      </c>
      <c r="AR468" s="13">
        <f t="shared" si="112"/>
        <v>121500.00000000003</v>
      </c>
      <c r="AS468" s="13">
        <f t="shared" si="113"/>
        <v>29160.000000000004</v>
      </c>
      <c r="AT468" s="13">
        <f t="shared" si="114"/>
        <v>39960.000000000007</v>
      </c>
      <c r="AU468" s="14">
        <f>SUM(AN$3:AN468)+SUM(AR$3:AR468)</f>
        <v>232811334</v>
      </c>
      <c r="AV468" s="14">
        <f>SUM(AO$3:AO468)+SUM(AS$3:AS468)</f>
        <v>90539199</v>
      </c>
      <c r="AW468" s="14">
        <f>SUM(AP$3:AP468)+SUM(AT$3:AT468)</f>
        <v>104564295</v>
      </c>
    </row>
    <row r="469" spans="33:49" x14ac:dyDescent="0.2">
      <c r="AG469" s="9">
        <f t="shared" si="123"/>
        <v>12</v>
      </c>
      <c r="AH469" s="9">
        <f t="shared" si="124"/>
        <v>55</v>
      </c>
      <c r="AI469" s="14">
        <f t="shared" si="111"/>
        <v>0</v>
      </c>
      <c r="AJ469" s="14">
        <f t="shared" si="115"/>
        <v>451</v>
      </c>
      <c r="AK469" s="14">
        <f t="shared" si="116"/>
        <v>108</v>
      </c>
      <c r="AL469" s="14">
        <f t="shared" si="117"/>
        <v>149</v>
      </c>
      <c r="AM469" s="14">
        <f t="shared" si="118"/>
        <v>0</v>
      </c>
      <c r="AN469" s="13">
        <f t="shared" si="119"/>
        <v>0</v>
      </c>
      <c r="AO469" s="13">
        <f t="shared" si="120"/>
        <v>0</v>
      </c>
      <c r="AP469" s="13">
        <f t="shared" si="121"/>
        <v>0</v>
      </c>
      <c r="AQ469" s="14">
        <f t="shared" si="122"/>
        <v>7.5000000000000011E-2</v>
      </c>
      <c r="AR469" s="13">
        <f t="shared" si="112"/>
        <v>121770.00000000001</v>
      </c>
      <c r="AS469" s="13">
        <f t="shared" si="113"/>
        <v>29160.000000000004</v>
      </c>
      <c r="AT469" s="13">
        <f t="shared" si="114"/>
        <v>40230.000000000007</v>
      </c>
      <c r="AU469" s="14">
        <f>SUM(AN$3:AN469)+SUM(AR$3:AR469)</f>
        <v>232933104</v>
      </c>
      <c r="AV469" s="14">
        <f>SUM(AO$3:AO469)+SUM(AS$3:AS469)</f>
        <v>90568359</v>
      </c>
      <c r="AW469" s="14">
        <f>SUM(AP$3:AP469)+SUM(AT$3:AT469)</f>
        <v>104604525</v>
      </c>
    </row>
    <row r="470" spans="33:49" x14ac:dyDescent="0.2">
      <c r="AG470" s="9">
        <f t="shared" si="123"/>
        <v>12</v>
      </c>
      <c r="AH470" s="9">
        <f t="shared" si="124"/>
        <v>56</v>
      </c>
      <c r="AI470" s="14">
        <f t="shared" si="111"/>
        <v>1</v>
      </c>
      <c r="AJ470" s="14">
        <f t="shared" si="115"/>
        <v>453</v>
      </c>
      <c r="AK470" s="14">
        <f t="shared" si="116"/>
        <v>108</v>
      </c>
      <c r="AL470" s="14">
        <f t="shared" si="117"/>
        <v>149</v>
      </c>
      <c r="AM470" s="14">
        <f t="shared" si="118"/>
        <v>4.5</v>
      </c>
      <c r="AN470" s="13">
        <f t="shared" si="119"/>
        <v>7338600</v>
      </c>
      <c r="AO470" s="13">
        <f t="shared" si="120"/>
        <v>1749600</v>
      </c>
      <c r="AP470" s="13">
        <f t="shared" si="121"/>
        <v>2413800</v>
      </c>
      <c r="AQ470" s="14">
        <f t="shared" si="122"/>
        <v>0.1</v>
      </c>
      <c r="AR470" s="13">
        <f t="shared" si="112"/>
        <v>163080.00000000003</v>
      </c>
      <c r="AS470" s="13">
        <f t="shared" si="113"/>
        <v>38880</v>
      </c>
      <c r="AT470" s="13">
        <f t="shared" si="114"/>
        <v>53640</v>
      </c>
      <c r="AU470" s="14">
        <f>SUM(AN$3:AN470)+SUM(AR$3:AR470)</f>
        <v>240434784</v>
      </c>
      <c r="AV470" s="14">
        <f>SUM(AO$3:AO470)+SUM(AS$3:AS470)</f>
        <v>92356839</v>
      </c>
      <c r="AW470" s="14">
        <f>SUM(AP$3:AP470)+SUM(AT$3:AT470)</f>
        <v>107071965</v>
      </c>
    </row>
    <row r="471" spans="33:49" x14ac:dyDescent="0.2">
      <c r="AG471" s="9">
        <f t="shared" si="123"/>
        <v>12</v>
      </c>
      <c r="AH471" s="9">
        <f t="shared" si="124"/>
        <v>57</v>
      </c>
      <c r="AI471" s="14">
        <f t="shared" si="111"/>
        <v>0</v>
      </c>
      <c r="AJ471" s="14">
        <f t="shared" si="115"/>
        <v>454</v>
      </c>
      <c r="AK471" s="14">
        <f t="shared" si="116"/>
        <v>108</v>
      </c>
      <c r="AL471" s="14">
        <f t="shared" si="117"/>
        <v>149</v>
      </c>
      <c r="AM471" s="14">
        <f t="shared" si="118"/>
        <v>0</v>
      </c>
      <c r="AN471" s="13">
        <f t="shared" si="119"/>
        <v>0</v>
      </c>
      <c r="AO471" s="13">
        <f t="shared" si="120"/>
        <v>0</v>
      </c>
      <c r="AP471" s="13">
        <f t="shared" si="121"/>
        <v>0</v>
      </c>
      <c r="AQ471" s="14">
        <f t="shared" si="122"/>
        <v>7.5000000000000011E-2</v>
      </c>
      <c r="AR471" s="13">
        <f t="shared" si="112"/>
        <v>122580.00000000001</v>
      </c>
      <c r="AS471" s="13">
        <f t="shared" si="113"/>
        <v>29160.000000000004</v>
      </c>
      <c r="AT471" s="13">
        <f t="shared" si="114"/>
        <v>40230.000000000007</v>
      </c>
      <c r="AU471" s="14">
        <f>SUM(AN$3:AN471)+SUM(AR$3:AR471)</f>
        <v>240557364</v>
      </c>
      <c r="AV471" s="14">
        <f>SUM(AO$3:AO471)+SUM(AS$3:AS471)</f>
        <v>92385999</v>
      </c>
      <c r="AW471" s="14">
        <f>SUM(AP$3:AP471)+SUM(AT$3:AT471)</f>
        <v>107112195</v>
      </c>
    </row>
    <row r="472" spans="33:49" x14ac:dyDescent="0.2">
      <c r="AG472" s="9">
        <f t="shared" si="123"/>
        <v>12</v>
      </c>
      <c r="AH472" s="9">
        <f t="shared" si="124"/>
        <v>58</v>
      </c>
      <c r="AI472" s="14">
        <f t="shared" si="111"/>
        <v>0</v>
      </c>
      <c r="AJ472" s="14">
        <f t="shared" si="115"/>
        <v>456</v>
      </c>
      <c r="AK472" s="14">
        <f t="shared" si="116"/>
        <v>108</v>
      </c>
      <c r="AL472" s="14">
        <f t="shared" si="117"/>
        <v>149</v>
      </c>
      <c r="AM472" s="14">
        <f t="shared" si="118"/>
        <v>0</v>
      </c>
      <c r="AN472" s="13">
        <f t="shared" si="119"/>
        <v>0</v>
      </c>
      <c r="AO472" s="13">
        <f t="shared" si="120"/>
        <v>0</v>
      </c>
      <c r="AP472" s="13">
        <f t="shared" si="121"/>
        <v>0</v>
      </c>
      <c r="AQ472" s="14">
        <f t="shared" si="122"/>
        <v>7.5000000000000011E-2</v>
      </c>
      <c r="AR472" s="13">
        <f t="shared" si="112"/>
        <v>123120.00000000001</v>
      </c>
      <c r="AS472" s="13">
        <f t="shared" si="113"/>
        <v>29160.000000000004</v>
      </c>
      <c r="AT472" s="13">
        <f t="shared" si="114"/>
        <v>40230.000000000007</v>
      </c>
      <c r="AU472" s="14">
        <f>SUM(AN$3:AN472)+SUM(AR$3:AR472)</f>
        <v>240680484</v>
      </c>
      <c r="AV472" s="14">
        <f>SUM(AO$3:AO472)+SUM(AS$3:AS472)</f>
        <v>92415159</v>
      </c>
      <c r="AW472" s="14">
        <f>SUM(AP$3:AP472)+SUM(AT$3:AT472)</f>
        <v>107152425</v>
      </c>
    </row>
    <row r="473" spans="33:49" x14ac:dyDescent="0.2">
      <c r="AG473" s="9">
        <f t="shared" si="123"/>
        <v>12</v>
      </c>
      <c r="AH473" s="9">
        <f t="shared" si="124"/>
        <v>59</v>
      </c>
      <c r="AI473" s="14">
        <f t="shared" si="111"/>
        <v>0</v>
      </c>
      <c r="AJ473" s="14">
        <f t="shared" si="115"/>
        <v>458</v>
      </c>
      <c r="AK473" s="14">
        <f t="shared" si="116"/>
        <v>108</v>
      </c>
      <c r="AL473" s="14">
        <f t="shared" si="117"/>
        <v>150</v>
      </c>
      <c r="AM473" s="14">
        <f t="shared" si="118"/>
        <v>0</v>
      </c>
      <c r="AN473" s="13">
        <f t="shared" si="119"/>
        <v>0</v>
      </c>
      <c r="AO473" s="13">
        <f t="shared" si="120"/>
        <v>0</v>
      </c>
      <c r="AP473" s="13">
        <f t="shared" si="121"/>
        <v>0</v>
      </c>
      <c r="AQ473" s="14">
        <f t="shared" si="122"/>
        <v>7.5000000000000011E-2</v>
      </c>
      <c r="AR473" s="13">
        <f t="shared" si="112"/>
        <v>123660.00000000003</v>
      </c>
      <c r="AS473" s="13">
        <f t="shared" si="113"/>
        <v>29160.000000000004</v>
      </c>
      <c r="AT473" s="13">
        <f t="shared" si="114"/>
        <v>40500.000000000007</v>
      </c>
      <c r="AU473" s="14">
        <f>SUM(AN$3:AN473)+SUM(AR$3:AR473)</f>
        <v>240804144</v>
      </c>
      <c r="AV473" s="14">
        <f>SUM(AO$3:AO473)+SUM(AS$3:AS473)</f>
        <v>92444319</v>
      </c>
      <c r="AW473" s="14">
        <f>SUM(AP$3:AP473)+SUM(AT$3:AT473)</f>
        <v>107192925</v>
      </c>
    </row>
    <row r="474" spans="33:49" x14ac:dyDescent="0.2">
      <c r="AG474" s="9">
        <f t="shared" si="123"/>
        <v>12</v>
      </c>
      <c r="AH474" s="9">
        <f t="shared" si="124"/>
        <v>60</v>
      </c>
      <c r="AI474" s="14">
        <f t="shared" si="111"/>
        <v>1</v>
      </c>
      <c r="AJ474" s="14">
        <f t="shared" si="115"/>
        <v>459</v>
      </c>
      <c r="AK474" s="14">
        <f t="shared" si="116"/>
        <v>108</v>
      </c>
      <c r="AL474" s="14">
        <f t="shared" si="117"/>
        <v>150</v>
      </c>
      <c r="AM474" s="14">
        <f t="shared" si="118"/>
        <v>4.5</v>
      </c>
      <c r="AN474" s="13">
        <f t="shared" si="119"/>
        <v>7435800</v>
      </c>
      <c r="AO474" s="13">
        <f t="shared" si="120"/>
        <v>1749600</v>
      </c>
      <c r="AP474" s="13">
        <f t="shared" si="121"/>
        <v>2430000</v>
      </c>
      <c r="AQ474" s="14">
        <f t="shared" si="122"/>
        <v>0.1</v>
      </c>
      <c r="AR474" s="13">
        <f t="shared" si="112"/>
        <v>165240.00000000003</v>
      </c>
      <c r="AS474" s="13">
        <f t="shared" si="113"/>
        <v>38880</v>
      </c>
      <c r="AT474" s="13">
        <f t="shared" si="114"/>
        <v>54000</v>
      </c>
      <c r="AU474" s="14">
        <f>SUM(AN$3:AN474)+SUM(AR$3:AR474)</f>
        <v>248405184</v>
      </c>
      <c r="AV474" s="14">
        <f>SUM(AO$3:AO474)+SUM(AS$3:AS474)</f>
        <v>94232799</v>
      </c>
      <c r="AW474" s="14">
        <f>SUM(AP$3:AP474)+SUM(AT$3:AT474)</f>
        <v>109676925</v>
      </c>
    </row>
    <row r="475" spans="33:49" x14ac:dyDescent="0.2">
      <c r="AG475" s="9">
        <f t="shared" si="123"/>
        <v>13</v>
      </c>
      <c r="AH475" s="9">
        <f t="shared" si="124"/>
        <v>1</v>
      </c>
      <c r="AI475" s="14">
        <f t="shared" si="111"/>
        <v>0</v>
      </c>
      <c r="AJ475" s="14">
        <f t="shared" si="115"/>
        <v>461</v>
      </c>
      <c r="AK475" s="14">
        <f t="shared" si="116"/>
        <v>108</v>
      </c>
      <c r="AL475" s="14">
        <f t="shared" si="117"/>
        <v>151</v>
      </c>
      <c r="AM475" s="14">
        <f t="shared" si="118"/>
        <v>0</v>
      </c>
      <c r="AN475" s="13">
        <f t="shared" si="119"/>
        <v>0</v>
      </c>
      <c r="AO475" s="13">
        <f t="shared" si="120"/>
        <v>0</v>
      </c>
      <c r="AP475" s="13">
        <f t="shared" si="121"/>
        <v>0</v>
      </c>
      <c r="AQ475" s="14">
        <f t="shared" si="122"/>
        <v>7.5000000000000011E-2</v>
      </c>
      <c r="AR475" s="13">
        <f t="shared" si="112"/>
        <v>124470.00000000001</v>
      </c>
      <c r="AS475" s="13">
        <f t="shared" si="113"/>
        <v>29160.000000000004</v>
      </c>
      <c r="AT475" s="13">
        <f t="shared" si="114"/>
        <v>40770.000000000007</v>
      </c>
      <c r="AU475" s="14">
        <f>SUM(AN$3:AN475)+SUM(AR$3:AR475)</f>
        <v>248529654</v>
      </c>
      <c r="AV475" s="14">
        <f>SUM(AO$3:AO475)+SUM(AS$3:AS475)</f>
        <v>94261959</v>
      </c>
      <c r="AW475" s="14">
        <f>SUM(AP$3:AP475)+SUM(AT$3:AT475)</f>
        <v>109717695</v>
      </c>
    </row>
    <row r="476" spans="33:49" x14ac:dyDescent="0.2">
      <c r="AG476" s="9">
        <f t="shared" si="123"/>
        <v>13</v>
      </c>
      <c r="AH476" s="9">
        <f t="shared" si="124"/>
        <v>2</v>
      </c>
      <c r="AI476" s="14">
        <f t="shared" si="111"/>
        <v>0</v>
      </c>
      <c r="AJ476" s="14">
        <f t="shared" si="115"/>
        <v>464</v>
      </c>
      <c r="AK476" s="14">
        <f t="shared" si="116"/>
        <v>108</v>
      </c>
      <c r="AL476" s="14">
        <f t="shared" si="117"/>
        <v>151</v>
      </c>
      <c r="AM476" s="14">
        <f t="shared" si="118"/>
        <v>0</v>
      </c>
      <c r="AN476" s="13">
        <f t="shared" si="119"/>
        <v>0</v>
      </c>
      <c r="AO476" s="13">
        <f t="shared" si="120"/>
        <v>0</v>
      </c>
      <c r="AP476" s="13">
        <f t="shared" si="121"/>
        <v>0</v>
      </c>
      <c r="AQ476" s="14">
        <f t="shared" si="122"/>
        <v>7.5000000000000011E-2</v>
      </c>
      <c r="AR476" s="13">
        <f t="shared" si="112"/>
        <v>125280.00000000001</v>
      </c>
      <c r="AS476" s="13">
        <f t="shared" si="113"/>
        <v>29160.000000000004</v>
      </c>
      <c r="AT476" s="13">
        <f t="shared" si="114"/>
        <v>40770.000000000007</v>
      </c>
      <c r="AU476" s="14">
        <f>SUM(AN$3:AN476)+SUM(AR$3:AR476)</f>
        <v>248654934</v>
      </c>
      <c r="AV476" s="14">
        <f>SUM(AO$3:AO476)+SUM(AS$3:AS476)</f>
        <v>94291119</v>
      </c>
      <c r="AW476" s="14">
        <f>SUM(AP$3:AP476)+SUM(AT$3:AT476)</f>
        <v>109758465</v>
      </c>
    </row>
    <row r="477" spans="33:49" x14ac:dyDescent="0.2">
      <c r="AG477" s="9">
        <f t="shared" si="123"/>
        <v>13</v>
      </c>
      <c r="AH477" s="9">
        <f t="shared" si="124"/>
        <v>3</v>
      </c>
      <c r="AI477" s="14">
        <f t="shared" si="111"/>
        <v>0</v>
      </c>
      <c r="AJ477" s="14">
        <f t="shared" si="115"/>
        <v>466</v>
      </c>
      <c r="AK477" s="14">
        <f t="shared" si="116"/>
        <v>108</v>
      </c>
      <c r="AL477" s="14">
        <f t="shared" si="117"/>
        <v>152</v>
      </c>
      <c r="AM477" s="14">
        <f t="shared" si="118"/>
        <v>0</v>
      </c>
      <c r="AN477" s="13">
        <f t="shared" si="119"/>
        <v>0</v>
      </c>
      <c r="AO477" s="13">
        <f t="shared" si="120"/>
        <v>0</v>
      </c>
      <c r="AP477" s="13">
        <f t="shared" si="121"/>
        <v>0</v>
      </c>
      <c r="AQ477" s="14">
        <f t="shared" si="122"/>
        <v>7.5000000000000011E-2</v>
      </c>
      <c r="AR477" s="13">
        <f t="shared" si="112"/>
        <v>125820.00000000001</v>
      </c>
      <c r="AS477" s="13">
        <f t="shared" si="113"/>
        <v>29160.000000000004</v>
      </c>
      <c r="AT477" s="13">
        <f t="shared" si="114"/>
        <v>41040.000000000007</v>
      </c>
      <c r="AU477" s="14">
        <f>SUM(AN$3:AN477)+SUM(AR$3:AR477)</f>
        <v>248780754</v>
      </c>
      <c r="AV477" s="14">
        <f>SUM(AO$3:AO477)+SUM(AS$3:AS477)</f>
        <v>94320279</v>
      </c>
      <c r="AW477" s="14">
        <f>SUM(AP$3:AP477)+SUM(AT$3:AT477)</f>
        <v>109799505</v>
      </c>
    </row>
    <row r="478" spans="33:49" x14ac:dyDescent="0.2">
      <c r="AG478" s="9">
        <f t="shared" si="123"/>
        <v>13</v>
      </c>
      <c r="AH478" s="9">
        <f t="shared" si="124"/>
        <v>4</v>
      </c>
      <c r="AI478" s="14">
        <f t="shared" si="111"/>
        <v>1</v>
      </c>
      <c r="AJ478" s="14">
        <f t="shared" si="115"/>
        <v>469</v>
      </c>
      <c r="AK478" s="14">
        <f t="shared" si="116"/>
        <v>108</v>
      </c>
      <c r="AL478" s="14">
        <f t="shared" si="117"/>
        <v>152</v>
      </c>
      <c r="AM478" s="14">
        <f t="shared" si="118"/>
        <v>5</v>
      </c>
      <c r="AN478" s="13">
        <f t="shared" si="119"/>
        <v>8442000</v>
      </c>
      <c r="AO478" s="13">
        <f t="shared" si="120"/>
        <v>1944000</v>
      </c>
      <c r="AP478" s="13">
        <f t="shared" si="121"/>
        <v>2736000</v>
      </c>
      <c r="AQ478" s="14">
        <f t="shared" si="122"/>
        <v>0.1</v>
      </c>
      <c r="AR478" s="13">
        <f t="shared" si="112"/>
        <v>168840.00000000003</v>
      </c>
      <c r="AS478" s="13">
        <f t="shared" si="113"/>
        <v>38880</v>
      </c>
      <c r="AT478" s="13">
        <f t="shared" si="114"/>
        <v>54720.000000000007</v>
      </c>
      <c r="AU478" s="14">
        <f>SUM(AN$3:AN478)+SUM(AR$3:AR478)</f>
        <v>257391594</v>
      </c>
      <c r="AV478" s="14">
        <f>SUM(AO$3:AO478)+SUM(AS$3:AS478)</f>
        <v>96303159</v>
      </c>
      <c r="AW478" s="14">
        <f>SUM(AP$3:AP478)+SUM(AT$3:AT478)</f>
        <v>112590225</v>
      </c>
    </row>
    <row r="479" spans="33:49" x14ac:dyDescent="0.2">
      <c r="AG479" s="9">
        <f t="shared" si="123"/>
        <v>13</v>
      </c>
      <c r="AH479" s="9">
        <f t="shared" si="124"/>
        <v>5</v>
      </c>
      <c r="AI479" s="14">
        <f t="shared" si="111"/>
        <v>0</v>
      </c>
      <c r="AJ479" s="14">
        <f t="shared" si="115"/>
        <v>471</v>
      </c>
      <c r="AK479" s="14">
        <f t="shared" si="116"/>
        <v>108</v>
      </c>
      <c r="AL479" s="14">
        <f t="shared" si="117"/>
        <v>152</v>
      </c>
      <c r="AM479" s="14">
        <f t="shared" si="118"/>
        <v>0</v>
      </c>
      <c r="AN479" s="13">
        <f t="shared" si="119"/>
        <v>0</v>
      </c>
      <c r="AO479" s="13">
        <f t="shared" si="120"/>
        <v>0</v>
      </c>
      <c r="AP479" s="13">
        <f t="shared" si="121"/>
        <v>0</v>
      </c>
      <c r="AQ479" s="14">
        <f t="shared" si="122"/>
        <v>7.5000000000000011E-2</v>
      </c>
      <c r="AR479" s="13">
        <f t="shared" si="112"/>
        <v>127170.00000000001</v>
      </c>
      <c r="AS479" s="13">
        <f t="shared" si="113"/>
        <v>29160.000000000004</v>
      </c>
      <c r="AT479" s="13">
        <f t="shared" si="114"/>
        <v>41040.000000000007</v>
      </c>
      <c r="AU479" s="14">
        <f>SUM(AN$3:AN479)+SUM(AR$3:AR479)</f>
        <v>257518764</v>
      </c>
      <c r="AV479" s="14">
        <f>SUM(AO$3:AO479)+SUM(AS$3:AS479)</f>
        <v>96332319</v>
      </c>
      <c r="AW479" s="14">
        <f>SUM(AP$3:AP479)+SUM(AT$3:AT479)</f>
        <v>112631265</v>
      </c>
    </row>
    <row r="480" spans="33:49" x14ac:dyDescent="0.2">
      <c r="AG480" s="9">
        <f t="shared" si="123"/>
        <v>13</v>
      </c>
      <c r="AH480" s="9">
        <f t="shared" si="124"/>
        <v>6</v>
      </c>
      <c r="AI480" s="14">
        <f t="shared" si="111"/>
        <v>0</v>
      </c>
      <c r="AJ480" s="14">
        <f t="shared" si="115"/>
        <v>474</v>
      </c>
      <c r="AK480" s="14">
        <f t="shared" si="116"/>
        <v>108</v>
      </c>
      <c r="AL480" s="14">
        <f t="shared" si="117"/>
        <v>152</v>
      </c>
      <c r="AM480" s="14">
        <f t="shared" si="118"/>
        <v>0</v>
      </c>
      <c r="AN480" s="13">
        <f t="shared" si="119"/>
        <v>0</v>
      </c>
      <c r="AO480" s="13">
        <f t="shared" si="120"/>
        <v>0</v>
      </c>
      <c r="AP480" s="13">
        <f t="shared" si="121"/>
        <v>0</v>
      </c>
      <c r="AQ480" s="14">
        <f t="shared" si="122"/>
        <v>7.5000000000000011E-2</v>
      </c>
      <c r="AR480" s="13">
        <f t="shared" si="112"/>
        <v>127980.00000000001</v>
      </c>
      <c r="AS480" s="13">
        <f t="shared" si="113"/>
        <v>29160.000000000004</v>
      </c>
      <c r="AT480" s="13">
        <f t="shared" si="114"/>
        <v>41040.000000000007</v>
      </c>
      <c r="AU480" s="14">
        <f>SUM(AN$3:AN480)+SUM(AR$3:AR480)</f>
        <v>257646744</v>
      </c>
      <c r="AV480" s="14">
        <f>SUM(AO$3:AO480)+SUM(AS$3:AS480)</f>
        <v>96361479</v>
      </c>
      <c r="AW480" s="14">
        <f>SUM(AP$3:AP480)+SUM(AT$3:AT480)</f>
        <v>112672305</v>
      </c>
    </row>
    <row r="481" spans="33:49" x14ac:dyDescent="0.2">
      <c r="AG481" s="9">
        <f t="shared" si="123"/>
        <v>13</v>
      </c>
      <c r="AH481" s="9">
        <f t="shared" si="124"/>
        <v>7</v>
      </c>
      <c r="AI481" s="14">
        <f t="shared" si="111"/>
        <v>0</v>
      </c>
      <c r="AJ481" s="14">
        <f t="shared" si="115"/>
        <v>476</v>
      </c>
      <c r="AK481" s="14">
        <f t="shared" si="116"/>
        <v>108</v>
      </c>
      <c r="AL481" s="14">
        <f t="shared" si="117"/>
        <v>153</v>
      </c>
      <c r="AM481" s="14">
        <f t="shared" si="118"/>
        <v>0</v>
      </c>
      <c r="AN481" s="13">
        <f t="shared" si="119"/>
        <v>0</v>
      </c>
      <c r="AO481" s="13">
        <f t="shared" si="120"/>
        <v>0</v>
      </c>
      <c r="AP481" s="13">
        <f t="shared" si="121"/>
        <v>0</v>
      </c>
      <c r="AQ481" s="14">
        <f t="shared" si="122"/>
        <v>7.5000000000000011E-2</v>
      </c>
      <c r="AR481" s="13">
        <f t="shared" si="112"/>
        <v>128520.00000000001</v>
      </c>
      <c r="AS481" s="13">
        <f t="shared" si="113"/>
        <v>29160.000000000004</v>
      </c>
      <c r="AT481" s="13">
        <f t="shared" si="114"/>
        <v>41310.000000000007</v>
      </c>
      <c r="AU481" s="14">
        <f>SUM(AN$3:AN481)+SUM(AR$3:AR481)</f>
        <v>257775264</v>
      </c>
      <c r="AV481" s="14">
        <f>SUM(AO$3:AO481)+SUM(AS$3:AS481)</f>
        <v>96390639</v>
      </c>
      <c r="AW481" s="14">
        <f>SUM(AP$3:AP481)+SUM(AT$3:AT481)</f>
        <v>112713615</v>
      </c>
    </row>
    <row r="482" spans="33:49" x14ac:dyDescent="0.2">
      <c r="AG482" s="9">
        <f t="shared" si="123"/>
        <v>13</v>
      </c>
      <c r="AH482" s="9">
        <f t="shared" si="124"/>
        <v>8</v>
      </c>
      <c r="AI482" s="14">
        <f t="shared" si="111"/>
        <v>1</v>
      </c>
      <c r="AJ482" s="14">
        <f t="shared" si="115"/>
        <v>479</v>
      </c>
      <c r="AK482" s="14">
        <f t="shared" si="116"/>
        <v>108</v>
      </c>
      <c r="AL482" s="14">
        <f t="shared" si="117"/>
        <v>153</v>
      </c>
      <c r="AM482" s="14">
        <f t="shared" si="118"/>
        <v>5</v>
      </c>
      <c r="AN482" s="13">
        <f t="shared" si="119"/>
        <v>8622000</v>
      </c>
      <c r="AO482" s="13">
        <f t="shared" si="120"/>
        <v>1944000</v>
      </c>
      <c r="AP482" s="13">
        <f t="shared" si="121"/>
        <v>2754000</v>
      </c>
      <c r="AQ482" s="14">
        <f t="shared" si="122"/>
        <v>0.1</v>
      </c>
      <c r="AR482" s="13">
        <f t="shared" si="112"/>
        <v>172440.00000000003</v>
      </c>
      <c r="AS482" s="13">
        <f t="shared" si="113"/>
        <v>38880</v>
      </c>
      <c r="AT482" s="13">
        <f t="shared" si="114"/>
        <v>55080</v>
      </c>
      <c r="AU482" s="14">
        <f>SUM(AN$3:AN482)+SUM(AR$3:AR482)</f>
        <v>266569704</v>
      </c>
      <c r="AV482" s="14">
        <f>SUM(AO$3:AO482)+SUM(AS$3:AS482)</f>
        <v>98373519</v>
      </c>
      <c r="AW482" s="14">
        <f>SUM(AP$3:AP482)+SUM(AT$3:AT482)</f>
        <v>115522695</v>
      </c>
    </row>
    <row r="483" spans="33:49" x14ac:dyDescent="0.2">
      <c r="AG483" s="9">
        <f t="shared" si="123"/>
        <v>13</v>
      </c>
      <c r="AH483" s="9">
        <f t="shared" si="124"/>
        <v>9</v>
      </c>
      <c r="AI483" s="14">
        <f t="shared" si="111"/>
        <v>0</v>
      </c>
      <c r="AJ483" s="14">
        <f t="shared" si="115"/>
        <v>481</v>
      </c>
      <c r="AK483" s="14">
        <f t="shared" si="116"/>
        <v>109</v>
      </c>
      <c r="AL483" s="14">
        <f t="shared" si="117"/>
        <v>153</v>
      </c>
      <c r="AM483" s="14">
        <f t="shared" si="118"/>
        <v>0</v>
      </c>
      <c r="AN483" s="13">
        <f t="shared" si="119"/>
        <v>0</v>
      </c>
      <c r="AO483" s="13">
        <f t="shared" si="120"/>
        <v>0</v>
      </c>
      <c r="AP483" s="13">
        <f t="shared" si="121"/>
        <v>0</v>
      </c>
      <c r="AQ483" s="14">
        <f t="shared" si="122"/>
        <v>7.5000000000000011E-2</v>
      </c>
      <c r="AR483" s="13">
        <f t="shared" si="112"/>
        <v>129870.00000000001</v>
      </c>
      <c r="AS483" s="13">
        <f t="shared" si="113"/>
        <v>29430.000000000004</v>
      </c>
      <c r="AT483" s="13">
        <f t="shared" si="114"/>
        <v>41310.000000000007</v>
      </c>
      <c r="AU483" s="14">
        <f>SUM(AN$3:AN483)+SUM(AR$3:AR483)</f>
        <v>266699574</v>
      </c>
      <c r="AV483" s="14">
        <f>SUM(AO$3:AO483)+SUM(AS$3:AS483)</f>
        <v>98402949</v>
      </c>
      <c r="AW483" s="14">
        <f>SUM(AP$3:AP483)+SUM(AT$3:AT483)</f>
        <v>115564005</v>
      </c>
    </row>
    <row r="484" spans="33:49" x14ac:dyDescent="0.2">
      <c r="AG484" s="9">
        <f t="shared" si="123"/>
        <v>13</v>
      </c>
      <c r="AH484" s="9">
        <f t="shared" si="124"/>
        <v>10</v>
      </c>
      <c r="AI484" s="14">
        <f t="shared" si="111"/>
        <v>0</v>
      </c>
      <c r="AJ484" s="14">
        <f t="shared" si="115"/>
        <v>484</v>
      </c>
      <c r="AK484" s="14">
        <f t="shared" si="116"/>
        <v>109</v>
      </c>
      <c r="AL484" s="14">
        <f t="shared" si="117"/>
        <v>153</v>
      </c>
      <c r="AM484" s="14">
        <f t="shared" si="118"/>
        <v>0</v>
      </c>
      <c r="AN484" s="13">
        <f t="shared" si="119"/>
        <v>0</v>
      </c>
      <c r="AO484" s="13">
        <f t="shared" si="120"/>
        <v>0</v>
      </c>
      <c r="AP484" s="13">
        <f t="shared" si="121"/>
        <v>0</v>
      </c>
      <c r="AQ484" s="14">
        <f t="shared" si="122"/>
        <v>7.5000000000000011E-2</v>
      </c>
      <c r="AR484" s="13">
        <f t="shared" si="112"/>
        <v>130680.00000000001</v>
      </c>
      <c r="AS484" s="13">
        <f t="shared" si="113"/>
        <v>29430.000000000004</v>
      </c>
      <c r="AT484" s="13">
        <f t="shared" si="114"/>
        <v>41310.000000000007</v>
      </c>
      <c r="AU484" s="14">
        <f>SUM(AN$3:AN484)+SUM(AR$3:AR484)</f>
        <v>266830254</v>
      </c>
      <c r="AV484" s="14">
        <f>SUM(AO$3:AO484)+SUM(AS$3:AS484)</f>
        <v>98432379</v>
      </c>
      <c r="AW484" s="14">
        <f>SUM(AP$3:AP484)+SUM(AT$3:AT484)</f>
        <v>115605315</v>
      </c>
    </row>
    <row r="485" spans="33:49" x14ac:dyDescent="0.2">
      <c r="AG485" s="9">
        <f t="shared" si="123"/>
        <v>13</v>
      </c>
      <c r="AH485" s="9">
        <f t="shared" si="124"/>
        <v>11</v>
      </c>
      <c r="AI485" s="14">
        <f t="shared" si="111"/>
        <v>0</v>
      </c>
      <c r="AJ485" s="14">
        <f t="shared" si="115"/>
        <v>486</v>
      </c>
      <c r="AK485" s="14">
        <f t="shared" si="116"/>
        <v>109</v>
      </c>
      <c r="AL485" s="14">
        <f t="shared" si="117"/>
        <v>154</v>
      </c>
      <c r="AM485" s="14">
        <f t="shared" si="118"/>
        <v>0</v>
      </c>
      <c r="AN485" s="13">
        <f t="shared" si="119"/>
        <v>0</v>
      </c>
      <c r="AO485" s="13">
        <f t="shared" si="120"/>
        <v>0</v>
      </c>
      <c r="AP485" s="13">
        <f t="shared" si="121"/>
        <v>0</v>
      </c>
      <c r="AQ485" s="14">
        <f t="shared" si="122"/>
        <v>7.5000000000000011E-2</v>
      </c>
      <c r="AR485" s="13">
        <f t="shared" si="112"/>
        <v>131220</v>
      </c>
      <c r="AS485" s="13">
        <f t="shared" si="113"/>
        <v>29430.000000000004</v>
      </c>
      <c r="AT485" s="13">
        <f t="shared" si="114"/>
        <v>41580.000000000007</v>
      </c>
      <c r="AU485" s="14">
        <f>SUM(AN$3:AN485)+SUM(AR$3:AR485)</f>
        <v>266961474</v>
      </c>
      <c r="AV485" s="14">
        <f>SUM(AO$3:AO485)+SUM(AS$3:AS485)</f>
        <v>98461809</v>
      </c>
      <c r="AW485" s="14">
        <f>SUM(AP$3:AP485)+SUM(AT$3:AT485)</f>
        <v>115646895</v>
      </c>
    </row>
    <row r="486" spans="33:49" x14ac:dyDescent="0.2">
      <c r="AG486" s="9">
        <f t="shared" si="123"/>
        <v>13</v>
      </c>
      <c r="AH486" s="9">
        <f t="shared" si="124"/>
        <v>12</v>
      </c>
      <c r="AI486" s="14">
        <f t="shared" si="111"/>
        <v>1</v>
      </c>
      <c r="AJ486" s="14">
        <f t="shared" si="115"/>
        <v>489</v>
      </c>
      <c r="AK486" s="14">
        <f t="shared" si="116"/>
        <v>109</v>
      </c>
      <c r="AL486" s="14">
        <f t="shared" si="117"/>
        <v>154</v>
      </c>
      <c r="AM486" s="14">
        <f t="shared" si="118"/>
        <v>5</v>
      </c>
      <c r="AN486" s="13">
        <f t="shared" si="119"/>
        <v>8802000</v>
      </c>
      <c r="AO486" s="13">
        <f t="shared" si="120"/>
        <v>1962000</v>
      </c>
      <c r="AP486" s="13">
        <f t="shared" si="121"/>
        <v>2772000</v>
      </c>
      <c r="AQ486" s="14">
        <f t="shared" si="122"/>
        <v>0.1</v>
      </c>
      <c r="AR486" s="13">
        <f t="shared" si="112"/>
        <v>176040.00000000003</v>
      </c>
      <c r="AS486" s="13">
        <f t="shared" si="113"/>
        <v>39240</v>
      </c>
      <c r="AT486" s="13">
        <f t="shared" si="114"/>
        <v>55440</v>
      </c>
      <c r="AU486" s="14">
        <f>SUM(AN$3:AN486)+SUM(AR$3:AR486)</f>
        <v>275939514</v>
      </c>
      <c r="AV486" s="14">
        <f>SUM(AO$3:AO486)+SUM(AS$3:AS486)</f>
        <v>100463049</v>
      </c>
      <c r="AW486" s="14">
        <f>SUM(AP$3:AP486)+SUM(AT$3:AT486)</f>
        <v>118474335</v>
      </c>
    </row>
    <row r="487" spans="33:49" x14ac:dyDescent="0.2">
      <c r="AG487" s="9">
        <f t="shared" si="123"/>
        <v>13</v>
      </c>
      <c r="AH487" s="9">
        <f t="shared" si="124"/>
        <v>13</v>
      </c>
      <c r="AI487" s="14">
        <f t="shared" si="111"/>
        <v>0</v>
      </c>
      <c r="AJ487" s="14">
        <f t="shared" si="115"/>
        <v>491</v>
      </c>
      <c r="AK487" s="14">
        <f t="shared" si="116"/>
        <v>109</v>
      </c>
      <c r="AL487" s="14">
        <f t="shared" si="117"/>
        <v>154</v>
      </c>
      <c r="AM487" s="14">
        <f t="shared" si="118"/>
        <v>0</v>
      </c>
      <c r="AN487" s="13">
        <f t="shared" si="119"/>
        <v>0</v>
      </c>
      <c r="AO487" s="13">
        <f t="shared" si="120"/>
        <v>0</v>
      </c>
      <c r="AP487" s="13">
        <f t="shared" si="121"/>
        <v>0</v>
      </c>
      <c r="AQ487" s="14">
        <f t="shared" si="122"/>
        <v>7.5000000000000011E-2</v>
      </c>
      <c r="AR487" s="13">
        <f t="shared" si="112"/>
        <v>132570</v>
      </c>
      <c r="AS487" s="13">
        <f t="shared" si="113"/>
        <v>29430.000000000004</v>
      </c>
      <c r="AT487" s="13">
        <f t="shared" si="114"/>
        <v>41580.000000000007</v>
      </c>
      <c r="AU487" s="14">
        <f>SUM(AN$3:AN487)+SUM(AR$3:AR487)</f>
        <v>276072084</v>
      </c>
      <c r="AV487" s="14">
        <f>SUM(AO$3:AO487)+SUM(AS$3:AS487)</f>
        <v>100492479</v>
      </c>
      <c r="AW487" s="14">
        <f>SUM(AP$3:AP487)+SUM(AT$3:AT487)</f>
        <v>118515915</v>
      </c>
    </row>
    <row r="488" spans="33:49" x14ac:dyDescent="0.2">
      <c r="AG488" s="9">
        <f t="shared" si="123"/>
        <v>13</v>
      </c>
      <c r="AH488" s="9">
        <f t="shared" si="124"/>
        <v>14</v>
      </c>
      <c r="AI488" s="14">
        <f t="shared" si="111"/>
        <v>0</v>
      </c>
      <c r="AJ488" s="14">
        <f t="shared" si="115"/>
        <v>494</v>
      </c>
      <c r="AK488" s="14">
        <f t="shared" si="116"/>
        <v>109</v>
      </c>
      <c r="AL488" s="14">
        <f t="shared" si="117"/>
        <v>154</v>
      </c>
      <c r="AM488" s="14">
        <f t="shared" si="118"/>
        <v>0</v>
      </c>
      <c r="AN488" s="13">
        <f t="shared" si="119"/>
        <v>0</v>
      </c>
      <c r="AO488" s="13">
        <f t="shared" si="120"/>
        <v>0</v>
      </c>
      <c r="AP488" s="13">
        <f t="shared" si="121"/>
        <v>0</v>
      </c>
      <c r="AQ488" s="14">
        <f t="shared" si="122"/>
        <v>7.5000000000000011E-2</v>
      </c>
      <c r="AR488" s="13">
        <f t="shared" si="112"/>
        <v>133380.00000000003</v>
      </c>
      <c r="AS488" s="13">
        <f t="shared" si="113"/>
        <v>29430.000000000004</v>
      </c>
      <c r="AT488" s="13">
        <f t="shared" si="114"/>
        <v>41580.000000000007</v>
      </c>
      <c r="AU488" s="14">
        <f>SUM(AN$3:AN488)+SUM(AR$3:AR488)</f>
        <v>276205464</v>
      </c>
      <c r="AV488" s="14">
        <f>SUM(AO$3:AO488)+SUM(AS$3:AS488)</f>
        <v>100521909</v>
      </c>
      <c r="AW488" s="14">
        <f>SUM(AP$3:AP488)+SUM(AT$3:AT488)</f>
        <v>118557495</v>
      </c>
    </row>
    <row r="489" spans="33:49" x14ac:dyDescent="0.2">
      <c r="AG489" s="9">
        <f t="shared" si="123"/>
        <v>13</v>
      </c>
      <c r="AH489" s="9">
        <f t="shared" si="124"/>
        <v>15</v>
      </c>
      <c r="AI489" s="14">
        <f t="shared" si="111"/>
        <v>0</v>
      </c>
      <c r="AJ489" s="14">
        <f t="shared" si="115"/>
        <v>496</v>
      </c>
      <c r="AK489" s="14">
        <f t="shared" si="116"/>
        <v>109</v>
      </c>
      <c r="AL489" s="14">
        <f t="shared" si="117"/>
        <v>155</v>
      </c>
      <c r="AM489" s="14">
        <f t="shared" si="118"/>
        <v>0</v>
      </c>
      <c r="AN489" s="13">
        <f t="shared" si="119"/>
        <v>0</v>
      </c>
      <c r="AO489" s="13">
        <f t="shared" si="120"/>
        <v>0</v>
      </c>
      <c r="AP489" s="13">
        <f t="shared" si="121"/>
        <v>0</v>
      </c>
      <c r="AQ489" s="14">
        <f t="shared" si="122"/>
        <v>7.5000000000000011E-2</v>
      </c>
      <c r="AR489" s="13">
        <f t="shared" si="112"/>
        <v>133920</v>
      </c>
      <c r="AS489" s="13">
        <f t="shared" si="113"/>
        <v>29430.000000000004</v>
      </c>
      <c r="AT489" s="13">
        <f t="shared" si="114"/>
        <v>41850.000000000007</v>
      </c>
      <c r="AU489" s="14">
        <f>SUM(AN$3:AN489)+SUM(AR$3:AR489)</f>
        <v>276339384</v>
      </c>
      <c r="AV489" s="14">
        <f>SUM(AO$3:AO489)+SUM(AS$3:AS489)</f>
        <v>100551339</v>
      </c>
      <c r="AW489" s="14">
        <f>SUM(AP$3:AP489)+SUM(AT$3:AT489)</f>
        <v>118599345</v>
      </c>
    </row>
    <row r="490" spans="33:49" x14ac:dyDescent="0.2">
      <c r="AG490" s="9">
        <f t="shared" si="123"/>
        <v>13</v>
      </c>
      <c r="AH490" s="9">
        <f t="shared" si="124"/>
        <v>16</v>
      </c>
      <c r="AI490" s="14">
        <f t="shared" si="111"/>
        <v>1</v>
      </c>
      <c r="AJ490" s="14">
        <f t="shared" si="115"/>
        <v>499</v>
      </c>
      <c r="AK490" s="14">
        <f t="shared" si="116"/>
        <v>109</v>
      </c>
      <c r="AL490" s="14">
        <f t="shared" si="117"/>
        <v>155</v>
      </c>
      <c r="AM490" s="14">
        <f t="shared" si="118"/>
        <v>5</v>
      </c>
      <c r="AN490" s="13">
        <f t="shared" si="119"/>
        <v>8982000</v>
      </c>
      <c r="AO490" s="13">
        <f t="shared" si="120"/>
        <v>1962000</v>
      </c>
      <c r="AP490" s="13">
        <f t="shared" si="121"/>
        <v>2790000</v>
      </c>
      <c r="AQ490" s="14">
        <f t="shared" si="122"/>
        <v>0.1</v>
      </c>
      <c r="AR490" s="13">
        <f t="shared" si="112"/>
        <v>179640.00000000003</v>
      </c>
      <c r="AS490" s="13">
        <f t="shared" si="113"/>
        <v>39240</v>
      </c>
      <c r="AT490" s="13">
        <f t="shared" si="114"/>
        <v>55800</v>
      </c>
      <c r="AU490" s="14">
        <f>SUM(AN$3:AN490)+SUM(AR$3:AR490)</f>
        <v>285501024</v>
      </c>
      <c r="AV490" s="14">
        <f>SUM(AO$3:AO490)+SUM(AS$3:AS490)</f>
        <v>102552579</v>
      </c>
      <c r="AW490" s="14">
        <f>SUM(AP$3:AP490)+SUM(AT$3:AT490)</f>
        <v>121445145</v>
      </c>
    </row>
    <row r="491" spans="33:49" x14ac:dyDescent="0.2">
      <c r="AG491" s="9">
        <f t="shared" si="123"/>
        <v>13</v>
      </c>
      <c r="AH491" s="9">
        <f t="shared" si="124"/>
        <v>17</v>
      </c>
      <c r="AI491" s="14">
        <f t="shared" si="111"/>
        <v>0</v>
      </c>
      <c r="AJ491" s="14">
        <f t="shared" si="115"/>
        <v>501</v>
      </c>
      <c r="AK491" s="14">
        <f t="shared" si="116"/>
        <v>109</v>
      </c>
      <c r="AL491" s="14">
        <f t="shared" si="117"/>
        <v>155</v>
      </c>
      <c r="AM491" s="14">
        <f t="shared" si="118"/>
        <v>0</v>
      </c>
      <c r="AN491" s="13">
        <f t="shared" si="119"/>
        <v>0</v>
      </c>
      <c r="AO491" s="13">
        <f t="shared" si="120"/>
        <v>0</v>
      </c>
      <c r="AP491" s="13">
        <f t="shared" si="121"/>
        <v>0</v>
      </c>
      <c r="AQ491" s="14">
        <f t="shared" si="122"/>
        <v>7.5000000000000011E-2</v>
      </c>
      <c r="AR491" s="13">
        <f t="shared" si="112"/>
        <v>135270</v>
      </c>
      <c r="AS491" s="13">
        <f t="shared" si="113"/>
        <v>29430.000000000004</v>
      </c>
      <c r="AT491" s="13">
        <f t="shared" si="114"/>
        <v>41850.000000000007</v>
      </c>
      <c r="AU491" s="14">
        <f>SUM(AN$3:AN491)+SUM(AR$3:AR491)</f>
        <v>285636294</v>
      </c>
      <c r="AV491" s="14">
        <f>SUM(AO$3:AO491)+SUM(AS$3:AS491)</f>
        <v>102582009</v>
      </c>
      <c r="AW491" s="14">
        <f>SUM(AP$3:AP491)+SUM(AT$3:AT491)</f>
        <v>121486995</v>
      </c>
    </row>
    <row r="492" spans="33:49" x14ac:dyDescent="0.2">
      <c r="AG492" s="9">
        <f t="shared" si="123"/>
        <v>13</v>
      </c>
      <c r="AH492" s="9">
        <f t="shared" si="124"/>
        <v>18</v>
      </c>
      <c r="AI492" s="14">
        <f t="shared" si="111"/>
        <v>0</v>
      </c>
      <c r="AJ492" s="14">
        <f t="shared" si="115"/>
        <v>504</v>
      </c>
      <c r="AK492" s="14">
        <f t="shared" si="116"/>
        <v>109</v>
      </c>
      <c r="AL492" s="14">
        <f t="shared" si="117"/>
        <v>155</v>
      </c>
      <c r="AM492" s="14">
        <f t="shared" si="118"/>
        <v>0</v>
      </c>
      <c r="AN492" s="13">
        <f t="shared" si="119"/>
        <v>0</v>
      </c>
      <c r="AO492" s="13">
        <f t="shared" si="120"/>
        <v>0</v>
      </c>
      <c r="AP492" s="13">
        <f t="shared" si="121"/>
        <v>0</v>
      </c>
      <c r="AQ492" s="14">
        <f t="shared" si="122"/>
        <v>7.5000000000000011E-2</v>
      </c>
      <c r="AR492" s="13">
        <f t="shared" si="112"/>
        <v>136080.00000000003</v>
      </c>
      <c r="AS492" s="13">
        <f t="shared" si="113"/>
        <v>29430.000000000004</v>
      </c>
      <c r="AT492" s="13">
        <f t="shared" si="114"/>
        <v>41850.000000000007</v>
      </c>
      <c r="AU492" s="14">
        <f>SUM(AN$3:AN492)+SUM(AR$3:AR492)</f>
        <v>285772374</v>
      </c>
      <c r="AV492" s="14">
        <f>SUM(AO$3:AO492)+SUM(AS$3:AS492)</f>
        <v>102611439</v>
      </c>
      <c r="AW492" s="14">
        <f>SUM(AP$3:AP492)+SUM(AT$3:AT492)</f>
        <v>121528845</v>
      </c>
    </row>
    <row r="493" spans="33:49" x14ac:dyDescent="0.2">
      <c r="AG493" s="9">
        <f t="shared" si="123"/>
        <v>13</v>
      </c>
      <c r="AH493" s="9">
        <f t="shared" si="124"/>
        <v>19</v>
      </c>
      <c r="AI493" s="14">
        <f t="shared" si="111"/>
        <v>0</v>
      </c>
      <c r="AJ493" s="14">
        <f t="shared" si="115"/>
        <v>506</v>
      </c>
      <c r="AK493" s="14">
        <f t="shared" si="116"/>
        <v>109</v>
      </c>
      <c r="AL493" s="14">
        <f t="shared" si="117"/>
        <v>156</v>
      </c>
      <c r="AM493" s="14">
        <f t="shared" si="118"/>
        <v>0</v>
      </c>
      <c r="AN493" s="13">
        <f t="shared" si="119"/>
        <v>0</v>
      </c>
      <c r="AO493" s="13">
        <f t="shared" si="120"/>
        <v>0</v>
      </c>
      <c r="AP493" s="13">
        <f t="shared" si="121"/>
        <v>0</v>
      </c>
      <c r="AQ493" s="14">
        <f t="shared" si="122"/>
        <v>7.5000000000000011E-2</v>
      </c>
      <c r="AR493" s="13">
        <f t="shared" si="112"/>
        <v>136620</v>
      </c>
      <c r="AS493" s="13">
        <f t="shared" si="113"/>
        <v>29430.000000000004</v>
      </c>
      <c r="AT493" s="13">
        <f t="shared" si="114"/>
        <v>42120.000000000007</v>
      </c>
      <c r="AU493" s="14">
        <f>SUM(AN$3:AN493)+SUM(AR$3:AR493)</f>
        <v>285908994</v>
      </c>
      <c r="AV493" s="14">
        <f>SUM(AO$3:AO493)+SUM(AS$3:AS493)</f>
        <v>102640869</v>
      </c>
      <c r="AW493" s="14">
        <f>SUM(AP$3:AP493)+SUM(AT$3:AT493)</f>
        <v>121570965</v>
      </c>
    </row>
    <row r="494" spans="33:49" x14ac:dyDescent="0.2">
      <c r="AG494" s="9">
        <f t="shared" si="123"/>
        <v>13</v>
      </c>
      <c r="AH494" s="9">
        <f t="shared" si="124"/>
        <v>20</v>
      </c>
      <c r="AI494" s="14">
        <f t="shared" si="111"/>
        <v>1</v>
      </c>
      <c r="AJ494" s="14">
        <f t="shared" si="115"/>
        <v>509</v>
      </c>
      <c r="AK494" s="14">
        <f t="shared" si="116"/>
        <v>109</v>
      </c>
      <c r="AL494" s="14">
        <f t="shared" si="117"/>
        <v>156</v>
      </c>
      <c r="AM494" s="14">
        <f t="shared" si="118"/>
        <v>5</v>
      </c>
      <c r="AN494" s="13">
        <f t="shared" si="119"/>
        <v>9162000</v>
      </c>
      <c r="AO494" s="13">
        <f t="shared" si="120"/>
        <v>1962000</v>
      </c>
      <c r="AP494" s="13">
        <f t="shared" si="121"/>
        <v>2808000</v>
      </c>
      <c r="AQ494" s="14">
        <f t="shared" si="122"/>
        <v>0.1</v>
      </c>
      <c r="AR494" s="13">
        <f t="shared" si="112"/>
        <v>183240.00000000003</v>
      </c>
      <c r="AS494" s="13">
        <f t="shared" si="113"/>
        <v>39240</v>
      </c>
      <c r="AT494" s="13">
        <f t="shared" si="114"/>
        <v>56160.000000000007</v>
      </c>
      <c r="AU494" s="14">
        <f>SUM(AN$3:AN494)+SUM(AR$3:AR494)</f>
        <v>295254234</v>
      </c>
      <c r="AV494" s="14">
        <f>SUM(AO$3:AO494)+SUM(AS$3:AS494)</f>
        <v>104642109</v>
      </c>
      <c r="AW494" s="14">
        <f>SUM(AP$3:AP494)+SUM(AT$3:AT494)</f>
        <v>124435125</v>
      </c>
    </row>
    <row r="495" spans="33:49" x14ac:dyDescent="0.2">
      <c r="AG495" s="9">
        <f t="shared" si="123"/>
        <v>13</v>
      </c>
      <c r="AH495" s="9">
        <f t="shared" si="124"/>
        <v>21</v>
      </c>
      <c r="AI495" s="14">
        <f t="shared" si="111"/>
        <v>0</v>
      </c>
      <c r="AJ495" s="14">
        <f t="shared" si="115"/>
        <v>511</v>
      </c>
      <c r="AK495" s="14">
        <f t="shared" si="116"/>
        <v>109</v>
      </c>
      <c r="AL495" s="14">
        <f t="shared" si="117"/>
        <v>156</v>
      </c>
      <c r="AM495" s="14">
        <f t="shared" si="118"/>
        <v>0</v>
      </c>
      <c r="AN495" s="13">
        <f t="shared" si="119"/>
        <v>0</v>
      </c>
      <c r="AO495" s="13">
        <f t="shared" si="120"/>
        <v>0</v>
      </c>
      <c r="AP495" s="13">
        <f t="shared" si="121"/>
        <v>0</v>
      </c>
      <c r="AQ495" s="14">
        <f t="shared" si="122"/>
        <v>7.5000000000000011E-2</v>
      </c>
      <c r="AR495" s="13">
        <f t="shared" si="112"/>
        <v>137970</v>
      </c>
      <c r="AS495" s="13">
        <f t="shared" si="113"/>
        <v>29430.000000000004</v>
      </c>
      <c r="AT495" s="13">
        <f t="shared" si="114"/>
        <v>42120.000000000007</v>
      </c>
      <c r="AU495" s="14">
        <f>SUM(AN$3:AN495)+SUM(AR$3:AR495)</f>
        <v>295392204</v>
      </c>
      <c r="AV495" s="14">
        <f>SUM(AO$3:AO495)+SUM(AS$3:AS495)</f>
        <v>104671539</v>
      </c>
      <c r="AW495" s="14">
        <f>SUM(AP$3:AP495)+SUM(AT$3:AT495)</f>
        <v>124477245</v>
      </c>
    </row>
    <row r="496" spans="33:49" x14ac:dyDescent="0.2">
      <c r="AG496" s="9">
        <f t="shared" si="123"/>
        <v>13</v>
      </c>
      <c r="AH496" s="9">
        <f t="shared" si="124"/>
        <v>22</v>
      </c>
      <c r="AI496" s="14">
        <f t="shared" si="111"/>
        <v>0</v>
      </c>
      <c r="AJ496" s="14">
        <f t="shared" si="115"/>
        <v>514</v>
      </c>
      <c r="AK496" s="14">
        <f t="shared" si="116"/>
        <v>109</v>
      </c>
      <c r="AL496" s="14">
        <f t="shared" si="117"/>
        <v>156</v>
      </c>
      <c r="AM496" s="14">
        <f t="shared" si="118"/>
        <v>0</v>
      </c>
      <c r="AN496" s="13">
        <f t="shared" si="119"/>
        <v>0</v>
      </c>
      <c r="AO496" s="13">
        <f t="shared" si="120"/>
        <v>0</v>
      </c>
      <c r="AP496" s="13">
        <f t="shared" si="121"/>
        <v>0</v>
      </c>
      <c r="AQ496" s="14">
        <f t="shared" si="122"/>
        <v>7.5000000000000011E-2</v>
      </c>
      <c r="AR496" s="13">
        <f t="shared" si="112"/>
        <v>138780.00000000003</v>
      </c>
      <c r="AS496" s="13">
        <f t="shared" si="113"/>
        <v>29430.000000000004</v>
      </c>
      <c r="AT496" s="13">
        <f t="shared" si="114"/>
        <v>42120.000000000007</v>
      </c>
      <c r="AU496" s="14">
        <f>SUM(AN$3:AN496)+SUM(AR$3:AR496)</f>
        <v>295530984</v>
      </c>
      <c r="AV496" s="14">
        <f>SUM(AO$3:AO496)+SUM(AS$3:AS496)</f>
        <v>104700969</v>
      </c>
      <c r="AW496" s="14">
        <f>SUM(AP$3:AP496)+SUM(AT$3:AT496)</f>
        <v>124519365</v>
      </c>
    </row>
    <row r="497" spans="33:49" x14ac:dyDescent="0.2">
      <c r="AG497" s="9">
        <f t="shared" si="123"/>
        <v>13</v>
      </c>
      <c r="AH497" s="9">
        <f t="shared" si="124"/>
        <v>23</v>
      </c>
      <c r="AI497" s="14">
        <f t="shared" si="111"/>
        <v>0</v>
      </c>
      <c r="AJ497" s="14">
        <f t="shared" si="115"/>
        <v>516</v>
      </c>
      <c r="AK497" s="14">
        <f t="shared" si="116"/>
        <v>109</v>
      </c>
      <c r="AL497" s="14">
        <f t="shared" si="117"/>
        <v>157</v>
      </c>
      <c r="AM497" s="14">
        <f t="shared" si="118"/>
        <v>0</v>
      </c>
      <c r="AN497" s="13">
        <f t="shared" si="119"/>
        <v>0</v>
      </c>
      <c r="AO497" s="13">
        <f t="shared" si="120"/>
        <v>0</v>
      </c>
      <c r="AP497" s="13">
        <f t="shared" si="121"/>
        <v>0</v>
      </c>
      <c r="AQ497" s="14">
        <f t="shared" si="122"/>
        <v>7.5000000000000011E-2</v>
      </c>
      <c r="AR497" s="13">
        <f t="shared" si="112"/>
        <v>139320</v>
      </c>
      <c r="AS497" s="13">
        <f t="shared" si="113"/>
        <v>29430.000000000004</v>
      </c>
      <c r="AT497" s="13">
        <f t="shared" si="114"/>
        <v>42390.000000000007</v>
      </c>
      <c r="AU497" s="14">
        <f>SUM(AN$3:AN497)+SUM(AR$3:AR497)</f>
        <v>295670304</v>
      </c>
      <c r="AV497" s="14">
        <f>SUM(AO$3:AO497)+SUM(AS$3:AS497)</f>
        <v>104730399</v>
      </c>
      <c r="AW497" s="14">
        <f>SUM(AP$3:AP497)+SUM(AT$3:AT497)</f>
        <v>124561755</v>
      </c>
    </row>
    <row r="498" spans="33:49" x14ac:dyDescent="0.2">
      <c r="AG498" s="9">
        <f t="shared" si="123"/>
        <v>13</v>
      </c>
      <c r="AH498" s="9">
        <f t="shared" si="124"/>
        <v>24</v>
      </c>
      <c r="AI498" s="14">
        <f t="shared" si="111"/>
        <v>1</v>
      </c>
      <c r="AJ498" s="14">
        <f t="shared" si="115"/>
        <v>519</v>
      </c>
      <c r="AK498" s="14">
        <f t="shared" si="116"/>
        <v>110</v>
      </c>
      <c r="AL498" s="14">
        <f t="shared" si="117"/>
        <v>157</v>
      </c>
      <c r="AM498" s="14">
        <f t="shared" si="118"/>
        <v>5</v>
      </c>
      <c r="AN498" s="13">
        <f t="shared" si="119"/>
        <v>9342000</v>
      </c>
      <c r="AO498" s="13">
        <f t="shared" si="120"/>
        <v>1980000</v>
      </c>
      <c r="AP498" s="13">
        <f t="shared" si="121"/>
        <v>2826000</v>
      </c>
      <c r="AQ498" s="14">
        <f t="shared" si="122"/>
        <v>0.1</v>
      </c>
      <c r="AR498" s="13">
        <f t="shared" si="112"/>
        <v>186840.00000000003</v>
      </c>
      <c r="AS498" s="13">
        <f t="shared" si="113"/>
        <v>39600</v>
      </c>
      <c r="AT498" s="13">
        <f t="shared" si="114"/>
        <v>56520.000000000007</v>
      </c>
      <c r="AU498" s="14">
        <f>SUM(AN$3:AN498)+SUM(AR$3:AR498)</f>
        <v>305199144</v>
      </c>
      <c r="AV498" s="14">
        <f>SUM(AO$3:AO498)+SUM(AS$3:AS498)</f>
        <v>106749999</v>
      </c>
      <c r="AW498" s="14">
        <f>SUM(AP$3:AP498)+SUM(AT$3:AT498)</f>
        <v>127444275</v>
      </c>
    </row>
    <row r="499" spans="33:49" x14ac:dyDescent="0.2">
      <c r="AG499" s="9">
        <f t="shared" si="123"/>
        <v>13</v>
      </c>
      <c r="AH499" s="9">
        <f t="shared" si="124"/>
        <v>25</v>
      </c>
      <c r="AI499" s="14">
        <f t="shared" si="111"/>
        <v>0</v>
      </c>
      <c r="AJ499" s="14">
        <f t="shared" si="115"/>
        <v>521</v>
      </c>
      <c r="AK499" s="14">
        <f t="shared" si="116"/>
        <v>110</v>
      </c>
      <c r="AL499" s="14">
        <f t="shared" si="117"/>
        <v>157</v>
      </c>
      <c r="AM499" s="14">
        <f t="shared" si="118"/>
        <v>0</v>
      </c>
      <c r="AN499" s="13">
        <f t="shared" si="119"/>
        <v>0</v>
      </c>
      <c r="AO499" s="13">
        <f t="shared" si="120"/>
        <v>0</v>
      </c>
      <c r="AP499" s="13">
        <f t="shared" si="121"/>
        <v>0</v>
      </c>
      <c r="AQ499" s="14">
        <f t="shared" si="122"/>
        <v>7.5000000000000011E-2</v>
      </c>
      <c r="AR499" s="13">
        <f t="shared" si="112"/>
        <v>140670</v>
      </c>
      <c r="AS499" s="13">
        <f t="shared" si="113"/>
        <v>29700.000000000007</v>
      </c>
      <c r="AT499" s="13">
        <f t="shared" si="114"/>
        <v>42390.000000000007</v>
      </c>
      <c r="AU499" s="14">
        <f>SUM(AN$3:AN499)+SUM(AR$3:AR499)</f>
        <v>305339814</v>
      </c>
      <c r="AV499" s="14">
        <f>SUM(AO$3:AO499)+SUM(AS$3:AS499)</f>
        <v>106779699</v>
      </c>
      <c r="AW499" s="14">
        <f>SUM(AP$3:AP499)+SUM(AT$3:AT499)</f>
        <v>127486665</v>
      </c>
    </row>
    <row r="500" spans="33:49" x14ac:dyDescent="0.2">
      <c r="AG500" s="9">
        <f t="shared" si="123"/>
        <v>13</v>
      </c>
      <c r="AH500" s="9">
        <f t="shared" si="124"/>
        <v>26</v>
      </c>
      <c r="AI500" s="14">
        <f t="shared" si="111"/>
        <v>0</v>
      </c>
      <c r="AJ500" s="14">
        <f t="shared" si="115"/>
        <v>524</v>
      </c>
      <c r="AK500" s="14">
        <f t="shared" si="116"/>
        <v>110</v>
      </c>
      <c r="AL500" s="14">
        <f t="shared" si="117"/>
        <v>157</v>
      </c>
      <c r="AM500" s="14">
        <f t="shared" si="118"/>
        <v>0</v>
      </c>
      <c r="AN500" s="13">
        <f t="shared" si="119"/>
        <v>0</v>
      </c>
      <c r="AO500" s="13">
        <f t="shared" si="120"/>
        <v>0</v>
      </c>
      <c r="AP500" s="13">
        <f t="shared" si="121"/>
        <v>0</v>
      </c>
      <c r="AQ500" s="14">
        <f t="shared" si="122"/>
        <v>7.5000000000000011E-2</v>
      </c>
      <c r="AR500" s="13">
        <f t="shared" si="112"/>
        <v>141480.00000000003</v>
      </c>
      <c r="AS500" s="13">
        <f t="shared" si="113"/>
        <v>29700.000000000007</v>
      </c>
      <c r="AT500" s="13">
        <f t="shared" si="114"/>
        <v>42390.000000000007</v>
      </c>
      <c r="AU500" s="14">
        <f>SUM(AN$3:AN500)+SUM(AR$3:AR500)</f>
        <v>305481294</v>
      </c>
      <c r="AV500" s="14">
        <f>SUM(AO$3:AO500)+SUM(AS$3:AS500)</f>
        <v>106809399</v>
      </c>
      <c r="AW500" s="14">
        <f>SUM(AP$3:AP500)+SUM(AT$3:AT500)</f>
        <v>127529055</v>
      </c>
    </row>
    <row r="501" spans="33:49" x14ac:dyDescent="0.2">
      <c r="AG501" s="9">
        <f t="shared" si="123"/>
        <v>13</v>
      </c>
      <c r="AH501" s="9">
        <f t="shared" si="124"/>
        <v>27</v>
      </c>
      <c r="AI501" s="14">
        <f t="shared" si="111"/>
        <v>0</v>
      </c>
      <c r="AJ501" s="14">
        <f t="shared" si="115"/>
        <v>526</v>
      </c>
      <c r="AK501" s="14">
        <f t="shared" si="116"/>
        <v>110</v>
      </c>
      <c r="AL501" s="14">
        <f t="shared" si="117"/>
        <v>158</v>
      </c>
      <c r="AM501" s="14">
        <f t="shared" si="118"/>
        <v>0</v>
      </c>
      <c r="AN501" s="13">
        <f t="shared" si="119"/>
        <v>0</v>
      </c>
      <c r="AO501" s="13">
        <f t="shared" si="120"/>
        <v>0</v>
      </c>
      <c r="AP501" s="13">
        <f t="shared" si="121"/>
        <v>0</v>
      </c>
      <c r="AQ501" s="14">
        <f t="shared" si="122"/>
        <v>7.5000000000000011E-2</v>
      </c>
      <c r="AR501" s="13">
        <f t="shared" si="112"/>
        <v>142020</v>
      </c>
      <c r="AS501" s="13">
        <f t="shared" si="113"/>
        <v>29700.000000000007</v>
      </c>
      <c r="AT501" s="13">
        <f t="shared" si="114"/>
        <v>42660.000000000007</v>
      </c>
      <c r="AU501" s="14">
        <f>SUM(AN$3:AN501)+SUM(AR$3:AR501)</f>
        <v>305623314</v>
      </c>
      <c r="AV501" s="14">
        <f>SUM(AO$3:AO501)+SUM(AS$3:AS501)</f>
        <v>106839099</v>
      </c>
      <c r="AW501" s="14">
        <f>SUM(AP$3:AP501)+SUM(AT$3:AT501)</f>
        <v>127571715</v>
      </c>
    </row>
    <row r="502" spans="33:49" x14ac:dyDescent="0.2">
      <c r="AG502" s="9">
        <f t="shared" si="123"/>
        <v>13</v>
      </c>
      <c r="AH502" s="9">
        <f t="shared" si="124"/>
        <v>28</v>
      </c>
      <c r="AI502" s="14">
        <f t="shared" si="111"/>
        <v>1</v>
      </c>
      <c r="AJ502" s="14">
        <f t="shared" si="115"/>
        <v>529</v>
      </c>
      <c r="AK502" s="14">
        <f t="shared" si="116"/>
        <v>110</v>
      </c>
      <c r="AL502" s="14">
        <f t="shared" si="117"/>
        <v>158</v>
      </c>
      <c r="AM502" s="14">
        <f t="shared" si="118"/>
        <v>5</v>
      </c>
      <c r="AN502" s="13">
        <f t="shared" si="119"/>
        <v>9522000</v>
      </c>
      <c r="AO502" s="13">
        <f t="shared" si="120"/>
        <v>1980000</v>
      </c>
      <c r="AP502" s="13">
        <f t="shared" si="121"/>
        <v>2844000</v>
      </c>
      <c r="AQ502" s="14">
        <f t="shared" si="122"/>
        <v>0.1</v>
      </c>
      <c r="AR502" s="13">
        <f t="shared" si="112"/>
        <v>190440.00000000003</v>
      </c>
      <c r="AS502" s="13">
        <f t="shared" si="113"/>
        <v>39600</v>
      </c>
      <c r="AT502" s="13">
        <f t="shared" si="114"/>
        <v>56880</v>
      </c>
      <c r="AU502" s="14">
        <f>SUM(AN$3:AN502)+SUM(AR$3:AR502)</f>
        <v>315335754</v>
      </c>
      <c r="AV502" s="14">
        <f>SUM(AO$3:AO502)+SUM(AS$3:AS502)</f>
        <v>108858699</v>
      </c>
      <c r="AW502" s="14">
        <f>SUM(AP$3:AP502)+SUM(AT$3:AT502)</f>
        <v>130472595</v>
      </c>
    </row>
    <row r="503" spans="33:49" x14ac:dyDescent="0.2">
      <c r="AG503" s="9">
        <f t="shared" si="123"/>
        <v>13</v>
      </c>
      <c r="AH503" s="9">
        <f t="shared" si="124"/>
        <v>29</v>
      </c>
      <c r="AI503" s="14">
        <f t="shared" si="111"/>
        <v>0</v>
      </c>
      <c r="AJ503" s="14">
        <f t="shared" si="115"/>
        <v>531</v>
      </c>
      <c r="AK503" s="14">
        <f t="shared" si="116"/>
        <v>110</v>
      </c>
      <c r="AL503" s="14">
        <f t="shared" si="117"/>
        <v>158</v>
      </c>
      <c r="AM503" s="14">
        <f t="shared" si="118"/>
        <v>0</v>
      </c>
      <c r="AN503" s="13">
        <f t="shared" si="119"/>
        <v>0</v>
      </c>
      <c r="AO503" s="13">
        <f t="shared" si="120"/>
        <v>0</v>
      </c>
      <c r="AP503" s="13">
        <f t="shared" si="121"/>
        <v>0</v>
      </c>
      <c r="AQ503" s="14">
        <f t="shared" si="122"/>
        <v>7.5000000000000011E-2</v>
      </c>
      <c r="AR503" s="13">
        <f t="shared" si="112"/>
        <v>143370</v>
      </c>
      <c r="AS503" s="13">
        <f t="shared" si="113"/>
        <v>29700.000000000007</v>
      </c>
      <c r="AT503" s="13">
        <f t="shared" si="114"/>
        <v>42660.000000000007</v>
      </c>
      <c r="AU503" s="14">
        <f>SUM(AN$3:AN503)+SUM(AR$3:AR503)</f>
        <v>315479124</v>
      </c>
      <c r="AV503" s="14">
        <f>SUM(AO$3:AO503)+SUM(AS$3:AS503)</f>
        <v>108888399</v>
      </c>
      <c r="AW503" s="14">
        <f>SUM(AP$3:AP503)+SUM(AT$3:AT503)</f>
        <v>130515255</v>
      </c>
    </row>
    <row r="504" spans="33:49" x14ac:dyDescent="0.2">
      <c r="AG504" s="9">
        <f t="shared" si="123"/>
        <v>13</v>
      </c>
      <c r="AH504" s="9">
        <f t="shared" si="124"/>
        <v>30</v>
      </c>
      <c r="AI504" s="14">
        <f t="shared" si="111"/>
        <v>0</v>
      </c>
      <c r="AJ504" s="14">
        <f t="shared" si="115"/>
        <v>534</v>
      </c>
      <c r="AK504" s="14">
        <f t="shared" si="116"/>
        <v>110</v>
      </c>
      <c r="AL504" s="14">
        <f t="shared" si="117"/>
        <v>158</v>
      </c>
      <c r="AM504" s="14">
        <f t="shared" si="118"/>
        <v>0</v>
      </c>
      <c r="AN504" s="13">
        <f t="shared" si="119"/>
        <v>0</v>
      </c>
      <c r="AO504" s="13">
        <f t="shared" si="120"/>
        <v>0</v>
      </c>
      <c r="AP504" s="13">
        <f t="shared" si="121"/>
        <v>0</v>
      </c>
      <c r="AQ504" s="14">
        <f t="shared" si="122"/>
        <v>7.5000000000000011E-2</v>
      </c>
      <c r="AR504" s="13">
        <f t="shared" si="112"/>
        <v>144180.00000000003</v>
      </c>
      <c r="AS504" s="13">
        <f t="shared" si="113"/>
        <v>29700.000000000007</v>
      </c>
      <c r="AT504" s="13">
        <f t="shared" si="114"/>
        <v>42660.000000000007</v>
      </c>
      <c r="AU504" s="14">
        <f>SUM(AN$3:AN504)+SUM(AR$3:AR504)</f>
        <v>315623304</v>
      </c>
      <c r="AV504" s="14">
        <f>SUM(AO$3:AO504)+SUM(AS$3:AS504)</f>
        <v>108918099</v>
      </c>
      <c r="AW504" s="14">
        <f>SUM(AP$3:AP504)+SUM(AT$3:AT504)</f>
        <v>130557915</v>
      </c>
    </row>
    <row r="505" spans="33:49" x14ac:dyDescent="0.2">
      <c r="AG505" s="9">
        <f t="shared" si="123"/>
        <v>13</v>
      </c>
      <c r="AH505" s="9">
        <f t="shared" si="124"/>
        <v>31</v>
      </c>
      <c r="AI505" s="14">
        <f t="shared" si="111"/>
        <v>0</v>
      </c>
      <c r="AJ505" s="14">
        <f t="shared" si="115"/>
        <v>536</v>
      </c>
      <c r="AK505" s="14">
        <f t="shared" si="116"/>
        <v>110</v>
      </c>
      <c r="AL505" s="14">
        <f t="shared" si="117"/>
        <v>159</v>
      </c>
      <c r="AM505" s="14">
        <f t="shared" si="118"/>
        <v>0</v>
      </c>
      <c r="AN505" s="13">
        <f t="shared" si="119"/>
        <v>0</v>
      </c>
      <c r="AO505" s="13">
        <f t="shared" si="120"/>
        <v>0</v>
      </c>
      <c r="AP505" s="13">
        <f t="shared" si="121"/>
        <v>0</v>
      </c>
      <c r="AQ505" s="14">
        <f t="shared" si="122"/>
        <v>7.5000000000000011E-2</v>
      </c>
      <c r="AR505" s="13">
        <f t="shared" si="112"/>
        <v>144720</v>
      </c>
      <c r="AS505" s="13">
        <f t="shared" si="113"/>
        <v>29700.000000000007</v>
      </c>
      <c r="AT505" s="13">
        <f t="shared" si="114"/>
        <v>42930.000000000007</v>
      </c>
      <c r="AU505" s="14">
        <f>SUM(AN$3:AN505)+SUM(AR$3:AR505)</f>
        <v>315768024</v>
      </c>
      <c r="AV505" s="14">
        <f>SUM(AO$3:AO505)+SUM(AS$3:AS505)</f>
        <v>108947799</v>
      </c>
      <c r="AW505" s="14">
        <f>SUM(AP$3:AP505)+SUM(AT$3:AT505)</f>
        <v>130600845</v>
      </c>
    </row>
    <row r="506" spans="33:49" x14ac:dyDescent="0.2">
      <c r="AG506" s="9">
        <f t="shared" si="123"/>
        <v>13</v>
      </c>
      <c r="AH506" s="9">
        <f t="shared" si="124"/>
        <v>32</v>
      </c>
      <c r="AI506" s="14">
        <f t="shared" si="111"/>
        <v>1</v>
      </c>
      <c r="AJ506" s="14">
        <f t="shared" si="115"/>
        <v>539</v>
      </c>
      <c r="AK506" s="14">
        <f t="shared" si="116"/>
        <v>110</v>
      </c>
      <c r="AL506" s="14">
        <f t="shared" si="117"/>
        <v>159</v>
      </c>
      <c r="AM506" s="14">
        <f t="shared" si="118"/>
        <v>5</v>
      </c>
      <c r="AN506" s="13">
        <f t="shared" si="119"/>
        <v>9702000</v>
      </c>
      <c r="AO506" s="13">
        <f t="shared" si="120"/>
        <v>1980000</v>
      </c>
      <c r="AP506" s="13">
        <f t="shared" si="121"/>
        <v>2862000</v>
      </c>
      <c r="AQ506" s="14">
        <f t="shared" si="122"/>
        <v>0.1</v>
      </c>
      <c r="AR506" s="13">
        <f t="shared" si="112"/>
        <v>194040.00000000003</v>
      </c>
      <c r="AS506" s="13">
        <f t="shared" si="113"/>
        <v>39600</v>
      </c>
      <c r="AT506" s="13">
        <f t="shared" si="114"/>
        <v>57240</v>
      </c>
      <c r="AU506" s="14">
        <f>SUM(AN$3:AN506)+SUM(AR$3:AR506)</f>
        <v>325664064</v>
      </c>
      <c r="AV506" s="14">
        <f>SUM(AO$3:AO506)+SUM(AS$3:AS506)</f>
        <v>110967399</v>
      </c>
      <c r="AW506" s="14">
        <f>SUM(AP$3:AP506)+SUM(AT$3:AT506)</f>
        <v>133520085</v>
      </c>
    </row>
    <row r="507" spans="33:49" x14ac:dyDescent="0.2">
      <c r="AG507" s="9">
        <f t="shared" si="123"/>
        <v>13</v>
      </c>
      <c r="AH507" s="9">
        <f t="shared" si="124"/>
        <v>33</v>
      </c>
      <c r="AI507" s="14">
        <f t="shared" si="111"/>
        <v>0</v>
      </c>
      <c r="AJ507" s="14">
        <f t="shared" si="115"/>
        <v>541</v>
      </c>
      <c r="AK507" s="14">
        <f t="shared" si="116"/>
        <v>110</v>
      </c>
      <c r="AL507" s="14">
        <f t="shared" si="117"/>
        <v>159</v>
      </c>
      <c r="AM507" s="14">
        <f t="shared" si="118"/>
        <v>0</v>
      </c>
      <c r="AN507" s="13">
        <f t="shared" si="119"/>
        <v>0</v>
      </c>
      <c r="AO507" s="13">
        <f t="shared" si="120"/>
        <v>0</v>
      </c>
      <c r="AP507" s="13">
        <f t="shared" si="121"/>
        <v>0</v>
      </c>
      <c r="AQ507" s="14">
        <f t="shared" si="122"/>
        <v>7.5000000000000011E-2</v>
      </c>
      <c r="AR507" s="13">
        <f t="shared" si="112"/>
        <v>146070</v>
      </c>
      <c r="AS507" s="13">
        <f t="shared" si="113"/>
        <v>29700.000000000007</v>
      </c>
      <c r="AT507" s="13">
        <f t="shared" si="114"/>
        <v>42930.000000000007</v>
      </c>
      <c r="AU507" s="14">
        <f>SUM(AN$3:AN507)+SUM(AR$3:AR507)</f>
        <v>325810134</v>
      </c>
      <c r="AV507" s="14">
        <f>SUM(AO$3:AO507)+SUM(AS$3:AS507)</f>
        <v>110997099</v>
      </c>
      <c r="AW507" s="14">
        <f>SUM(AP$3:AP507)+SUM(AT$3:AT507)</f>
        <v>133563015</v>
      </c>
    </row>
    <row r="508" spans="33:49" x14ac:dyDescent="0.2">
      <c r="AG508" s="9">
        <f t="shared" si="123"/>
        <v>13</v>
      </c>
      <c r="AH508" s="9">
        <f t="shared" si="124"/>
        <v>34</v>
      </c>
      <c r="AI508" s="14">
        <f t="shared" si="111"/>
        <v>0</v>
      </c>
      <c r="AJ508" s="14">
        <f t="shared" si="115"/>
        <v>544</v>
      </c>
      <c r="AK508" s="14">
        <f t="shared" si="116"/>
        <v>110</v>
      </c>
      <c r="AL508" s="14">
        <f t="shared" si="117"/>
        <v>159</v>
      </c>
      <c r="AM508" s="14">
        <f t="shared" si="118"/>
        <v>0</v>
      </c>
      <c r="AN508" s="13">
        <f t="shared" si="119"/>
        <v>0</v>
      </c>
      <c r="AO508" s="13">
        <f t="shared" si="120"/>
        <v>0</v>
      </c>
      <c r="AP508" s="13">
        <f t="shared" si="121"/>
        <v>0</v>
      </c>
      <c r="AQ508" s="14">
        <f t="shared" si="122"/>
        <v>7.5000000000000011E-2</v>
      </c>
      <c r="AR508" s="13">
        <f t="shared" si="112"/>
        <v>146880.00000000003</v>
      </c>
      <c r="AS508" s="13">
        <f t="shared" si="113"/>
        <v>29700.000000000007</v>
      </c>
      <c r="AT508" s="13">
        <f t="shared" si="114"/>
        <v>42930.000000000007</v>
      </c>
      <c r="AU508" s="14">
        <f>SUM(AN$3:AN508)+SUM(AR$3:AR508)</f>
        <v>325957014</v>
      </c>
      <c r="AV508" s="14">
        <f>SUM(AO$3:AO508)+SUM(AS$3:AS508)</f>
        <v>111026799</v>
      </c>
      <c r="AW508" s="14">
        <f>SUM(AP$3:AP508)+SUM(AT$3:AT508)</f>
        <v>133605945</v>
      </c>
    </row>
    <row r="509" spans="33:49" x14ac:dyDescent="0.2">
      <c r="AG509" s="9">
        <f t="shared" si="123"/>
        <v>13</v>
      </c>
      <c r="AH509" s="9">
        <f t="shared" si="124"/>
        <v>35</v>
      </c>
      <c r="AI509" s="14">
        <f t="shared" si="111"/>
        <v>0</v>
      </c>
      <c r="AJ509" s="14">
        <f t="shared" si="115"/>
        <v>546</v>
      </c>
      <c r="AK509" s="14">
        <f t="shared" si="116"/>
        <v>110</v>
      </c>
      <c r="AL509" s="14">
        <f t="shared" si="117"/>
        <v>160</v>
      </c>
      <c r="AM509" s="14">
        <f t="shared" si="118"/>
        <v>0</v>
      </c>
      <c r="AN509" s="13">
        <f t="shared" si="119"/>
        <v>0</v>
      </c>
      <c r="AO509" s="13">
        <f t="shared" si="120"/>
        <v>0</v>
      </c>
      <c r="AP509" s="13">
        <f t="shared" si="121"/>
        <v>0</v>
      </c>
      <c r="AQ509" s="14">
        <f t="shared" si="122"/>
        <v>7.5000000000000011E-2</v>
      </c>
      <c r="AR509" s="13">
        <f t="shared" si="112"/>
        <v>147420</v>
      </c>
      <c r="AS509" s="13">
        <f t="shared" si="113"/>
        <v>29700.000000000007</v>
      </c>
      <c r="AT509" s="13">
        <f t="shared" si="114"/>
        <v>43200.000000000007</v>
      </c>
      <c r="AU509" s="14">
        <f>SUM(AN$3:AN509)+SUM(AR$3:AR509)</f>
        <v>326104434</v>
      </c>
      <c r="AV509" s="14">
        <f>SUM(AO$3:AO509)+SUM(AS$3:AS509)</f>
        <v>111056499</v>
      </c>
      <c r="AW509" s="14">
        <f>SUM(AP$3:AP509)+SUM(AT$3:AT509)</f>
        <v>133649145</v>
      </c>
    </row>
    <row r="510" spans="33:49" x14ac:dyDescent="0.2">
      <c r="AG510" s="9">
        <f t="shared" si="123"/>
        <v>13</v>
      </c>
      <c r="AH510" s="9">
        <f t="shared" si="124"/>
        <v>36</v>
      </c>
      <c r="AI510" s="14">
        <f t="shared" si="111"/>
        <v>1</v>
      </c>
      <c r="AJ510" s="14">
        <f t="shared" si="115"/>
        <v>549</v>
      </c>
      <c r="AK510" s="14">
        <f t="shared" si="116"/>
        <v>110</v>
      </c>
      <c r="AL510" s="14">
        <f t="shared" si="117"/>
        <v>160</v>
      </c>
      <c r="AM510" s="14">
        <f t="shared" si="118"/>
        <v>5</v>
      </c>
      <c r="AN510" s="13">
        <f t="shared" si="119"/>
        <v>9882000</v>
      </c>
      <c r="AO510" s="13">
        <f t="shared" si="120"/>
        <v>1980000</v>
      </c>
      <c r="AP510" s="13">
        <f t="shared" si="121"/>
        <v>2880000</v>
      </c>
      <c r="AQ510" s="14">
        <f t="shared" si="122"/>
        <v>0.1</v>
      </c>
      <c r="AR510" s="13">
        <f t="shared" si="112"/>
        <v>197640.00000000003</v>
      </c>
      <c r="AS510" s="13">
        <f t="shared" si="113"/>
        <v>39600</v>
      </c>
      <c r="AT510" s="13">
        <f t="shared" si="114"/>
        <v>57600</v>
      </c>
      <c r="AU510" s="14">
        <f>SUM(AN$3:AN510)+SUM(AR$3:AR510)</f>
        <v>336184074</v>
      </c>
      <c r="AV510" s="14">
        <f>SUM(AO$3:AO510)+SUM(AS$3:AS510)</f>
        <v>113076099</v>
      </c>
      <c r="AW510" s="14">
        <f>SUM(AP$3:AP510)+SUM(AT$3:AT510)</f>
        <v>136586745</v>
      </c>
    </row>
    <row r="511" spans="33:49" x14ac:dyDescent="0.2">
      <c r="AG511" s="9">
        <f t="shared" si="123"/>
        <v>13</v>
      </c>
      <c r="AH511" s="9">
        <f t="shared" si="124"/>
        <v>37</v>
      </c>
      <c r="AI511" s="14">
        <f t="shared" si="111"/>
        <v>0</v>
      </c>
      <c r="AJ511" s="14">
        <f t="shared" si="115"/>
        <v>551</v>
      </c>
      <c r="AK511" s="14">
        <f t="shared" si="116"/>
        <v>110</v>
      </c>
      <c r="AL511" s="14">
        <f t="shared" si="117"/>
        <v>160</v>
      </c>
      <c r="AM511" s="14">
        <f t="shared" si="118"/>
        <v>0</v>
      </c>
      <c r="AN511" s="13">
        <f t="shared" si="119"/>
        <v>0</v>
      </c>
      <c r="AO511" s="13">
        <f t="shared" si="120"/>
        <v>0</v>
      </c>
      <c r="AP511" s="13">
        <f t="shared" si="121"/>
        <v>0</v>
      </c>
      <c r="AQ511" s="14">
        <f t="shared" si="122"/>
        <v>7.5000000000000011E-2</v>
      </c>
      <c r="AR511" s="13">
        <f t="shared" si="112"/>
        <v>148770</v>
      </c>
      <c r="AS511" s="13">
        <f t="shared" si="113"/>
        <v>29700.000000000007</v>
      </c>
      <c r="AT511" s="13">
        <f t="shared" si="114"/>
        <v>43200.000000000007</v>
      </c>
      <c r="AU511" s="14">
        <f>SUM(AN$3:AN511)+SUM(AR$3:AR511)</f>
        <v>336332844</v>
      </c>
      <c r="AV511" s="14">
        <f>SUM(AO$3:AO511)+SUM(AS$3:AS511)</f>
        <v>113105799</v>
      </c>
      <c r="AW511" s="14">
        <f>SUM(AP$3:AP511)+SUM(AT$3:AT511)</f>
        <v>136629945</v>
      </c>
    </row>
    <row r="512" spans="33:49" x14ac:dyDescent="0.2">
      <c r="AG512" s="9">
        <f t="shared" si="123"/>
        <v>13</v>
      </c>
      <c r="AH512" s="9">
        <f t="shared" si="124"/>
        <v>38</v>
      </c>
      <c r="AI512" s="14">
        <f t="shared" si="111"/>
        <v>0</v>
      </c>
      <c r="AJ512" s="14">
        <f t="shared" si="115"/>
        <v>554</v>
      </c>
      <c r="AK512" s="14">
        <f t="shared" si="116"/>
        <v>110</v>
      </c>
      <c r="AL512" s="14">
        <f t="shared" si="117"/>
        <v>160</v>
      </c>
      <c r="AM512" s="14">
        <f t="shared" si="118"/>
        <v>0</v>
      </c>
      <c r="AN512" s="13">
        <f t="shared" si="119"/>
        <v>0</v>
      </c>
      <c r="AO512" s="13">
        <f t="shared" si="120"/>
        <v>0</v>
      </c>
      <c r="AP512" s="13">
        <f t="shared" si="121"/>
        <v>0</v>
      </c>
      <c r="AQ512" s="14">
        <f t="shared" si="122"/>
        <v>7.5000000000000011E-2</v>
      </c>
      <c r="AR512" s="13">
        <f t="shared" si="112"/>
        <v>149580.00000000003</v>
      </c>
      <c r="AS512" s="13">
        <f t="shared" si="113"/>
        <v>29700.000000000007</v>
      </c>
      <c r="AT512" s="13">
        <f t="shared" si="114"/>
        <v>43200.000000000007</v>
      </c>
      <c r="AU512" s="14">
        <f>SUM(AN$3:AN512)+SUM(AR$3:AR512)</f>
        <v>336482424</v>
      </c>
      <c r="AV512" s="14">
        <f>SUM(AO$3:AO512)+SUM(AS$3:AS512)</f>
        <v>113135499</v>
      </c>
      <c r="AW512" s="14">
        <f>SUM(AP$3:AP512)+SUM(AT$3:AT512)</f>
        <v>136673145</v>
      </c>
    </row>
    <row r="513" spans="33:49" x14ac:dyDescent="0.2">
      <c r="AG513" s="9">
        <f t="shared" si="123"/>
        <v>13</v>
      </c>
      <c r="AH513" s="9">
        <f t="shared" si="124"/>
        <v>39</v>
      </c>
      <c r="AI513" s="14">
        <f t="shared" si="111"/>
        <v>0</v>
      </c>
      <c r="AJ513" s="14">
        <f t="shared" si="115"/>
        <v>556</v>
      </c>
      <c r="AK513" s="14">
        <f t="shared" si="116"/>
        <v>111</v>
      </c>
      <c r="AL513" s="14">
        <f t="shared" si="117"/>
        <v>161</v>
      </c>
      <c r="AM513" s="14">
        <f t="shared" si="118"/>
        <v>0</v>
      </c>
      <c r="AN513" s="13">
        <f t="shared" si="119"/>
        <v>0</v>
      </c>
      <c r="AO513" s="13">
        <f t="shared" si="120"/>
        <v>0</v>
      </c>
      <c r="AP513" s="13">
        <f t="shared" si="121"/>
        <v>0</v>
      </c>
      <c r="AQ513" s="14">
        <f t="shared" si="122"/>
        <v>7.5000000000000011E-2</v>
      </c>
      <c r="AR513" s="13">
        <f t="shared" si="112"/>
        <v>150120</v>
      </c>
      <c r="AS513" s="13">
        <f t="shared" si="113"/>
        <v>29970.000000000004</v>
      </c>
      <c r="AT513" s="13">
        <f t="shared" si="114"/>
        <v>43470.000000000007</v>
      </c>
      <c r="AU513" s="14">
        <f>SUM(AN$3:AN513)+SUM(AR$3:AR513)</f>
        <v>336632544</v>
      </c>
      <c r="AV513" s="14">
        <f>SUM(AO$3:AO513)+SUM(AS$3:AS513)</f>
        <v>113165469</v>
      </c>
      <c r="AW513" s="14">
        <f>SUM(AP$3:AP513)+SUM(AT$3:AT513)</f>
        <v>136716615</v>
      </c>
    </row>
    <row r="514" spans="33:49" x14ac:dyDescent="0.2">
      <c r="AG514" s="9">
        <f t="shared" si="123"/>
        <v>13</v>
      </c>
      <c r="AH514" s="9">
        <f t="shared" si="124"/>
        <v>40</v>
      </c>
      <c r="AI514" s="14">
        <f t="shared" si="111"/>
        <v>1</v>
      </c>
      <c r="AJ514" s="14">
        <f t="shared" si="115"/>
        <v>559</v>
      </c>
      <c r="AK514" s="14">
        <f t="shared" si="116"/>
        <v>111</v>
      </c>
      <c r="AL514" s="14">
        <f t="shared" si="117"/>
        <v>161</v>
      </c>
      <c r="AM514" s="14">
        <f t="shared" si="118"/>
        <v>5</v>
      </c>
      <c r="AN514" s="13">
        <f t="shared" si="119"/>
        <v>10062000</v>
      </c>
      <c r="AO514" s="13">
        <f t="shared" si="120"/>
        <v>1998000</v>
      </c>
      <c r="AP514" s="13">
        <f t="shared" si="121"/>
        <v>2898000</v>
      </c>
      <c r="AQ514" s="14">
        <f t="shared" si="122"/>
        <v>0.1</v>
      </c>
      <c r="AR514" s="13">
        <f t="shared" si="112"/>
        <v>201240.00000000003</v>
      </c>
      <c r="AS514" s="13">
        <f t="shared" si="113"/>
        <v>39960.000000000007</v>
      </c>
      <c r="AT514" s="13">
        <f t="shared" si="114"/>
        <v>57960.000000000007</v>
      </c>
      <c r="AU514" s="14">
        <f>SUM(AN$3:AN514)+SUM(AR$3:AR514)</f>
        <v>346895784</v>
      </c>
      <c r="AV514" s="14">
        <f>SUM(AO$3:AO514)+SUM(AS$3:AS514)</f>
        <v>115203429</v>
      </c>
      <c r="AW514" s="14">
        <f>SUM(AP$3:AP514)+SUM(AT$3:AT514)</f>
        <v>139672575</v>
      </c>
    </row>
    <row r="515" spans="33:49" x14ac:dyDescent="0.2">
      <c r="AG515" s="9">
        <f t="shared" si="123"/>
        <v>13</v>
      </c>
      <c r="AH515" s="9">
        <f t="shared" si="124"/>
        <v>41</v>
      </c>
      <c r="AI515" s="14">
        <f t="shared" ref="AI515:AI578" si="125">IF(MOD(AH515,$B$29)=0,1,0)</f>
        <v>0</v>
      </c>
      <c r="AJ515" s="14">
        <f t="shared" si="115"/>
        <v>561</v>
      </c>
      <c r="AK515" s="14">
        <f t="shared" si="116"/>
        <v>111</v>
      </c>
      <c r="AL515" s="14">
        <f t="shared" si="117"/>
        <v>161</v>
      </c>
      <c r="AM515" s="14">
        <f t="shared" si="118"/>
        <v>0</v>
      </c>
      <c r="AN515" s="13">
        <f t="shared" si="119"/>
        <v>0</v>
      </c>
      <c r="AO515" s="13">
        <f t="shared" si="120"/>
        <v>0</v>
      </c>
      <c r="AP515" s="13">
        <f t="shared" si="121"/>
        <v>0</v>
      </c>
      <c r="AQ515" s="14">
        <f t="shared" si="122"/>
        <v>7.5000000000000011E-2</v>
      </c>
      <c r="AR515" s="13">
        <f t="shared" ref="AR515:AR578" si="126">AJ515*AQ515*3600</f>
        <v>151470</v>
      </c>
      <c r="AS515" s="13">
        <f t="shared" ref="AS515:AS578" si="127">AK515*AQ515*3600</f>
        <v>29970.000000000004</v>
      </c>
      <c r="AT515" s="13">
        <f t="shared" ref="AT515:AT578" si="128">AL515*AQ515*3600</f>
        <v>43470.000000000007</v>
      </c>
      <c r="AU515" s="14">
        <f>SUM(AN$3:AN515)+SUM(AR$3:AR515)</f>
        <v>347047254</v>
      </c>
      <c r="AV515" s="14">
        <f>SUM(AO$3:AO515)+SUM(AS$3:AS515)</f>
        <v>115233399</v>
      </c>
      <c r="AW515" s="14">
        <f>SUM(AP$3:AP515)+SUM(AT$3:AT515)</f>
        <v>139716045</v>
      </c>
    </row>
    <row r="516" spans="33:49" x14ac:dyDescent="0.2">
      <c r="AG516" s="9">
        <f t="shared" si="123"/>
        <v>13</v>
      </c>
      <c r="AH516" s="9">
        <f t="shared" si="124"/>
        <v>42</v>
      </c>
      <c r="AI516" s="14">
        <f t="shared" si="125"/>
        <v>0</v>
      </c>
      <c r="AJ516" s="14">
        <f t="shared" ref="AJ516:AJ579" si="129">ROUND(INDEX($P$3:$P$22,MATCH(AG516,$A$3:$A$22,0))+(AH516-1)*INDEX($R$3:$R$22,MATCH(AG516,$A$3:$A$22,0)),0)</f>
        <v>564</v>
      </c>
      <c r="AK516" s="14">
        <f t="shared" ref="AK516:AK579" si="130">ROUND(INDEX($S$3:$S$22,MATCH(AG516,$A$3:$A$22,0))+(AH516-1)*INDEX($U$3:$U$22,MATCH(AG516,$A$3:$A$22,0)),0)</f>
        <v>111</v>
      </c>
      <c r="AL516" s="14">
        <f t="shared" ref="AL516:AL579" si="131">ROUND(INDEX($V$3:$V$22,MATCH(AG516,$A$3:$A$22,0))+(AH516-1)*INDEX($X$3:$X$22,MATCH(AG516,$A$3:$A$22,0)),0)</f>
        <v>161</v>
      </c>
      <c r="AM516" s="14">
        <f t="shared" ref="AM516:AM579" si="132">IF(AI516=0,0,INDEX($AA$3:$AA$21,MATCH(AG516,$A$3:$A$22,0)))</f>
        <v>0</v>
      </c>
      <c r="AN516" s="13">
        <f t="shared" ref="AN516:AN579" si="133">AJ516*AM516*3600</f>
        <v>0</v>
      </c>
      <c r="AO516" s="13">
        <f t="shared" ref="AO516:AO579" si="134">AK516*AM516*3600</f>
        <v>0</v>
      </c>
      <c r="AP516" s="13">
        <f t="shared" ref="AP516:AP579" si="135">AL516*AM516*3600</f>
        <v>0</v>
      </c>
      <c r="AQ516" s="14">
        <f t="shared" ref="AQ516:AQ579" si="136">INDEX($AB$3:$AB$21,MATCH(AG516,$A$3:$A$22,0))*VLOOKUP(AI516,$A$24:$C$26,3,0)</f>
        <v>7.5000000000000011E-2</v>
      </c>
      <c r="AR516" s="13">
        <f t="shared" si="126"/>
        <v>152280.00000000003</v>
      </c>
      <c r="AS516" s="13">
        <f t="shared" si="127"/>
        <v>29970.000000000004</v>
      </c>
      <c r="AT516" s="13">
        <f t="shared" si="128"/>
        <v>43470.000000000007</v>
      </c>
      <c r="AU516" s="14">
        <f>SUM(AN$3:AN516)+SUM(AR$3:AR516)</f>
        <v>347199534</v>
      </c>
      <c r="AV516" s="14">
        <f>SUM(AO$3:AO516)+SUM(AS$3:AS516)</f>
        <v>115263369</v>
      </c>
      <c r="AW516" s="14">
        <f>SUM(AP$3:AP516)+SUM(AT$3:AT516)</f>
        <v>139759515</v>
      </c>
    </row>
    <row r="517" spans="33:49" x14ac:dyDescent="0.2">
      <c r="AG517" s="9">
        <f t="shared" ref="AG517:AG580" si="137">IF(AH516=VLOOKUP(AG516,$A$3:$B$17,2,0),AG516+1,AG516)</f>
        <v>13</v>
      </c>
      <c r="AH517" s="9">
        <f t="shared" ref="AH517:AH580" si="138">IF(AG517&lt;&gt;AG516,1,AH516+1)</f>
        <v>43</v>
      </c>
      <c r="AI517" s="14">
        <f t="shared" si="125"/>
        <v>0</v>
      </c>
      <c r="AJ517" s="14">
        <f t="shared" si="129"/>
        <v>566</v>
      </c>
      <c r="AK517" s="14">
        <f t="shared" si="130"/>
        <v>111</v>
      </c>
      <c r="AL517" s="14">
        <f t="shared" si="131"/>
        <v>162</v>
      </c>
      <c r="AM517" s="14">
        <f t="shared" si="132"/>
        <v>0</v>
      </c>
      <c r="AN517" s="13">
        <f t="shared" si="133"/>
        <v>0</v>
      </c>
      <c r="AO517" s="13">
        <f t="shared" si="134"/>
        <v>0</v>
      </c>
      <c r="AP517" s="13">
        <f t="shared" si="135"/>
        <v>0</v>
      </c>
      <c r="AQ517" s="14">
        <f t="shared" si="136"/>
        <v>7.5000000000000011E-2</v>
      </c>
      <c r="AR517" s="13">
        <f t="shared" si="126"/>
        <v>152820</v>
      </c>
      <c r="AS517" s="13">
        <f t="shared" si="127"/>
        <v>29970.000000000004</v>
      </c>
      <c r="AT517" s="13">
        <f t="shared" si="128"/>
        <v>43740.000000000007</v>
      </c>
      <c r="AU517" s="14">
        <f>SUM(AN$3:AN517)+SUM(AR$3:AR517)</f>
        <v>347352354</v>
      </c>
      <c r="AV517" s="14">
        <f>SUM(AO$3:AO517)+SUM(AS$3:AS517)</f>
        <v>115293339</v>
      </c>
      <c r="AW517" s="14">
        <f>SUM(AP$3:AP517)+SUM(AT$3:AT517)</f>
        <v>139803255</v>
      </c>
    </row>
    <row r="518" spans="33:49" x14ac:dyDescent="0.2">
      <c r="AG518" s="9">
        <f t="shared" si="137"/>
        <v>13</v>
      </c>
      <c r="AH518" s="9">
        <f t="shared" si="138"/>
        <v>44</v>
      </c>
      <c r="AI518" s="14">
        <f t="shared" si="125"/>
        <v>1</v>
      </c>
      <c r="AJ518" s="14">
        <f t="shared" si="129"/>
        <v>569</v>
      </c>
      <c r="AK518" s="14">
        <f t="shared" si="130"/>
        <v>111</v>
      </c>
      <c r="AL518" s="14">
        <f t="shared" si="131"/>
        <v>162</v>
      </c>
      <c r="AM518" s="14">
        <f t="shared" si="132"/>
        <v>5</v>
      </c>
      <c r="AN518" s="13">
        <f t="shared" si="133"/>
        <v>10242000</v>
      </c>
      <c r="AO518" s="13">
        <f t="shared" si="134"/>
        <v>1998000</v>
      </c>
      <c r="AP518" s="13">
        <f t="shared" si="135"/>
        <v>2916000</v>
      </c>
      <c r="AQ518" s="14">
        <f t="shared" si="136"/>
        <v>0.1</v>
      </c>
      <c r="AR518" s="13">
        <f t="shared" si="126"/>
        <v>204840.00000000003</v>
      </c>
      <c r="AS518" s="13">
        <f t="shared" si="127"/>
        <v>39960.000000000007</v>
      </c>
      <c r="AT518" s="13">
        <f t="shared" si="128"/>
        <v>58320</v>
      </c>
      <c r="AU518" s="14">
        <f>SUM(AN$3:AN518)+SUM(AR$3:AR518)</f>
        <v>357799194</v>
      </c>
      <c r="AV518" s="14">
        <f>SUM(AO$3:AO518)+SUM(AS$3:AS518)</f>
        <v>117331299</v>
      </c>
      <c r="AW518" s="14">
        <f>SUM(AP$3:AP518)+SUM(AT$3:AT518)</f>
        <v>142777575</v>
      </c>
    </row>
    <row r="519" spans="33:49" x14ac:dyDescent="0.2">
      <c r="AG519" s="9">
        <f t="shared" si="137"/>
        <v>13</v>
      </c>
      <c r="AH519" s="9">
        <f t="shared" si="138"/>
        <v>45</v>
      </c>
      <c r="AI519" s="14">
        <f t="shared" si="125"/>
        <v>0</v>
      </c>
      <c r="AJ519" s="14">
        <f t="shared" si="129"/>
        <v>571</v>
      </c>
      <c r="AK519" s="14">
        <f t="shared" si="130"/>
        <v>111</v>
      </c>
      <c r="AL519" s="14">
        <f t="shared" si="131"/>
        <v>162</v>
      </c>
      <c r="AM519" s="14">
        <f t="shared" si="132"/>
        <v>0</v>
      </c>
      <c r="AN519" s="13">
        <f t="shared" si="133"/>
        <v>0</v>
      </c>
      <c r="AO519" s="13">
        <f t="shared" si="134"/>
        <v>0</v>
      </c>
      <c r="AP519" s="13">
        <f t="shared" si="135"/>
        <v>0</v>
      </c>
      <c r="AQ519" s="14">
        <f t="shared" si="136"/>
        <v>7.5000000000000011E-2</v>
      </c>
      <c r="AR519" s="13">
        <f t="shared" si="126"/>
        <v>154170</v>
      </c>
      <c r="AS519" s="13">
        <f t="shared" si="127"/>
        <v>29970.000000000004</v>
      </c>
      <c r="AT519" s="13">
        <f t="shared" si="128"/>
        <v>43740.000000000007</v>
      </c>
      <c r="AU519" s="14">
        <f>SUM(AN$3:AN519)+SUM(AR$3:AR519)</f>
        <v>357953364</v>
      </c>
      <c r="AV519" s="14">
        <f>SUM(AO$3:AO519)+SUM(AS$3:AS519)</f>
        <v>117361269</v>
      </c>
      <c r="AW519" s="14">
        <f>SUM(AP$3:AP519)+SUM(AT$3:AT519)</f>
        <v>142821315</v>
      </c>
    </row>
    <row r="520" spans="33:49" x14ac:dyDescent="0.2">
      <c r="AG520" s="9">
        <f t="shared" si="137"/>
        <v>13</v>
      </c>
      <c r="AH520" s="9">
        <f t="shared" si="138"/>
        <v>46</v>
      </c>
      <c r="AI520" s="14">
        <f t="shared" si="125"/>
        <v>0</v>
      </c>
      <c r="AJ520" s="14">
        <f t="shared" si="129"/>
        <v>574</v>
      </c>
      <c r="AK520" s="14">
        <f t="shared" si="130"/>
        <v>111</v>
      </c>
      <c r="AL520" s="14">
        <f t="shared" si="131"/>
        <v>162</v>
      </c>
      <c r="AM520" s="14">
        <f t="shared" si="132"/>
        <v>0</v>
      </c>
      <c r="AN520" s="13">
        <f t="shared" si="133"/>
        <v>0</v>
      </c>
      <c r="AO520" s="13">
        <f t="shared" si="134"/>
        <v>0</v>
      </c>
      <c r="AP520" s="13">
        <f t="shared" si="135"/>
        <v>0</v>
      </c>
      <c r="AQ520" s="14">
        <f t="shared" si="136"/>
        <v>7.5000000000000011E-2</v>
      </c>
      <c r="AR520" s="13">
        <f t="shared" si="126"/>
        <v>154980.00000000003</v>
      </c>
      <c r="AS520" s="13">
        <f t="shared" si="127"/>
        <v>29970.000000000004</v>
      </c>
      <c r="AT520" s="13">
        <f t="shared" si="128"/>
        <v>43740.000000000007</v>
      </c>
      <c r="AU520" s="14">
        <f>SUM(AN$3:AN520)+SUM(AR$3:AR520)</f>
        <v>358108344</v>
      </c>
      <c r="AV520" s="14">
        <f>SUM(AO$3:AO520)+SUM(AS$3:AS520)</f>
        <v>117391239</v>
      </c>
      <c r="AW520" s="14">
        <f>SUM(AP$3:AP520)+SUM(AT$3:AT520)</f>
        <v>142865055</v>
      </c>
    </row>
    <row r="521" spans="33:49" x14ac:dyDescent="0.2">
      <c r="AG521" s="9">
        <f t="shared" si="137"/>
        <v>13</v>
      </c>
      <c r="AH521" s="9">
        <f t="shared" si="138"/>
        <v>47</v>
      </c>
      <c r="AI521" s="14">
        <f t="shared" si="125"/>
        <v>0</v>
      </c>
      <c r="AJ521" s="14">
        <f t="shared" si="129"/>
        <v>576</v>
      </c>
      <c r="AK521" s="14">
        <f t="shared" si="130"/>
        <v>111</v>
      </c>
      <c r="AL521" s="14">
        <f t="shared" si="131"/>
        <v>163</v>
      </c>
      <c r="AM521" s="14">
        <f t="shared" si="132"/>
        <v>0</v>
      </c>
      <c r="AN521" s="13">
        <f t="shared" si="133"/>
        <v>0</v>
      </c>
      <c r="AO521" s="13">
        <f t="shared" si="134"/>
        <v>0</v>
      </c>
      <c r="AP521" s="13">
        <f t="shared" si="135"/>
        <v>0</v>
      </c>
      <c r="AQ521" s="14">
        <f t="shared" si="136"/>
        <v>7.5000000000000011E-2</v>
      </c>
      <c r="AR521" s="13">
        <f t="shared" si="126"/>
        <v>155520</v>
      </c>
      <c r="AS521" s="13">
        <f t="shared" si="127"/>
        <v>29970.000000000004</v>
      </c>
      <c r="AT521" s="13">
        <f t="shared" si="128"/>
        <v>44010.000000000007</v>
      </c>
      <c r="AU521" s="14">
        <f>SUM(AN$3:AN521)+SUM(AR$3:AR521)</f>
        <v>358263864</v>
      </c>
      <c r="AV521" s="14">
        <f>SUM(AO$3:AO521)+SUM(AS$3:AS521)</f>
        <v>117421209</v>
      </c>
      <c r="AW521" s="14">
        <f>SUM(AP$3:AP521)+SUM(AT$3:AT521)</f>
        <v>142909065</v>
      </c>
    </row>
    <row r="522" spans="33:49" x14ac:dyDescent="0.2">
      <c r="AG522" s="9">
        <f t="shared" si="137"/>
        <v>13</v>
      </c>
      <c r="AH522" s="9">
        <f t="shared" si="138"/>
        <v>48</v>
      </c>
      <c r="AI522" s="14">
        <f t="shared" si="125"/>
        <v>1</v>
      </c>
      <c r="AJ522" s="14">
        <f t="shared" si="129"/>
        <v>579</v>
      </c>
      <c r="AK522" s="14">
        <f t="shared" si="130"/>
        <v>111</v>
      </c>
      <c r="AL522" s="14">
        <f t="shared" si="131"/>
        <v>163</v>
      </c>
      <c r="AM522" s="14">
        <f t="shared" si="132"/>
        <v>5</v>
      </c>
      <c r="AN522" s="13">
        <f t="shared" si="133"/>
        <v>10422000</v>
      </c>
      <c r="AO522" s="13">
        <f t="shared" si="134"/>
        <v>1998000</v>
      </c>
      <c r="AP522" s="13">
        <f t="shared" si="135"/>
        <v>2934000</v>
      </c>
      <c r="AQ522" s="14">
        <f t="shared" si="136"/>
        <v>0.1</v>
      </c>
      <c r="AR522" s="13">
        <f t="shared" si="126"/>
        <v>208440.00000000003</v>
      </c>
      <c r="AS522" s="13">
        <f t="shared" si="127"/>
        <v>39960.000000000007</v>
      </c>
      <c r="AT522" s="13">
        <f t="shared" si="128"/>
        <v>58680</v>
      </c>
      <c r="AU522" s="14">
        <f>SUM(AN$3:AN522)+SUM(AR$3:AR522)</f>
        <v>368894304</v>
      </c>
      <c r="AV522" s="14">
        <f>SUM(AO$3:AO522)+SUM(AS$3:AS522)</f>
        <v>119459169</v>
      </c>
      <c r="AW522" s="14">
        <f>SUM(AP$3:AP522)+SUM(AT$3:AT522)</f>
        <v>145901745</v>
      </c>
    </row>
    <row r="523" spans="33:49" x14ac:dyDescent="0.2">
      <c r="AG523" s="9">
        <f t="shared" si="137"/>
        <v>13</v>
      </c>
      <c r="AH523" s="9">
        <f t="shared" si="138"/>
        <v>49</v>
      </c>
      <c r="AI523" s="14">
        <f t="shared" si="125"/>
        <v>0</v>
      </c>
      <c r="AJ523" s="14">
        <f t="shared" si="129"/>
        <v>581</v>
      </c>
      <c r="AK523" s="14">
        <f t="shared" si="130"/>
        <v>111</v>
      </c>
      <c r="AL523" s="14">
        <f t="shared" si="131"/>
        <v>163</v>
      </c>
      <c r="AM523" s="14">
        <f t="shared" si="132"/>
        <v>0</v>
      </c>
      <c r="AN523" s="13">
        <f t="shared" si="133"/>
        <v>0</v>
      </c>
      <c r="AO523" s="13">
        <f t="shared" si="134"/>
        <v>0</v>
      </c>
      <c r="AP523" s="13">
        <f t="shared" si="135"/>
        <v>0</v>
      </c>
      <c r="AQ523" s="14">
        <f t="shared" si="136"/>
        <v>7.5000000000000011E-2</v>
      </c>
      <c r="AR523" s="13">
        <f t="shared" si="126"/>
        <v>156870.00000000003</v>
      </c>
      <c r="AS523" s="13">
        <f t="shared" si="127"/>
        <v>29970.000000000004</v>
      </c>
      <c r="AT523" s="13">
        <f t="shared" si="128"/>
        <v>44010.000000000007</v>
      </c>
      <c r="AU523" s="14">
        <f>SUM(AN$3:AN523)+SUM(AR$3:AR523)</f>
        <v>369051174</v>
      </c>
      <c r="AV523" s="14">
        <f>SUM(AO$3:AO523)+SUM(AS$3:AS523)</f>
        <v>119489139</v>
      </c>
      <c r="AW523" s="14">
        <f>SUM(AP$3:AP523)+SUM(AT$3:AT523)</f>
        <v>145945755</v>
      </c>
    </row>
    <row r="524" spans="33:49" x14ac:dyDescent="0.2">
      <c r="AG524" s="9">
        <f t="shared" si="137"/>
        <v>13</v>
      </c>
      <c r="AH524" s="9">
        <f t="shared" si="138"/>
        <v>50</v>
      </c>
      <c r="AI524" s="14">
        <f t="shared" si="125"/>
        <v>0</v>
      </c>
      <c r="AJ524" s="14">
        <f t="shared" si="129"/>
        <v>584</v>
      </c>
      <c r="AK524" s="14">
        <f t="shared" si="130"/>
        <v>111</v>
      </c>
      <c r="AL524" s="14">
        <f t="shared" si="131"/>
        <v>163</v>
      </c>
      <c r="AM524" s="14">
        <f t="shared" si="132"/>
        <v>0</v>
      </c>
      <c r="AN524" s="13">
        <f t="shared" si="133"/>
        <v>0</v>
      </c>
      <c r="AO524" s="13">
        <f t="shared" si="134"/>
        <v>0</v>
      </c>
      <c r="AP524" s="13">
        <f t="shared" si="135"/>
        <v>0</v>
      </c>
      <c r="AQ524" s="14">
        <f t="shared" si="136"/>
        <v>7.5000000000000011E-2</v>
      </c>
      <c r="AR524" s="13">
        <f t="shared" si="126"/>
        <v>157680.00000000003</v>
      </c>
      <c r="AS524" s="13">
        <f t="shared" si="127"/>
        <v>29970.000000000004</v>
      </c>
      <c r="AT524" s="13">
        <f t="shared" si="128"/>
        <v>44010.000000000007</v>
      </c>
      <c r="AU524" s="14">
        <f>SUM(AN$3:AN524)+SUM(AR$3:AR524)</f>
        <v>369208854</v>
      </c>
      <c r="AV524" s="14">
        <f>SUM(AO$3:AO524)+SUM(AS$3:AS524)</f>
        <v>119519109</v>
      </c>
      <c r="AW524" s="14">
        <f>SUM(AP$3:AP524)+SUM(AT$3:AT524)</f>
        <v>145989765</v>
      </c>
    </row>
    <row r="525" spans="33:49" x14ac:dyDescent="0.2">
      <c r="AG525" s="9">
        <f t="shared" si="137"/>
        <v>13</v>
      </c>
      <c r="AH525" s="9">
        <f t="shared" si="138"/>
        <v>51</v>
      </c>
      <c r="AI525" s="14">
        <f t="shared" si="125"/>
        <v>0</v>
      </c>
      <c r="AJ525" s="14">
        <f t="shared" si="129"/>
        <v>586</v>
      </c>
      <c r="AK525" s="14">
        <f t="shared" si="130"/>
        <v>111</v>
      </c>
      <c r="AL525" s="14">
        <f t="shared" si="131"/>
        <v>164</v>
      </c>
      <c r="AM525" s="14">
        <f t="shared" si="132"/>
        <v>0</v>
      </c>
      <c r="AN525" s="13">
        <f t="shared" si="133"/>
        <v>0</v>
      </c>
      <c r="AO525" s="13">
        <f t="shared" si="134"/>
        <v>0</v>
      </c>
      <c r="AP525" s="13">
        <f t="shared" si="135"/>
        <v>0</v>
      </c>
      <c r="AQ525" s="14">
        <f t="shared" si="136"/>
        <v>7.5000000000000011E-2</v>
      </c>
      <c r="AR525" s="13">
        <f t="shared" si="126"/>
        <v>158220.00000000003</v>
      </c>
      <c r="AS525" s="13">
        <f t="shared" si="127"/>
        <v>29970.000000000004</v>
      </c>
      <c r="AT525" s="13">
        <f t="shared" si="128"/>
        <v>44280.000000000007</v>
      </c>
      <c r="AU525" s="14">
        <f>SUM(AN$3:AN525)+SUM(AR$3:AR525)</f>
        <v>369367074</v>
      </c>
      <c r="AV525" s="14">
        <f>SUM(AO$3:AO525)+SUM(AS$3:AS525)</f>
        <v>119549079</v>
      </c>
      <c r="AW525" s="14">
        <f>SUM(AP$3:AP525)+SUM(AT$3:AT525)</f>
        <v>146034045</v>
      </c>
    </row>
    <row r="526" spans="33:49" x14ac:dyDescent="0.2">
      <c r="AG526" s="9">
        <f t="shared" si="137"/>
        <v>13</v>
      </c>
      <c r="AH526" s="9">
        <f t="shared" si="138"/>
        <v>52</v>
      </c>
      <c r="AI526" s="14">
        <f t="shared" si="125"/>
        <v>1</v>
      </c>
      <c r="AJ526" s="14">
        <f t="shared" si="129"/>
        <v>589</v>
      </c>
      <c r="AK526" s="14">
        <f t="shared" si="130"/>
        <v>111</v>
      </c>
      <c r="AL526" s="14">
        <f t="shared" si="131"/>
        <v>164</v>
      </c>
      <c r="AM526" s="14">
        <f t="shared" si="132"/>
        <v>5</v>
      </c>
      <c r="AN526" s="13">
        <f t="shared" si="133"/>
        <v>10602000</v>
      </c>
      <c r="AO526" s="13">
        <f t="shared" si="134"/>
        <v>1998000</v>
      </c>
      <c r="AP526" s="13">
        <f t="shared" si="135"/>
        <v>2952000</v>
      </c>
      <c r="AQ526" s="14">
        <f t="shared" si="136"/>
        <v>0.1</v>
      </c>
      <c r="AR526" s="13">
        <f t="shared" si="126"/>
        <v>212040.00000000003</v>
      </c>
      <c r="AS526" s="13">
        <f t="shared" si="127"/>
        <v>39960.000000000007</v>
      </c>
      <c r="AT526" s="13">
        <f t="shared" si="128"/>
        <v>59040.000000000007</v>
      </c>
      <c r="AU526" s="14">
        <f>SUM(AN$3:AN526)+SUM(AR$3:AR526)</f>
        <v>380181114</v>
      </c>
      <c r="AV526" s="14">
        <f>SUM(AO$3:AO526)+SUM(AS$3:AS526)</f>
        <v>121587039</v>
      </c>
      <c r="AW526" s="14">
        <f>SUM(AP$3:AP526)+SUM(AT$3:AT526)</f>
        <v>149045085</v>
      </c>
    </row>
    <row r="527" spans="33:49" x14ac:dyDescent="0.2">
      <c r="AG527" s="9">
        <f t="shared" si="137"/>
        <v>13</v>
      </c>
      <c r="AH527" s="9">
        <f t="shared" si="138"/>
        <v>53</v>
      </c>
      <c r="AI527" s="14">
        <f t="shared" si="125"/>
        <v>0</v>
      </c>
      <c r="AJ527" s="14">
        <f t="shared" si="129"/>
        <v>591</v>
      </c>
      <c r="AK527" s="14">
        <f t="shared" si="130"/>
        <v>111</v>
      </c>
      <c r="AL527" s="14">
        <f t="shared" si="131"/>
        <v>164</v>
      </c>
      <c r="AM527" s="14">
        <f t="shared" si="132"/>
        <v>0</v>
      </c>
      <c r="AN527" s="13">
        <f t="shared" si="133"/>
        <v>0</v>
      </c>
      <c r="AO527" s="13">
        <f t="shared" si="134"/>
        <v>0</v>
      </c>
      <c r="AP527" s="13">
        <f t="shared" si="135"/>
        <v>0</v>
      </c>
      <c r="AQ527" s="14">
        <f t="shared" si="136"/>
        <v>7.5000000000000011E-2</v>
      </c>
      <c r="AR527" s="13">
        <f t="shared" si="126"/>
        <v>159570.00000000003</v>
      </c>
      <c r="AS527" s="13">
        <f t="shared" si="127"/>
        <v>29970.000000000004</v>
      </c>
      <c r="AT527" s="13">
        <f t="shared" si="128"/>
        <v>44280.000000000007</v>
      </c>
      <c r="AU527" s="14">
        <f>SUM(AN$3:AN527)+SUM(AR$3:AR527)</f>
        <v>380340684</v>
      </c>
      <c r="AV527" s="14">
        <f>SUM(AO$3:AO527)+SUM(AS$3:AS527)</f>
        <v>121617009</v>
      </c>
      <c r="AW527" s="14">
        <f>SUM(AP$3:AP527)+SUM(AT$3:AT527)</f>
        <v>149089365</v>
      </c>
    </row>
    <row r="528" spans="33:49" x14ac:dyDescent="0.2">
      <c r="AG528" s="9">
        <f t="shared" si="137"/>
        <v>13</v>
      </c>
      <c r="AH528" s="9">
        <f t="shared" si="138"/>
        <v>54</v>
      </c>
      <c r="AI528" s="14">
        <f t="shared" si="125"/>
        <v>0</v>
      </c>
      <c r="AJ528" s="14">
        <f t="shared" si="129"/>
        <v>594</v>
      </c>
      <c r="AK528" s="14">
        <f t="shared" si="130"/>
        <v>112</v>
      </c>
      <c r="AL528" s="14">
        <f t="shared" si="131"/>
        <v>164</v>
      </c>
      <c r="AM528" s="14">
        <f t="shared" si="132"/>
        <v>0</v>
      </c>
      <c r="AN528" s="13">
        <f t="shared" si="133"/>
        <v>0</v>
      </c>
      <c r="AO528" s="13">
        <f t="shared" si="134"/>
        <v>0</v>
      </c>
      <c r="AP528" s="13">
        <f t="shared" si="135"/>
        <v>0</v>
      </c>
      <c r="AQ528" s="14">
        <f t="shared" si="136"/>
        <v>7.5000000000000011E-2</v>
      </c>
      <c r="AR528" s="13">
        <f t="shared" si="126"/>
        <v>160380.00000000003</v>
      </c>
      <c r="AS528" s="13">
        <f t="shared" si="127"/>
        <v>30240.000000000007</v>
      </c>
      <c r="AT528" s="13">
        <f t="shared" si="128"/>
        <v>44280.000000000007</v>
      </c>
      <c r="AU528" s="14">
        <f>SUM(AN$3:AN528)+SUM(AR$3:AR528)</f>
        <v>380501064</v>
      </c>
      <c r="AV528" s="14">
        <f>SUM(AO$3:AO528)+SUM(AS$3:AS528)</f>
        <v>121647249</v>
      </c>
      <c r="AW528" s="14">
        <f>SUM(AP$3:AP528)+SUM(AT$3:AT528)</f>
        <v>149133645</v>
      </c>
    </row>
    <row r="529" spans="33:49" x14ac:dyDescent="0.2">
      <c r="AG529" s="9">
        <f t="shared" si="137"/>
        <v>13</v>
      </c>
      <c r="AH529" s="9">
        <f t="shared" si="138"/>
        <v>55</v>
      </c>
      <c r="AI529" s="14">
        <f t="shared" si="125"/>
        <v>0</v>
      </c>
      <c r="AJ529" s="14">
        <f t="shared" si="129"/>
        <v>596</v>
      </c>
      <c r="AK529" s="14">
        <f t="shared" si="130"/>
        <v>112</v>
      </c>
      <c r="AL529" s="14">
        <f t="shared" si="131"/>
        <v>165</v>
      </c>
      <c r="AM529" s="14">
        <f t="shared" si="132"/>
        <v>0</v>
      </c>
      <c r="AN529" s="13">
        <f t="shared" si="133"/>
        <v>0</v>
      </c>
      <c r="AO529" s="13">
        <f t="shared" si="134"/>
        <v>0</v>
      </c>
      <c r="AP529" s="13">
        <f t="shared" si="135"/>
        <v>0</v>
      </c>
      <c r="AQ529" s="14">
        <f t="shared" si="136"/>
        <v>7.5000000000000011E-2</v>
      </c>
      <c r="AR529" s="13">
        <f t="shared" si="126"/>
        <v>160920.00000000003</v>
      </c>
      <c r="AS529" s="13">
        <f t="shared" si="127"/>
        <v>30240.000000000007</v>
      </c>
      <c r="AT529" s="13">
        <f t="shared" si="128"/>
        <v>44550.000000000007</v>
      </c>
      <c r="AU529" s="14">
        <f>SUM(AN$3:AN529)+SUM(AR$3:AR529)</f>
        <v>380661984</v>
      </c>
      <c r="AV529" s="14">
        <f>SUM(AO$3:AO529)+SUM(AS$3:AS529)</f>
        <v>121677489</v>
      </c>
      <c r="AW529" s="14">
        <f>SUM(AP$3:AP529)+SUM(AT$3:AT529)</f>
        <v>149178195</v>
      </c>
    </row>
    <row r="530" spans="33:49" x14ac:dyDescent="0.2">
      <c r="AG530" s="9">
        <f t="shared" si="137"/>
        <v>13</v>
      </c>
      <c r="AH530" s="9">
        <f t="shared" si="138"/>
        <v>56</v>
      </c>
      <c r="AI530" s="14">
        <f t="shared" si="125"/>
        <v>1</v>
      </c>
      <c r="AJ530" s="14">
        <f t="shared" si="129"/>
        <v>599</v>
      </c>
      <c r="AK530" s="14">
        <f t="shared" si="130"/>
        <v>112</v>
      </c>
      <c r="AL530" s="14">
        <f t="shared" si="131"/>
        <v>165</v>
      </c>
      <c r="AM530" s="14">
        <f t="shared" si="132"/>
        <v>5</v>
      </c>
      <c r="AN530" s="13">
        <f t="shared" si="133"/>
        <v>10782000</v>
      </c>
      <c r="AO530" s="13">
        <f t="shared" si="134"/>
        <v>2016000</v>
      </c>
      <c r="AP530" s="13">
        <f t="shared" si="135"/>
        <v>2970000</v>
      </c>
      <c r="AQ530" s="14">
        <f t="shared" si="136"/>
        <v>0.1</v>
      </c>
      <c r="AR530" s="13">
        <f t="shared" si="126"/>
        <v>215640.00000000003</v>
      </c>
      <c r="AS530" s="13">
        <f t="shared" si="127"/>
        <v>40320.000000000007</v>
      </c>
      <c r="AT530" s="13">
        <f t="shared" si="128"/>
        <v>59400</v>
      </c>
      <c r="AU530" s="14">
        <f>SUM(AN$3:AN530)+SUM(AR$3:AR530)</f>
        <v>391659624</v>
      </c>
      <c r="AV530" s="14">
        <f>SUM(AO$3:AO530)+SUM(AS$3:AS530)</f>
        <v>123733809</v>
      </c>
      <c r="AW530" s="14">
        <f>SUM(AP$3:AP530)+SUM(AT$3:AT530)</f>
        <v>152207595</v>
      </c>
    </row>
    <row r="531" spans="33:49" x14ac:dyDescent="0.2">
      <c r="AG531" s="9">
        <f t="shared" si="137"/>
        <v>13</v>
      </c>
      <c r="AH531" s="9">
        <f t="shared" si="138"/>
        <v>57</v>
      </c>
      <c r="AI531" s="14">
        <f t="shared" si="125"/>
        <v>0</v>
      </c>
      <c r="AJ531" s="14">
        <f t="shared" si="129"/>
        <v>601</v>
      </c>
      <c r="AK531" s="14">
        <f t="shared" si="130"/>
        <v>112</v>
      </c>
      <c r="AL531" s="14">
        <f t="shared" si="131"/>
        <v>165</v>
      </c>
      <c r="AM531" s="14">
        <f t="shared" si="132"/>
        <v>0</v>
      </c>
      <c r="AN531" s="13">
        <f t="shared" si="133"/>
        <v>0</v>
      </c>
      <c r="AO531" s="13">
        <f t="shared" si="134"/>
        <v>0</v>
      </c>
      <c r="AP531" s="13">
        <f t="shared" si="135"/>
        <v>0</v>
      </c>
      <c r="AQ531" s="14">
        <f t="shared" si="136"/>
        <v>7.5000000000000011E-2</v>
      </c>
      <c r="AR531" s="13">
        <f t="shared" si="126"/>
        <v>162270.00000000003</v>
      </c>
      <c r="AS531" s="13">
        <f t="shared" si="127"/>
        <v>30240.000000000007</v>
      </c>
      <c r="AT531" s="13">
        <f t="shared" si="128"/>
        <v>44550.000000000007</v>
      </c>
      <c r="AU531" s="14">
        <f>SUM(AN$3:AN531)+SUM(AR$3:AR531)</f>
        <v>391821894</v>
      </c>
      <c r="AV531" s="14">
        <f>SUM(AO$3:AO531)+SUM(AS$3:AS531)</f>
        <v>123764049</v>
      </c>
      <c r="AW531" s="14">
        <f>SUM(AP$3:AP531)+SUM(AT$3:AT531)</f>
        <v>152252145</v>
      </c>
    </row>
    <row r="532" spans="33:49" x14ac:dyDescent="0.2">
      <c r="AG532" s="9">
        <f t="shared" si="137"/>
        <v>13</v>
      </c>
      <c r="AH532" s="9">
        <f t="shared" si="138"/>
        <v>58</v>
      </c>
      <c r="AI532" s="14">
        <f t="shared" si="125"/>
        <v>0</v>
      </c>
      <c r="AJ532" s="14">
        <f t="shared" si="129"/>
        <v>604</v>
      </c>
      <c r="AK532" s="14">
        <f t="shared" si="130"/>
        <v>112</v>
      </c>
      <c r="AL532" s="14">
        <f t="shared" si="131"/>
        <v>165</v>
      </c>
      <c r="AM532" s="14">
        <f t="shared" si="132"/>
        <v>0</v>
      </c>
      <c r="AN532" s="13">
        <f t="shared" si="133"/>
        <v>0</v>
      </c>
      <c r="AO532" s="13">
        <f t="shared" si="134"/>
        <v>0</v>
      </c>
      <c r="AP532" s="13">
        <f t="shared" si="135"/>
        <v>0</v>
      </c>
      <c r="AQ532" s="14">
        <f t="shared" si="136"/>
        <v>7.5000000000000011E-2</v>
      </c>
      <c r="AR532" s="13">
        <f t="shared" si="126"/>
        <v>163080.00000000003</v>
      </c>
      <c r="AS532" s="13">
        <f t="shared" si="127"/>
        <v>30240.000000000007</v>
      </c>
      <c r="AT532" s="13">
        <f t="shared" si="128"/>
        <v>44550.000000000007</v>
      </c>
      <c r="AU532" s="14">
        <f>SUM(AN$3:AN532)+SUM(AR$3:AR532)</f>
        <v>391984974</v>
      </c>
      <c r="AV532" s="14">
        <f>SUM(AO$3:AO532)+SUM(AS$3:AS532)</f>
        <v>123794289</v>
      </c>
      <c r="AW532" s="14">
        <f>SUM(AP$3:AP532)+SUM(AT$3:AT532)</f>
        <v>152296695</v>
      </c>
    </row>
    <row r="533" spans="33:49" x14ac:dyDescent="0.2">
      <c r="AG533" s="9">
        <f t="shared" si="137"/>
        <v>13</v>
      </c>
      <c r="AH533" s="9">
        <f t="shared" si="138"/>
        <v>59</v>
      </c>
      <c r="AI533" s="14">
        <f t="shared" si="125"/>
        <v>0</v>
      </c>
      <c r="AJ533" s="14">
        <f t="shared" si="129"/>
        <v>606</v>
      </c>
      <c r="AK533" s="14">
        <f t="shared" si="130"/>
        <v>112</v>
      </c>
      <c r="AL533" s="14">
        <f t="shared" si="131"/>
        <v>166</v>
      </c>
      <c r="AM533" s="14">
        <f t="shared" si="132"/>
        <v>0</v>
      </c>
      <c r="AN533" s="13">
        <f t="shared" si="133"/>
        <v>0</v>
      </c>
      <c r="AO533" s="13">
        <f t="shared" si="134"/>
        <v>0</v>
      </c>
      <c r="AP533" s="13">
        <f t="shared" si="135"/>
        <v>0</v>
      </c>
      <c r="AQ533" s="14">
        <f t="shared" si="136"/>
        <v>7.5000000000000011E-2</v>
      </c>
      <c r="AR533" s="13">
        <f t="shared" si="126"/>
        <v>163620.00000000003</v>
      </c>
      <c r="AS533" s="13">
        <f t="shared" si="127"/>
        <v>30240.000000000007</v>
      </c>
      <c r="AT533" s="13">
        <f t="shared" si="128"/>
        <v>44820.000000000007</v>
      </c>
      <c r="AU533" s="14">
        <f>SUM(AN$3:AN533)+SUM(AR$3:AR533)</f>
        <v>392148594</v>
      </c>
      <c r="AV533" s="14">
        <f>SUM(AO$3:AO533)+SUM(AS$3:AS533)</f>
        <v>123824529</v>
      </c>
      <c r="AW533" s="14">
        <f>SUM(AP$3:AP533)+SUM(AT$3:AT533)</f>
        <v>152341515</v>
      </c>
    </row>
    <row r="534" spans="33:49" x14ac:dyDescent="0.2">
      <c r="AG534" s="9">
        <f t="shared" si="137"/>
        <v>13</v>
      </c>
      <c r="AH534" s="9">
        <f t="shared" si="138"/>
        <v>60</v>
      </c>
      <c r="AI534" s="14">
        <f t="shared" si="125"/>
        <v>1</v>
      </c>
      <c r="AJ534" s="14">
        <f t="shared" si="129"/>
        <v>609</v>
      </c>
      <c r="AK534" s="14">
        <f t="shared" si="130"/>
        <v>112</v>
      </c>
      <c r="AL534" s="14">
        <f t="shared" si="131"/>
        <v>166</v>
      </c>
      <c r="AM534" s="14">
        <f t="shared" si="132"/>
        <v>5</v>
      </c>
      <c r="AN534" s="13">
        <f t="shared" si="133"/>
        <v>10962000</v>
      </c>
      <c r="AO534" s="13">
        <f t="shared" si="134"/>
        <v>2016000</v>
      </c>
      <c r="AP534" s="13">
        <f t="shared" si="135"/>
        <v>2988000</v>
      </c>
      <c r="AQ534" s="14">
        <f t="shared" si="136"/>
        <v>0.1</v>
      </c>
      <c r="AR534" s="13">
        <f t="shared" si="126"/>
        <v>219240.00000000003</v>
      </c>
      <c r="AS534" s="13">
        <f t="shared" si="127"/>
        <v>40320.000000000007</v>
      </c>
      <c r="AT534" s="13">
        <f t="shared" si="128"/>
        <v>59760.000000000007</v>
      </c>
      <c r="AU534" s="14">
        <f>SUM(AN$3:AN534)+SUM(AR$3:AR534)</f>
        <v>403329834</v>
      </c>
      <c r="AV534" s="14">
        <f>SUM(AO$3:AO534)+SUM(AS$3:AS534)</f>
        <v>125880849</v>
      </c>
      <c r="AW534" s="14">
        <f>SUM(AP$3:AP534)+SUM(AT$3:AT534)</f>
        <v>155389275</v>
      </c>
    </row>
    <row r="535" spans="33:49" x14ac:dyDescent="0.2">
      <c r="AG535" s="9">
        <f t="shared" si="137"/>
        <v>14</v>
      </c>
      <c r="AH535" s="9">
        <f t="shared" si="138"/>
        <v>1</v>
      </c>
      <c r="AI535" s="14">
        <f t="shared" si="125"/>
        <v>0</v>
      </c>
      <c r="AJ535" s="14">
        <f t="shared" si="129"/>
        <v>611</v>
      </c>
      <c r="AK535" s="14">
        <f t="shared" si="130"/>
        <v>112</v>
      </c>
      <c r="AL535" s="14">
        <f t="shared" si="131"/>
        <v>167</v>
      </c>
      <c r="AM535" s="14">
        <f t="shared" si="132"/>
        <v>0</v>
      </c>
      <c r="AN535" s="13">
        <f t="shared" si="133"/>
        <v>0</v>
      </c>
      <c r="AO535" s="13">
        <f t="shared" si="134"/>
        <v>0</v>
      </c>
      <c r="AP535" s="13">
        <f t="shared" si="135"/>
        <v>0</v>
      </c>
      <c r="AQ535" s="14">
        <f t="shared" si="136"/>
        <v>7.5000000000000011E-2</v>
      </c>
      <c r="AR535" s="13">
        <f t="shared" si="126"/>
        <v>164970.00000000003</v>
      </c>
      <c r="AS535" s="13">
        <f t="shared" si="127"/>
        <v>30240.000000000007</v>
      </c>
      <c r="AT535" s="13">
        <f t="shared" si="128"/>
        <v>45090.000000000007</v>
      </c>
      <c r="AU535" s="14">
        <f>SUM(AN$3:AN535)+SUM(AR$3:AR535)</f>
        <v>403494804</v>
      </c>
      <c r="AV535" s="14">
        <f>SUM(AO$3:AO535)+SUM(AS$3:AS535)</f>
        <v>125911089</v>
      </c>
      <c r="AW535" s="14">
        <f>SUM(AP$3:AP535)+SUM(AT$3:AT535)</f>
        <v>155434365</v>
      </c>
    </row>
    <row r="536" spans="33:49" x14ac:dyDescent="0.2">
      <c r="AG536" s="9">
        <f t="shared" si="137"/>
        <v>14</v>
      </c>
      <c r="AH536" s="9">
        <f t="shared" si="138"/>
        <v>2</v>
      </c>
      <c r="AI536" s="14">
        <f t="shared" si="125"/>
        <v>0</v>
      </c>
      <c r="AJ536" s="14">
        <f t="shared" si="129"/>
        <v>615</v>
      </c>
      <c r="AK536" s="14">
        <f t="shared" si="130"/>
        <v>112</v>
      </c>
      <c r="AL536" s="14">
        <f t="shared" si="131"/>
        <v>167</v>
      </c>
      <c r="AM536" s="14">
        <f t="shared" si="132"/>
        <v>0</v>
      </c>
      <c r="AN536" s="13">
        <f t="shared" si="133"/>
        <v>0</v>
      </c>
      <c r="AO536" s="13">
        <f t="shared" si="134"/>
        <v>0</v>
      </c>
      <c r="AP536" s="13">
        <f t="shared" si="135"/>
        <v>0</v>
      </c>
      <c r="AQ536" s="14">
        <f t="shared" si="136"/>
        <v>7.5000000000000011E-2</v>
      </c>
      <c r="AR536" s="13">
        <f t="shared" si="126"/>
        <v>166050.00000000003</v>
      </c>
      <c r="AS536" s="13">
        <f t="shared" si="127"/>
        <v>30240.000000000007</v>
      </c>
      <c r="AT536" s="13">
        <f t="shared" si="128"/>
        <v>45090.000000000007</v>
      </c>
      <c r="AU536" s="14">
        <f>SUM(AN$3:AN536)+SUM(AR$3:AR536)</f>
        <v>403660854</v>
      </c>
      <c r="AV536" s="14">
        <f>SUM(AO$3:AO536)+SUM(AS$3:AS536)</f>
        <v>125941329</v>
      </c>
      <c r="AW536" s="14">
        <f>SUM(AP$3:AP536)+SUM(AT$3:AT536)</f>
        <v>155479455</v>
      </c>
    </row>
    <row r="537" spans="33:49" x14ac:dyDescent="0.2">
      <c r="AG537" s="9">
        <f t="shared" si="137"/>
        <v>14</v>
      </c>
      <c r="AH537" s="9">
        <f t="shared" si="138"/>
        <v>3</v>
      </c>
      <c r="AI537" s="14">
        <f t="shared" si="125"/>
        <v>0</v>
      </c>
      <c r="AJ537" s="14">
        <f t="shared" si="129"/>
        <v>620</v>
      </c>
      <c r="AK537" s="14">
        <f t="shared" si="130"/>
        <v>112</v>
      </c>
      <c r="AL537" s="14">
        <f t="shared" si="131"/>
        <v>168</v>
      </c>
      <c r="AM537" s="14">
        <f t="shared" si="132"/>
        <v>0</v>
      </c>
      <c r="AN537" s="13">
        <f t="shared" si="133"/>
        <v>0</v>
      </c>
      <c r="AO537" s="13">
        <f t="shared" si="134"/>
        <v>0</v>
      </c>
      <c r="AP537" s="13">
        <f t="shared" si="135"/>
        <v>0</v>
      </c>
      <c r="AQ537" s="14">
        <f t="shared" si="136"/>
        <v>7.5000000000000011E-2</v>
      </c>
      <c r="AR537" s="13">
        <f t="shared" si="126"/>
        <v>167400.00000000003</v>
      </c>
      <c r="AS537" s="13">
        <f t="shared" si="127"/>
        <v>30240.000000000007</v>
      </c>
      <c r="AT537" s="13">
        <f t="shared" si="128"/>
        <v>45360.000000000007</v>
      </c>
      <c r="AU537" s="14">
        <f>SUM(AN$3:AN537)+SUM(AR$3:AR537)</f>
        <v>403828254</v>
      </c>
      <c r="AV537" s="14">
        <f>SUM(AO$3:AO537)+SUM(AS$3:AS537)</f>
        <v>125971569</v>
      </c>
      <c r="AW537" s="14">
        <f>SUM(AP$3:AP537)+SUM(AT$3:AT537)</f>
        <v>155524815</v>
      </c>
    </row>
    <row r="538" spans="33:49" x14ac:dyDescent="0.2">
      <c r="AG538" s="9">
        <f t="shared" si="137"/>
        <v>14</v>
      </c>
      <c r="AH538" s="9">
        <f t="shared" si="138"/>
        <v>4</v>
      </c>
      <c r="AI538" s="14">
        <f t="shared" si="125"/>
        <v>1</v>
      </c>
      <c r="AJ538" s="14">
        <f t="shared" si="129"/>
        <v>624</v>
      </c>
      <c r="AK538" s="14">
        <f t="shared" si="130"/>
        <v>112</v>
      </c>
      <c r="AL538" s="14">
        <f t="shared" si="131"/>
        <v>168</v>
      </c>
      <c r="AM538" s="14">
        <f t="shared" si="132"/>
        <v>7.5</v>
      </c>
      <c r="AN538" s="13">
        <f t="shared" si="133"/>
        <v>16848000</v>
      </c>
      <c r="AO538" s="13">
        <f t="shared" si="134"/>
        <v>3024000</v>
      </c>
      <c r="AP538" s="13">
        <f t="shared" si="135"/>
        <v>4536000</v>
      </c>
      <c r="AQ538" s="14">
        <f t="shared" si="136"/>
        <v>0.1</v>
      </c>
      <c r="AR538" s="13">
        <f t="shared" si="126"/>
        <v>224640.00000000003</v>
      </c>
      <c r="AS538" s="13">
        <f t="shared" si="127"/>
        <v>40320.000000000007</v>
      </c>
      <c r="AT538" s="13">
        <f t="shared" si="128"/>
        <v>60480</v>
      </c>
      <c r="AU538" s="14">
        <f>SUM(AN$3:AN538)+SUM(AR$3:AR538)</f>
        <v>420900894</v>
      </c>
      <c r="AV538" s="14">
        <f>SUM(AO$3:AO538)+SUM(AS$3:AS538)</f>
        <v>129035889</v>
      </c>
      <c r="AW538" s="14">
        <f>SUM(AP$3:AP538)+SUM(AT$3:AT538)</f>
        <v>160121295</v>
      </c>
    </row>
    <row r="539" spans="33:49" x14ac:dyDescent="0.2">
      <c r="AG539" s="9">
        <f t="shared" si="137"/>
        <v>14</v>
      </c>
      <c r="AH539" s="9">
        <f t="shared" si="138"/>
        <v>5</v>
      </c>
      <c r="AI539" s="14">
        <f t="shared" si="125"/>
        <v>0</v>
      </c>
      <c r="AJ539" s="14">
        <f t="shared" si="129"/>
        <v>629</v>
      </c>
      <c r="AK539" s="14">
        <f t="shared" si="130"/>
        <v>112</v>
      </c>
      <c r="AL539" s="14">
        <f t="shared" si="131"/>
        <v>168</v>
      </c>
      <c r="AM539" s="14">
        <f t="shared" si="132"/>
        <v>0</v>
      </c>
      <c r="AN539" s="13">
        <f t="shared" si="133"/>
        <v>0</v>
      </c>
      <c r="AO539" s="13">
        <f t="shared" si="134"/>
        <v>0</v>
      </c>
      <c r="AP539" s="13">
        <f t="shared" si="135"/>
        <v>0</v>
      </c>
      <c r="AQ539" s="14">
        <f t="shared" si="136"/>
        <v>7.5000000000000011E-2</v>
      </c>
      <c r="AR539" s="13">
        <f t="shared" si="126"/>
        <v>169830.00000000003</v>
      </c>
      <c r="AS539" s="13">
        <f t="shared" si="127"/>
        <v>30240.000000000007</v>
      </c>
      <c r="AT539" s="13">
        <f t="shared" si="128"/>
        <v>45360.000000000007</v>
      </c>
      <c r="AU539" s="14">
        <f>SUM(AN$3:AN539)+SUM(AR$3:AR539)</f>
        <v>421070724</v>
      </c>
      <c r="AV539" s="14">
        <f>SUM(AO$3:AO539)+SUM(AS$3:AS539)</f>
        <v>129066129</v>
      </c>
      <c r="AW539" s="14">
        <f>SUM(AP$3:AP539)+SUM(AT$3:AT539)</f>
        <v>160166655</v>
      </c>
    </row>
    <row r="540" spans="33:49" x14ac:dyDescent="0.2">
      <c r="AG540" s="9">
        <f t="shared" si="137"/>
        <v>14</v>
      </c>
      <c r="AH540" s="9">
        <f t="shared" si="138"/>
        <v>6</v>
      </c>
      <c r="AI540" s="14">
        <f t="shared" si="125"/>
        <v>0</v>
      </c>
      <c r="AJ540" s="14">
        <f t="shared" si="129"/>
        <v>633</v>
      </c>
      <c r="AK540" s="14">
        <f t="shared" si="130"/>
        <v>112</v>
      </c>
      <c r="AL540" s="14">
        <f t="shared" si="131"/>
        <v>168</v>
      </c>
      <c r="AM540" s="14">
        <f t="shared" si="132"/>
        <v>0</v>
      </c>
      <c r="AN540" s="13">
        <f t="shared" si="133"/>
        <v>0</v>
      </c>
      <c r="AO540" s="13">
        <f t="shared" si="134"/>
        <v>0</v>
      </c>
      <c r="AP540" s="13">
        <f t="shared" si="135"/>
        <v>0</v>
      </c>
      <c r="AQ540" s="14">
        <f t="shared" si="136"/>
        <v>7.5000000000000011E-2</v>
      </c>
      <c r="AR540" s="13">
        <f t="shared" si="126"/>
        <v>170910.00000000003</v>
      </c>
      <c r="AS540" s="13">
        <f t="shared" si="127"/>
        <v>30240.000000000007</v>
      </c>
      <c r="AT540" s="13">
        <f t="shared" si="128"/>
        <v>45360.000000000007</v>
      </c>
      <c r="AU540" s="14">
        <f>SUM(AN$3:AN540)+SUM(AR$3:AR540)</f>
        <v>421241634</v>
      </c>
      <c r="AV540" s="14">
        <f>SUM(AO$3:AO540)+SUM(AS$3:AS540)</f>
        <v>129096369</v>
      </c>
      <c r="AW540" s="14">
        <f>SUM(AP$3:AP540)+SUM(AT$3:AT540)</f>
        <v>160212015</v>
      </c>
    </row>
    <row r="541" spans="33:49" x14ac:dyDescent="0.2">
      <c r="AG541" s="9">
        <f t="shared" si="137"/>
        <v>14</v>
      </c>
      <c r="AH541" s="9">
        <f t="shared" si="138"/>
        <v>7</v>
      </c>
      <c r="AI541" s="14">
        <f t="shared" si="125"/>
        <v>0</v>
      </c>
      <c r="AJ541" s="14">
        <f t="shared" si="129"/>
        <v>637</v>
      </c>
      <c r="AK541" s="14">
        <f t="shared" si="130"/>
        <v>112</v>
      </c>
      <c r="AL541" s="14">
        <f t="shared" si="131"/>
        <v>169</v>
      </c>
      <c r="AM541" s="14">
        <f t="shared" si="132"/>
        <v>0</v>
      </c>
      <c r="AN541" s="13">
        <f t="shared" si="133"/>
        <v>0</v>
      </c>
      <c r="AO541" s="13">
        <f t="shared" si="134"/>
        <v>0</v>
      </c>
      <c r="AP541" s="13">
        <f t="shared" si="135"/>
        <v>0</v>
      </c>
      <c r="AQ541" s="14">
        <f t="shared" si="136"/>
        <v>7.5000000000000011E-2</v>
      </c>
      <c r="AR541" s="13">
        <f t="shared" si="126"/>
        <v>171990.00000000003</v>
      </c>
      <c r="AS541" s="13">
        <f t="shared" si="127"/>
        <v>30240.000000000007</v>
      </c>
      <c r="AT541" s="13">
        <f t="shared" si="128"/>
        <v>45630.000000000007</v>
      </c>
      <c r="AU541" s="14">
        <f>SUM(AN$3:AN541)+SUM(AR$3:AR541)</f>
        <v>421413624</v>
      </c>
      <c r="AV541" s="14">
        <f>SUM(AO$3:AO541)+SUM(AS$3:AS541)</f>
        <v>129126609</v>
      </c>
      <c r="AW541" s="14">
        <f>SUM(AP$3:AP541)+SUM(AT$3:AT541)</f>
        <v>160257645</v>
      </c>
    </row>
    <row r="542" spans="33:49" x14ac:dyDescent="0.2">
      <c r="AG542" s="9">
        <f t="shared" si="137"/>
        <v>14</v>
      </c>
      <c r="AH542" s="9">
        <f t="shared" si="138"/>
        <v>8</v>
      </c>
      <c r="AI542" s="14">
        <f t="shared" si="125"/>
        <v>1</v>
      </c>
      <c r="AJ542" s="14">
        <f t="shared" si="129"/>
        <v>642</v>
      </c>
      <c r="AK542" s="14">
        <f t="shared" si="130"/>
        <v>112</v>
      </c>
      <c r="AL542" s="14">
        <f t="shared" si="131"/>
        <v>169</v>
      </c>
      <c r="AM542" s="14">
        <f t="shared" si="132"/>
        <v>7.5</v>
      </c>
      <c r="AN542" s="13">
        <f t="shared" si="133"/>
        <v>17334000</v>
      </c>
      <c r="AO542" s="13">
        <f t="shared" si="134"/>
        <v>3024000</v>
      </c>
      <c r="AP542" s="13">
        <f t="shared" si="135"/>
        <v>4563000</v>
      </c>
      <c r="AQ542" s="14">
        <f t="shared" si="136"/>
        <v>0.1</v>
      </c>
      <c r="AR542" s="13">
        <f t="shared" si="126"/>
        <v>231120</v>
      </c>
      <c r="AS542" s="13">
        <f t="shared" si="127"/>
        <v>40320.000000000007</v>
      </c>
      <c r="AT542" s="13">
        <f t="shared" si="128"/>
        <v>60840.000000000007</v>
      </c>
      <c r="AU542" s="14">
        <f>SUM(AN$3:AN542)+SUM(AR$3:AR542)</f>
        <v>438978744</v>
      </c>
      <c r="AV542" s="14">
        <f>SUM(AO$3:AO542)+SUM(AS$3:AS542)</f>
        <v>132190929</v>
      </c>
      <c r="AW542" s="14">
        <f>SUM(AP$3:AP542)+SUM(AT$3:AT542)</f>
        <v>164881485</v>
      </c>
    </row>
    <row r="543" spans="33:49" x14ac:dyDescent="0.2">
      <c r="AG543" s="9">
        <f t="shared" si="137"/>
        <v>14</v>
      </c>
      <c r="AH543" s="9">
        <f t="shared" si="138"/>
        <v>9</v>
      </c>
      <c r="AI543" s="14">
        <f t="shared" si="125"/>
        <v>0</v>
      </c>
      <c r="AJ543" s="14">
        <f t="shared" si="129"/>
        <v>646</v>
      </c>
      <c r="AK543" s="14">
        <f t="shared" si="130"/>
        <v>113</v>
      </c>
      <c r="AL543" s="14">
        <f t="shared" si="131"/>
        <v>169</v>
      </c>
      <c r="AM543" s="14">
        <f t="shared" si="132"/>
        <v>0</v>
      </c>
      <c r="AN543" s="13">
        <f t="shared" si="133"/>
        <v>0</v>
      </c>
      <c r="AO543" s="13">
        <f t="shared" si="134"/>
        <v>0</v>
      </c>
      <c r="AP543" s="13">
        <f t="shared" si="135"/>
        <v>0</v>
      </c>
      <c r="AQ543" s="14">
        <f t="shared" si="136"/>
        <v>7.5000000000000011E-2</v>
      </c>
      <c r="AR543" s="13">
        <f t="shared" si="126"/>
        <v>174420.00000000003</v>
      </c>
      <c r="AS543" s="13">
        <f t="shared" si="127"/>
        <v>30510.000000000004</v>
      </c>
      <c r="AT543" s="13">
        <f t="shared" si="128"/>
        <v>45630.000000000007</v>
      </c>
      <c r="AU543" s="14">
        <f>SUM(AN$3:AN543)+SUM(AR$3:AR543)</f>
        <v>439153164</v>
      </c>
      <c r="AV543" s="14">
        <f>SUM(AO$3:AO543)+SUM(AS$3:AS543)</f>
        <v>132221439</v>
      </c>
      <c r="AW543" s="14">
        <f>SUM(AP$3:AP543)+SUM(AT$3:AT543)</f>
        <v>164927115</v>
      </c>
    </row>
    <row r="544" spans="33:49" x14ac:dyDescent="0.2">
      <c r="AG544" s="9">
        <f t="shared" si="137"/>
        <v>14</v>
      </c>
      <c r="AH544" s="9">
        <f t="shared" si="138"/>
        <v>10</v>
      </c>
      <c r="AI544" s="14">
        <f t="shared" si="125"/>
        <v>0</v>
      </c>
      <c r="AJ544" s="14">
        <f t="shared" si="129"/>
        <v>651</v>
      </c>
      <c r="AK544" s="14">
        <f t="shared" si="130"/>
        <v>113</v>
      </c>
      <c r="AL544" s="14">
        <f t="shared" si="131"/>
        <v>169</v>
      </c>
      <c r="AM544" s="14">
        <f t="shared" si="132"/>
        <v>0</v>
      </c>
      <c r="AN544" s="13">
        <f t="shared" si="133"/>
        <v>0</v>
      </c>
      <c r="AO544" s="13">
        <f t="shared" si="134"/>
        <v>0</v>
      </c>
      <c r="AP544" s="13">
        <f t="shared" si="135"/>
        <v>0</v>
      </c>
      <c r="AQ544" s="14">
        <f t="shared" si="136"/>
        <v>7.5000000000000011E-2</v>
      </c>
      <c r="AR544" s="13">
        <f t="shared" si="126"/>
        <v>175770.00000000003</v>
      </c>
      <c r="AS544" s="13">
        <f t="shared" si="127"/>
        <v>30510.000000000004</v>
      </c>
      <c r="AT544" s="13">
        <f t="shared" si="128"/>
        <v>45630.000000000007</v>
      </c>
      <c r="AU544" s="14">
        <f>SUM(AN$3:AN544)+SUM(AR$3:AR544)</f>
        <v>439328934</v>
      </c>
      <c r="AV544" s="14">
        <f>SUM(AO$3:AO544)+SUM(AS$3:AS544)</f>
        <v>132251949</v>
      </c>
      <c r="AW544" s="14">
        <f>SUM(AP$3:AP544)+SUM(AT$3:AT544)</f>
        <v>164972745</v>
      </c>
    </row>
    <row r="545" spans="33:49" x14ac:dyDescent="0.2">
      <c r="AG545" s="9">
        <f t="shared" si="137"/>
        <v>14</v>
      </c>
      <c r="AH545" s="9">
        <f t="shared" si="138"/>
        <v>11</v>
      </c>
      <c r="AI545" s="14">
        <f t="shared" si="125"/>
        <v>0</v>
      </c>
      <c r="AJ545" s="14">
        <f t="shared" si="129"/>
        <v>655</v>
      </c>
      <c r="AK545" s="14">
        <f t="shared" si="130"/>
        <v>113</v>
      </c>
      <c r="AL545" s="14">
        <f t="shared" si="131"/>
        <v>170</v>
      </c>
      <c r="AM545" s="14">
        <f t="shared" si="132"/>
        <v>0</v>
      </c>
      <c r="AN545" s="13">
        <f t="shared" si="133"/>
        <v>0</v>
      </c>
      <c r="AO545" s="13">
        <f t="shared" si="134"/>
        <v>0</v>
      </c>
      <c r="AP545" s="13">
        <f t="shared" si="135"/>
        <v>0</v>
      </c>
      <c r="AQ545" s="14">
        <f t="shared" si="136"/>
        <v>7.5000000000000011E-2</v>
      </c>
      <c r="AR545" s="13">
        <f t="shared" si="126"/>
        <v>176850.00000000003</v>
      </c>
      <c r="AS545" s="13">
        <f t="shared" si="127"/>
        <v>30510.000000000004</v>
      </c>
      <c r="AT545" s="13">
        <f t="shared" si="128"/>
        <v>45900.000000000007</v>
      </c>
      <c r="AU545" s="14">
        <f>SUM(AN$3:AN545)+SUM(AR$3:AR545)</f>
        <v>439505784</v>
      </c>
      <c r="AV545" s="14">
        <f>SUM(AO$3:AO545)+SUM(AS$3:AS545)</f>
        <v>132282459</v>
      </c>
      <c r="AW545" s="14">
        <f>SUM(AP$3:AP545)+SUM(AT$3:AT545)</f>
        <v>165018645</v>
      </c>
    </row>
    <row r="546" spans="33:49" x14ac:dyDescent="0.2">
      <c r="AG546" s="9">
        <f t="shared" si="137"/>
        <v>14</v>
      </c>
      <c r="AH546" s="9">
        <f t="shared" si="138"/>
        <v>12</v>
      </c>
      <c r="AI546" s="14">
        <f t="shared" si="125"/>
        <v>1</v>
      </c>
      <c r="AJ546" s="14">
        <f t="shared" si="129"/>
        <v>659</v>
      </c>
      <c r="AK546" s="14">
        <f t="shared" si="130"/>
        <v>113</v>
      </c>
      <c r="AL546" s="14">
        <f t="shared" si="131"/>
        <v>170</v>
      </c>
      <c r="AM546" s="14">
        <f t="shared" si="132"/>
        <v>7.5</v>
      </c>
      <c r="AN546" s="13">
        <f t="shared" si="133"/>
        <v>17793000</v>
      </c>
      <c r="AO546" s="13">
        <f t="shared" si="134"/>
        <v>3051000</v>
      </c>
      <c r="AP546" s="13">
        <f t="shared" si="135"/>
        <v>4590000</v>
      </c>
      <c r="AQ546" s="14">
        <f t="shared" si="136"/>
        <v>0.1</v>
      </c>
      <c r="AR546" s="13">
        <f t="shared" si="126"/>
        <v>237240.00000000003</v>
      </c>
      <c r="AS546" s="13">
        <f t="shared" si="127"/>
        <v>40680</v>
      </c>
      <c r="AT546" s="13">
        <f t="shared" si="128"/>
        <v>61200</v>
      </c>
      <c r="AU546" s="14">
        <f>SUM(AN$3:AN546)+SUM(AR$3:AR546)</f>
        <v>457536024</v>
      </c>
      <c r="AV546" s="14">
        <f>SUM(AO$3:AO546)+SUM(AS$3:AS546)</f>
        <v>135374139</v>
      </c>
      <c r="AW546" s="14">
        <f>SUM(AP$3:AP546)+SUM(AT$3:AT546)</f>
        <v>169669845</v>
      </c>
    </row>
    <row r="547" spans="33:49" x14ac:dyDescent="0.2">
      <c r="AG547" s="9">
        <f t="shared" si="137"/>
        <v>14</v>
      </c>
      <c r="AH547" s="9">
        <f t="shared" si="138"/>
        <v>13</v>
      </c>
      <c r="AI547" s="14">
        <f t="shared" si="125"/>
        <v>0</v>
      </c>
      <c r="AJ547" s="14">
        <f t="shared" si="129"/>
        <v>664</v>
      </c>
      <c r="AK547" s="14">
        <f t="shared" si="130"/>
        <v>113</v>
      </c>
      <c r="AL547" s="14">
        <f t="shared" si="131"/>
        <v>170</v>
      </c>
      <c r="AM547" s="14">
        <f t="shared" si="132"/>
        <v>0</v>
      </c>
      <c r="AN547" s="13">
        <f t="shared" si="133"/>
        <v>0</v>
      </c>
      <c r="AO547" s="13">
        <f t="shared" si="134"/>
        <v>0</v>
      </c>
      <c r="AP547" s="13">
        <f t="shared" si="135"/>
        <v>0</v>
      </c>
      <c r="AQ547" s="14">
        <f t="shared" si="136"/>
        <v>7.5000000000000011E-2</v>
      </c>
      <c r="AR547" s="13">
        <f t="shared" si="126"/>
        <v>179280.00000000003</v>
      </c>
      <c r="AS547" s="13">
        <f t="shared" si="127"/>
        <v>30510.000000000004</v>
      </c>
      <c r="AT547" s="13">
        <f t="shared" si="128"/>
        <v>45900.000000000007</v>
      </c>
      <c r="AU547" s="14">
        <f>SUM(AN$3:AN547)+SUM(AR$3:AR547)</f>
        <v>457715304</v>
      </c>
      <c r="AV547" s="14">
        <f>SUM(AO$3:AO547)+SUM(AS$3:AS547)</f>
        <v>135404649</v>
      </c>
      <c r="AW547" s="14">
        <f>SUM(AP$3:AP547)+SUM(AT$3:AT547)</f>
        <v>169715745</v>
      </c>
    </row>
    <row r="548" spans="33:49" x14ac:dyDescent="0.2">
      <c r="AG548" s="9">
        <f t="shared" si="137"/>
        <v>14</v>
      </c>
      <c r="AH548" s="9">
        <f t="shared" si="138"/>
        <v>14</v>
      </c>
      <c r="AI548" s="14">
        <f t="shared" si="125"/>
        <v>0</v>
      </c>
      <c r="AJ548" s="14">
        <f t="shared" si="129"/>
        <v>668</v>
      </c>
      <c r="AK548" s="14">
        <f t="shared" si="130"/>
        <v>113</v>
      </c>
      <c r="AL548" s="14">
        <f t="shared" si="131"/>
        <v>170</v>
      </c>
      <c r="AM548" s="14">
        <f t="shared" si="132"/>
        <v>0</v>
      </c>
      <c r="AN548" s="13">
        <f t="shared" si="133"/>
        <v>0</v>
      </c>
      <c r="AO548" s="13">
        <f t="shared" si="134"/>
        <v>0</v>
      </c>
      <c r="AP548" s="13">
        <f t="shared" si="135"/>
        <v>0</v>
      </c>
      <c r="AQ548" s="14">
        <f t="shared" si="136"/>
        <v>7.5000000000000011E-2</v>
      </c>
      <c r="AR548" s="13">
        <f t="shared" si="126"/>
        <v>180360.00000000003</v>
      </c>
      <c r="AS548" s="13">
        <f t="shared" si="127"/>
        <v>30510.000000000004</v>
      </c>
      <c r="AT548" s="13">
        <f t="shared" si="128"/>
        <v>45900.000000000007</v>
      </c>
      <c r="AU548" s="14">
        <f>SUM(AN$3:AN548)+SUM(AR$3:AR548)</f>
        <v>457895664</v>
      </c>
      <c r="AV548" s="14">
        <f>SUM(AO$3:AO548)+SUM(AS$3:AS548)</f>
        <v>135435159</v>
      </c>
      <c r="AW548" s="14">
        <f>SUM(AP$3:AP548)+SUM(AT$3:AT548)</f>
        <v>169761645</v>
      </c>
    </row>
    <row r="549" spans="33:49" x14ac:dyDescent="0.2">
      <c r="AG549" s="9">
        <f t="shared" si="137"/>
        <v>14</v>
      </c>
      <c r="AH549" s="9">
        <f t="shared" si="138"/>
        <v>15</v>
      </c>
      <c r="AI549" s="14">
        <f t="shared" si="125"/>
        <v>0</v>
      </c>
      <c r="AJ549" s="14">
        <f t="shared" si="129"/>
        <v>673</v>
      </c>
      <c r="AK549" s="14">
        <f t="shared" si="130"/>
        <v>113</v>
      </c>
      <c r="AL549" s="14">
        <f t="shared" si="131"/>
        <v>171</v>
      </c>
      <c r="AM549" s="14">
        <f t="shared" si="132"/>
        <v>0</v>
      </c>
      <c r="AN549" s="13">
        <f t="shared" si="133"/>
        <v>0</v>
      </c>
      <c r="AO549" s="13">
        <f t="shared" si="134"/>
        <v>0</v>
      </c>
      <c r="AP549" s="13">
        <f t="shared" si="135"/>
        <v>0</v>
      </c>
      <c r="AQ549" s="14">
        <f t="shared" si="136"/>
        <v>7.5000000000000011E-2</v>
      </c>
      <c r="AR549" s="13">
        <f t="shared" si="126"/>
        <v>181710.00000000003</v>
      </c>
      <c r="AS549" s="13">
        <f t="shared" si="127"/>
        <v>30510.000000000004</v>
      </c>
      <c r="AT549" s="13">
        <f t="shared" si="128"/>
        <v>46170.000000000007</v>
      </c>
      <c r="AU549" s="14">
        <f>SUM(AN$3:AN549)+SUM(AR$3:AR549)</f>
        <v>458077374</v>
      </c>
      <c r="AV549" s="14">
        <f>SUM(AO$3:AO549)+SUM(AS$3:AS549)</f>
        <v>135465669</v>
      </c>
      <c r="AW549" s="14">
        <f>SUM(AP$3:AP549)+SUM(AT$3:AT549)</f>
        <v>169807815</v>
      </c>
    </row>
    <row r="550" spans="33:49" x14ac:dyDescent="0.2">
      <c r="AG550" s="9">
        <f t="shared" si="137"/>
        <v>14</v>
      </c>
      <c r="AH550" s="9">
        <f t="shared" si="138"/>
        <v>16</v>
      </c>
      <c r="AI550" s="14">
        <f t="shared" si="125"/>
        <v>1</v>
      </c>
      <c r="AJ550" s="14">
        <f t="shared" si="129"/>
        <v>677</v>
      </c>
      <c r="AK550" s="14">
        <f t="shared" si="130"/>
        <v>113</v>
      </c>
      <c r="AL550" s="14">
        <f t="shared" si="131"/>
        <v>171</v>
      </c>
      <c r="AM550" s="14">
        <f t="shared" si="132"/>
        <v>7.5</v>
      </c>
      <c r="AN550" s="13">
        <f t="shared" si="133"/>
        <v>18279000</v>
      </c>
      <c r="AO550" s="13">
        <f t="shared" si="134"/>
        <v>3051000</v>
      </c>
      <c r="AP550" s="13">
        <f t="shared" si="135"/>
        <v>4617000</v>
      </c>
      <c r="AQ550" s="14">
        <f t="shared" si="136"/>
        <v>0.1</v>
      </c>
      <c r="AR550" s="13">
        <f t="shared" si="126"/>
        <v>243720</v>
      </c>
      <c r="AS550" s="13">
        <f t="shared" si="127"/>
        <v>40680</v>
      </c>
      <c r="AT550" s="13">
        <f t="shared" si="128"/>
        <v>61560.000000000007</v>
      </c>
      <c r="AU550" s="14">
        <f>SUM(AN$3:AN550)+SUM(AR$3:AR550)</f>
        <v>476600094</v>
      </c>
      <c r="AV550" s="14">
        <f>SUM(AO$3:AO550)+SUM(AS$3:AS550)</f>
        <v>138557349</v>
      </c>
      <c r="AW550" s="14">
        <f>SUM(AP$3:AP550)+SUM(AT$3:AT550)</f>
        <v>174486375</v>
      </c>
    </row>
    <row r="551" spans="33:49" x14ac:dyDescent="0.2">
      <c r="AG551" s="9">
        <f t="shared" si="137"/>
        <v>14</v>
      </c>
      <c r="AH551" s="9">
        <f t="shared" si="138"/>
        <v>17</v>
      </c>
      <c r="AI551" s="14">
        <f t="shared" si="125"/>
        <v>0</v>
      </c>
      <c r="AJ551" s="14">
        <f t="shared" si="129"/>
        <v>681</v>
      </c>
      <c r="AK551" s="14">
        <f t="shared" si="130"/>
        <v>113</v>
      </c>
      <c r="AL551" s="14">
        <f t="shared" si="131"/>
        <v>171</v>
      </c>
      <c r="AM551" s="14">
        <f t="shared" si="132"/>
        <v>0</v>
      </c>
      <c r="AN551" s="13">
        <f t="shared" si="133"/>
        <v>0</v>
      </c>
      <c r="AO551" s="13">
        <f t="shared" si="134"/>
        <v>0</v>
      </c>
      <c r="AP551" s="13">
        <f t="shared" si="135"/>
        <v>0</v>
      </c>
      <c r="AQ551" s="14">
        <f t="shared" si="136"/>
        <v>7.5000000000000011E-2</v>
      </c>
      <c r="AR551" s="13">
        <f t="shared" si="126"/>
        <v>183870.00000000003</v>
      </c>
      <c r="AS551" s="13">
        <f t="shared" si="127"/>
        <v>30510.000000000004</v>
      </c>
      <c r="AT551" s="13">
        <f t="shared" si="128"/>
        <v>46170.000000000007</v>
      </c>
      <c r="AU551" s="14">
        <f>SUM(AN$3:AN551)+SUM(AR$3:AR551)</f>
        <v>476783964</v>
      </c>
      <c r="AV551" s="14">
        <f>SUM(AO$3:AO551)+SUM(AS$3:AS551)</f>
        <v>138587859</v>
      </c>
      <c r="AW551" s="14">
        <f>SUM(AP$3:AP551)+SUM(AT$3:AT551)</f>
        <v>174532545</v>
      </c>
    </row>
    <row r="552" spans="33:49" x14ac:dyDescent="0.2">
      <c r="AG552" s="9">
        <f t="shared" si="137"/>
        <v>14</v>
      </c>
      <c r="AH552" s="9">
        <f t="shared" si="138"/>
        <v>18</v>
      </c>
      <c r="AI552" s="14">
        <f t="shared" si="125"/>
        <v>0</v>
      </c>
      <c r="AJ552" s="14">
        <f t="shared" si="129"/>
        <v>686</v>
      </c>
      <c r="AK552" s="14">
        <f t="shared" si="130"/>
        <v>113</v>
      </c>
      <c r="AL552" s="14">
        <f t="shared" si="131"/>
        <v>171</v>
      </c>
      <c r="AM552" s="14">
        <f t="shared" si="132"/>
        <v>0</v>
      </c>
      <c r="AN552" s="13">
        <f t="shared" si="133"/>
        <v>0</v>
      </c>
      <c r="AO552" s="13">
        <f t="shared" si="134"/>
        <v>0</v>
      </c>
      <c r="AP552" s="13">
        <f t="shared" si="135"/>
        <v>0</v>
      </c>
      <c r="AQ552" s="14">
        <f t="shared" si="136"/>
        <v>7.5000000000000011E-2</v>
      </c>
      <c r="AR552" s="13">
        <f t="shared" si="126"/>
        <v>185220.00000000003</v>
      </c>
      <c r="AS552" s="13">
        <f t="shared" si="127"/>
        <v>30510.000000000004</v>
      </c>
      <c r="AT552" s="13">
        <f t="shared" si="128"/>
        <v>46170.000000000007</v>
      </c>
      <c r="AU552" s="14">
        <f>SUM(AN$3:AN552)+SUM(AR$3:AR552)</f>
        <v>476969184</v>
      </c>
      <c r="AV552" s="14">
        <f>SUM(AO$3:AO552)+SUM(AS$3:AS552)</f>
        <v>138618369</v>
      </c>
      <c r="AW552" s="14">
        <f>SUM(AP$3:AP552)+SUM(AT$3:AT552)</f>
        <v>174578715</v>
      </c>
    </row>
    <row r="553" spans="33:49" x14ac:dyDescent="0.2">
      <c r="AG553" s="9">
        <f t="shared" si="137"/>
        <v>14</v>
      </c>
      <c r="AH553" s="9">
        <f t="shared" si="138"/>
        <v>19</v>
      </c>
      <c r="AI553" s="14">
        <f t="shared" si="125"/>
        <v>0</v>
      </c>
      <c r="AJ553" s="14">
        <f t="shared" si="129"/>
        <v>690</v>
      </c>
      <c r="AK553" s="14">
        <f t="shared" si="130"/>
        <v>113</v>
      </c>
      <c r="AL553" s="14">
        <f t="shared" si="131"/>
        <v>172</v>
      </c>
      <c r="AM553" s="14">
        <f t="shared" si="132"/>
        <v>0</v>
      </c>
      <c r="AN553" s="13">
        <f t="shared" si="133"/>
        <v>0</v>
      </c>
      <c r="AO553" s="13">
        <f t="shared" si="134"/>
        <v>0</v>
      </c>
      <c r="AP553" s="13">
        <f t="shared" si="135"/>
        <v>0</v>
      </c>
      <c r="AQ553" s="14">
        <f t="shared" si="136"/>
        <v>7.5000000000000011E-2</v>
      </c>
      <c r="AR553" s="13">
        <f t="shared" si="126"/>
        <v>186300.00000000003</v>
      </c>
      <c r="AS553" s="13">
        <f t="shared" si="127"/>
        <v>30510.000000000004</v>
      </c>
      <c r="AT553" s="13">
        <f t="shared" si="128"/>
        <v>46440.000000000007</v>
      </c>
      <c r="AU553" s="14">
        <f>SUM(AN$3:AN553)+SUM(AR$3:AR553)</f>
        <v>477155484</v>
      </c>
      <c r="AV553" s="14">
        <f>SUM(AO$3:AO553)+SUM(AS$3:AS553)</f>
        <v>138648879</v>
      </c>
      <c r="AW553" s="14">
        <f>SUM(AP$3:AP553)+SUM(AT$3:AT553)</f>
        <v>174625155</v>
      </c>
    </row>
    <row r="554" spans="33:49" x14ac:dyDescent="0.2">
      <c r="AG554" s="9">
        <f t="shared" si="137"/>
        <v>14</v>
      </c>
      <c r="AH554" s="9">
        <f t="shared" si="138"/>
        <v>20</v>
      </c>
      <c r="AI554" s="14">
        <f t="shared" si="125"/>
        <v>1</v>
      </c>
      <c r="AJ554" s="14">
        <f t="shared" si="129"/>
        <v>695</v>
      </c>
      <c r="AK554" s="14">
        <f t="shared" si="130"/>
        <v>113</v>
      </c>
      <c r="AL554" s="14">
        <f t="shared" si="131"/>
        <v>172</v>
      </c>
      <c r="AM554" s="14">
        <f t="shared" si="132"/>
        <v>7.5</v>
      </c>
      <c r="AN554" s="13">
        <f t="shared" si="133"/>
        <v>18765000</v>
      </c>
      <c r="AO554" s="13">
        <f t="shared" si="134"/>
        <v>3051000</v>
      </c>
      <c r="AP554" s="13">
        <f t="shared" si="135"/>
        <v>4644000</v>
      </c>
      <c r="AQ554" s="14">
        <f t="shared" si="136"/>
        <v>0.1</v>
      </c>
      <c r="AR554" s="13">
        <f t="shared" si="126"/>
        <v>250200</v>
      </c>
      <c r="AS554" s="13">
        <f t="shared" si="127"/>
        <v>40680</v>
      </c>
      <c r="AT554" s="13">
        <f t="shared" si="128"/>
        <v>61920</v>
      </c>
      <c r="AU554" s="14">
        <f>SUM(AN$3:AN554)+SUM(AR$3:AR554)</f>
        <v>496170684</v>
      </c>
      <c r="AV554" s="14">
        <f>SUM(AO$3:AO554)+SUM(AS$3:AS554)</f>
        <v>141740559</v>
      </c>
      <c r="AW554" s="14">
        <f>SUM(AP$3:AP554)+SUM(AT$3:AT554)</f>
        <v>179331075</v>
      </c>
    </row>
    <row r="555" spans="33:49" x14ac:dyDescent="0.2">
      <c r="AG555" s="9">
        <f t="shared" si="137"/>
        <v>14</v>
      </c>
      <c r="AH555" s="9">
        <f t="shared" si="138"/>
        <v>21</v>
      </c>
      <c r="AI555" s="14">
        <f t="shared" si="125"/>
        <v>0</v>
      </c>
      <c r="AJ555" s="14">
        <f t="shared" si="129"/>
        <v>699</v>
      </c>
      <c r="AK555" s="14">
        <f t="shared" si="130"/>
        <v>113</v>
      </c>
      <c r="AL555" s="14">
        <f t="shared" si="131"/>
        <v>172</v>
      </c>
      <c r="AM555" s="14">
        <f t="shared" si="132"/>
        <v>0</v>
      </c>
      <c r="AN555" s="13">
        <f t="shared" si="133"/>
        <v>0</v>
      </c>
      <c r="AO555" s="13">
        <f t="shared" si="134"/>
        <v>0</v>
      </c>
      <c r="AP555" s="13">
        <f t="shared" si="135"/>
        <v>0</v>
      </c>
      <c r="AQ555" s="14">
        <f t="shared" si="136"/>
        <v>7.5000000000000011E-2</v>
      </c>
      <c r="AR555" s="13">
        <f t="shared" si="126"/>
        <v>188730.00000000003</v>
      </c>
      <c r="AS555" s="13">
        <f t="shared" si="127"/>
        <v>30510.000000000004</v>
      </c>
      <c r="AT555" s="13">
        <f t="shared" si="128"/>
        <v>46440.000000000007</v>
      </c>
      <c r="AU555" s="14">
        <f>SUM(AN$3:AN555)+SUM(AR$3:AR555)</f>
        <v>496359414</v>
      </c>
      <c r="AV555" s="14">
        <f>SUM(AO$3:AO555)+SUM(AS$3:AS555)</f>
        <v>141771069</v>
      </c>
      <c r="AW555" s="14">
        <f>SUM(AP$3:AP555)+SUM(AT$3:AT555)</f>
        <v>179377515</v>
      </c>
    </row>
    <row r="556" spans="33:49" x14ac:dyDescent="0.2">
      <c r="AG556" s="9">
        <f t="shared" si="137"/>
        <v>14</v>
      </c>
      <c r="AH556" s="9">
        <f t="shared" si="138"/>
        <v>22</v>
      </c>
      <c r="AI556" s="14">
        <f t="shared" si="125"/>
        <v>0</v>
      </c>
      <c r="AJ556" s="14">
        <f t="shared" si="129"/>
        <v>703</v>
      </c>
      <c r="AK556" s="14">
        <f t="shared" si="130"/>
        <v>113</v>
      </c>
      <c r="AL556" s="14">
        <f t="shared" si="131"/>
        <v>172</v>
      </c>
      <c r="AM556" s="14">
        <f t="shared" si="132"/>
        <v>0</v>
      </c>
      <c r="AN556" s="13">
        <f t="shared" si="133"/>
        <v>0</v>
      </c>
      <c r="AO556" s="13">
        <f t="shared" si="134"/>
        <v>0</v>
      </c>
      <c r="AP556" s="13">
        <f t="shared" si="135"/>
        <v>0</v>
      </c>
      <c r="AQ556" s="14">
        <f t="shared" si="136"/>
        <v>7.5000000000000011E-2</v>
      </c>
      <c r="AR556" s="13">
        <f t="shared" si="126"/>
        <v>189810.00000000003</v>
      </c>
      <c r="AS556" s="13">
        <f t="shared" si="127"/>
        <v>30510.000000000004</v>
      </c>
      <c r="AT556" s="13">
        <f t="shared" si="128"/>
        <v>46440.000000000007</v>
      </c>
      <c r="AU556" s="14">
        <f>SUM(AN$3:AN556)+SUM(AR$3:AR556)</f>
        <v>496549224</v>
      </c>
      <c r="AV556" s="14">
        <f>SUM(AO$3:AO556)+SUM(AS$3:AS556)</f>
        <v>141801579</v>
      </c>
      <c r="AW556" s="14">
        <f>SUM(AP$3:AP556)+SUM(AT$3:AT556)</f>
        <v>179423955</v>
      </c>
    </row>
    <row r="557" spans="33:49" x14ac:dyDescent="0.2">
      <c r="AG557" s="9">
        <f t="shared" si="137"/>
        <v>14</v>
      </c>
      <c r="AH557" s="9">
        <f t="shared" si="138"/>
        <v>23</v>
      </c>
      <c r="AI557" s="14">
        <f t="shared" si="125"/>
        <v>0</v>
      </c>
      <c r="AJ557" s="14">
        <f t="shared" si="129"/>
        <v>708</v>
      </c>
      <c r="AK557" s="14">
        <f t="shared" si="130"/>
        <v>113</v>
      </c>
      <c r="AL557" s="14">
        <f t="shared" si="131"/>
        <v>173</v>
      </c>
      <c r="AM557" s="14">
        <f t="shared" si="132"/>
        <v>0</v>
      </c>
      <c r="AN557" s="13">
        <f t="shared" si="133"/>
        <v>0</v>
      </c>
      <c r="AO557" s="13">
        <f t="shared" si="134"/>
        <v>0</v>
      </c>
      <c r="AP557" s="13">
        <f t="shared" si="135"/>
        <v>0</v>
      </c>
      <c r="AQ557" s="14">
        <f t="shared" si="136"/>
        <v>7.5000000000000011E-2</v>
      </c>
      <c r="AR557" s="13">
        <f t="shared" si="126"/>
        <v>191160.00000000003</v>
      </c>
      <c r="AS557" s="13">
        <f t="shared" si="127"/>
        <v>30510.000000000004</v>
      </c>
      <c r="AT557" s="13">
        <f t="shared" si="128"/>
        <v>46710.000000000007</v>
      </c>
      <c r="AU557" s="14">
        <f>SUM(AN$3:AN557)+SUM(AR$3:AR557)</f>
        <v>496740384</v>
      </c>
      <c r="AV557" s="14">
        <f>SUM(AO$3:AO557)+SUM(AS$3:AS557)</f>
        <v>141832089</v>
      </c>
      <c r="AW557" s="14">
        <f>SUM(AP$3:AP557)+SUM(AT$3:AT557)</f>
        <v>179470665</v>
      </c>
    </row>
    <row r="558" spans="33:49" x14ac:dyDescent="0.2">
      <c r="AG558" s="9">
        <f t="shared" si="137"/>
        <v>14</v>
      </c>
      <c r="AH558" s="9">
        <f t="shared" si="138"/>
        <v>24</v>
      </c>
      <c r="AI558" s="14">
        <f t="shared" si="125"/>
        <v>1</v>
      </c>
      <c r="AJ558" s="14">
        <f t="shared" si="129"/>
        <v>712</v>
      </c>
      <c r="AK558" s="14">
        <f t="shared" si="130"/>
        <v>114</v>
      </c>
      <c r="AL558" s="14">
        <f t="shared" si="131"/>
        <v>173</v>
      </c>
      <c r="AM558" s="14">
        <f t="shared" si="132"/>
        <v>7.5</v>
      </c>
      <c r="AN558" s="13">
        <f t="shared" si="133"/>
        <v>19224000</v>
      </c>
      <c r="AO558" s="13">
        <f t="shared" si="134"/>
        <v>3078000</v>
      </c>
      <c r="AP558" s="13">
        <f t="shared" si="135"/>
        <v>4671000</v>
      </c>
      <c r="AQ558" s="14">
        <f t="shared" si="136"/>
        <v>0.1</v>
      </c>
      <c r="AR558" s="13">
        <f t="shared" si="126"/>
        <v>256320</v>
      </c>
      <c r="AS558" s="13">
        <f t="shared" si="127"/>
        <v>41040</v>
      </c>
      <c r="AT558" s="13">
        <f t="shared" si="128"/>
        <v>62280</v>
      </c>
      <c r="AU558" s="14">
        <f>SUM(AN$3:AN558)+SUM(AR$3:AR558)</f>
        <v>516220704</v>
      </c>
      <c r="AV558" s="14">
        <f>SUM(AO$3:AO558)+SUM(AS$3:AS558)</f>
        <v>144951129</v>
      </c>
      <c r="AW558" s="14">
        <f>SUM(AP$3:AP558)+SUM(AT$3:AT558)</f>
        <v>184203945</v>
      </c>
    </row>
    <row r="559" spans="33:49" x14ac:dyDescent="0.2">
      <c r="AG559" s="9">
        <f t="shared" si="137"/>
        <v>14</v>
      </c>
      <c r="AH559" s="9">
        <f t="shared" si="138"/>
        <v>25</v>
      </c>
      <c r="AI559" s="14">
        <f t="shared" si="125"/>
        <v>0</v>
      </c>
      <c r="AJ559" s="14">
        <f t="shared" si="129"/>
        <v>717</v>
      </c>
      <c r="AK559" s="14">
        <f t="shared" si="130"/>
        <v>114</v>
      </c>
      <c r="AL559" s="14">
        <f t="shared" si="131"/>
        <v>173</v>
      </c>
      <c r="AM559" s="14">
        <f t="shared" si="132"/>
        <v>0</v>
      </c>
      <c r="AN559" s="13">
        <f t="shared" si="133"/>
        <v>0</v>
      </c>
      <c r="AO559" s="13">
        <f t="shared" si="134"/>
        <v>0</v>
      </c>
      <c r="AP559" s="13">
        <f t="shared" si="135"/>
        <v>0</v>
      </c>
      <c r="AQ559" s="14">
        <f t="shared" si="136"/>
        <v>7.5000000000000011E-2</v>
      </c>
      <c r="AR559" s="13">
        <f t="shared" si="126"/>
        <v>193590.00000000003</v>
      </c>
      <c r="AS559" s="13">
        <f t="shared" si="127"/>
        <v>30780.000000000004</v>
      </c>
      <c r="AT559" s="13">
        <f t="shared" si="128"/>
        <v>46710.000000000007</v>
      </c>
      <c r="AU559" s="14">
        <f>SUM(AN$3:AN559)+SUM(AR$3:AR559)</f>
        <v>516414294</v>
      </c>
      <c r="AV559" s="14">
        <f>SUM(AO$3:AO559)+SUM(AS$3:AS559)</f>
        <v>144981909</v>
      </c>
      <c r="AW559" s="14">
        <f>SUM(AP$3:AP559)+SUM(AT$3:AT559)</f>
        <v>184250655</v>
      </c>
    </row>
    <row r="560" spans="33:49" x14ac:dyDescent="0.2">
      <c r="AG560" s="9">
        <f t="shared" si="137"/>
        <v>14</v>
      </c>
      <c r="AH560" s="9">
        <f t="shared" si="138"/>
        <v>26</v>
      </c>
      <c r="AI560" s="14">
        <f t="shared" si="125"/>
        <v>0</v>
      </c>
      <c r="AJ560" s="14">
        <f t="shared" si="129"/>
        <v>721</v>
      </c>
      <c r="AK560" s="14">
        <f t="shared" si="130"/>
        <v>114</v>
      </c>
      <c r="AL560" s="14">
        <f t="shared" si="131"/>
        <v>173</v>
      </c>
      <c r="AM560" s="14">
        <f t="shared" si="132"/>
        <v>0</v>
      </c>
      <c r="AN560" s="13">
        <f t="shared" si="133"/>
        <v>0</v>
      </c>
      <c r="AO560" s="13">
        <f t="shared" si="134"/>
        <v>0</v>
      </c>
      <c r="AP560" s="13">
        <f t="shared" si="135"/>
        <v>0</v>
      </c>
      <c r="AQ560" s="14">
        <f t="shared" si="136"/>
        <v>7.5000000000000011E-2</v>
      </c>
      <c r="AR560" s="13">
        <f t="shared" si="126"/>
        <v>194670.00000000003</v>
      </c>
      <c r="AS560" s="13">
        <f t="shared" si="127"/>
        <v>30780.000000000004</v>
      </c>
      <c r="AT560" s="13">
        <f t="shared" si="128"/>
        <v>46710.000000000007</v>
      </c>
      <c r="AU560" s="14">
        <f>SUM(AN$3:AN560)+SUM(AR$3:AR560)</f>
        <v>516608964</v>
      </c>
      <c r="AV560" s="14">
        <f>SUM(AO$3:AO560)+SUM(AS$3:AS560)</f>
        <v>145012689</v>
      </c>
      <c r="AW560" s="14">
        <f>SUM(AP$3:AP560)+SUM(AT$3:AT560)</f>
        <v>184297365</v>
      </c>
    </row>
    <row r="561" spans="33:49" x14ac:dyDescent="0.2">
      <c r="AG561" s="9">
        <f t="shared" si="137"/>
        <v>14</v>
      </c>
      <c r="AH561" s="9">
        <f t="shared" si="138"/>
        <v>27</v>
      </c>
      <c r="AI561" s="14">
        <f t="shared" si="125"/>
        <v>0</v>
      </c>
      <c r="AJ561" s="14">
        <f t="shared" si="129"/>
        <v>725</v>
      </c>
      <c r="AK561" s="14">
        <f t="shared" si="130"/>
        <v>114</v>
      </c>
      <c r="AL561" s="14">
        <f t="shared" si="131"/>
        <v>174</v>
      </c>
      <c r="AM561" s="14">
        <f t="shared" si="132"/>
        <v>0</v>
      </c>
      <c r="AN561" s="13">
        <f t="shared" si="133"/>
        <v>0</v>
      </c>
      <c r="AO561" s="13">
        <f t="shared" si="134"/>
        <v>0</v>
      </c>
      <c r="AP561" s="13">
        <f t="shared" si="135"/>
        <v>0</v>
      </c>
      <c r="AQ561" s="14">
        <f t="shared" si="136"/>
        <v>7.5000000000000011E-2</v>
      </c>
      <c r="AR561" s="13">
        <f t="shared" si="126"/>
        <v>195750.00000000003</v>
      </c>
      <c r="AS561" s="13">
        <f t="shared" si="127"/>
        <v>30780.000000000004</v>
      </c>
      <c r="AT561" s="13">
        <f t="shared" si="128"/>
        <v>46980.000000000007</v>
      </c>
      <c r="AU561" s="14">
        <f>SUM(AN$3:AN561)+SUM(AR$3:AR561)</f>
        <v>516804714</v>
      </c>
      <c r="AV561" s="14">
        <f>SUM(AO$3:AO561)+SUM(AS$3:AS561)</f>
        <v>145043469</v>
      </c>
      <c r="AW561" s="14">
        <f>SUM(AP$3:AP561)+SUM(AT$3:AT561)</f>
        <v>184344345</v>
      </c>
    </row>
    <row r="562" spans="33:49" x14ac:dyDescent="0.2">
      <c r="AG562" s="9">
        <f t="shared" si="137"/>
        <v>14</v>
      </c>
      <c r="AH562" s="9">
        <f t="shared" si="138"/>
        <v>28</v>
      </c>
      <c r="AI562" s="14">
        <f t="shared" si="125"/>
        <v>1</v>
      </c>
      <c r="AJ562" s="14">
        <f t="shared" si="129"/>
        <v>730</v>
      </c>
      <c r="AK562" s="14">
        <f t="shared" si="130"/>
        <v>114</v>
      </c>
      <c r="AL562" s="14">
        <f t="shared" si="131"/>
        <v>174</v>
      </c>
      <c r="AM562" s="14">
        <f t="shared" si="132"/>
        <v>7.5</v>
      </c>
      <c r="AN562" s="13">
        <f t="shared" si="133"/>
        <v>19710000</v>
      </c>
      <c r="AO562" s="13">
        <f t="shared" si="134"/>
        <v>3078000</v>
      </c>
      <c r="AP562" s="13">
        <f t="shared" si="135"/>
        <v>4698000</v>
      </c>
      <c r="AQ562" s="14">
        <f t="shared" si="136"/>
        <v>0.1</v>
      </c>
      <c r="AR562" s="13">
        <f t="shared" si="126"/>
        <v>262800</v>
      </c>
      <c r="AS562" s="13">
        <f t="shared" si="127"/>
        <v>41040</v>
      </c>
      <c r="AT562" s="13">
        <f t="shared" si="128"/>
        <v>62640.000000000007</v>
      </c>
      <c r="AU562" s="14">
        <f>SUM(AN$3:AN562)+SUM(AR$3:AR562)</f>
        <v>536777514</v>
      </c>
      <c r="AV562" s="14">
        <f>SUM(AO$3:AO562)+SUM(AS$3:AS562)</f>
        <v>148162509</v>
      </c>
      <c r="AW562" s="14">
        <f>SUM(AP$3:AP562)+SUM(AT$3:AT562)</f>
        <v>189104985</v>
      </c>
    </row>
    <row r="563" spans="33:49" x14ac:dyDescent="0.2">
      <c r="AG563" s="9">
        <f t="shared" si="137"/>
        <v>14</v>
      </c>
      <c r="AH563" s="9">
        <f t="shared" si="138"/>
        <v>29</v>
      </c>
      <c r="AI563" s="14">
        <f t="shared" si="125"/>
        <v>0</v>
      </c>
      <c r="AJ563" s="14">
        <f t="shared" si="129"/>
        <v>734</v>
      </c>
      <c r="AK563" s="14">
        <f t="shared" si="130"/>
        <v>114</v>
      </c>
      <c r="AL563" s="14">
        <f t="shared" si="131"/>
        <v>174</v>
      </c>
      <c r="AM563" s="14">
        <f t="shared" si="132"/>
        <v>0</v>
      </c>
      <c r="AN563" s="13">
        <f t="shared" si="133"/>
        <v>0</v>
      </c>
      <c r="AO563" s="13">
        <f t="shared" si="134"/>
        <v>0</v>
      </c>
      <c r="AP563" s="13">
        <f t="shared" si="135"/>
        <v>0</v>
      </c>
      <c r="AQ563" s="14">
        <f t="shared" si="136"/>
        <v>7.5000000000000011E-2</v>
      </c>
      <c r="AR563" s="13">
        <f t="shared" si="126"/>
        <v>198180.00000000003</v>
      </c>
      <c r="AS563" s="13">
        <f t="shared" si="127"/>
        <v>30780.000000000004</v>
      </c>
      <c r="AT563" s="13">
        <f t="shared" si="128"/>
        <v>46980.000000000007</v>
      </c>
      <c r="AU563" s="14">
        <f>SUM(AN$3:AN563)+SUM(AR$3:AR563)</f>
        <v>536975694</v>
      </c>
      <c r="AV563" s="14">
        <f>SUM(AO$3:AO563)+SUM(AS$3:AS563)</f>
        <v>148193289</v>
      </c>
      <c r="AW563" s="14">
        <f>SUM(AP$3:AP563)+SUM(AT$3:AT563)</f>
        <v>189151965</v>
      </c>
    </row>
    <row r="564" spans="33:49" x14ac:dyDescent="0.2">
      <c r="AG564" s="9">
        <f t="shared" si="137"/>
        <v>14</v>
      </c>
      <c r="AH564" s="9">
        <f t="shared" si="138"/>
        <v>30</v>
      </c>
      <c r="AI564" s="14">
        <f t="shared" si="125"/>
        <v>0</v>
      </c>
      <c r="AJ564" s="14">
        <f t="shared" si="129"/>
        <v>739</v>
      </c>
      <c r="AK564" s="14">
        <f t="shared" si="130"/>
        <v>114</v>
      </c>
      <c r="AL564" s="14">
        <f t="shared" si="131"/>
        <v>174</v>
      </c>
      <c r="AM564" s="14">
        <f t="shared" si="132"/>
        <v>0</v>
      </c>
      <c r="AN564" s="13">
        <f t="shared" si="133"/>
        <v>0</v>
      </c>
      <c r="AO564" s="13">
        <f t="shared" si="134"/>
        <v>0</v>
      </c>
      <c r="AP564" s="13">
        <f t="shared" si="135"/>
        <v>0</v>
      </c>
      <c r="AQ564" s="14">
        <f t="shared" si="136"/>
        <v>7.5000000000000011E-2</v>
      </c>
      <c r="AR564" s="13">
        <f t="shared" si="126"/>
        <v>199530.00000000003</v>
      </c>
      <c r="AS564" s="13">
        <f t="shared" si="127"/>
        <v>30780.000000000004</v>
      </c>
      <c r="AT564" s="13">
        <f t="shared" si="128"/>
        <v>46980.000000000007</v>
      </c>
      <c r="AU564" s="14">
        <f>SUM(AN$3:AN564)+SUM(AR$3:AR564)</f>
        <v>537175224</v>
      </c>
      <c r="AV564" s="14">
        <f>SUM(AO$3:AO564)+SUM(AS$3:AS564)</f>
        <v>148224069</v>
      </c>
      <c r="AW564" s="14">
        <f>SUM(AP$3:AP564)+SUM(AT$3:AT564)</f>
        <v>189198945</v>
      </c>
    </row>
    <row r="565" spans="33:49" x14ac:dyDescent="0.2">
      <c r="AG565" s="9">
        <f t="shared" si="137"/>
        <v>14</v>
      </c>
      <c r="AH565" s="9">
        <f t="shared" si="138"/>
        <v>31</v>
      </c>
      <c r="AI565" s="14">
        <f t="shared" si="125"/>
        <v>0</v>
      </c>
      <c r="AJ565" s="14">
        <f t="shared" si="129"/>
        <v>743</v>
      </c>
      <c r="AK565" s="14">
        <f t="shared" si="130"/>
        <v>114</v>
      </c>
      <c r="AL565" s="14">
        <f t="shared" si="131"/>
        <v>175</v>
      </c>
      <c r="AM565" s="14">
        <f t="shared" si="132"/>
        <v>0</v>
      </c>
      <c r="AN565" s="13">
        <f t="shared" si="133"/>
        <v>0</v>
      </c>
      <c r="AO565" s="13">
        <f t="shared" si="134"/>
        <v>0</v>
      </c>
      <c r="AP565" s="13">
        <f t="shared" si="135"/>
        <v>0</v>
      </c>
      <c r="AQ565" s="14">
        <f t="shared" si="136"/>
        <v>7.5000000000000011E-2</v>
      </c>
      <c r="AR565" s="13">
        <f t="shared" si="126"/>
        <v>200610.00000000003</v>
      </c>
      <c r="AS565" s="13">
        <f t="shared" si="127"/>
        <v>30780.000000000004</v>
      </c>
      <c r="AT565" s="13">
        <f t="shared" si="128"/>
        <v>47250.000000000007</v>
      </c>
      <c r="AU565" s="14">
        <f>SUM(AN$3:AN565)+SUM(AR$3:AR565)</f>
        <v>537375834</v>
      </c>
      <c r="AV565" s="14">
        <f>SUM(AO$3:AO565)+SUM(AS$3:AS565)</f>
        <v>148254849</v>
      </c>
      <c r="AW565" s="14">
        <f>SUM(AP$3:AP565)+SUM(AT$3:AT565)</f>
        <v>189246195</v>
      </c>
    </row>
    <row r="566" spans="33:49" x14ac:dyDescent="0.2">
      <c r="AG566" s="9">
        <f t="shared" si="137"/>
        <v>14</v>
      </c>
      <c r="AH566" s="9">
        <f t="shared" si="138"/>
        <v>32</v>
      </c>
      <c r="AI566" s="14">
        <f t="shared" si="125"/>
        <v>1</v>
      </c>
      <c r="AJ566" s="14">
        <f t="shared" si="129"/>
        <v>747</v>
      </c>
      <c r="AK566" s="14">
        <f t="shared" si="130"/>
        <v>114</v>
      </c>
      <c r="AL566" s="14">
        <f t="shared" si="131"/>
        <v>175</v>
      </c>
      <c r="AM566" s="14">
        <f t="shared" si="132"/>
        <v>7.5</v>
      </c>
      <c r="AN566" s="13">
        <f t="shared" si="133"/>
        <v>20169000</v>
      </c>
      <c r="AO566" s="13">
        <f t="shared" si="134"/>
        <v>3078000</v>
      </c>
      <c r="AP566" s="13">
        <f t="shared" si="135"/>
        <v>4725000</v>
      </c>
      <c r="AQ566" s="14">
        <f t="shared" si="136"/>
        <v>0.1</v>
      </c>
      <c r="AR566" s="13">
        <f t="shared" si="126"/>
        <v>268920</v>
      </c>
      <c r="AS566" s="13">
        <f t="shared" si="127"/>
        <v>41040</v>
      </c>
      <c r="AT566" s="13">
        <f t="shared" si="128"/>
        <v>63000</v>
      </c>
      <c r="AU566" s="14">
        <f>SUM(AN$3:AN566)+SUM(AR$3:AR566)</f>
        <v>557813754</v>
      </c>
      <c r="AV566" s="14">
        <f>SUM(AO$3:AO566)+SUM(AS$3:AS566)</f>
        <v>151373889</v>
      </c>
      <c r="AW566" s="14">
        <f>SUM(AP$3:AP566)+SUM(AT$3:AT566)</f>
        <v>194034195</v>
      </c>
    </row>
    <row r="567" spans="33:49" x14ac:dyDescent="0.2">
      <c r="AG567" s="9">
        <f t="shared" si="137"/>
        <v>14</v>
      </c>
      <c r="AH567" s="9">
        <f t="shared" si="138"/>
        <v>33</v>
      </c>
      <c r="AI567" s="14">
        <f t="shared" si="125"/>
        <v>0</v>
      </c>
      <c r="AJ567" s="14">
        <f t="shared" si="129"/>
        <v>752</v>
      </c>
      <c r="AK567" s="14">
        <f t="shared" si="130"/>
        <v>114</v>
      </c>
      <c r="AL567" s="14">
        <f t="shared" si="131"/>
        <v>175</v>
      </c>
      <c r="AM567" s="14">
        <f t="shared" si="132"/>
        <v>0</v>
      </c>
      <c r="AN567" s="13">
        <f t="shared" si="133"/>
        <v>0</v>
      </c>
      <c r="AO567" s="13">
        <f t="shared" si="134"/>
        <v>0</v>
      </c>
      <c r="AP567" s="13">
        <f t="shared" si="135"/>
        <v>0</v>
      </c>
      <c r="AQ567" s="14">
        <f t="shared" si="136"/>
        <v>7.5000000000000011E-2</v>
      </c>
      <c r="AR567" s="13">
        <f t="shared" si="126"/>
        <v>203040.00000000003</v>
      </c>
      <c r="AS567" s="13">
        <f t="shared" si="127"/>
        <v>30780.000000000004</v>
      </c>
      <c r="AT567" s="13">
        <f t="shared" si="128"/>
        <v>47250.000000000007</v>
      </c>
      <c r="AU567" s="14">
        <f>SUM(AN$3:AN567)+SUM(AR$3:AR567)</f>
        <v>558016794</v>
      </c>
      <c r="AV567" s="14">
        <f>SUM(AO$3:AO567)+SUM(AS$3:AS567)</f>
        <v>151404669</v>
      </c>
      <c r="AW567" s="14">
        <f>SUM(AP$3:AP567)+SUM(AT$3:AT567)</f>
        <v>194081445</v>
      </c>
    </row>
    <row r="568" spans="33:49" x14ac:dyDescent="0.2">
      <c r="AG568" s="9">
        <f t="shared" si="137"/>
        <v>14</v>
      </c>
      <c r="AH568" s="9">
        <f t="shared" si="138"/>
        <v>34</v>
      </c>
      <c r="AI568" s="14">
        <f t="shared" si="125"/>
        <v>0</v>
      </c>
      <c r="AJ568" s="14">
        <f t="shared" si="129"/>
        <v>756</v>
      </c>
      <c r="AK568" s="14">
        <f t="shared" si="130"/>
        <v>114</v>
      </c>
      <c r="AL568" s="14">
        <f t="shared" si="131"/>
        <v>175</v>
      </c>
      <c r="AM568" s="14">
        <f t="shared" si="132"/>
        <v>0</v>
      </c>
      <c r="AN568" s="13">
        <f t="shared" si="133"/>
        <v>0</v>
      </c>
      <c r="AO568" s="13">
        <f t="shared" si="134"/>
        <v>0</v>
      </c>
      <c r="AP568" s="13">
        <f t="shared" si="135"/>
        <v>0</v>
      </c>
      <c r="AQ568" s="14">
        <f t="shared" si="136"/>
        <v>7.5000000000000011E-2</v>
      </c>
      <c r="AR568" s="13">
        <f t="shared" si="126"/>
        <v>204120.00000000003</v>
      </c>
      <c r="AS568" s="13">
        <f t="shared" si="127"/>
        <v>30780.000000000004</v>
      </c>
      <c r="AT568" s="13">
        <f t="shared" si="128"/>
        <v>47250.000000000007</v>
      </c>
      <c r="AU568" s="14">
        <f>SUM(AN$3:AN568)+SUM(AR$3:AR568)</f>
        <v>558220914</v>
      </c>
      <c r="AV568" s="14">
        <f>SUM(AO$3:AO568)+SUM(AS$3:AS568)</f>
        <v>151435449</v>
      </c>
      <c r="AW568" s="14">
        <f>SUM(AP$3:AP568)+SUM(AT$3:AT568)</f>
        <v>194128695</v>
      </c>
    </row>
    <row r="569" spans="33:49" x14ac:dyDescent="0.2">
      <c r="AG569" s="9">
        <f t="shared" si="137"/>
        <v>14</v>
      </c>
      <c r="AH569" s="9">
        <f t="shared" si="138"/>
        <v>35</v>
      </c>
      <c r="AI569" s="14">
        <f t="shared" si="125"/>
        <v>0</v>
      </c>
      <c r="AJ569" s="14">
        <f t="shared" si="129"/>
        <v>761</v>
      </c>
      <c r="AK569" s="14">
        <f t="shared" si="130"/>
        <v>114</v>
      </c>
      <c r="AL569" s="14">
        <f t="shared" si="131"/>
        <v>176</v>
      </c>
      <c r="AM569" s="14">
        <f t="shared" si="132"/>
        <v>0</v>
      </c>
      <c r="AN569" s="13">
        <f t="shared" si="133"/>
        <v>0</v>
      </c>
      <c r="AO569" s="13">
        <f t="shared" si="134"/>
        <v>0</v>
      </c>
      <c r="AP569" s="13">
        <f t="shared" si="135"/>
        <v>0</v>
      </c>
      <c r="AQ569" s="14">
        <f t="shared" si="136"/>
        <v>7.5000000000000011E-2</v>
      </c>
      <c r="AR569" s="13">
        <f t="shared" si="126"/>
        <v>205470.00000000003</v>
      </c>
      <c r="AS569" s="13">
        <f t="shared" si="127"/>
        <v>30780.000000000004</v>
      </c>
      <c r="AT569" s="13">
        <f t="shared" si="128"/>
        <v>47520.000000000007</v>
      </c>
      <c r="AU569" s="14">
        <f>SUM(AN$3:AN569)+SUM(AR$3:AR569)</f>
        <v>558426384</v>
      </c>
      <c r="AV569" s="14">
        <f>SUM(AO$3:AO569)+SUM(AS$3:AS569)</f>
        <v>151466229</v>
      </c>
      <c r="AW569" s="14">
        <f>SUM(AP$3:AP569)+SUM(AT$3:AT569)</f>
        <v>194176215</v>
      </c>
    </row>
    <row r="570" spans="33:49" x14ac:dyDescent="0.2">
      <c r="AG570" s="9">
        <f t="shared" si="137"/>
        <v>14</v>
      </c>
      <c r="AH570" s="9">
        <f t="shared" si="138"/>
        <v>36</v>
      </c>
      <c r="AI570" s="14">
        <f t="shared" si="125"/>
        <v>1</v>
      </c>
      <c r="AJ570" s="14">
        <f t="shared" si="129"/>
        <v>765</v>
      </c>
      <c r="AK570" s="14">
        <f t="shared" si="130"/>
        <v>114</v>
      </c>
      <c r="AL570" s="14">
        <f t="shared" si="131"/>
        <v>176</v>
      </c>
      <c r="AM570" s="14">
        <f t="shared" si="132"/>
        <v>7.5</v>
      </c>
      <c r="AN570" s="13">
        <f t="shared" si="133"/>
        <v>20655000</v>
      </c>
      <c r="AO570" s="13">
        <f t="shared" si="134"/>
        <v>3078000</v>
      </c>
      <c r="AP570" s="13">
        <f t="shared" si="135"/>
        <v>4752000</v>
      </c>
      <c r="AQ570" s="14">
        <f t="shared" si="136"/>
        <v>0.1</v>
      </c>
      <c r="AR570" s="13">
        <f t="shared" si="126"/>
        <v>275400</v>
      </c>
      <c r="AS570" s="13">
        <f t="shared" si="127"/>
        <v>41040</v>
      </c>
      <c r="AT570" s="13">
        <f t="shared" si="128"/>
        <v>63360.000000000007</v>
      </c>
      <c r="AU570" s="14">
        <f>SUM(AN$3:AN570)+SUM(AR$3:AR570)</f>
        <v>579356784</v>
      </c>
      <c r="AV570" s="14">
        <f>SUM(AO$3:AO570)+SUM(AS$3:AS570)</f>
        <v>154585269</v>
      </c>
      <c r="AW570" s="14">
        <f>SUM(AP$3:AP570)+SUM(AT$3:AT570)</f>
        <v>198991575</v>
      </c>
    </row>
    <row r="571" spans="33:49" x14ac:dyDescent="0.2">
      <c r="AG571" s="9">
        <f t="shared" si="137"/>
        <v>14</v>
      </c>
      <c r="AH571" s="9">
        <f t="shared" si="138"/>
        <v>37</v>
      </c>
      <c r="AI571" s="14">
        <f t="shared" si="125"/>
        <v>0</v>
      </c>
      <c r="AJ571" s="14">
        <f t="shared" si="129"/>
        <v>769</v>
      </c>
      <c r="AK571" s="14">
        <f t="shared" si="130"/>
        <v>114</v>
      </c>
      <c r="AL571" s="14">
        <f t="shared" si="131"/>
        <v>176</v>
      </c>
      <c r="AM571" s="14">
        <f t="shared" si="132"/>
        <v>0</v>
      </c>
      <c r="AN571" s="13">
        <f t="shared" si="133"/>
        <v>0</v>
      </c>
      <c r="AO571" s="13">
        <f t="shared" si="134"/>
        <v>0</v>
      </c>
      <c r="AP571" s="13">
        <f t="shared" si="135"/>
        <v>0</v>
      </c>
      <c r="AQ571" s="14">
        <f t="shared" si="136"/>
        <v>7.5000000000000011E-2</v>
      </c>
      <c r="AR571" s="13">
        <f t="shared" si="126"/>
        <v>207630.00000000003</v>
      </c>
      <c r="AS571" s="13">
        <f t="shared" si="127"/>
        <v>30780.000000000004</v>
      </c>
      <c r="AT571" s="13">
        <f t="shared" si="128"/>
        <v>47520.000000000007</v>
      </c>
      <c r="AU571" s="14">
        <f>SUM(AN$3:AN571)+SUM(AR$3:AR571)</f>
        <v>579564414</v>
      </c>
      <c r="AV571" s="14">
        <f>SUM(AO$3:AO571)+SUM(AS$3:AS571)</f>
        <v>154616049</v>
      </c>
      <c r="AW571" s="14">
        <f>SUM(AP$3:AP571)+SUM(AT$3:AT571)</f>
        <v>199039095</v>
      </c>
    </row>
    <row r="572" spans="33:49" x14ac:dyDescent="0.2">
      <c r="AG572" s="9">
        <f t="shared" si="137"/>
        <v>14</v>
      </c>
      <c r="AH572" s="9">
        <f t="shared" si="138"/>
        <v>38</v>
      </c>
      <c r="AI572" s="14">
        <f t="shared" si="125"/>
        <v>0</v>
      </c>
      <c r="AJ572" s="14">
        <f t="shared" si="129"/>
        <v>774</v>
      </c>
      <c r="AK572" s="14">
        <f t="shared" si="130"/>
        <v>114</v>
      </c>
      <c r="AL572" s="14">
        <f t="shared" si="131"/>
        <v>176</v>
      </c>
      <c r="AM572" s="14">
        <f t="shared" si="132"/>
        <v>0</v>
      </c>
      <c r="AN572" s="13">
        <f t="shared" si="133"/>
        <v>0</v>
      </c>
      <c r="AO572" s="13">
        <f t="shared" si="134"/>
        <v>0</v>
      </c>
      <c r="AP572" s="13">
        <f t="shared" si="135"/>
        <v>0</v>
      </c>
      <c r="AQ572" s="14">
        <f t="shared" si="136"/>
        <v>7.5000000000000011E-2</v>
      </c>
      <c r="AR572" s="13">
        <f t="shared" si="126"/>
        <v>208980.00000000003</v>
      </c>
      <c r="AS572" s="13">
        <f t="shared" si="127"/>
        <v>30780.000000000004</v>
      </c>
      <c r="AT572" s="13">
        <f t="shared" si="128"/>
        <v>47520.000000000007</v>
      </c>
      <c r="AU572" s="14">
        <f>SUM(AN$3:AN572)+SUM(AR$3:AR572)</f>
        <v>579773394</v>
      </c>
      <c r="AV572" s="14">
        <f>SUM(AO$3:AO572)+SUM(AS$3:AS572)</f>
        <v>154646829</v>
      </c>
      <c r="AW572" s="14">
        <f>SUM(AP$3:AP572)+SUM(AT$3:AT572)</f>
        <v>199086615</v>
      </c>
    </row>
    <row r="573" spans="33:49" x14ac:dyDescent="0.2">
      <c r="AG573" s="9">
        <f t="shared" si="137"/>
        <v>14</v>
      </c>
      <c r="AH573" s="9">
        <f t="shared" si="138"/>
        <v>39</v>
      </c>
      <c r="AI573" s="14">
        <f t="shared" si="125"/>
        <v>0</v>
      </c>
      <c r="AJ573" s="14">
        <f t="shared" si="129"/>
        <v>778</v>
      </c>
      <c r="AK573" s="14">
        <f t="shared" si="130"/>
        <v>115</v>
      </c>
      <c r="AL573" s="14">
        <f t="shared" si="131"/>
        <v>177</v>
      </c>
      <c r="AM573" s="14">
        <f t="shared" si="132"/>
        <v>0</v>
      </c>
      <c r="AN573" s="13">
        <f t="shared" si="133"/>
        <v>0</v>
      </c>
      <c r="AO573" s="13">
        <f t="shared" si="134"/>
        <v>0</v>
      </c>
      <c r="AP573" s="13">
        <f t="shared" si="135"/>
        <v>0</v>
      </c>
      <c r="AQ573" s="14">
        <f t="shared" si="136"/>
        <v>7.5000000000000011E-2</v>
      </c>
      <c r="AR573" s="13">
        <f t="shared" si="126"/>
        <v>210060.00000000003</v>
      </c>
      <c r="AS573" s="13">
        <f t="shared" si="127"/>
        <v>31050.000000000007</v>
      </c>
      <c r="AT573" s="13">
        <f t="shared" si="128"/>
        <v>47790.000000000007</v>
      </c>
      <c r="AU573" s="14">
        <f>SUM(AN$3:AN573)+SUM(AR$3:AR573)</f>
        <v>579983454</v>
      </c>
      <c r="AV573" s="14">
        <f>SUM(AO$3:AO573)+SUM(AS$3:AS573)</f>
        <v>154677879</v>
      </c>
      <c r="AW573" s="14">
        <f>SUM(AP$3:AP573)+SUM(AT$3:AT573)</f>
        <v>199134405</v>
      </c>
    </row>
    <row r="574" spans="33:49" x14ac:dyDescent="0.2">
      <c r="AG574" s="9">
        <f t="shared" si="137"/>
        <v>14</v>
      </c>
      <c r="AH574" s="9">
        <f t="shared" si="138"/>
        <v>40</v>
      </c>
      <c r="AI574" s="14">
        <f t="shared" si="125"/>
        <v>1</v>
      </c>
      <c r="AJ574" s="14">
        <f t="shared" si="129"/>
        <v>783</v>
      </c>
      <c r="AK574" s="14">
        <f t="shared" si="130"/>
        <v>115</v>
      </c>
      <c r="AL574" s="14">
        <f t="shared" si="131"/>
        <v>177</v>
      </c>
      <c r="AM574" s="14">
        <f t="shared" si="132"/>
        <v>7.5</v>
      </c>
      <c r="AN574" s="13">
        <f t="shared" si="133"/>
        <v>21141000</v>
      </c>
      <c r="AO574" s="13">
        <f t="shared" si="134"/>
        <v>3105000</v>
      </c>
      <c r="AP574" s="13">
        <f t="shared" si="135"/>
        <v>4779000</v>
      </c>
      <c r="AQ574" s="14">
        <f t="shared" si="136"/>
        <v>0.1</v>
      </c>
      <c r="AR574" s="13">
        <f t="shared" si="126"/>
        <v>281880.00000000006</v>
      </c>
      <c r="AS574" s="13">
        <f t="shared" si="127"/>
        <v>41400</v>
      </c>
      <c r="AT574" s="13">
        <f t="shared" si="128"/>
        <v>63720</v>
      </c>
      <c r="AU574" s="14">
        <f>SUM(AN$3:AN574)+SUM(AR$3:AR574)</f>
        <v>601406334</v>
      </c>
      <c r="AV574" s="14">
        <f>SUM(AO$3:AO574)+SUM(AS$3:AS574)</f>
        <v>157824279</v>
      </c>
      <c r="AW574" s="14">
        <f>SUM(AP$3:AP574)+SUM(AT$3:AT574)</f>
        <v>203977125</v>
      </c>
    </row>
    <row r="575" spans="33:49" x14ac:dyDescent="0.2">
      <c r="AG575" s="9">
        <f t="shared" si="137"/>
        <v>14</v>
      </c>
      <c r="AH575" s="9">
        <f t="shared" si="138"/>
        <v>41</v>
      </c>
      <c r="AI575" s="14">
        <f t="shared" si="125"/>
        <v>0</v>
      </c>
      <c r="AJ575" s="14">
        <f t="shared" si="129"/>
        <v>787</v>
      </c>
      <c r="AK575" s="14">
        <f t="shared" si="130"/>
        <v>115</v>
      </c>
      <c r="AL575" s="14">
        <f t="shared" si="131"/>
        <v>177</v>
      </c>
      <c r="AM575" s="14">
        <f t="shared" si="132"/>
        <v>0</v>
      </c>
      <c r="AN575" s="13">
        <f t="shared" si="133"/>
        <v>0</v>
      </c>
      <c r="AO575" s="13">
        <f t="shared" si="134"/>
        <v>0</v>
      </c>
      <c r="AP575" s="13">
        <f t="shared" si="135"/>
        <v>0</v>
      </c>
      <c r="AQ575" s="14">
        <f t="shared" si="136"/>
        <v>7.5000000000000011E-2</v>
      </c>
      <c r="AR575" s="13">
        <f t="shared" si="126"/>
        <v>212490.00000000003</v>
      </c>
      <c r="AS575" s="13">
        <f t="shared" si="127"/>
        <v>31050.000000000007</v>
      </c>
      <c r="AT575" s="13">
        <f t="shared" si="128"/>
        <v>47790.000000000007</v>
      </c>
      <c r="AU575" s="14">
        <f>SUM(AN$3:AN575)+SUM(AR$3:AR575)</f>
        <v>601618824</v>
      </c>
      <c r="AV575" s="14">
        <f>SUM(AO$3:AO575)+SUM(AS$3:AS575)</f>
        <v>157855329</v>
      </c>
      <c r="AW575" s="14">
        <f>SUM(AP$3:AP575)+SUM(AT$3:AT575)</f>
        <v>204024915</v>
      </c>
    </row>
    <row r="576" spans="33:49" x14ac:dyDescent="0.2">
      <c r="AG576" s="9">
        <f t="shared" si="137"/>
        <v>14</v>
      </c>
      <c r="AH576" s="9">
        <f t="shared" si="138"/>
        <v>42</v>
      </c>
      <c r="AI576" s="14">
        <f t="shared" si="125"/>
        <v>0</v>
      </c>
      <c r="AJ576" s="14">
        <f t="shared" si="129"/>
        <v>791</v>
      </c>
      <c r="AK576" s="14">
        <f t="shared" si="130"/>
        <v>115</v>
      </c>
      <c r="AL576" s="14">
        <f t="shared" si="131"/>
        <v>177</v>
      </c>
      <c r="AM576" s="14">
        <f t="shared" si="132"/>
        <v>0</v>
      </c>
      <c r="AN576" s="13">
        <f t="shared" si="133"/>
        <v>0</v>
      </c>
      <c r="AO576" s="13">
        <f t="shared" si="134"/>
        <v>0</v>
      </c>
      <c r="AP576" s="13">
        <f t="shared" si="135"/>
        <v>0</v>
      </c>
      <c r="AQ576" s="14">
        <f t="shared" si="136"/>
        <v>7.5000000000000011E-2</v>
      </c>
      <c r="AR576" s="13">
        <f t="shared" si="126"/>
        <v>213570.00000000003</v>
      </c>
      <c r="AS576" s="13">
        <f t="shared" si="127"/>
        <v>31050.000000000007</v>
      </c>
      <c r="AT576" s="13">
        <f t="shared" si="128"/>
        <v>47790.000000000007</v>
      </c>
      <c r="AU576" s="14">
        <f>SUM(AN$3:AN576)+SUM(AR$3:AR576)</f>
        <v>601832394</v>
      </c>
      <c r="AV576" s="14">
        <f>SUM(AO$3:AO576)+SUM(AS$3:AS576)</f>
        <v>157886379</v>
      </c>
      <c r="AW576" s="14">
        <f>SUM(AP$3:AP576)+SUM(AT$3:AT576)</f>
        <v>204072705</v>
      </c>
    </row>
    <row r="577" spans="33:49" x14ac:dyDescent="0.2">
      <c r="AG577" s="9">
        <f t="shared" si="137"/>
        <v>14</v>
      </c>
      <c r="AH577" s="9">
        <f t="shared" si="138"/>
        <v>43</v>
      </c>
      <c r="AI577" s="14">
        <f t="shared" si="125"/>
        <v>0</v>
      </c>
      <c r="AJ577" s="14">
        <f t="shared" si="129"/>
        <v>796</v>
      </c>
      <c r="AK577" s="14">
        <f t="shared" si="130"/>
        <v>115</v>
      </c>
      <c r="AL577" s="14">
        <f t="shared" si="131"/>
        <v>178</v>
      </c>
      <c r="AM577" s="14">
        <f t="shared" si="132"/>
        <v>0</v>
      </c>
      <c r="AN577" s="13">
        <f t="shared" si="133"/>
        <v>0</v>
      </c>
      <c r="AO577" s="13">
        <f t="shared" si="134"/>
        <v>0</v>
      </c>
      <c r="AP577" s="13">
        <f t="shared" si="135"/>
        <v>0</v>
      </c>
      <c r="AQ577" s="14">
        <f t="shared" si="136"/>
        <v>7.5000000000000011E-2</v>
      </c>
      <c r="AR577" s="13">
        <f t="shared" si="126"/>
        <v>214920.00000000003</v>
      </c>
      <c r="AS577" s="13">
        <f t="shared" si="127"/>
        <v>31050.000000000007</v>
      </c>
      <c r="AT577" s="13">
        <f t="shared" si="128"/>
        <v>48060.000000000007</v>
      </c>
      <c r="AU577" s="14">
        <f>SUM(AN$3:AN577)+SUM(AR$3:AR577)</f>
        <v>602047314</v>
      </c>
      <c r="AV577" s="14">
        <f>SUM(AO$3:AO577)+SUM(AS$3:AS577)</f>
        <v>157917429</v>
      </c>
      <c r="AW577" s="14">
        <f>SUM(AP$3:AP577)+SUM(AT$3:AT577)</f>
        <v>204120765</v>
      </c>
    </row>
    <row r="578" spans="33:49" x14ac:dyDescent="0.2">
      <c r="AG578" s="9">
        <f t="shared" si="137"/>
        <v>14</v>
      </c>
      <c r="AH578" s="9">
        <f t="shared" si="138"/>
        <v>44</v>
      </c>
      <c r="AI578" s="14">
        <f t="shared" si="125"/>
        <v>1</v>
      </c>
      <c r="AJ578" s="14">
        <f t="shared" si="129"/>
        <v>800</v>
      </c>
      <c r="AK578" s="14">
        <f t="shared" si="130"/>
        <v>115</v>
      </c>
      <c r="AL578" s="14">
        <f t="shared" si="131"/>
        <v>178</v>
      </c>
      <c r="AM578" s="14">
        <f t="shared" si="132"/>
        <v>7.5</v>
      </c>
      <c r="AN578" s="13">
        <f t="shared" si="133"/>
        <v>21600000</v>
      </c>
      <c r="AO578" s="13">
        <f t="shared" si="134"/>
        <v>3105000</v>
      </c>
      <c r="AP578" s="13">
        <f t="shared" si="135"/>
        <v>4806000</v>
      </c>
      <c r="AQ578" s="14">
        <f t="shared" si="136"/>
        <v>0.1</v>
      </c>
      <c r="AR578" s="13">
        <f t="shared" si="126"/>
        <v>288000</v>
      </c>
      <c r="AS578" s="13">
        <f t="shared" si="127"/>
        <v>41400</v>
      </c>
      <c r="AT578" s="13">
        <f t="shared" si="128"/>
        <v>64080</v>
      </c>
      <c r="AU578" s="14">
        <f>SUM(AN$3:AN578)+SUM(AR$3:AR578)</f>
        <v>623935314</v>
      </c>
      <c r="AV578" s="14">
        <f>SUM(AO$3:AO578)+SUM(AS$3:AS578)</f>
        <v>161063829</v>
      </c>
      <c r="AW578" s="14">
        <f>SUM(AP$3:AP578)+SUM(AT$3:AT578)</f>
        <v>208990845</v>
      </c>
    </row>
    <row r="579" spans="33:49" x14ac:dyDescent="0.2">
      <c r="AG579" s="9">
        <f t="shared" si="137"/>
        <v>14</v>
      </c>
      <c r="AH579" s="9">
        <f t="shared" si="138"/>
        <v>45</v>
      </c>
      <c r="AI579" s="14">
        <f t="shared" ref="AI579:AI642" si="139">IF(MOD(AH579,$B$29)=0,1,0)</f>
        <v>0</v>
      </c>
      <c r="AJ579" s="14">
        <f t="shared" si="129"/>
        <v>805</v>
      </c>
      <c r="AK579" s="14">
        <f t="shared" si="130"/>
        <v>115</v>
      </c>
      <c r="AL579" s="14">
        <f t="shared" si="131"/>
        <v>178</v>
      </c>
      <c r="AM579" s="14">
        <f t="shared" si="132"/>
        <v>0</v>
      </c>
      <c r="AN579" s="13">
        <f t="shared" si="133"/>
        <v>0</v>
      </c>
      <c r="AO579" s="13">
        <f t="shared" si="134"/>
        <v>0</v>
      </c>
      <c r="AP579" s="13">
        <f t="shared" si="135"/>
        <v>0</v>
      </c>
      <c r="AQ579" s="14">
        <f t="shared" si="136"/>
        <v>7.5000000000000011E-2</v>
      </c>
      <c r="AR579" s="13">
        <f t="shared" ref="AR579:AR642" si="140">AJ579*AQ579*3600</f>
        <v>217350.00000000003</v>
      </c>
      <c r="AS579" s="13">
        <f t="shared" ref="AS579:AS642" si="141">AK579*AQ579*3600</f>
        <v>31050.000000000007</v>
      </c>
      <c r="AT579" s="13">
        <f t="shared" ref="AT579:AT642" si="142">AL579*AQ579*3600</f>
        <v>48060.000000000007</v>
      </c>
      <c r="AU579" s="14">
        <f>SUM(AN$3:AN579)+SUM(AR$3:AR579)</f>
        <v>624152664</v>
      </c>
      <c r="AV579" s="14">
        <f>SUM(AO$3:AO579)+SUM(AS$3:AS579)</f>
        <v>161094879</v>
      </c>
      <c r="AW579" s="14">
        <f>SUM(AP$3:AP579)+SUM(AT$3:AT579)</f>
        <v>209038905</v>
      </c>
    </row>
    <row r="580" spans="33:49" x14ac:dyDescent="0.2">
      <c r="AG580" s="9">
        <f t="shared" si="137"/>
        <v>14</v>
      </c>
      <c r="AH580" s="9">
        <f t="shared" si="138"/>
        <v>46</v>
      </c>
      <c r="AI580" s="14">
        <f t="shared" si="139"/>
        <v>0</v>
      </c>
      <c r="AJ580" s="14">
        <f t="shared" ref="AJ580:AJ643" si="143">ROUND(INDEX($P$3:$P$22,MATCH(AG580,$A$3:$A$22,0))+(AH580-1)*INDEX($R$3:$R$22,MATCH(AG580,$A$3:$A$22,0)),0)</f>
        <v>809</v>
      </c>
      <c r="AK580" s="14">
        <f t="shared" ref="AK580:AK643" si="144">ROUND(INDEX($S$3:$S$22,MATCH(AG580,$A$3:$A$22,0))+(AH580-1)*INDEX($U$3:$U$22,MATCH(AG580,$A$3:$A$22,0)),0)</f>
        <v>115</v>
      </c>
      <c r="AL580" s="14">
        <f t="shared" ref="AL580:AL643" si="145">ROUND(INDEX($V$3:$V$22,MATCH(AG580,$A$3:$A$22,0))+(AH580-1)*INDEX($X$3:$X$22,MATCH(AG580,$A$3:$A$22,0)),0)</f>
        <v>178</v>
      </c>
      <c r="AM580" s="14">
        <f t="shared" ref="AM580:AM643" si="146">IF(AI580=0,0,INDEX($AA$3:$AA$21,MATCH(AG580,$A$3:$A$22,0)))</f>
        <v>0</v>
      </c>
      <c r="AN580" s="13">
        <f t="shared" ref="AN580:AN643" si="147">AJ580*AM580*3600</f>
        <v>0</v>
      </c>
      <c r="AO580" s="13">
        <f t="shared" ref="AO580:AO643" si="148">AK580*AM580*3600</f>
        <v>0</v>
      </c>
      <c r="AP580" s="13">
        <f t="shared" ref="AP580:AP643" si="149">AL580*AM580*3600</f>
        <v>0</v>
      </c>
      <c r="AQ580" s="14">
        <f t="shared" ref="AQ580:AQ643" si="150">INDEX($AB$3:$AB$21,MATCH(AG580,$A$3:$A$22,0))*VLOOKUP(AI580,$A$24:$C$26,3,0)</f>
        <v>7.5000000000000011E-2</v>
      </c>
      <c r="AR580" s="13">
        <f t="shared" si="140"/>
        <v>218430.00000000003</v>
      </c>
      <c r="AS580" s="13">
        <f t="shared" si="141"/>
        <v>31050.000000000007</v>
      </c>
      <c r="AT580" s="13">
        <f t="shared" si="142"/>
        <v>48060.000000000007</v>
      </c>
      <c r="AU580" s="14">
        <f>SUM(AN$3:AN580)+SUM(AR$3:AR580)</f>
        <v>624371094</v>
      </c>
      <c r="AV580" s="14">
        <f>SUM(AO$3:AO580)+SUM(AS$3:AS580)</f>
        <v>161125929</v>
      </c>
      <c r="AW580" s="14">
        <f>SUM(AP$3:AP580)+SUM(AT$3:AT580)</f>
        <v>209086965</v>
      </c>
    </row>
    <row r="581" spans="33:49" x14ac:dyDescent="0.2">
      <c r="AG581" s="9">
        <f t="shared" ref="AG581:AG613" si="151">IF(AH580=VLOOKUP(AG580,$A$3:$B$17,2,0),AG580+1,AG580)</f>
        <v>14</v>
      </c>
      <c r="AH581" s="9">
        <f t="shared" ref="AH581:AH613" si="152">IF(AG581&lt;&gt;AG580,1,AH580+1)</f>
        <v>47</v>
      </c>
      <c r="AI581" s="14">
        <f t="shared" si="139"/>
        <v>0</v>
      </c>
      <c r="AJ581" s="14">
        <f t="shared" si="143"/>
        <v>813</v>
      </c>
      <c r="AK581" s="14">
        <f t="shared" si="144"/>
        <v>115</v>
      </c>
      <c r="AL581" s="14">
        <f t="shared" si="145"/>
        <v>179</v>
      </c>
      <c r="AM581" s="14">
        <f t="shared" si="146"/>
        <v>0</v>
      </c>
      <c r="AN581" s="13">
        <f t="shared" si="147"/>
        <v>0</v>
      </c>
      <c r="AO581" s="13">
        <f t="shared" si="148"/>
        <v>0</v>
      </c>
      <c r="AP581" s="13">
        <f t="shared" si="149"/>
        <v>0</v>
      </c>
      <c r="AQ581" s="14">
        <f t="shared" si="150"/>
        <v>7.5000000000000011E-2</v>
      </c>
      <c r="AR581" s="13">
        <f t="shared" si="140"/>
        <v>219510.00000000003</v>
      </c>
      <c r="AS581" s="13">
        <f t="shared" si="141"/>
        <v>31050.000000000007</v>
      </c>
      <c r="AT581" s="13">
        <f t="shared" si="142"/>
        <v>48330.000000000007</v>
      </c>
      <c r="AU581" s="14">
        <f>SUM(AN$3:AN581)+SUM(AR$3:AR581)</f>
        <v>624590604</v>
      </c>
      <c r="AV581" s="14">
        <f>SUM(AO$3:AO581)+SUM(AS$3:AS581)</f>
        <v>161156979</v>
      </c>
      <c r="AW581" s="14">
        <f>SUM(AP$3:AP581)+SUM(AT$3:AT581)</f>
        <v>209135295</v>
      </c>
    </row>
    <row r="582" spans="33:49" x14ac:dyDescent="0.2">
      <c r="AG582" s="9">
        <f t="shared" si="151"/>
        <v>14</v>
      </c>
      <c r="AH582" s="9">
        <f t="shared" si="152"/>
        <v>48</v>
      </c>
      <c r="AI582" s="14">
        <f t="shared" si="139"/>
        <v>1</v>
      </c>
      <c r="AJ582" s="14">
        <f t="shared" si="143"/>
        <v>818</v>
      </c>
      <c r="AK582" s="14">
        <f t="shared" si="144"/>
        <v>115</v>
      </c>
      <c r="AL582" s="14">
        <f t="shared" si="145"/>
        <v>179</v>
      </c>
      <c r="AM582" s="14">
        <f t="shared" si="146"/>
        <v>7.5</v>
      </c>
      <c r="AN582" s="13">
        <f t="shared" si="147"/>
        <v>22086000</v>
      </c>
      <c r="AO582" s="13">
        <f t="shared" si="148"/>
        <v>3105000</v>
      </c>
      <c r="AP582" s="13">
        <f t="shared" si="149"/>
        <v>4833000</v>
      </c>
      <c r="AQ582" s="14">
        <f t="shared" si="150"/>
        <v>0.1</v>
      </c>
      <c r="AR582" s="13">
        <f t="shared" si="140"/>
        <v>294480.00000000006</v>
      </c>
      <c r="AS582" s="13">
        <f t="shared" si="141"/>
        <v>41400</v>
      </c>
      <c r="AT582" s="13">
        <f t="shared" si="142"/>
        <v>64440.000000000007</v>
      </c>
      <c r="AU582" s="14">
        <f>SUM(AN$3:AN582)+SUM(AR$3:AR582)</f>
        <v>646971084</v>
      </c>
      <c r="AV582" s="14">
        <f>SUM(AO$3:AO582)+SUM(AS$3:AS582)</f>
        <v>164303379</v>
      </c>
      <c r="AW582" s="14">
        <f>SUM(AP$3:AP582)+SUM(AT$3:AT582)</f>
        <v>214032735</v>
      </c>
    </row>
    <row r="583" spans="33:49" x14ac:dyDescent="0.2">
      <c r="AG583" s="9">
        <f t="shared" si="151"/>
        <v>14</v>
      </c>
      <c r="AH583" s="9">
        <f t="shared" si="152"/>
        <v>49</v>
      </c>
      <c r="AI583" s="14">
        <f t="shared" si="139"/>
        <v>0</v>
      </c>
      <c r="AJ583" s="14">
        <f t="shared" si="143"/>
        <v>822</v>
      </c>
      <c r="AK583" s="14">
        <f t="shared" si="144"/>
        <v>115</v>
      </c>
      <c r="AL583" s="14">
        <f t="shared" si="145"/>
        <v>179</v>
      </c>
      <c r="AM583" s="14">
        <f t="shared" si="146"/>
        <v>0</v>
      </c>
      <c r="AN583" s="13">
        <f t="shared" si="147"/>
        <v>0</v>
      </c>
      <c r="AO583" s="13">
        <f t="shared" si="148"/>
        <v>0</v>
      </c>
      <c r="AP583" s="13">
        <f t="shared" si="149"/>
        <v>0</v>
      </c>
      <c r="AQ583" s="14">
        <f t="shared" si="150"/>
        <v>7.5000000000000011E-2</v>
      </c>
      <c r="AR583" s="13">
        <f t="shared" si="140"/>
        <v>221940.00000000003</v>
      </c>
      <c r="AS583" s="13">
        <f t="shared" si="141"/>
        <v>31050.000000000007</v>
      </c>
      <c r="AT583" s="13">
        <f t="shared" si="142"/>
        <v>48330.000000000007</v>
      </c>
      <c r="AU583" s="14">
        <f>SUM(AN$3:AN583)+SUM(AR$3:AR583)</f>
        <v>647193024</v>
      </c>
      <c r="AV583" s="14">
        <f>SUM(AO$3:AO583)+SUM(AS$3:AS583)</f>
        <v>164334429</v>
      </c>
      <c r="AW583" s="14">
        <f>SUM(AP$3:AP583)+SUM(AT$3:AT583)</f>
        <v>214081065</v>
      </c>
    </row>
    <row r="584" spans="33:49" x14ac:dyDescent="0.2">
      <c r="AG584" s="9">
        <f t="shared" si="151"/>
        <v>14</v>
      </c>
      <c r="AH584" s="9">
        <f t="shared" si="152"/>
        <v>50</v>
      </c>
      <c r="AI584" s="14">
        <f t="shared" si="139"/>
        <v>0</v>
      </c>
      <c r="AJ584" s="14">
        <f t="shared" si="143"/>
        <v>827</v>
      </c>
      <c r="AK584" s="14">
        <f t="shared" si="144"/>
        <v>115</v>
      </c>
      <c r="AL584" s="14">
        <f t="shared" si="145"/>
        <v>179</v>
      </c>
      <c r="AM584" s="14">
        <f t="shared" si="146"/>
        <v>0</v>
      </c>
      <c r="AN584" s="13">
        <f t="shared" si="147"/>
        <v>0</v>
      </c>
      <c r="AO584" s="13">
        <f t="shared" si="148"/>
        <v>0</v>
      </c>
      <c r="AP584" s="13">
        <f t="shared" si="149"/>
        <v>0</v>
      </c>
      <c r="AQ584" s="14">
        <f t="shared" si="150"/>
        <v>7.5000000000000011E-2</v>
      </c>
      <c r="AR584" s="13">
        <f t="shared" si="140"/>
        <v>223290.00000000003</v>
      </c>
      <c r="AS584" s="13">
        <f t="shared" si="141"/>
        <v>31050.000000000007</v>
      </c>
      <c r="AT584" s="13">
        <f t="shared" si="142"/>
        <v>48330.000000000007</v>
      </c>
      <c r="AU584" s="14">
        <f>SUM(AN$3:AN584)+SUM(AR$3:AR584)</f>
        <v>647416314</v>
      </c>
      <c r="AV584" s="14">
        <f>SUM(AO$3:AO584)+SUM(AS$3:AS584)</f>
        <v>164365479</v>
      </c>
      <c r="AW584" s="14">
        <f>SUM(AP$3:AP584)+SUM(AT$3:AT584)</f>
        <v>214129395</v>
      </c>
    </row>
    <row r="585" spans="33:49" x14ac:dyDescent="0.2">
      <c r="AG585" s="9">
        <f t="shared" si="151"/>
        <v>14</v>
      </c>
      <c r="AH585" s="9">
        <f t="shared" si="152"/>
        <v>51</v>
      </c>
      <c r="AI585" s="14">
        <f t="shared" si="139"/>
        <v>0</v>
      </c>
      <c r="AJ585" s="14">
        <f t="shared" si="143"/>
        <v>831</v>
      </c>
      <c r="AK585" s="14">
        <f t="shared" si="144"/>
        <v>115</v>
      </c>
      <c r="AL585" s="14">
        <f t="shared" si="145"/>
        <v>180</v>
      </c>
      <c r="AM585" s="14">
        <f t="shared" si="146"/>
        <v>0</v>
      </c>
      <c r="AN585" s="13">
        <f t="shared" si="147"/>
        <v>0</v>
      </c>
      <c r="AO585" s="13">
        <f t="shared" si="148"/>
        <v>0</v>
      </c>
      <c r="AP585" s="13">
        <f t="shared" si="149"/>
        <v>0</v>
      </c>
      <c r="AQ585" s="14">
        <f t="shared" si="150"/>
        <v>7.5000000000000011E-2</v>
      </c>
      <c r="AR585" s="13">
        <f t="shared" si="140"/>
        <v>224370.00000000003</v>
      </c>
      <c r="AS585" s="13">
        <f t="shared" si="141"/>
        <v>31050.000000000007</v>
      </c>
      <c r="AT585" s="13">
        <f t="shared" si="142"/>
        <v>48600.000000000007</v>
      </c>
      <c r="AU585" s="14">
        <f>SUM(AN$3:AN585)+SUM(AR$3:AR585)</f>
        <v>647640684</v>
      </c>
      <c r="AV585" s="14">
        <f>SUM(AO$3:AO585)+SUM(AS$3:AS585)</f>
        <v>164396529</v>
      </c>
      <c r="AW585" s="14">
        <f>SUM(AP$3:AP585)+SUM(AT$3:AT585)</f>
        <v>214177995</v>
      </c>
    </row>
    <row r="586" spans="33:49" x14ac:dyDescent="0.2">
      <c r="AG586" s="9">
        <f t="shared" si="151"/>
        <v>14</v>
      </c>
      <c r="AH586" s="9">
        <f t="shared" si="152"/>
        <v>52</v>
      </c>
      <c r="AI586" s="14">
        <f t="shared" si="139"/>
        <v>1</v>
      </c>
      <c r="AJ586" s="14">
        <f t="shared" si="143"/>
        <v>835</v>
      </c>
      <c r="AK586" s="14">
        <f t="shared" si="144"/>
        <v>115</v>
      </c>
      <c r="AL586" s="14">
        <f t="shared" si="145"/>
        <v>180</v>
      </c>
      <c r="AM586" s="14">
        <f t="shared" si="146"/>
        <v>7.5</v>
      </c>
      <c r="AN586" s="13">
        <f t="shared" si="147"/>
        <v>22545000</v>
      </c>
      <c r="AO586" s="13">
        <f t="shared" si="148"/>
        <v>3105000</v>
      </c>
      <c r="AP586" s="13">
        <f t="shared" si="149"/>
        <v>4860000</v>
      </c>
      <c r="AQ586" s="14">
        <f t="shared" si="150"/>
        <v>0.1</v>
      </c>
      <c r="AR586" s="13">
        <f t="shared" si="140"/>
        <v>300600</v>
      </c>
      <c r="AS586" s="13">
        <f t="shared" si="141"/>
        <v>41400</v>
      </c>
      <c r="AT586" s="13">
        <f t="shared" si="142"/>
        <v>64800</v>
      </c>
      <c r="AU586" s="14">
        <f>SUM(AN$3:AN586)+SUM(AR$3:AR586)</f>
        <v>670486284</v>
      </c>
      <c r="AV586" s="14">
        <f>SUM(AO$3:AO586)+SUM(AS$3:AS586)</f>
        <v>167542929</v>
      </c>
      <c r="AW586" s="14">
        <f>SUM(AP$3:AP586)+SUM(AT$3:AT586)</f>
        <v>219102795</v>
      </c>
    </row>
    <row r="587" spans="33:49" x14ac:dyDescent="0.2">
      <c r="AG587" s="9">
        <f t="shared" si="151"/>
        <v>14</v>
      </c>
      <c r="AH587" s="9">
        <f t="shared" si="152"/>
        <v>53</v>
      </c>
      <c r="AI587" s="14">
        <f t="shared" si="139"/>
        <v>0</v>
      </c>
      <c r="AJ587" s="14">
        <f t="shared" si="143"/>
        <v>840</v>
      </c>
      <c r="AK587" s="14">
        <f t="shared" si="144"/>
        <v>115</v>
      </c>
      <c r="AL587" s="14">
        <f t="shared" si="145"/>
        <v>180</v>
      </c>
      <c r="AM587" s="14">
        <f t="shared" si="146"/>
        <v>0</v>
      </c>
      <c r="AN587" s="13">
        <f t="shared" si="147"/>
        <v>0</v>
      </c>
      <c r="AO587" s="13">
        <f t="shared" si="148"/>
        <v>0</v>
      </c>
      <c r="AP587" s="13">
        <f t="shared" si="149"/>
        <v>0</v>
      </c>
      <c r="AQ587" s="14">
        <f t="shared" si="150"/>
        <v>7.5000000000000011E-2</v>
      </c>
      <c r="AR587" s="13">
        <f t="shared" si="140"/>
        <v>226800.00000000003</v>
      </c>
      <c r="AS587" s="13">
        <f t="shared" si="141"/>
        <v>31050.000000000007</v>
      </c>
      <c r="AT587" s="13">
        <f t="shared" si="142"/>
        <v>48600.000000000007</v>
      </c>
      <c r="AU587" s="14">
        <f>SUM(AN$3:AN587)+SUM(AR$3:AR587)</f>
        <v>670713084</v>
      </c>
      <c r="AV587" s="14">
        <f>SUM(AO$3:AO587)+SUM(AS$3:AS587)</f>
        <v>167573979</v>
      </c>
      <c r="AW587" s="14">
        <f>SUM(AP$3:AP587)+SUM(AT$3:AT587)</f>
        <v>219151395</v>
      </c>
    </row>
    <row r="588" spans="33:49" x14ac:dyDescent="0.2">
      <c r="AG588" s="9">
        <f t="shared" si="151"/>
        <v>14</v>
      </c>
      <c r="AH588" s="9">
        <f t="shared" si="152"/>
        <v>54</v>
      </c>
      <c r="AI588" s="14">
        <f t="shared" si="139"/>
        <v>0</v>
      </c>
      <c r="AJ588" s="14">
        <f t="shared" si="143"/>
        <v>844</v>
      </c>
      <c r="AK588" s="14">
        <f t="shared" si="144"/>
        <v>116</v>
      </c>
      <c r="AL588" s="14">
        <f t="shared" si="145"/>
        <v>180</v>
      </c>
      <c r="AM588" s="14">
        <f t="shared" si="146"/>
        <v>0</v>
      </c>
      <c r="AN588" s="13">
        <f t="shared" si="147"/>
        <v>0</v>
      </c>
      <c r="AO588" s="13">
        <f t="shared" si="148"/>
        <v>0</v>
      </c>
      <c r="AP588" s="13">
        <f t="shared" si="149"/>
        <v>0</v>
      </c>
      <c r="AQ588" s="14">
        <f t="shared" si="150"/>
        <v>7.5000000000000011E-2</v>
      </c>
      <c r="AR588" s="13">
        <f t="shared" si="140"/>
        <v>227880.00000000003</v>
      </c>
      <c r="AS588" s="13">
        <f t="shared" si="141"/>
        <v>31320.000000000004</v>
      </c>
      <c r="AT588" s="13">
        <f t="shared" si="142"/>
        <v>48600.000000000007</v>
      </c>
      <c r="AU588" s="14">
        <f>SUM(AN$3:AN588)+SUM(AR$3:AR588)</f>
        <v>670940964</v>
      </c>
      <c r="AV588" s="14">
        <f>SUM(AO$3:AO588)+SUM(AS$3:AS588)</f>
        <v>167605299</v>
      </c>
      <c r="AW588" s="14">
        <f>SUM(AP$3:AP588)+SUM(AT$3:AT588)</f>
        <v>219199995</v>
      </c>
    </row>
    <row r="589" spans="33:49" x14ac:dyDescent="0.2">
      <c r="AG589" s="9">
        <f t="shared" si="151"/>
        <v>14</v>
      </c>
      <c r="AH589" s="9">
        <f t="shared" si="152"/>
        <v>55</v>
      </c>
      <c r="AI589" s="14">
        <f t="shared" si="139"/>
        <v>0</v>
      </c>
      <c r="AJ589" s="14">
        <f t="shared" si="143"/>
        <v>849</v>
      </c>
      <c r="AK589" s="14">
        <f t="shared" si="144"/>
        <v>116</v>
      </c>
      <c r="AL589" s="14">
        <f t="shared" si="145"/>
        <v>181</v>
      </c>
      <c r="AM589" s="14">
        <f t="shared" si="146"/>
        <v>0</v>
      </c>
      <c r="AN589" s="13">
        <f t="shared" si="147"/>
        <v>0</v>
      </c>
      <c r="AO589" s="13">
        <f t="shared" si="148"/>
        <v>0</v>
      </c>
      <c r="AP589" s="13">
        <f t="shared" si="149"/>
        <v>0</v>
      </c>
      <c r="AQ589" s="14">
        <f t="shared" si="150"/>
        <v>7.5000000000000011E-2</v>
      </c>
      <c r="AR589" s="13">
        <f t="shared" si="140"/>
        <v>229230.00000000003</v>
      </c>
      <c r="AS589" s="13">
        <f t="shared" si="141"/>
        <v>31320.000000000004</v>
      </c>
      <c r="AT589" s="13">
        <f t="shared" si="142"/>
        <v>48870.000000000007</v>
      </c>
      <c r="AU589" s="14">
        <f>SUM(AN$3:AN589)+SUM(AR$3:AR589)</f>
        <v>671170194</v>
      </c>
      <c r="AV589" s="14">
        <f>SUM(AO$3:AO589)+SUM(AS$3:AS589)</f>
        <v>167636619</v>
      </c>
      <c r="AW589" s="14">
        <f>SUM(AP$3:AP589)+SUM(AT$3:AT589)</f>
        <v>219248865</v>
      </c>
    </row>
    <row r="590" spans="33:49" x14ac:dyDescent="0.2">
      <c r="AG590" s="9">
        <f t="shared" si="151"/>
        <v>14</v>
      </c>
      <c r="AH590" s="9">
        <f t="shared" si="152"/>
        <v>56</v>
      </c>
      <c r="AI590" s="14">
        <f t="shared" si="139"/>
        <v>1</v>
      </c>
      <c r="AJ590" s="14">
        <f t="shared" si="143"/>
        <v>853</v>
      </c>
      <c r="AK590" s="14">
        <f t="shared" si="144"/>
        <v>116</v>
      </c>
      <c r="AL590" s="14">
        <f t="shared" si="145"/>
        <v>181</v>
      </c>
      <c r="AM590" s="14">
        <f t="shared" si="146"/>
        <v>7.5</v>
      </c>
      <c r="AN590" s="13">
        <f t="shared" si="147"/>
        <v>23031000</v>
      </c>
      <c r="AO590" s="13">
        <f t="shared" si="148"/>
        <v>3132000</v>
      </c>
      <c r="AP590" s="13">
        <f t="shared" si="149"/>
        <v>4887000</v>
      </c>
      <c r="AQ590" s="14">
        <f t="shared" si="150"/>
        <v>0.1</v>
      </c>
      <c r="AR590" s="13">
        <f t="shared" si="140"/>
        <v>307080.00000000006</v>
      </c>
      <c r="AS590" s="13">
        <f t="shared" si="141"/>
        <v>41760.000000000007</v>
      </c>
      <c r="AT590" s="13">
        <f t="shared" si="142"/>
        <v>65160.000000000007</v>
      </c>
      <c r="AU590" s="14">
        <f>SUM(AN$3:AN590)+SUM(AR$3:AR590)</f>
        <v>694508274</v>
      </c>
      <c r="AV590" s="14">
        <f>SUM(AO$3:AO590)+SUM(AS$3:AS590)</f>
        <v>170810379</v>
      </c>
      <c r="AW590" s="14">
        <f>SUM(AP$3:AP590)+SUM(AT$3:AT590)</f>
        <v>224201025</v>
      </c>
    </row>
    <row r="591" spans="33:49" x14ac:dyDescent="0.2">
      <c r="AG591" s="9">
        <f t="shared" si="151"/>
        <v>14</v>
      </c>
      <c r="AH591" s="9">
        <f t="shared" si="152"/>
        <v>57</v>
      </c>
      <c r="AI591" s="14">
        <f t="shared" si="139"/>
        <v>0</v>
      </c>
      <c r="AJ591" s="14">
        <f t="shared" si="143"/>
        <v>857</v>
      </c>
      <c r="AK591" s="14">
        <f t="shared" si="144"/>
        <v>116</v>
      </c>
      <c r="AL591" s="14">
        <f t="shared" si="145"/>
        <v>181</v>
      </c>
      <c r="AM591" s="14">
        <f t="shared" si="146"/>
        <v>0</v>
      </c>
      <c r="AN591" s="13">
        <f t="shared" si="147"/>
        <v>0</v>
      </c>
      <c r="AO591" s="13">
        <f t="shared" si="148"/>
        <v>0</v>
      </c>
      <c r="AP591" s="13">
        <f t="shared" si="149"/>
        <v>0</v>
      </c>
      <c r="AQ591" s="14">
        <f t="shared" si="150"/>
        <v>7.5000000000000011E-2</v>
      </c>
      <c r="AR591" s="13">
        <f t="shared" si="140"/>
        <v>231390.00000000003</v>
      </c>
      <c r="AS591" s="13">
        <f t="shared" si="141"/>
        <v>31320.000000000004</v>
      </c>
      <c r="AT591" s="13">
        <f t="shared" si="142"/>
        <v>48870.000000000007</v>
      </c>
      <c r="AU591" s="14">
        <f>SUM(AN$3:AN591)+SUM(AR$3:AR591)</f>
        <v>694739664</v>
      </c>
      <c r="AV591" s="14">
        <f>SUM(AO$3:AO591)+SUM(AS$3:AS591)</f>
        <v>170841699</v>
      </c>
      <c r="AW591" s="14">
        <f>SUM(AP$3:AP591)+SUM(AT$3:AT591)</f>
        <v>224249895</v>
      </c>
    </row>
    <row r="592" spans="33:49" x14ac:dyDescent="0.2">
      <c r="AG592" s="9">
        <f t="shared" si="151"/>
        <v>14</v>
      </c>
      <c r="AH592" s="9">
        <f t="shared" si="152"/>
        <v>58</v>
      </c>
      <c r="AI592" s="14">
        <f t="shared" si="139"/>
        <v>0</v>
      </c>
      <c r="AJ592" s="14">
        <f t="shared" si="143"/>
        <v>862</v>
      </c>
      <c r="AK592" s="14">
        <f t="shared" si="144"/>
        <v>116</v>
      </c>
      <c r="AL592" s="14">
        <f t="shared" si="145"/>
        <v>181</v>
      </c>
      <c r="AM592" s="14">
        <f t="shared" si="146"/>
        <v>0</v>
      </c>
      <c r="AN592" s="13">
        <f t="shared" si="147"/>
        <v>0</v>
      </c>
      <c r="AO592" s="13">
        <f t="shared" si="148"/>
        <v>0</v>
      </c>
      <c r="AP592" s="13">
        <f t="shared" si="149"/>
        <v>0</v>
      </c>
      <c r="AQ592" s="14">
        <f t="shared" si="150"/>
        <v>7.5000000000000011E-2</v>
      </c>
      <c r="AR592" s="13">
        <f t="shared" si="140"/>
        <v>232740.00000000003</v>
      </c>
      <c r="AS592" s="13">
        <f t="shared" si="141"/>
        <v>31320.000000000004</v>
      </c>
      <c r="AT592" s="13">
        <f t="shared" si="142"/>
        <v>48870.000000000007</v>
      </c>
      <c r="AU592" s="14">
        <f>SUM(AN$3:AN592)+SUM(AR$3:AR592)</f>
        <v>694972404</v>
      </c>
      <c r="AV592" s="14">
        <f>SUM(AO$3:AO592)+SUM(AS$3:AS592)</f>
        <v>170873019</v>
      </c>
      <c r="AW592" s="14">
        <f>SUM(AP$3:AP592)+SUM(AT$3:AT592)</f>
        <v>224298765</v>
      </c>
    </row>
    <row r="593" spans="33:49" x14ac:dyDescent="0.2">
      <c r="AG593" s="9">
        <f t="shared" si="151"/>
        <v>14</v>
      </c>
      <c r="AH593" s="9">
        <f t="shared" si="152"/>
        <v>59</v>
      </c>
      <c r="AI593" s="14">
        <f t="shared" si="139"/>
        <v>0</v>
      </c>
      <c r="AJ593" s="14">
        <f t="shared" si="143"/>
        <v>866</v>
      </c>
      <c r="AK593" s="14">
        <f t="shared" si="144"/>
        <v>116</v>
      </c>
      <c r="AL593" s="14">
        <f t="shared" si="145"/>
        <v>182</v>
      </c>
      <c r="AM593" s="14">
        <f t="shared" si="146"/>
        <v>0</v>
      </c>
      <c r="AN593" s="13">
        <f t="shared" si="147"/>
        <v>0</v>
      </c>
      <c r="AO593" s="13">
        <f t="shared" si="148"/>
        <v>0</v>
      </c>
      <c r="AP593" s="13">
        <f t="shared" si="149"/>
        <v>0</v>
      </c>
      <c r="AQ593" s="14">
        <f t="shared" si="150"/>
        <v>7.5000000000000011E-2</v>
      </c>
      <c r="AR593" s="13">
        <f t="shared" si="140"/>
        <v>233820</v>
      </c>
      <c r="AS593" s="13">
        <f t="shared" si="141"/>
        <v>31320.000000000004</v>
      </c>
      <c r="AT593" s="13">
        <f t="shared" si="142"/>
        <v>49140.000000000007</v>
      </c>
      <c r="AU593" s="14">
        <f>SUM(AN$3:AN593)+SUM(AR$3:AR593)</f>
        <v>695206224</v>
      </c>
      <c r="AV593" s="14">
        <f>SUM(AO$3:AO593)+SUM(AS$3:AS593)</f>
        <v>170904339</v>
      </c>
      <c r="AW593" s="14">
        <f>SUM(AP$3:AP593)+SUM(AT$3:AT593)</f>
        <v>224347905</v>
      </c>
    </row>
    <row r="594" spans="33:49" x14ac:dyDescent="0.2">
      <c r="AG594" s="9">
        <f t="shared" si="151"/>
        <v>14</v>
      </c>
      <c r="AH594" s="9">
        <f t="shared" si="152"/>
        <v>60</v>
      </c>
      <c r="AI594" s="14">
        <f t="shared" si="139"/>
        <v>1</v>
      </c>
      <c r="AJ594" s="14">
        <f t="shared" si="143"/>
        <v>871</v>
      </c>
      <c r="AK594" s="14">
        <f t="shared" si="144"/>
        <v>116</v>
      </c>
      <c r="AL594" s="14">
        <f t="shared" si="145"/>
        <v>182</v>
      </c>
      <c r="AM594" s="14">
        <f t="shared" si="146"/>
        <v>7.5</v>
      </c>
      <c r="AN594" s="13">
        <f t="shared" si="147"/>
        <v>23517000</v>
      </c>
      <c r="AO594" s="13">
        <f t="shared" si="148"/>
        <v>3132000</v>
      </c>
      <c r="AP594" s="13">
        <f t="shared" si="149"/>
        <v>4914000</v>
      </c>
      <c r="AQ594" s="14">
        <f t="shared" si="150"/>
        <v>0.1</v>
      </c>
      <c r="AR594" s="13">
        <f t="shared" si="140"/>
        <v>313560.00000000006</v>
      </c>
      <c r="AS594" s="13">
        <f t="shared" si="141"/>
        <v>41760.000000000007</v>
      </c>
      <c r="AT594" s="13">
        <f t="shared" si="142"/>
        <v>65520</v>
      </c>
      <c r="AU594" s="14">
        <f>SUM(AN$3:AN594)+SUM(AR$3:AR594)</f>
        <v>719036784</v>
      </c>
      <c r="AV594" s="14">
        <f>SUM(AO$3:AO594)+SUM(AS$3:AS594)</f>
        <v>174078099</v>
      </c>
      <c r="AW594" s="14">
        <f>SUM(AP$3:AP594)+SUM(AT$3:AT594)</f>
        <v>229327425</v>
      </c>
    </row>
    <row r="595" spans="33:49" x14ac:dyDescent="0.2">
      <c r="AG595" s="9">
        <f t="shared" si="151"/>
        <v>15</v>
      </c>
      <c r="AH595" s="9">
        <f t="shared" si="152"/>
        <v>1</v>
      </c>
      <c r="AI595" s="14">
        <f t="shared" si="139"/>
        <v>0</v>
      </c>
      <c r="AJ595" s="14">
        <f t="shared" si="143"/>
        <v>875</v>
      </c>
      <c r="AK595" s="14">
        <f t="shared" si="144"/>
        <v>116</v>
      </c>
      <c r="AL595" s="14">
        <f t="shared" si="145"/>
        <v>183</v>
      </c>
      <c r="AM595" s="14">
        <f t="shared" si="146"/>
        <v>0</v>
      </c>
      <c r="AN595" s="13">
        <f t="shared" si="147"/>
        <v>0</v>
      </c>
      <c r="AO595" s="13">
        <f t="shared" si="148"/>
        <v>0</v>
      </c>
      <c r="AP595" s="13">
        <f t="shared" si="149"/>
        <v>0</v>
      </c>
      <c r="AQ595" s="14">
        <f t="shared" si="150"/>
        <v>7.5000000000000011E-2</v>
      </c>
      <c r="AR595" s="13">
        <f t="shared" si="140"/>
        <v>236250.00000000006</v>
      </c>
      <c r="AS595" s="13">
        <f t="shared" si="141"/>
        <v>31320.000000000004</v>
      </c>
      <c r="AT595" s="13">
        <f t="shared" si="142"/>
        <v>49410.000000000007</v>
      </c>
      <c r="AU595" s="14">
        <f>SUM(AN$3:AN595)+SUM(AR$3:AR595)</f>
        <v>719273034</v>
      </c>
      <c r="AV595" s="14">
        <f>SUM(AO$3:AO595)+SUM(AS$3:AS595)</f>
        <v>174109419</v>
      </c>
      <c r="AW595" s="14">
        <f>SUM(AP$3:AP595)+SUM(AT$3:AT595)</f>
        <v>229376835</v>
      </c>
    </row>
    <row r="596" spans="33:49" x14ac:dyDescent="0.2">
      <c r="AG596" s="9">
        <f t="shared" si="151"/>
        <v>15</v>
      </c>
      <c r="AH596" s="9">
        <f t="shared" si="152"/>
        <v>2</v>
      </c>
      <c r="AI596" s="14">
        <f t="shared" si="139"/>
        <v>0</v>
      </c>
      <c r="AJ596" s="14">
        <f t="shared" si="143"/>
        <v>881</v>
      </c>
      <c r="AK596" s="14">
        <f t="shared" si="144"/>
        <v>116</v>
      </c>
      <c r="AL596" s="14">
        <f t="shared" si="145"/>
        <v>183</v>
      </c>
      <c r="AM596" s="14">
        <f t="shared" si="146"/>
        <v>0</v>
      </c>
      <c r="AN596" s="13">
        <f t="shared" si="147"/>
        <v>0</v>
      </c>
      <c r="AO596" s="13">
        <f t="shared" si="148"/>
        <v>0</v>
      </c>
      <c r="AP596" s="13">
        <f t="shared" si="149"/>
        <v>0</v>
      </c>
      <c r="AQ596" s="14">
        <f t="shared" si="150"/>
        <v>7.5000000000000011E-2</v>
      </c>
      <c r="AR596" s="13">
        <f t="shared" si="140"/>
        <v>237870</v>
      </c>
      <c r="AS596" s="13">
        <f t="shared" si="141"/>
        <v>31320.000000000004</v>
      </c>
      <c r="AT596" s="13">
        <f t="shared" si="142"/>
        <v>49410.000000000007</v>
      </c>
      <c r="AU596" s="14">
        <f>SUM(AN$3:AN596)+SUM(AR$3:AR596)</f>
        <v>719510904</v>
      </c>
      <c r="AV596" s="14">
        <f>SUM(AO$3:AO596)+SUM(AS$3:AS596)</f>
        <v>174140739</v>
      </c>
      <c r="AW596" s="14">
        <f>SUM(AP$3:AP596)+SUM(AT$3:AT596)</f>
        <v>229426245</v>
      </c>
    </row>
    <row r="597" spans="33:49" x14ac:dyDescent="0.2">
      <c r="AG597" s="9">
        <f t="shared" si="151"/>
        <v>15</v>
      </c>
      <c r="AH597" s="9">
        <f t="shared" si="152"/>
        <v>3</v>
      </c>
      <c r="AI597" s="14">
        <f t="shared" si="139"/>
        <v>0</v>
      </c>
      <c r="AJ597" s="14">
        <f t="shared" si="143"/>
        <v>888</v>
      </c>
      <c r="AK597" s="14">
        <f t="shared" si="144"/>
        <v>116</v>
      </c>
      <c r="AL597" s="14">
        <f t="shared" si="145"/>
        <v>184</v>
      </c>
      <c r="AM597" s="14">
        <f t="shared" si="146"/>
        <v>0</v>
      </c>
      <c r="AN597" s="13">
        <f t="shared" si="147"/>
        <v>0</v>
      </c>
      <c r="AO597" s="13">
        <f t="shared" si="148"/>
        <v>0</v>
      </c>
      <c r="AP597" s="13">
        <f t="shared" si="149"/>
        <v>0</v>
      </c>
      <c r="AQ597" s="14">
        <f t="shared" si="150"/>
        <v>7.5000000000000011E-2</v>
      </c>
      <c r="AR597" s="13">
        <f t="shared" si="140"/>
        <v>239760.00000000003</v>
      </c>
      <c r="AS597" s="13">
        <f t="shared" si="141"/>
        <v>31320.000000000004</v>
      </c>
      <c r="AT597" s="13">
        <f t="shared" si="142"/>
        <v>49680.000000000007</v>
      </c>
      <c r="AU597" s="14">
        <f>SUM(AN$3:AN597)+SUM(AR$3:AR597)</f>
        <v>719750664</v>
      </c>
      <c r="AV597" s="14">
        <f>SUM(AO$3:AO597)+SUM(AS$3:AS597)</f>
        <v>174172059</v>
      </c>
      <c r="AW597" s="14">
        <f>SUM(AP$3:AP597)+SUM(AT$3:AT597)</f>
        <v>229475925</v>
      </c>
    </row>
    <row r="598" spans="33:49" x14ac:dyDescent="0.2">
      <c r="AG598" s="9">
        <f t="shared" si="151"/>
        <v>15</v>
      </c>
      <c r="AH598" s="9">
        <f t="shared" si="152"/>
        <v>4</v>
      </c>
      <c r="AI598" s="14">
        <f t="shared" si="139"/>
        <v>1</v>
      </c>
      <c r="AJ598" s="14">
        <f t="shared" si="143"/>
        <v>894</v>
      </c>
      <c r="AK598" s="14">
        <f t="shared" si="144"/>
        <v>116</v>
      </c>
      <c r="AL598" s="14">
        <f t="shared" si="145"/>
        <v>184</v>
      </c>
      <c r="AM598" s="14">
        <f t="shared" si="146"/>
        <v>10</v>
      </c>
      <c r="AN598" s="13">
        <f t="shared" si="147"/>
        <v>32184000</v>
      </c>
      <c r="AO598" s="13">
        <f t="shared" si="148"/>
        <v>4176000</v>
      </c>
      <c r="AP598" s="13">
        <f t="shared" si="149"/>
        <v>6624000</v>
      </c>
      <c r="AQ598" s="14">
        <f t="shared" si="150"/>
        <v>0.1</v>
      </c>
      <c r="AR598" s="13">
        <f t="shared" si="140"/>
        <v>321840</v>
      </c>
      <c r="AS598" s="13">
        <f t="shared" si="141"/>
        <v>41760.000000000007</v>
      </c>
      <c r="AT598" s="13">
        <f t="shared" si="142"/>
        <v>66240.000000000015</v>
      </c>
      <c r="AU598" s="14">
        <f>SUM(AN$3:AN598)+SUM(AR$3:AR598)</f>
        <v>752256504</v>
      </c>
      <c r="AV598" s="14">
        <f>SUM(AO$3:AO598)+SUM(AS$3:AS598)</f>
        <v>178389819</v>
      </c>
      <c r="AW598" s="14">
        <f>SUM(AP$3:AP598)+SUM(AT$3:AT598)</f>
        <v>236166165</v>
      </c>
    </row>
    <row r="599" spans="33:49" x14ac:dyDescent="0.2">
      <c r="AG599" s="9">
        <f t="shared" si="151"/>
        <v>15</v>
      </c>
      <c r="AH599" s="9">
        <f t="shared" si="152"/>
        <v>5</v>
      </c>
      <c r="AI599" s="14">
        <f t="shared" si="139"/>
        <v>0</v>
      </c>
      <c r="AJ599" s="14">
        <f t="shared" si="143"/>
        <v>900</v>
      </c>
      <c r="AK599" s="14">
        <f t="shared" si="144"/>
        <v>116</v>
      </c>
      <c r="AL599" s="14">
        <f t="shared" si="145"/>
        <v>184</v>
      </c>
      <c r="AM599" s="14">
        <f t="shared" si="146"/>
        <v>0</v>
      </c>
      <c r="AN599" s="13">
        <f t="shared" si="147"/>
        <v>0</v>
      </c>
      <c r="AO599" s="13">
        <f t="shared" si="148"/>
        <v>0</v>
      </c>
      <c r="AP599" s="13">
        <f t="shared" si="149"/>
        <v>0</v>
      </c>
      <c r="AQ599" s="14">
        <f t="shared" si="150"/>
        <v>7.5000000000000011E-2</v>
      </c>
      <c r="AR599" s="13">
        <f t="shared" si="140"/>
        <v>243000.00000000006</v>
      </c>
      <c r="AS599" s="13">
        <f t="shared" si="141"/>
        <v>31320.000000000004</v>
      </c>
      <c r="AT599" s="13">
        <f t="shared" si="142"/>
        <v>49680.000000000007</v>
      </c>
      <c r="AU599" s="14">
        <f>SUM(AN$3:AN599)+SUM(AR$3:AR599)</f>
        <v>752499504</v>
      </c>
      <c r="AV599" s="14">
        <f>SUM(AO$3:AO599)+SUM(AS$3:AS599)</f>
        <v>178421139</v>
      </c>
      <c r="AW599" s="14">
        <f>SUM(AP$3:AP599)+SUM(AT$3:AT599)</f>
        <v>236215845</v>
      </c>
    </row>
    <row r="600" spans="33:49" x14ac:dyDescent="0.2">
      <c r="AG600" s="9">
        <f t="shared" si="151"/>
        <v>15</v>
      </c>
      <c r="AH600" s="9">
        <f t="shared" si="152"/>
        <v>6</v>
      </c>
      <c r="AI600" s="14">
        <f t="shared" si="139"/>
        <v>0</v>
      </c>
      <c r="AJ600" s="14">
        <f t="shared" si="143"/>
        <v>906</v>
      </c>
      <c r="AK600" s="14">
        <f t="shared" si="144"/>
        <v>116</v>
      </c>
      <c r="AL600" s="14">
        <f t="shared" si="145"/>
        <v>184</v>
      </c>
      <c r="AM600" s="14">
        <f t="shared" si="146"/>
        <v>0</v>
      </c>
      <c r="AN600" s="13">
        <f t="shared" si="147"/>
        <v>0</v>
      </c>
      <c r="AO600" s="13">
        <f t="shared" si="148"/>
        <v>0</v>
      </c>
      <c r="AP600" s="13">
        <f t="shared" si="149"/>
        <v>0</v>
      </c>
      <c r="AQ600" s="14">
        <f t="shared" si="150"/>
        <v>7.5000000000000011E-2</v>
      </c>
      <c r="AR600" s="13">
        <f t="shared" si="140"/>
        <v>244620.00000000006</v>
      </c>
      <c r="AS600" s="13">
        <f t="shared" si="141"/>
        <v>31320.000000000004</v>
      </c>
      <c r="AT600" s="13">
        <f t="shared" si="142"/>
        <v>49680.000000000007</v>
      </c>
      <c r="AU600" s="14">
        <f>SUM(AN$3:AN600)+SUM(AR$3:AR600)</f>
        <v>752744124</v>
      </c>
      <c r="AV600" s="14">
        <f>SUM(AO$3:AO600)+SUM(AS$3:AS600)</f>
        <v>178452459</v>
      </c>
      <c r="AW600" s="14">
        <f>SUM(AP$3:AP600)+SUM(AT$3:AT600)</f>
        <v>236265525</v>
      </c>
    </row>
    <row r="601" spans="33:49" x14ac:dyDescent="0.2">
      <c r="AG601" s="9">
        <f t="shared" si="151"/>
        <v>15</v>
      </c>
      <c r="AH601" s="9">
        <f t="shared" si="152"/>
        <v>7</v>
      </c>
      <c r="AI601" s="14">
        <f t="shared" si="139"/>
        <v>0</v>
      </c>
      <c r="AJ601" s="14">
        <f t="shared" si="143"/>
        <v>913</v>
      </c>
      <c r="AK601" s="14">
        <f t="shared" si="144"/>
        <v>116</v>
      </c>
      <c r="AL601" s="14">
        <f t="shared" si="145"/>
        <v>185</v>
      </c>
      <c r="AM601" s="14">
        <f t="shared" si="146"/>
        <v>0</v>
      </c>
      <c r="AN601" s="13">
        <f t="shared" si="147"/>
        <v>0</v>
      </c>
      <c r="AO601" s="13">
        <f t="shared" si="148"/>
        <v>0</v>
      </c>
      <c r="AP601" s="13">
        <f t="shared" si="149"/>
        <v>0</v>
      </c>
      <c r="AQ601" s="14">
        <f t="shared" si="150"/>
        <v>7.5000000000000011E-2</v>
      </c>
      <c r="AR601" s="13">
        <f t="shared" si="140"/>
        <v>246510.00000000003</v>
      </c>
      <c r="AS601" s="13">
        <f t="shared" si="141"/>
        <v>31320.000000000004</v>
      </c>
      <c r="AT601" s="13">
        <f t="shared" si="142"/>
        <v>49950.000000000007</v>
      </c>
      <c r="AU601" s="14">
        <f>SUM(AN$3:AN601)+SUM(AR$3:AR601)</f>
        <v>752990634</v>
      </c>
      <c r="AV601" s="14">
        <f>SUM(AO$3:AO601)+SUM(AS$3:AS601)</f>
        <v>178483779</v>
      </c>
      <c r="AW601" s="14">
        <f>SUM(AP$3:AP601)+SUM(AT$3:AT601)</f>
        <v>236315475</v>
      </c>
    </row>
    <row r="602" spans="33:49" x14ac:dyDescent="0.2">
      <c r="AG602" s="9">
        <f t="shared" si="151"/>
        <v>15</v>
      </c>
      <c r="AH602" s="9">
        <f t="shared" si="152"/>
        <v>8</v>
      </c>
      <c r="AI602" s="14">
        <f t="shared" si="139"/>
        <v>1</v>
      </c>
      <c r="AJ602" s="14">
        <f t="shared" si="143"/>
        <v>919</v>
      </c>
      <c r="AK602" s="14">
        <f t="shared" si="144"/>
        <v>116</v>
      </c>
      <c r="AL602" s="14">
        <f t="shared" si="145"/>
        <v>185</v>
      </c>
      <c r="AM602" s="14">
        <f t="shared" si="146"/>
        <v>10</v>
      </c>
      <c r="AN602" s="13">
        <f t="shared" si="147"/>
        <v>33084000</v>
      </c>
      <c r="AO602" s="13">
        <f t="shared" si="148"/>
        <v>4176000</v>
      </c>
      <c r="AP602" s="13">
        <f t="shared" si="149"/>
        <v>6660000</v>
      </c>
      <c r="AQ602" s="14">
        <f t="shared" si="150"/>
        <v>0.1</v>
      </c>
      <c r="AR602" s="13">
        <f t="shared" si="140"/>
        <v>330840</v>
      </c>
      <c r="AS602" s="13">
        <f t="shared" si="141"/>
        <v>41760.000000000007</v>
      </c>
      <c r="AT602" s="13">
        <f t="shared" si="142"/>
        <v>66600</v>
      </c>
      <c r="AU602" s="14">
        <f>SUM(AN$3:AN602)+SUM(AR$3:AR602)</f>
        <v>786405474</v>
      </c>
      <c r="AV602" s="14">
        <f>SUM(AO$3:AO602)+SUM(AS$3:AS602)</f>
        <v>182701539</v>
      </c>
      <c r="AW602" s="14">
        <f>SUM(AP$3:AP602)+SUM(AT$3:AT602)</f>
        <v>243042075</v>
      </c>
    </row>
    <row r="603" spans="33:49" x14ac:dyDescent="0.2">
      <c r="AG603" s="9">
        <f t="shared" si="151"/>
        <v>15</v>
      </c>
      <c r="AH603" s="9">
        <f t="shared" si="152"/>
        <v>9</v>
      </c>
      <c r="AI603" s="14">
        <f t="shared" si="139"/>
        <v>0</v>
      </c>
      <c r="AJ603" s="14">
        <f t="shared" si="143"/>
        <v>925</v>
      </c>
      <c r="AK603" s="14">
        <f t="shared" si="144"/>
        <v>117</v>
      </c>
      <c r="AL603" s="14">
        <f t="shared" si="145"/>
        <v>185</v>
      </c>
      <c r="AM603" s="14">
        <f t="shared" si="146"/>
        <v>0</v>
      </c>
      <c r="AN603" s="13">
        <f t="shared" si="147"/>
        <v>0</v>
      </c>
      <c r="AO603" s="13">
        <f t="shared" si="148"/>
        <v>0</v>
      </c>
      <c r="AP603" s="13">
        <f t="shared" si="149"/>
        <v>0</v>
      </c>
      <c r="AQ603" s="14">
        <f t="shared" si="150"/>
        <v>7.5000000000000011E-2</v>
      </c>
      <c r="AR603" s="13">
        <f t="shared" si="140"/>
        <v>249750.00000000006</v>
      </c>
      <c r="AS603" s="13">
        <f t="shared" si="141"/>
        <v>31590.000000000007</v>
      </c>
      <c r="AT603" s="13">
        <f t="shared" si="142"/>
        <v>49950.000000000007</v>
      </c>
      <c r="AU603" s="14">
        <f>SUM(AN$3:AN603)+SUM(AR$3:AR603)</f>
        <v>786655224</v>
      </c>
      <c r="AV603" s="14">
        <f>SUM(AO$3:AO603)+SUM(AS$3:AS603)</f>
        <v>182733129</v>
      </c>
      <c r="AW603" s="14">
        <f>SUM(AP$3:AP603)+SUM(AT$3:AT603)</f>
        <v>243092025</v>
      </c>
    </row>
    <row r="604" spans="33:49" x14ac:dyDescent="0.2">
      <c r="AG604" s="9">
        <f t="shared" si="151"/>
        <v>15</v>
      </c>
      <c r="AH604" s="9">
        <f t="shared" si="152"/>
        <v>10</v>
      </c>
      <c r="AI604" s="14">
        <f t="shared" si="139"/>
        <v>0</v>
      </c>
      <c r="AJ604" s="14">
        <f t="shared" si="143"/>
        <v>931</v>
      </c>
      <c r="AK604" s="14">
        <f t="shared" si="144"/>
        <v>117</v>
      </c>
      <c r="AL604" s="14">
        <f t="shared" si="145"/>
        <v>185</v>
      </c>
      <c r="AM604" s="14">
        <f t="shared" si="146"/>
        <v>0</v>
      </c>
      <c r="AN604" s="13">
        <f t="shared" si="147"/>
        <v>0</v>
      </c>
      <c r="AO604" s="13">
        <f t="shared" si="148"/>
        <v>0</v>
      </c>
      <c r="AP604" s="13">
        <f t="shared" si="149"/>
        <v>0</v>
      </c>
      <c r="AQ604" s="14">
        <f t="shared" si="150"/>
        <v>7.5000000000000011E-2</v>
      </c>
      <c r="AR604" s="13">
        <f t="shared" si="140"/>
        <v>251370.00000000006</v>
      </c>
      <c r="AS604" s="13">
        <f t="shared" si="141"/>
        <v>31590.000000000007</v>
      </c>
      <c r="AT604" s="13">
        <f t="shared" si="142"/>
        <v>49950.000000000007</v>
      </c>
      <c r="AU604" s="14">
        <f>SUM(AN$3:AN604)+SUM(AR$3:AR604)</f>
        <v>786906594</v>
      </c>
      <c r="AV604" s="14">
        <f>SUM(AO$3:AO604)+SUM(AS$3:AS604)</f>
        <v>182764719</v>
      </c>
      <c r="AW604" s="14">
        <f>SUM(AP$3:AP604)+SUM(AT$3:AT604)</f>
        <v>243141975</v>
      </c>
    </row>
    <row r="605" spans="33:49" x14ac:dyDescent="0.2">
      <c r="AG605" s="9">
        <f t="shared" si="151"/>
        <v>15</v>
      </c>
      <c r="AH605" s="9">
        <f t="shared" si="152"/>
        <v>11</v>
      </c>
      <c r="AI605" s="14">
        <f t="shared" si="139"/>
        <v>0</v>
      </c>
      <c r="AJ605" s="14">
        <f t="shared" si="143"/>
        <v>938</v>
      </c>
      <c r="AK605" s="14">
        <f t="shared" si="144"/>
        <v>117</v>
      </c>
      <c r="AL605" s="14">
        <f t="shared" si="145"/>
        <v>186</v>
      </c>
      <c r="AM605" s="14">
        <f t="shared" si="146"/>
        <v>0</v>
      </c>
      <c r="AN605" s="13">
        <f t="shared" si="147"/>
        <v>0</v>
      </c>
      <c r="AO605" s="13">
        <f t="shared" si="148"/>
        <v>0</v>
      </c>
      <c r="AP605" s="13">
        <f t="shared" si="149"/>
        <v>0</v>
      </c>
      <c r="AQ605" s="14">
        <f t="shared" si="150"/>
        <v>7.5000000000000011E-2</v>
      </c>
      <c r="AR605" s="13">
        <f t="shared" si="140"/>
        <v>253260.00000000003</v>
      </c>
      <c r="AS605" s="13">
        <f t="shared" si="141"/>
        <v>31590.000000000007</v>
      </c>
      <c r="AT605" s="13">
        <f t="shared" si="142"/>
        <v>50220.000000000007</v>
      </c>
      <c r="AU605" s="14">
        <f>SUM(AN$3:AN605)+SUM(AR$3:AR605)</f>
        <v>787159854</v>
      </c>
      <c r="AV605" s="14">
        <f>SUM(AO$3:AO605)+SUM(AS$3:AS605)</f>
        <v>182796309</v>
      </c>
      <c r="AW605" s="14">
        <f>SUM(AP$3:AP605)+SUM(AT$3:AT605)</f>
        <v>243192195</v>
      </c>
    </row>
    <row r="606" spans="33:49" x14ac:dyDescent="0.2">
      <c r="AG606" s="9">
        <f t="shared" si="151"/>
        <v>15</v>
      </c>
      <c r="AH606" s="9">
        <f t="shared" si="152"/>
        <v>12</v>
      </c>
      <c r="AI606" s="14">
        <f t="shared" si="139"/>
        <v>1</v>
      </c>
      <c r="AJ606" s="14">
        <f t="shared" si="143"/>
        <v>944</v>
      </c>
      <c r="AK606" s="14">
        <f t="shared" si="144"/>
        <v>117</v>
      </c>
      <c r="AL606" s="14">
        <f t="shared" si="145"/>
        <v>186</v>
      </c>
      <c r="AM606" s="14">
        <f t="shared" si="146"/>
        <v>10</v>
      </c>
      <c r="AN606" s="13">
        <f t="shared" si="147"/>
        <v>33984000</v>
      </c>
      <c r="AO606" s="13">
        <f t="shared" si="148"/>
        <v>4212000</v>
      </c>
      <c r="AP606" s="13">
        <f t="shared" si="149"/>
        <v>6696000</v>
      </c>
      <c r="AQ606" s="14">
        <f t="shared" si="150"/>
        <v>0.1</v>
      </c>
      <c r="AR606" s="13">
        <f t="shared" si="140"/>
        <v>339840</v>
      </c>
      <c r="AS606" s="13">
        <f t="shared" si="141"/>
        <v>42120.000000000007</v>
      </c>
      <c r="AT606" s="13">
        <f t="shared" si="142"/>
        <v>66960</v>
      </c>
      <c r="AU606" s="14">
        <f>SUM(AN$3:AN606)+SUM(AR$3:AR606)</f>
        <v>821483694</v>
      </c>
      <c r="AV606" s="14">
        <f>SUM(AO$3:AO606)+SUM(AS$3:AS606)</f>
        <v>187050429</v>
      </c>
      <c r="AW606" s="14">
        <f>SUM(AP$3:AP606)+SUM(AT$3:AT606)</f>
        <v>249955155</v>
      </c>
    </row>
    <row r="607" spans="33:49" x14ac:dyDescent="0.2">
      <c r="AG607" s="9">
        <f t="shared" si="151"/>
        <v>15</v>
      </c>
      <c r="AH607" s="9">
        <f t="shared" si="152"/>
        <v>13</v>
      </c>
      <c r="AI607" s="14">
        <f t="shared" si="139"/>
        <v>0</v>
      </c>
      <c r="AJ607" s="14">
        <f t="shared" si="143"/>
        <v>950</v>
      </c>
      <c r="AK607" s="14">
        <f t="shared" si="144"/>
        <v>117</v>
      </c>
      <c r="AL607" s="14">
        <f t="shared" si="145"/>
        <v>186</v>
      </c>
      <c r="AM607" s="14">
        <f t="shared" si="146"/>
        <v>0</v>
      </c>
      <c r="AN607" s="13">
        <f t="shared" si="147"/>
        <v>0</v>
      </c>
      <c r="AO607" s="13">
        <f t="shared" si="148"/>
        <v>0</v>
      </c>
      <c r="AP607" s="13">
        <f t="shared" si="149"/>
        <v>0</v>
      </c>
      <c r="AQ607" s="14">
        <f t="shared" si="150"/>
        <v>7.5000000000000011E-2</v>
      </c>
      <c r="AR607" s="13">
        <f t="shared" si="140"/>
        <v>256500.00000000006</v>
      </c>
      <c r="AS607" s="13">
        <f t="shared" si="141"/>
        <v>31590.000000000007</v>
      </c>
      <c r="AT607" s="13">
        <f t="shared" si="142"/>
        <v>50220.000000000007</v>
      </c>
      <c r="AU607" s="14">
        <f>SUM(AN$3:AN607)+SUM(AR$3:AR607)</f>
        <v>821740194</v>
      </c>
      <c r="AV607" s="14">
        <f>SUM(AO$3:AO607)+SUM(AS$3:AS607)</f>
        <v>187082019</v>
      </c>
      <c r="AW607" s="14">
        <f>SUM(AP$3:AP607)+SUM(AT$3:AT607)</f>
        <v>250005375</v>
      </c>
    </row>
    <row r="608" spans="33:49" x14ac:dyDescent="0.2">
      <c r="AG608" s="9">
        <f t="shared" si="151"/>
        <v>15</v>
      </c>
      <c r="AH608" s="9">
        <f t="shared" si="152"/>
        <v>14</v>
      </c>
      <c r="AI608" s="14">
        <f t="shared" si="139"/>
        <v>0</v>
      </c>
      <c r="AJ608" s="14">
        <f t="shared" si="143"/>
        <v>956</v>
      </c>
      <c r="AK608" s="14">
        <f t="shared" si="144"/>
        <v>117</v>
      </c>
      <c r="AL608" s="14">
        <f t="shared" si="145"/>
        <v>186</v>
      </c>
      <c r="AM608" s="14">
        <f t="shared" si="146"/>
        <v>0</v>
      </c>
      <c r="AN608" s="13">
        <f t="shared" si="147"/>
        <v>0</v>
      </c>
      <c r="AO608" s="13">
        <f t="shared" si="148"/>
        <v>0</v>
      </c>
      <c r="AP608" s="13">
        <f t="shared" si="149"/>
        <v>0</v>
      </c>
      <c r="AQ608" s="14">
        <f t="shared" si="150"/>
        <v>7.5000000000000011E-2</v>
      </c>
      <c r="AR608" s="13">
        <f t="shared" si="140"/>
        <v>258120.00000000006</v>
      </c>
      <c r="AS608" s="13">
        <f t="shared" si="141"/>
        <v>31590.000000000007</v>
      </c>
      <c r="AT608" s="13">
        <f t="shared" si="142"/>
        <v>50220.000000000007</v>
      </c>
      <c r="AU608" s="14">
        <f>SUM(AN$3:AN608)+SUM(AR$3:AR608)</f>
        <v>821998314</v>
      </c>
      <c r="AV608" s="14">
        <f>SUM(AO$3:AO608)+SUM(AS$3:AS608)</f>
        <v>187113609</v>
      </c>
      <c r="AW608" s="14">
        <f>SUM(AP$3:AP608)+SUM(AT$3:AT608)</f>
        <v>250055595</v>
      </c>
    </row>
    <row r="609" spans="33:49" x14ac:dyDescent="0.2">
      <c r="AG609" s="9">
        <f t="shared" si="151"/>
        <v>15</v>
      </c>
      <c r="AH609" s="9">
        <f t="shared" si="152"/>
        <v>15</v>
      </c>
      <c r="AI609" s="14">
        <f t="shared" si="139"/>
        <v>0</v>
      </c>
      <c r="AJ609" s="14">
        <f t="shared" si="143"/>
        <v>963</v>
      </c>
      <c r="AK609" s="14">
        <f t="shared" si="144"/>
        <v>117</v>
      </c>
      <c r="AL609" s="14">
        <f t="shared" si="145"/>
        <v>187</v>
      </c>
      <c r="AM609" s="14">
        <f t="shared" si="146"/>
        <v>0</v>
      </c>
      <c r="AN609" s="13">
        <f t="shared" si="147"/>
        <v>0</v>
      </c>
      <c r="AO609" s="13">
        <f t="shared" si="148"/>
        <v>0</v>
      </c>
      <c r="AP609" s="13">
        <f t="shared" si="149"/>
        <v>0</v>
      </c>
      <c r="AQ609" s="14">
        <f t="shared" si="150"/>
        <v>7.5000000000000011E-2</v>
      </c>
      <c r="AR609" s="13">
        <f t="shared" si="140"/>
        <v>260010.00000000003</v>
      </c>
      <c r="AS609" s="13">
        <f t="shared" si="141"/>
        <v>31590.000000000007</v>
      </c>
      <c r="AT609" s="13">
        <f t="shared" si="142"/>
        <v>50490.000000000007</v>
      </c>
      <c r="AU609" s="14">
        <f>SUM(AN$3:AN609)+SUM(AR$3:AR609)</f>
        <v>822258324</v>
      </c>
      <c r="AV609" s="14">
        <f>SUM(AO$3:AO609)+SUM(AS$3:AS609)</f>
        <v>187145199</v>
      </c>
      <c r="AW609" s="14">
        <f>SUM(AP$3:AP609)+SUM(AT$3:AT609)</f>
        <v>250106085</v>
      </c>
    </row>
    <row r="610" spans="33:49" x14ac:dyDescent="0.2">
      <c r="AG610" s="9">
        <f t="shared" si="151"/>
        <v>15</v>
      </c>
      <c r="AH610" s="9">
        <f t="shared" si="152"/>
        <v>16</v>
      </c>
      <c r="AI610" s="14">
        <f t="shared" si="139"/>
        <v>1</v>
      </c>
      <c r="AJ610" s="14">
        <f t="shared" si="143"/>
        <v>969</v>
      </c>
      <c r="AK610" s="14">
        <f t="shared" si="144"/>
        <v>117</v>
      </c>
      <c r="AL610" s="14">
        <f t="shared" si="145"/>
        <v>187</v>
      </c>
      <c r="AM610" s="14">
        <f t="shared" si="146"/>
        <v>10</v>
      </c>
      <c r="AN610" s="13">
        <f t="shared" si="147"/>
        <v>34884000</v>
      </c>
      <c r="AO610" s="13">
        <f t="shared" si="148"/>
        <v>4212000</v>
      </c>
      <c r="AP610" s="13">
        <f t="shared" si="149"/>
        <v>6732000</v>
      </c>
      <c r="AQ610" s="14">
        <f t="shared" si="150"/>
        <v>0.1</v>
      </c>
      <c r="AR610" s="13">
        <f t="shared" si="140"/>
        <v>348840</v>
      </c>
      <c r="AS610" s="13">
        <f t="shared" si="141"/>
        <v>42120.000000000007</v>
      </c>
      <c r="AT610" s="13">
        <f t="shared" si="142"/>
        <v>67320</v>
      </c>
      <c r="AU610" s="14">
        <f>SUM(AN$3:AN610)+SUM(AR$3:AR610)</f>
        <v>857491164</v>
      </c>
      <c r="AV610" s="14">
        <f>SUM(AO$3:AO610)+SUM(AS$3:AS610)</f>
        <v>191399319</v>
      </c>
      <c r="AW610" s="14">
        <f>SUM(AP$3:AP610)+SUM(AT$3:AT610)</f>
        <v>256905405</v>
      </c>
    </row>
    <row r="611" spans="33:49" x14ac:dyDescent="0.2">
      <c r="AG611" s="9">
        <f t="shared" si="151"/>
        <v>15</v>
      </c>
      <c r="AH611" s="9">
        <f t="shared" si="152"/>
        <v>17</v>
      </c>
      <c r="AI611" s="14">
        <f t="shared" si="139"/>
        <v>0</v>
      </c>
      <c r="AJ611" s="14">
        <f t="shared" si="143"/>
        <v>975</v>
      </c>
      <c r="AK611" s="14">
        <f t="shared" si="144"/>
        <v>117</v>
      </c>
      <c r="AL611" s="14">
        <f t="shared" si="145"/>
        <v>187</v>
      </c>
      <c r="AM611" s="14">
        <f t="shared" si="146"/>
        <v>0</v>
      </c>
      <c r="AN611" s="13">
        <f t="shared" si="147"/>
        <v>0</v>
      </c>
      <c r="AO611" s="13">
        <f t="shared" si="148"/>
        <v>0</v>
      </c>
      <c r="AP611" s="13">
        <f t="shared" si="149"/>
        <v>0</v>
      </c>
      <c r="AQ611" s="14">
        <f t="shared" si="150"/>
        <v>7.5000000000000011E-2</v>
      </c>
      <c r="AR611" s="13">
        <f t="shared" si="140"/>
        <v>263250.00000000006</v>
      </c>
      <c r="AS611" s="13">
        <f t="shared" si="141"/>
        <v>31590.000000000007</v>
      </c>
      <c r="AT611" s="13">
        <f t="shared" si="142"/>
        <v>50490.000000000007</v>
      </c>
      <c r="AU611" s="14">
        <f>SUM(AN$3:AN611)+SUM(AR$3:AR611)</f>
        <v>857754414</v>
      </c>
      <c r="AV611" s="14">
        <f>SUM(AO$3:AO611)+SUM(AS$3:AS611)</f>
        <v>191430909</v>
      </c>
      <c r="AW611" s="14">
        <f>SUM(AP$3:AP611)+SUM(AT$3:AT611)</f>
        <v>256955895</v>
      </c>
    </row>
    <row r="612" spans="33:49" x14ac:dyDescent="0.2">
      <c r="AG612" s="9">
        <f t="shared" si="151"/>
        <v>15</v>
      </c>
      <c r="AH612" s="9">
        <f t="shared" si="152"/>
        <v>18</v>
      </c>
      <c r="AI612" s="14">
        <f t="shared" si="139"/>
        <v>0</v>
      </c>
      <c r="AJ612" s="14">
        <f t="shared" si="143"/>
        <v>981</v>
      </c>
      <c r="AK612" s="14">
        <f t="shared" si="144"/>
        <v>117</v>
      </c>
      <c r="AL612" s="14">
        <f t="shared" si="145"/>
        <v>187</v>
      </c>
      <c r="AM612" s="14">
        <f t="shared" si="146"/>
        <v>0</v>
      </c>
      <c r="AN612" s="13">
        <f t="shared" si="147"/>
        <v>0</v>
      </c>
      <c r="AO612" s="13">
        <f t="shared" si="148"/>
        <v>0</v>
      </c>
      <c r="AP612" s="13">
        <f t="shared" si="149"/>
        <v>0</v>
      </c>
      <c r="AQ612" s="14">
        <f t="shared" si="150"/>
        <v>7.5000000000000011E-2</v>
      </c>
      <c r="AR612" s="13">
        <f t="shared" si="140"/>
        <v>264870.00000000006</v>
      </c>
      <c r="AS612" s="13">
        <f t="shared" si="141"/>
        <v>31590.000000000007</v>
      </c>
      <c r="AT612" s="13">
        <f t="shared" si="142"/>
        <v>50490.000000000007</v>
      </c>
      <c r="AU612" s="14">
        <f>SUM(AN$3:AN612)+SUM(AR$3:AR612)</f>
        <v>858019284</v>
      </c>
      <c r="AV612" s="14">
        <f>SUM(AO$3:AO612)+SUM(AS$3:AS612)</f>
        <v>191462499</v>
      </c>
      <c r="AW612" s="14">
        <f>SUM(AP$3:AP612)+SUM(AT$3:AT612)</f>
        <v>257006385</v>
      </c>
    </row>
    <row r="613" spans="33:49" x14ac:dyDescent="0.2">
      <c r="AG613" s="9">
        <f t="shared" si="151"/>
        <v>15</v>
      </c>
      <c r="AH613" s="9">
        <f t="shared" si="152"/>
        <v>19</v>
      </c>
      <c r="AI613" s="14">
        <f t="shared" si="139"/>
        <v>0</v>
      </c>
      <c r="AJ613" s="14">
        <f t="shared" si="143"/>
        <v>988</v>
      </c>
      <c r="AK613" s="14">
        <f t="shared" si="144"/>
        <v>117</v>
      </c>
      <c r="AL613" s="14">
        <f t="shared" si="145"/>
        <v>188</v>
      </c>
      <c r="AM613" s="14">
        <f t="shared" si="146"/>
        <v>0</v>
      </c>
      <c r="AN613" s="13">
        <f t="shared" si="147"/>
        <v>0</v>
      </c>
      <c r="AO613" s="13">
        <f t="shared" si="148"/>
        <v>0</v>
      </c>
      <c r="AP613" s="13">
        <f t="shared" si="149"/>
        <v>0</v>
      </c>
      <c r="AQ613" s="14">
        <f t="shared" si="150"/>
        <v>7.5000000000000011E-2</v>
      </c>
      <c r="AR613" s="13">
        <f t="shared" si="140"/>
        <v>266760.00000000006</v>
      </c>
      <c r="AS613" s="13">
        <f t="shared" si="141"/>
        <v>31590.000000000007</v>
      </c>
      <c r="AT613" s="13">
        <f t="shared" si="142"/>
        <v>50760.000000000007</v>
      </c>
      <c r="AU613" s="14">
        <f>SUM(AN$3:AN613)+SUM(AR$3:AR613)</f>
        <v>858286044</v>
      </c>
      <c r="AV613" s="14">
        <f>SUM(AO$3:AO613)+SUM(AS$3:AS613)</f>
        <v>191494089</v>
      </c>
      <c r="AW613" s="14">
        <f>SUM(AP$3:AP613)+SUM(AT$3:AT613)</f>
        <v>257057145</v>
      </c>
    </row>
    <row r="614" spans="33:49" x14ac:dyDescent="0.2">
      <c r="AG614" s="9">
        <f t="shared" ref="AG614:AG635" si="153">IF(AH613=VLOOKUP(AG613,$A$3:$B$17,2,0),AG613+1,AG613)</f>
        <v>15</v>
      </c>
      <c r="AH614" s="9">
        <f t="shared" ref="AH614:AH635" si="154">IF(AG614&lt;&gt;AG613,1,AH613+1)</f>
        <v>20</v>
      </c>
      <c r="AI614" s="14">
        <f t="shared" si="139"/>
        <v>1</v>
      </c>
      <c r="AJ614" s="14">
        <f t="shared" si="143"/>
        <v>994</v>
      </c>
      <c r="AK614" s="14">
        <f t="shared" si="144"/>
        <v>117</v>
      </c>
      <c r="AL614" s="14">
        <f t="shared" si="145"/>
        <v>188</v>
      </c>
      <c r="AM614" s="14">
        <f t="shared" si="146"/>
        <v>10</v>
      </c>
      <c r="AN614" s="13">
        <f t="shared" si="147"/>
        <v>35784000</v>
      </c>
      <c r="AO614" s="13">
        <f t="shared" si="148"/>
        <v>4212000</v>
      </c>
      <c r="AP614" s="13">
        <f t="shared" si="149"/>
        <v>6768000</v>
      </c>
      <c r="AQ614" s="14">
        <f t="shared" si="150"/>
        <v>0.1</v>
      </c>
      <c r="AR614" s="13">
        <f t="shared" si="140"/>
        <v>357840</v>
      </c>
      <c r="AS614" s="13">
        <f t="shared" si="141"/>
        <v>42120.000000000007</v>
      </c>
      <c r="AT614" s="13">
        <f t="shared" si="142"/>
        <v>67680</v>
      </c>
      <c r="AU614" s="14">
        <f>SUM(AN$3:AN614)+SUM(AR$3:AR614)</f>
        <v>894427884</v>
      </c>
      <c r="AV614" s="14">
        <f>SUM(AO$3:AO614)+SUM(AS$3:AS614)</f>
        <v>195748209</v>
      </c>
      <c r="AW614" s="14">
        <f>SUM(AP$3:AP614)+SUM(AT$3:AT614)</f>
        <v>263892825</v>
      </c>
    </row>
    <row r="615" spans="33:49" x14ac:dyDescent="0.2">
      <c r="AG615" s="9">
        <f t="shared" si="153"/>
        <v>15</v>
      </c>
      <c r="AH615" s="9">
        <f t="shared" si="154"/>
        <v>21</v>
      </c>
      <c r="AI615" s="14">
        <f t="shared" si="139"/>
        <v>0</v>
      </c>
      <c r="AJ615" s="14">
        <f t="shared" si="143"/>
        <v>1000</v>
      </c>
      <c r="AK615" s="14">
        <f t="shared" si="144"/>
        <v>117</v>
      </c>
      <c r="AL615" s="14">
        <f t="shared" si="145"/>
        <v>188</v>
      </c>
      <c r="AM615" s="14">
        <f t="shared" si="146"/>
        <v>0</v>
      </c>
      <c r="AN615" s="13">
        <f t="shared" si="147"/>
        <v>0</v>
      </c>
      <c r="AO615" s="13">
        <f t="shared" si="148"/>
        <v>0</v>
      </c>
      <c r="AP615" s="13">
        <f t="shared" si="149"/>
        <v>0</v>
      </c>
      <c r="AQ615" s="14">
        <f t="shared" si="150"/>
        <v>7.5000000000000011E-2</v>
      </c>
      <c r="AR615" s="13">
        <f t="shared" si="140"/>
        <v>270000.00000000006</v>
      </c>
      <c r="AS615" s="13">
        <f t="shared" si="141"/>
        <v>31590.000000000007</v>
      </c>
      <c r="AT615" s="13">
        <f t="shared" si="142"/>
        <v>50760.000000000007</v>
      </c>
      <c r="AU615" s="14">
        <f>SUM(AN$3:AN615)+SUM(AR$3:AR615)</f>
        <v>894697884</v>
      </c>
      <c r="AV615" s="14">
        <f>SUM(AO$3:AO615)+SUM(AS$3:AS615)</f>
        <v>195779799</v>
      </c>
      <c r="AW615" s="14">
        <f>SUM(AP$3:AP615)+SUM(AT$3:AT615)</f>
        <v>263943585</v>
      </c>
    </row>
    <row r="616" spans="33:49" x14ac:dyDescent="0.2">
      <c r="AG616" s="9">
        <f t="shared" si="153"/>
        <v>15</v>
      </c>
      <c r="AH616" s="9">
        <f t="shared" si="154"/>
        <v>22</v>
      </c>
      <c r="AI616" s="14">
        <f t="shared" si="139"/>
        <v>0</v>
      </c>
      <c r="AJ616" s="14">
        <f t="shared" si="143"/>
        <v>1006</v>
      </c>
      <c r="AK616" s="14">
        <f t="shared" si="144"/>
        <v>117</v>
      </c>
      <c r="AL616" s="14">
        <f t="shared" si="145"/>
        <v>188</v>
      </c>
      <c r="AM616" s="14">
        <f t="shared" si="146"/>
        <v>0</v>
      </c>
      <c r="AN616" s="13">
        <f t="shared" si="147"/>
        <v>0</v>
      </c>
      <c r="AO616" s="13">
        <f t="shared" si="148"/>
        <v>0</v>
      </c>
      <c r="AP616" s="13">
        <f t="shared" si="149"/>
        <v>0</v>
      </c>
      <c r="AQ616" s="14">
        <f t="shared" si="150"/>
        <v>7.5000000000000011E-2</v>
      </c>
      <c r="AR616" s="13">
        <f t="shared" si="140"/>
        <v>271620.00000000006</v>
      </c>
      <c r="AS616" s="13">
        <f t="shared" si="141"/>
        <v>31590.000000000007</v>
      </c>
      <c r="AT616" s="13">
        <f t="shared" si="142"/>
        <v>50760.000000000007</v>
      </c>
      <c r="AU616" s="14">
        <f>SUM(AN$3:AN616)+SUM(AR$3:AR616)</f>
        <v>894969504</v>
      </c>
      <c r="AV616" s="14">
        <f>SUM(AO$3:AO616)+SUM(AS$3:AS616)</f>
        <v>195811389</v>
      </c>
      <c r="AW616" s="14">
        <f>SUM(AP$3:AP616)+SUM(AT$3:AT616)</f>
        <v>263994345</v>
      </c>
    </row>
    <row r="617" spans="33:49" x14ac:dyDescent="0.2">
      <c r="AG617" s="9">
        <f t="shared" si="153"/>
        <v>15</v>
      </c>
      <c r="AH617" s="9">
        <f t="shared" si="154"/>
        <v>23</v>
      </c>
      <c r="AI617" s="14">
        <f t="shared" si="139"/>
        <v>0</v>
      </c>
      <c r="AJ617" s="14">
        <f t="shared" si="143"/>
        <v>1013</v>
      </c>
      <c r="AK617" s="14">
        <f t="shared" si="144"/>
        <v>117</v>
      </c>
      <c r="AL617" s="14">
        <f t="shared" si="145"/>
        <v>189</v>
      </c>
      <c r="AM617" s="14">
        <f t="shared" si="146"/>
        <v>0</v>
      </c>
      <c r="AN617" s="13">
        <f t="shared" si="147"/>
        <v>0</v>
      </c>
      <c r="AO617" s="13">
        <f t="shared" si="148"/>
        <v>0</v>
      </c>
      <c r="AP617" s="13">
        <f t="shared" si="149"/>
        <v>0</v>
      </c>
      <c r="AQ617" s="14">
        <f t="shared" si="150"/>
        <v>7.5000000000000011E-2</v>
      </c>
      <c r="AR617" s="13">
        <f t="shared" si="140"/>
        <v>273510.00000000006</v>
      </c>
      <c r="AS617" s="13">
        <f t="shared" si="141"/>
        <v>31590.000000000007</v>
      </c>
      <c r="AT617" s="13">
        <f t="shared" si="142"/>
        <v>51030.000000000007</v>
      </c>
      <c r="AU617" s="14">
        <f>SUM(AN$3:AN617)+SUM(AR$3:AR617)</f>
        <v>895243014</v>
      </c>
      <c r="AV617" s="14">
        <f>SUM(AO$3:AO617)+SUM(AS$3:AS617)</f>
        <v>195842979</v>
      </c>
      <c r="AW617" s="14">
        <f>SUM(AP$3:AP617)+SUM(AT$3:AT617)</f>
        <v>264045375</v>
      </c>
    </row>
    <row r="618" spans="33:49" x14ac:dyDescent="0.2">
      <c r="AG618" s="9">
        <f t="shared" si="153"/>
        <v>15</v>
      </c>
      <c r="AH618" s="9">
        <f t="shared" si="154"/>
        <v>24</v>
      </c>
      <c r="AI618" s="14">
        <f t="shared" si="139"/>
        <v>1</v>
      </c>
      <c r="AJ618" s="14">
        <f t="shared" si="143"/>
        <v>1019</v>
      </c>
      <c r="AK618" s="14">
        <f t="shared" si="144"/>
        <v>118</v>
      </c>
      <c r="AL618" s="14">
        <f t="shared" si="145"/>
        <v>189</v>
      </c>
      <c r="AM618" s="14">
        <f t="shared" si="146"/>
        <v>10</v>
      </c>
      <c r="AN618" s="13">
        <f t="shared" si="147"/>
        <v>36684000</v>
      </c>
      <c r="AO618" s="13">
        <f t="shared" si="148"/>
        <v>4248000</v>
      </c>
      <c r="AP618" s="13">
        <f t="shared" si="149"/>
        <v>6804000</v>
      </c>
      <c r="AQ618" s="14">
        <f t="shared" si="150"/>
        <v>0.1</v>
      </c>
      <c r="AR618" s="13">
        <f t="shared" si="140"/>
        <v>366840</v>
      </c>
      <c r="AS618" s="13">
        <f t="shared" si="141"/>
        <v>42480</v>
      </c>
      <c r="AT618" s="13">
        <f t="shared" si="142"/>
        <v>68040.000000000015</v>
      </c>
      <c r="AU618" s="14">
        <f>SUM(AN$3:AN618)+SUM(AR$3:AR618)</f>
        <v>932293854</v>
      </c>
      <c r="AV618" s="14">
        <f>SUM(AO$3:AO618)+SUM(AS$3:AS618)</f>
        <v>200133459</v>
      </c>
      <c r="AW618" s="14">
        <f>SUM(AP$3:AP618)+SUM(AT$3:AT618)</f>
        <v>270917415</v>
      </c>
    </row>
    <row r="619" spans="33:49" x14ac:dyDescent="0.2">
      <c r="AG619" s="9">
        <f t="shared" si="153"/>
        <v>15</v>
      </c>
      <c r="AH619" s="9">
        <f t="shared" si="154"/>
        <v>25</v>
      </c>
      <c r="AI619" s="14">
        <f t="shared" si="139"/>
        <v>0</v>
      </c>
      <c r="AJ619" s="14">
        <f t="shared" si="143"/>
        <v>1025</v>
      </c>
      <c r="AK619" s="14">
        <f t="shared" si="144"/>
        <v>118</v>
      </c>
      <c r="AL619" s="14">
        <f t="shared" si="145"/>
        <v>189</v>
      </c>
      <c r="AM619" s="14">
        <f t="shared" si="146"/>
        <v>0</v>
      </c>
      <c r="AN619" s="13">
        <f t="shared" si="147"/>
        <v>0</v>
      </c>
      <c r="AO619" s="13">
        <f t="shared" si="148"/>
        <v>0</v>
      </c>
      <c r="AP619" s="13">
        <f t="shared" si="149"/>
        <v>0</v>
      </c>
      <c r="AQ619" s="14">
        <f t="shared" si="150"/>
        <v>7.5000000000000011E-2</v>
      </c>
      <c r="AR619" s="13">
        <f t="shared" si="140"/>
        <v>276750.00000000006</v>
      </c>
      <c r="AS619" s="13">
        <f t="shared" si="141"/>
        <v>31860.000000000004</v>
      </c>
      <c r="AT619" s="13">
        <f t="shared" si="142"/>
        <v>51030.000000000007</v>
      </c>
      <c r="AU619" s="14">
        <f>SUM(AN$3:AN619)+SUM(AR$3:AR619)</f>
        <v>932570604</v>
      </c>
      <c r="AV619" s="14">
        <f>SUM(AO$3:AO619)+SUM(AS$3:AS619)</f>
        <v>200165319</v>
      </c>
      <c r="AW619" s="14">
        <f>SUM(AP$3:AP619)+SUM(AT$3:AT619)</f>
        <v>270968445</v>
      </c>
    </row>
    <row r="620" spans="33:49" x14ac:dyDescent="0.2">
      <c r="AG620" s="9">
        <f t="shared" si="153"/>
        <v>15</v>
      </c>
      <c r="AH620" s="9">
        <f t="shared" si="154"/>
        <v>26</v>
      </c>
      <c r="AI620" s="14">
        <f t="shared" si="139"/>
        <v>0</v>
      </c>
      <c r="AJ620" s="14">
        <f t="shared" si="143"/>
        <v>1031</v>
      </c>
      <c r="AK620" s="14">
        <f t="shared" si="144"/>
        <v>118</v>
      </c>
      <c r="AL620" s="14">
        <f t="shared" si="145"/>
        <v>189</v>
      </c>
      <c r="AM620" s="14">
        <f t="shared" si="146"/>
        <v>0</v>
      </c>
      <c r="AN620" s="13">
        <f t="shared" si="147"/>
        <v>0</v>
      </c>
      <c r="AO620" s="13">
        <f t="shared" si="148"/>
        <v>0</v>
      </c>
      <c r="AP620" s="13">
        <f t="shared" si="149"/>
        <v>0</v>
      </c>
      <c r="AQ620" s="14">
        <f t="shared" si="150"/>
        <v>7.5000000000000011E-2</v>
      </c>
      <c r="AR620" s="13">
        <f t="shared" si="140"/>
        <v>278370.00000000006</v>
      </c>
      <c r="AS620" s="13">
        <f t="shared" si="141"/>
        <v>31860.000000000004</v>
      </c>
      <c r="AT620" s="13">
        <f t="shared" si="142"/>
        <v>51030.000000000007</v>
      </c>
      <c r="AU620" s="14">
        <f>SUM(AN$3:AN620)+SUM(AR$3:AR620)</f>
        <v>932848974</v>
      </c>
      <c r="AV620" s="14">
        <f>SUM(AO$3:AO620)+SUM(AS$3:AS620)</f>
        <v>200197179</v>
      </c>
      <c r="AW620" s="14">
        <f>SUM(AP$3:AP620)+SUM(AT$3:AT620)</f>
        <v>271019475</v>
      </c>
    </row>
    <row r="621" spans="33:49" x14ac:dyDescent="0.2">
      <c r="AG621" s="9">
        <f t="shared" si="153"/>
        <v>15</v>
      </c>
      <c r="AH621" s="9">
        <f t="shared" si="154"/>
        <v>27</v>
      </c>
      <c r="AI621" s="14">
        <f t="shared" si="139"/>
        <v>0</v>
      </c>
      <c r="AJ621" s="14">
        <f t="shared" si="143"/>
        <v>1038</v>
      </c>
      <c r="AK621" s="14">
        <f t="shared" si="144"/>
        <v>118</v>
      </c>
      <c r="AL621" s="14">
        <f t="shared" si="145"/>
        <v>190</v>
      </c>
      <c r="AM621" s="14">
        <f t="shared" si="146"/>
        <v>0</v>
      </c>
      <c r="AN621" s="13">
        <f t="shared" si="147"/>
        <v>0</v>
      </c>
      <c r="AO621" s="13">
        <f t="shared" si="148"/>
        <v>0</v>
      </c>
      <c r="AP621" s="13">
        <f t="shared" si="149"/>
        <v>0</v>
      </c>
      <c r="AQ621" s="14">
        <f t="shared" si="150"/>
        <v>7.5000000000000011E-2</v>
      </c>
      <c r="AR621" s="13">
        <f t="shared" si="140"/>
        <v>280260.00000000006</v>
      </c>
      <c r="AS621" s="13">
        <f t="shared" si="141"/>
        <v>31860.000000000004</v>
      </c>
      <c r="AT621" s="13">
        <f t="shared" si="142"/>
        <v>51300.000000000007</v>
      </c>
      <c r="AU621" s="14">
        <f>SUM(AN$3:AN621)+SUM(AR$3:AR621)</f>
        <v>933129234</v>
      </c>
      <c r="AV621" s="14">
        <f>SUM(AO$3:AO621)+SUM(AS$3:AS621)</f>
        <v>200229039</v>
      </c>
      <c r="AW621" s="14">
        <f>SUM(AP$3:AP621)+SUM(AT$3:AT621)</f>
        <v>271070775</v>
      </c>
    </row>
    <row r="622" spans="33:49" x14ac:dyDescent="0.2">
      <c r="AG622" s="9">
        <f t="shared" si="153"/>
        <v>15</v>
      </c>
      <c r="AH622" s="9">
        <f t="shared" si="154"/>
        <v>28</v>
      </c>
      <c r="AI622" s="14">
        <f t="shared" si="139"/>
        <v>1</v>
      </c>
      <c r="AJ622" s="14">
        <f t="shared" si="143"/>
        <v>1044</v>
      </c>
      <c r="AK622" s="14">
        <f t="shared" si="144"/>
        <v>118</v>
      </c>
      <c r="AL622" s="14">
        <f t="shared" si="145"/>
        <v>190</v>
      </c>
      <c r="AM622" s="14">
        <f t="shared" si="146"/>
        <v>10</v>
      </c>
      <c r="AN622" s="13">
        <f t="shared" si="147"/>
        <v>37584000</v>
      </c>
      <c r="AO622" s="13">
        <f t="shared" si="148"/>
        <v>4248000</v>
      </c>
      <c r="AP622" s="13">
        <f t="shared" si="149"/>
        <v>6840000</v>
      </c>
      <c r="AQ622" s="14">
        <f t="shared" si="150"/>
        <v>0.1</v>
      </c>
      <c r="AR622" s="13">
        <f t="shared" si="140"/>
        <v>375840</v>
      </c>
      <c r="AS622" s="13">
        <f t="shared" si="141"/>
        <v>42480</v>
      </c>
      <c r="AT622" s="13">
        <f t="shared" si="142"/>
        <v>68400</v>
      </c>
      <c r="AU622" s="14">
        <f>SUM(AN$3:AN622)+SUM(AR$3:AR622)</f>
        <v>971089074</v>
      </c>
      <c r="AV622" s="14">
        <f>SUM(AO$3:AO622)+SUM(AS$3:AS622)</f>
        <v>204519519</v>
      </c>
      <c r="AW622" s="14">
        <f>SUM(AP$3:AP622)+SUM(AT$3:AT622)</f>
        <v>277979175</v>
      </c>
    </row>
    <row r="623" spans="33:49" x14ac:dyDescent="0.2">
      <c r="AG623" s="9">
        <f t="shared" si="153"/>
        <v>15</v>
      </c>
      <c r="AH623" s="9">
        <f t="shared" si="154"/>
        <v>29</v>
      </c>
      <c r="AI623" s="14">
        <f t="shared" si="139"/>
        <v>0</v>
      </c>
      <c r="AJ623" s="14">
        <f t="shared" si="143"/>
        <v>1050</v>
      </c>
      <c r="AK623" s="14">
        <f t="shared" si="144"/>
        <v>118</v>
      </c>
      <c r="AL623" s="14">
        <f t="shared" si="145"/>
        <v>190</v>
      </c>
      <c r="AM623" s="14">
        <f t="shared" si="146"/>
        <v>0</v>
      </c>
      <c r="AN623" s="13">
        <f t="shared" si="147"/>
        <v>0</v>
      </c>
      <c r="AO623" s="13">
        <f t="shared" si="148"/>
        <v>0</v>
      </c>
      <c r="AP623" s="13">
        <f t="shared" si="149"/>
        <v>0</v>
      </c>
      <c r="AQ623" s="14">
        <f t="shared" si="150"/>
        <v>7.5000000000000011E-2</v>
      </c>
      <c r="AR623" s="13">
        <f t="shared" si="140"/>
        <v>283500.00000000006</v>
      </c>
      <c r="AS623" s="13">
        <f t="shared" si="141"/>
        <v>31860.000000000004</v>
      </c>
      <c r="AT623" s="13">
        <f t="shared" si="142"/>
        <v>51300.000000000007</v>
      </c>
      <c r="AU623" s="14">
        <f>SUM(AN$3:AN623)+SUM(AR$3:AR623)</f>
        <v>971372574</v>
      </c>
      <c r="AV623" s="14">
        <f>SUM(AO$3:AO623)+SUM(AS$3:AS623)</f>
        <v>204551379</v>
      </c>
      <c r="AW623" s="14">
        <f>SUM(AP$3:AP623)+SUM(AT$3:AT623)</f>
        <v>278030475</v>
      </c>
    </row>
    <row r="624" spans="33:49" x14ac:dyDescent="0.2">
      <c r="AG624" s="9">
        <f t="shared" si="153"/>
        <v>15</v>
      </c>
      <c r="AH624" s="9">
        <f t="shared" si="154"/>
        <v>30</v>
      </c>
      <c r="AI624" s="14">
        <f t="shared" si="139"/>
        <v>0</v>
      </c>
      <c r="AJ624" s="14">
        <f t="shared" si="143"/>
        <v>1056</v>
      </c>
      <c r="AK624" s="14">
        <f t="shared" si="144"/>
        <v>118</v>
      </c>
      <c r="AL624" s="14">
        <f t="shared" si="145"/>
        <v>190</v>
      </c>
      <c r="AM624" s="14">
        <f t="shared" si="146"/>
        <v>0</v>
      </c>
      <c r="AN624" s="13">
        <f t="shared" si="147"/>
        <v>0</v>
      </c>
      <c r="AO624" s="13">
        <f t="shared" si="148"/>
        <v>0</v>
      </c>
      <c r="AP624" s="13">
        <f t="shared" si="149"/>
        <v>0</v>
      </c>
      <c r="AQ624" s="14">
        <f t="shared" si="150"/>
        <v>7.5000000000000011E-2</v>
      </c>
      <c r="AR624" s="13">
        <f t="shared" si="140"/>
        <v>285120.00000000006</v>
      </c>
      <c r="AS624" s="13">
        <f t="shared" si="141"/>
        <v>31860.000000000004</v>
      </c>
      <c r="AT624" s="13">
        <f t="shared" si="142"/>
        <v>51300.000000000007</v>
      </c>
      <c r="AU624" s="14">
        <f>SUM(AN$3:AN624)+SUM(AR$3:AR624)</f>
        <v>971657694</v>
      </c>
      <c r="AV624" s="14">
        <f>SUM(AO$3:AO624)+SUM(AS$3:AS624)</f>
        <v>204583239</v>
      </c>
      <c r="AW624" s="14">
        <f>SUM(AP$3:AP624)+SUM(AT$3:AT624)</f>
        <v>278081775</v>
      </c>
    </row>
    <row r="625" spans="33:49" x14ac:dyDescent="0.2">
      <c r="AG625" s="9">
        <f t="shared" si="153"/>
        <v>15</v>
      </c>
      <c r="AH625" s="9">
        <f t="shared" si="154"/>
        <v>31</v>
      </c>
      <c r="AI625" s="14">
        <f t="shared" si="139"/>
        <v>0</v>
      </c>
      <c r="AJ625" s="14">
        <f t="shared" si="143"/>
        <v>1063</v>
      </c>
      <c r="AK625" s="14">
        <f t="shared" si="144"/>
        <v>118</v>
      </c>
      <c r="AL625" s="14">
        <f t="shared" si="145"/>
        <v>191</v>
      </c>
      <c r="AM625" s="14">
        <f t="shared" si="146"/>
        <v>0</v>
      </c>
      <c r="AN625" s="13">
        <f t="shared" si="147"/>
        <v>0</v>
      </c>
      <c r="AO625" s="13">
        <f t="shared" si="148"/>
        <v>0</v>
      </c>
      <c r="AP625" s="13">
        <f t="shared" si="149"/>
        <v>0</v>
      </c>
      <c r="AQ625" s="14">
        <f t="shared" si="150"/>
        <v>7.5000000000000011E-2</v>
      </c>
      <c r="AR625" s="13">
        <f t="shared" si="140"/>
        <v>287010.00000000006</v>
      </c>
      <c r="AS625" s="13">
        <f t="shared" si="141"/>
        <v>31860.000000000004</v>
      </c>
      <c r="AT625" s="13">
        <f t="shared" si="142"/>
        <v>51570.000000000007</v>
      </c>
      <c r="AU625" s="14">
        <f>SUM(AN$3:AN625)+SUM(AR$3:AR625)</f>
        <v>971944704</v>
      </c>
      <c r="AV625" s="14">
        <f>SUM(AO$3:AO625)+SUM(AS$3:AS625)</f>
        <v>204615099</v>
      </c>
      <c r="AW625" s="14">
        <f>SUM(AP$3:AP625)+SUM(AT$3:AT625)</f>
        <v>278133345</v>
      </c>
    </row>
    <row r="626" spans="33:49" x14ac:dyDescent="0.2">
      <c r="AG626" s="9">
        <f t="shared" si="153"/>
        <v>15</v>
      </c>
      <c r="AH626" s="9">
        <f t="shared" si="154"/>
        <v>32</v>
      </c>
      <c r="AI626" s="14">
        <f t="shared" si="139"/>
        <v>1</v>
      </c>
      <c r="AJ626" s="14">
        <f t="shared" si="143"/>
        <v>1069</v>
      </c>
      <c r="AK626" s="14">
        <f t="shared" si="144"/>
        <v>118</v>
      </c>
      <c r="AL626" s="14">
        <f t="shared" si="145"/>
        <v>191</v>
      </c>
      <c r="AM626" s="14">
        <f t="shared" si="146"/>
        <v>10</v>
      </c>
      <c r="AN626" s="13">
        <f t="shared" si="147"/>
        <v>38484000</v>
      </c>
      <c r="AO626" s="13">
        <f t="shared" si="148"/>
        <v>4248000</v>
      </c>
      <c r="AP626" s="13">
        <f t="shared" si="149"/>
        <v>6876000</v>
      </c>
      <c r="AQ626" s="14">
        <f t="shared" si="150"/>
        <v>0.1</v>
      </c>
      <c r="AR626" s="13">
        <f t="shared" si="140"/>
        <v>384840</v>
      </c>
      <c r="AS626" s="13">
        <f t="shared" si="141"/>
        <v>42480</v>
      </c>
      <c r="AT626" s="13">
        <f t="shared" si="142"/>
        <v>68760</v>
      </c>
      <c r="AU626" s="14">
        <f>SUM(AN$3:AN626)+SUM(AR$3:AR626)</f>
        <v>1010813544</v>
      </c>
      <c r="AV626" s="14">
        <f>SUM(AO$3:AO626)+SUM(AS$3:AS626)</f>
        <v>208905579</v>
      </c>
      <c r="AW626" s="14">
        <f>SUM(AP$3:AP626)+SUM(AT$3:AT626)</f>
        <v>285078105</v>
      </c>
    </row>
    <row r="627" spans="33:49" x14ac:dyDescent="0.2">
      <c r="AG627" s="9">
        <f t="shared" si="153"/>
        <v>15</v>
      </c>
      <c r="AH627" s="9">
        <f t="shared" si="154"/>
        <v>33</v>
      </c>
      <c r="AI627" s="14">
        <f t="shared" si="139"/>
        <v>0</v>
      </c>
      <c r="AJ627" s="14">
        <f t="shared" si="143"/>
        <v>1075</v>
      </c>
      <c r="AK627" s="14">
        <f t="shared" si="144"/>
        <v>118</v>
      </c>
      <c r="AL627" s="14">
        <f t="shared" si="145"/>
        <v>191</v>
      </c>
      <c r="AM627" s="14">
        <f t="shared" si="146"/>
        <v>0</v>
      </c>
      <c r="AN627" s="13">
        <f t="shared" si="147"/>
        <v>0</v>
      </c>
      <c r="AO627" s="13">
        <f t="shared" si="148"/>
        <v>0</v>
      </c>
      <c r="AP627" s="13">
        <f t="shared" si="149"/>
        <v>0</v>
      </c>
      <c r="AQ627" s="14">
        <f t="shared" si="150"/>
        <v>7.5000000000000011E-2</v>
      </c>
      <c r="AR627" s="13">
        <f t="shared" si="140"/>
        <v>290250.00000000006</v>
      </c>
      <c r="AS627" s="13">
        <f t="shared" si="141"/>
        <v>31860.000000000004</v>
      </c>
      <c r="AT627" s="13">
        <f t="shared" si="142"/>
        <v>51570.000000000007</v>
      </c>
      <c r="AU627" s="14">
        <f>SUM(AN$3:AN627)+SUM(AR$3:AR627)</f>
        <v>1011103794</v>
      </c>
      <c r="AV627" s="14">
        <f>SUM(AO$3:AO627)+SUM(AS$3:AS627)</f>
        <v>208937439</v>
      </c>
      <c r="AW627" s="14">
        <f>SUM(AP$3:AP627)+SUM(AT$3:AT627)</f>
        <v>285129675</v>
      </c>
    </row>
    <row r="628" spans="33:49" x14ac:dyDescent="0.2">
      <c r="AG628" s="9">
        <f t="shared" si="153"/>
        <v>15</v>
      </c>
      <c r="AH628" s="9">
        <f t="shared" si="154"/>
        <v>34</v>
      </c>
      <c r="AI628" s="14">
        <f t="shared" si="139"/>
        <v>0</v>
      </c>
      <c r="AJ628" s="14">
        <f t="shared" si="143"/>
        <v>1081</v>
      </c>
      <c r="AK628" s="14">
        <f t="shared" si="144"/>
        <v>118</v>
      </c>
      <c r="AL628" s="14">
        <f t="shared" si="145"/>
        <v>191</v>
      </c>
      <c r="AM628" s="14">
        <f t="shared" si="146"/>
        <v>0</v>
      </c>
      <c r="AN628" s="13">
        <f t="shared" si="147"/>
        <v>0</v>
      </c>
      <c r="AO628" s="13">
        <f t="shared" si="148"/>
        <v>0</v>
      </c>
      <c r="AP628" s="13">
        <f t="shared" si="149"/>
        <v>0</v>
      </c>
      <c r="AQ628" s="14">
        <f t="shared" si="150"/>
        <v>7.5000000000000011E-2</v>
      </c>
      <c r="AR628" s="13">
        <f t="shared" si="140"/>
        <v>291870.00000000006</v>
      </c>
      <c r="AS628" s="13">
        <f t="shared" si="141"/>
        <v>31860.000000000004</v>
      </c>
      <c r="AT628" s="13">
        <f t="shared" si="142"/>
        <v>51570.000000000007</v>
      </c>
      <c r="AU628" s="14">
        <f>SUM(AN$3:AN628)+SUM(AR$3:AR628)</f>
        <v>1011395664</v>
      </c>
      <c r="AV628" s="14">
        <f>SUM(AO$3:AO628)+SUM(AS$3:AS628)</f>
        <v>208969299</v>
      </c>
      <c r="AW628" s="14">
        <f>SUM(AP$3:AP628)+SUM(AT$3:AT628)</f>
        <v>285181245</v>
      </c>
    </row>
    <row r="629" spans="33:49" x14ac:dyDescent="0.2">
      <c r="AG629" s="9">
        <f t="shared" si="153"/>
        <v>15</v>
      </c>
      <c r="AH629" s="9">
        <f t="shared" si="154"/>
        <v>35</v>
      </c>
      <c r="AI629" s="14">
        <f t="shared" si="139"/>
        <v>0</v>
      </c>
      <c r="AJ629" s="14">
        <f t="shared" si="143"/>
        <v>1088</v>
      </c>
      <c r="AK629" s="14">
        <f t="shared" si="144"/>
        <v>118</v>
      </c>
      <c r="AL629" s="14">
        <f t="shared" si="145"/>
        <v>192</v>
      </c>
      <c r="AM629" s="14">
        <f t="shared" si="146"/>
        <v>0</v>
      </c>
      <c r="AN629" s="13">
        <f t="shared" si="147"/>
        <v>0</v>
      </c>
      <c r="AO629" s="13">
        <f t="shared" si="148"/>
        <v>0</v>
      </c>
      <c r="AP629" s="13">
        <f t="shared" si="149"/>
        <v>0</v>
      </c>
      <c r="AQ629" s="14">
        <f t="shared" si="150"/>
        <v>7.5000000000000011E-2</v>
      </c>
      <c r="AR629" s="13">
        <f t="shared" si="140"/>
        <v>293760.00000000006</v>
      </c>
      <c r="AS629" s="13">
        <f t="shared" si="141"/>
        <v>31860.000000000004</v>
      </c>
      <c r="AT629" s="13">
        <f t="shared" si="142"/>
        <v>51840.000000000007</v>
      </c>
      <c r="AU629" s="14">
        <f>SUM(AN$3:AN629)+SUM(AR$3:AR629)</f>
        <v>1011689424</v>
      </c>
      <c r="AV629" s="14">
        <f>SUM(AO$3:AO629)+SUM(AS$3:AS629)</f>
        <v>209001159</v>
      </c>
      <c r="AW629" s="14">
        <f>SUM(AP$3:AP629)+SUM(AT$3:AT629)</f>
        <v>285233085</v>
      </c>
    </row>
    <row r="630" spans="33:49" x14ac:dyDescent="0.2">
      <c r="AG630" s="9">
        <f t="shared" si="153"/>
        <v>15</v>
      </c>
      <c r="AH630" s="9">
        <f t="shared" si="154"/>
        <v>36</v>
      </c>
      <c r="AI630" s="14">
        <f t="shared" si="139"/>
        <v>1</v>
      </c>
      <c r="AJ630" s="14">
        <f t="shared" si="143"/>
        <v>1094</v>
      </c>
      <c r="AK630" s="14">
        <f t="shared" si="144"/>
        <v>118</v>
      </c>
      <c r="AL630" s="14">
        <f t="shared" si="145"/>
        <v>192</v>
      </c>
      <c r="AM630" s="14">
        <f t="shared" si="146"/>
        <v>10</v>
      </c>
      <c r="AN630" s="13">
        <f t="shared" si="147"/>
        <v>39384000</v>
      </c>
      <c r="AO630" s="13">
        <f t="shared" si="148"/>
        <v>4248000</v>
      </c>
      <c r="AP630" s="13">
        <f t="shared" si="149"/>
        <v>6912000</v>
      </c>
      <c r="AQ630" s="14">
        <f t="shared" si="150"/>
        <v>0.1</v>
      </c>
      <c r="AR630" s="13">
        <f t="shared" si="140"/>
        <v>393840</v>
      </c>
      <c r="AS630" s="13">
        <f t="shared" si="141"/>
        <v>42480</v>
      </c>
      <c r="AT630" s="13">
        <f t="shared" si="142"/>
        <v>69120.000000000015</v>
      </c>
      <c r="AU630" s="14">
        <f>SUM(AN$3:AN630)+SUM(AR$3:AR630)</f>
        <v>1051467264</v>
      </c>
      <c r="AV630" s="14">
        <f>SUM(AO$3:AO630)+SUM(AS$3:AS630)</f>
        <v>213291639</v>
      </c>
      <c r="AW630" s="14">
        <f>SUM(AP$3:AP630)+SUM(AT$3:AT630)</f>
        <v>292214205</v>
      </c>
    </row>
    <row r="631" spans="33:49" x14ac:dyDescent="0.2">
      <c r="AG631" s="9">
        <f t="shared" si="153"/>
        <v>15</v>
      </c>
      <c r="AH631" s="9">
        <f t="shared" si="154"/>
        <v>37</v>
      </c>
      <c r="AI631" s="14">
        <f t="shared" si="139"/>
        <v>0</v>
      </c>
      <c r="AJ631" s="14">
        <f t="shared" si="143"/>
        <v>1100</v>
      </c>
      <c r="AK631" s="14">
        <f t="shared" si="144"/>
        <v>118</v>
      </c>
      <c r="AL631" s="14">
        <f t="shared" si="145"/>
        <v>192</v>
      </c>
      <c r="AM631" s="14">
        <f t="shared" si="146"/>
        <v>0</v>
      </c>
      <c r="AN631" s="13">
        <f t="shared" si="147"/>
        <v>0</v>
      </c>
      <c r="AO631" s="13">
        <f t="shared" si="148"/>
        <v>0</v>
      </c>
      <c r="AP631" s="13">
        <f t="shared" si="149"/>
        <v>0</v>
      </c>
      <c r="AQ631" s="14">
        <f t="shared" si="150"/>
        <v>7.5000000000000011E-2</v>
      </c>
      <c r="AR631" s="13">
        <f t="shared" si="140"/>
        <v>297000.00000000006</v>
      </c>
      <c r="AS631" s="13">
        <f t="shared" si="141"/>
        <v>31860.000000000004</v>
      </c>
      <c r="AT631" s="13">
        <f t="shared" si="142"/>
        <v>51840.000000000007</v>
      </c>
      <c r="AU631" s="14">
        <f>SUM(AN$3:AN631)+SUM(AR$3:AR631)</f>
        <v>1051764264</v>
      </c>
      <c r="AV631" s="14">
        <f>SUM(AO$3:AO631)+SUM(AS$3:AS631)</f>
        <v>213323499</v>
      </c>
      <c r="AW631" s="14">
        <f>SUM(AP$3:AP631)+SUM(AT$3:AT631)</f>
        <v>292266045</v>
      </c>
    </row>
    <row r="632" spans="33:49" x14ac:dyDescent="0.2">
      <c r="AG632" s="9">
        <f t="shared" si="153"/>
        <v>15</v>
      </c>
      <c r="AH632" s="9">
        <f t="shared" si="154"/>
        <v>38</v>
      </c>
      <c r="AI632" s="14">
        <f t="shared" si="139"/>
        <v>0</v>
      </c>
      <c r="AJ632" s="14">
        <f t="shared" si="143"/>
        <v>1106</v>
      </c>
      <c r="AK632" s="14">
        <f t="shared" si="144"/>
        <v>118</v>
      </c>
      <c r="AL632" s="14">
        <f t="shared" si="145"/>
        <v>192</v>
      </c>
      <c r="AM632" s="14">
        <f t="shared" si="146"/>
        <v>0</v>
      </c>
      <c r="AN632" s="13">
        <f t="shared" si="147"/>
        <v>0</v>
      </c>
      <c r="AO632" s="13">
        <f t="shared" si="148"/>
        <v>0</v>
      </c>
      <c r="AP632" s="13">
        <f t="shared" si="149"/>
        <v>0</v>
      </c>
      <c r="AQ632" s="14">
        <f t="shared" si="150"/>
        <v>7.5000000000000011E-2</v>
      </c>
      <c r="AR632" s="13">
        <f t="shared" si="140"/>
        <v>298620.00000000006</v>
      </c>
      <c r="AS632" s="13">
        <f t="shared" si="141"/>
        <v>31860.000000000004</v>
      </c>
      <c r="AT632" s="13">
        <f t="shared" si="142"/>
        <v>51840.000000000007</v>
      </c>
      <c r="AU632" s="14">
        <f>SUM(AN$3:AN632)+SUM(AR$3:AR632)</f>
        <v>1052062884</v>
      </c>
      <c r="AV632" s="14">
        <f>SUM(AO$3:AO632)+SUM(AS$3:AS632)</f>
        <v>213355359</v>
      </c>
      <c r="AW632" s="14">
        <f>SUM(AP$3:AP632)+SUM(AT$3:AT632)</f>
        <v>292317885</v>
      </c>
    </row>
    <row r="633" spans="33:49" x14ac:dyDescent="0.2">
      <c r="AG633" s="9">
        <f t="shared" si="153"/>
        <v>15</v>
      </c>
      <c r="AH633" s="9">
        <f t="shared" si="154"/>
        <v>39</v>
      </c>
      <c r="AI633" s="14">
        <f t="shared" si="139"/>
        <v>0</v>
      </c>
      <c r="AJ633" s="14">
        <f t="shared" si="143"/>
        <v>1113</v>
      </c>
      <c r="AK633" s="14">
        <f t="shared" si="144"/>
        <v>119</v>
      </c>
      <c r="AL633" s="14">
        <f t="shared" si="145"/>
        <v>193</v>
      </c>
      <c r="AM633" s="14">
        <f t="shared" si="146"/>
        <v>0</v>
      </c>
      <c r="AN633" s="13">
        <f t="shared" si="147"/>
        <v>0</v>
      </c>
      <c r="AO633" s="13">
        <f t="shared" si="148"/>
        <v>0</v>
      </c>
      <c r="AP633" s="13">
        <f t="shared" si="149"/>
        <v>0</v>
      </c>
      <c r="AQ633" s="14">
        <f t="shared" si="150"/>
        <v>7.5000000000000011E-2</v>
      </c>
      <c r="AR633" s="13">
        <f t="shared" si="140"/>
        <v>300510.00000000006</v>
      </c>
      <c r="AS633" s="13">
        <f t="shared" si="141"/>
        <v>32130.000000000004</v>
      </c>
      <c r="AT633" s="13">
        <f t="shared" si="142"/>
        <v>52110.000000000007</v>
      </c>
      <c r="AU633" s="14">
        <f>SUM(AN$3:AN633)+SUM(AR$3:AR633)</f>
        <v>1052363394</v>
      </c>
      <c r="AV633" s="14">
        <f>SUM(AO$3:AO633)+SUM(AS$3:AS633)</f>
        <v>213387489</v>
      </c>
      <c r="AW633" s="14">
        <f>SUM(AP$3:AP633)+SUM(AT$3:AT633)</f>
        <v>292369995</v>
      </c>
    </row>
    <row r="634" spans="33:49" x14ac:dyDescent="0.2">
      <c r="AG634" s="9">
        <f t="shared" si="153"/>
        <v>15</v>
      </c>
      <c r="AH634" s="9">
        <f t="shared" si="154"/>
        <v>40</v>
      </c>
      <c r="AI634" s="14">
        <f t="shared" si="139"/>
        <v>1</v>
      </c>
      <c r="AJ634" s="14">
        <f t="shared" si="143"/>
        <v>1119</v>
      </c>
      <c r="AK634" s="14">
        <f t="shared" si="144"/>
        <v>119</v>
      </c>
      <c r="AL634" s="14">
        <f t="shared" si="145"/>
        <v>193</v>
      </c>
      <c r="AM634" s="14">
        <f t="shared" si="146"/>
        <v>10</v>
      </c>
      <c r="AN634" s="13">
        <f t="shared" si="147"/>
        <v>40284000</v>
      </c>
      <c r="AO634" s="13">
        <f t="shared" si="148"/>
        <v>4284000</v>
      </c>
      <c r="AP634" s="13">
        <f t="shared" si="149"/>
        <v>6948000</v>
      </c>
      <c r="AQ634" s="14">
        <f t="shared" si="150"/>
        <v>0.1</v>
      </c>
      <c r="AR634" s="13">
        <f t="shared" si="140"/>
        <v>402840</v>
      </c>
      <c r="AS634" s="13">
        <f t="shared" si="141"/>
        <v>42840</v>
      </c>
      <c r="AT634" s="13">
        <f t="shared" si="142"/>
        <v>69480</v>
      </c>
      <c r="AU634" s="14">
        <f>SUM(AN$3:AN634)+SUM(AR$3:AR634)</f>
        <v>1093050234</v>
      </c>
      <c r="AV634" s="14">
        <f>SUM(AO$3:AO634)+SUM(AS$3:AS634)</f>
        <v>217714329</v>
      </c>
      <c r="AW634" s="14">
        <f>SUM(AP$3:AP634)+SUM(AT$3:AT634)</f>
        <v>299387475</v>
      </c>
    </row>
    <row r="635" spans="33:49" x14ac:dyDescent="0.2">
      <c r="AG635" s="9">
        <f t="shared" si="153"/>
        <v>15</v>
      </c>
      <c r="AH635" s="9">
        <f t="shared" si="154"/>
        <v>41</v>
      </c>
      <c r="AI635" s="14">
        <f t="shared" si="139"/>
        <v>0</v>
      </c>
      <c r="AJ635" s="14">
        <f t="shared" si="143"/>
        <v>1125</v>
      </c>
      <c r="AK635" s="14">
        <f t="shared" si="144"/>
        <v>119</v>
      </c>
      <c r="AL635" s="14">
        <f t="shared" si="145"/>
        <v>193</v>
      </c>
      <c r="AM635" s="14">
        <f t="shared" si="146"/>
        <v>0</v>
      </c>
      <c r="AN635" s="13">
        <f t="shared" si="147"/>
        <v>0</v>
      </c>
      <c r="AO635" s="13">
        <f t="shared" si="148"/>
        <v>0</v>
      </c>
      <c r="AP635" s="13">
        <f t="shared" si="149"/>
        <v>0</v>
      </c>
      <c r="AQ635" s="14">
        <f t="shared" si="150"/>
        <v>7.5000000000000011E-2</v>
      </c>
      <c r="AR635" s="13">
        <f t="shared" si="140"/>
        <v>303750.00000000006</v>
      </c>
      <c r="AS635" s="13">
        <f t="shared" si="141"/>
        <v>32130.000000000004</v>
      </c>
      <c r="AT635" s="13">
        <f t="shared" si="142"/>
        <v>52110.000000000007</v>
      </c>
      <c r="AU635" s="14">
        <f>SUM(AN$3:AN635)+SUM(AR$3:AR635)</f>
        <v>1093353984</v>
      </c>
      <c r="AV635" s="14">
        <f>SUM(AO$3:AO635)+SUM(AS$3:AS635)</f>
        <v>217746459</v>
      </c>
      <c r="AW635" s="14">
        <f>SUM(AP$3:AP635)+SUM(AT$3:AT635)</f>
        <v>299439585</v>
      </c>
    </row>
    <row r="636" spans="33:49" x14ac:dyDescent="0.2">
      <c r="AG636" s="9">
        <f t="shared" ref="AG636:AG654" si="155">IF(AH635=VLOOKUP(AG635,$A$3:$B$17,2,0),AG635+1,AG635)</f>
        <v>15</v>
      </c>
      <c r="AH636" s="9">
        <f t="shared" ref="AH636:AH654" si="156">IF(AG636&lt;&gt;AG635,1,AH635+1)</f>
        <v>42</v>
      </c>
      <c r="AI636" s="14">
        <f t="shared" si="139"/>
        <v>0</v>
      </c>
      <c r="AJ636" s="14">
        <f t="shared" si="143"/>
        <v>1131</v>
      </c>
      <c r="AK636" s="14">
        <f t="shared" si="144"/>
        <v>119</v>
      </c>
      <c r="AL636" s="14">
        <f t="shared" si="145"/>
        <v>193</v>
      </c>
      <c r="AM636" s="14">
        <f t="shared" si="146"/>
        <v>0</v>
      </c>
      <c r="AN636" s="13">
        <f t="shared" si="147"/>
        <v>0</v>
      </c>
      <c r="AO636" s="13">
        <f t="shared" si="148"/>
        <v>0</v>
      </c>
      <c r="AP636" s="13">
        <f t="shared" si="149"/>
        <v>0</v>
      </c>
      <c r="AQ636" s="14">
        <f t="shared" si="150"/>
        <v>7.5000000000000011E-2</v>
      </c>
      <c r="AR636" s="13">
        <f t="shared" si="140"/>
        <v>305370.00000000006</v>
      </c>
      <c r="AS636" s="13">
        <f t="shared" si="141"/>
        <v>32130.000000000004</v>
      </c>
      <c r="AT636" s="13">
        <f t="shared" si="142"/>
        <v>52110.000000000007</v>
      </c>
      <c r="AU636" s="14">
        <f>SUM(AN$3:AN636)+SUM(AR$3:AR636)</f>
        <v>1093659354</v>
      </c>
      <c r="AV636" s="14">
        <f>SUM(AO$3:AO636)+SUM(AS$3:AS636)</f>
        <v>217778589</v>
      </c>
      <c r="AW636" s="14">
        <f>SUM(AP$3:AP636)+SUM(AT$3:AT636)</f>
        <v>299491695</v>
      </c>
    </row>
    <row r="637" spans="33:49" x14ac:dyDescent="0.2">
      <c r="AG637" s="9">
        <f t="shared" si="155"/>
        <v>15</v>
      </c>
      <c r="AH637" s="9">
        <f t="shared" si="156"/>
        <v>43</v>
      </c>
      <c r="AI637" s="14">
        <f t="shared" si="139"/>
        <v>0</v>
      </c>
      <c r="AJ637" s="14">
        <f t="shared" si="143"/>
        <v>1138</v>
      </c>
      <c r="AK637" s="14">
        <f t="shared" si="144"/>
        <v>119</v>
      </c>
      <c r="AL637" s="14">
        <f t="shared" si="145"/>
        <v>194</v>
      </c>
      <c r="AM637" s="14">
        <f t="shared" si="146"/>
        <v>0</v>
      </c>
      <c r="AN637" s="13">
        <f t="shared" si="147"/>
        <v>0</v>
      </c>
      <c r="AO637" s="13">
        <f t="shared" si="148"/>
        <v>0</v>
      </c>
      <c r="AP637" s="13">
        <f t="shared" si="149"/>
        <v>0</v>
      </c>
      <c r="AQ637" s="14">
        <f t="shared" si="150"/>
        <v>7.5000000000000011E-2</v>
      </c>
      <c r="AR637" s="13">
        <f t="shared" si="140"/>
        <v>307260.00000000006</v>
      </c>
      <c r="AS637" s="13">
        <f t="shared" si="141"/>
        <v>32130.000000000004</v>
      </c>
      <c r="AT637" s="13">
        <f t="shared" si="142"/>
        <v>52380.000000000007</v>
      </c>
      <c r="AU637" s="14">
        <f>SUM(AN$3:AN637)+SUM(AR$3:AR637)</f>
        <v>1093966614</v>
      </c>
      <c r="AV637" s="14">
        <f>SUM(AO$3:AO637)+SUM(AS$3:AS637)</f>
        <v>217810719</v>
      </c>
      <c r="AW637" s="14">
        <f>SUM(AP$3:AP637)+SUM(AT$3:AT637)</f>
        <v>299544075</v>
      </c>
    </row>
    <row r="638" spans="33:49" x14ac:dyDescent="0.2">
      <c r="AG638" s="9">
        <f t="shared" si="155"/>
        <v>15</v>
      </c>
      <c r="AH638" s="9">
        <f t="shared" si="156"/>
        <v>44</v>
      </c>
      <c r="AI638" s="14">
        <f t="shared" si="139"/>
        <v>1</v>
      </c>
      <c r="AJ638" s="14">
        <f t="shared" si="143"/>
        <v>1144</v>
      </c>
      <c r="AK638" s="14">
        <f t="shared" si="144"/>
        <v>119</v>
      </c>
      <c r="AL638" s="14">
        <f t="shared" si="145"/>
        <v>194</v>
      </c>
      <c r="AM638" s="14">
        <f t="shared" si="146"/>
        <v>10</v>
      </c>
      <c r="AN638" s="13">
        <f t="shared" si="147"/>
        <v>41184000</v>
      </c>
      <c r="AO638" s="13">
        <f t="shared" si="148"/>
        <v>4284000</v>
      </c>
      <c r="AP638" s="13">
        <f t="shared" si="149"/>
        <v>6984000</v>
      </c>
      <c r="AQ638" s="14">
        <f t="shared" si="150"/>
        <v>0.1</v>
      </c>
      <c r="AR638" s="13">
        <f t="shared" si="140"/>
        <v>411840</v>
      </c>
      <c r="AS638" s="13">
        <f t="shared" si="141"/>
        <v>42840</v>
      </c>
      <c r="AT638" s="13">
        <f t="shared" si="142"/>
        <v>69840.000000000015</v>
      </c>
      <c r="AU638" s="14">
        <f>SUM(AN$3:AN638)+SUM(AR$3:AR638)</f>
        <v>1135562454</v>
      </c>
      <c r="AV638" s="14">
        <f>SUM(AO$3:AO638)+SUM(AS$3:AS638)</f>
        <v>222137559</v>
      </c>
      <c r="AW638" s="14">
        <f>SUM(AP$3:AP638)+SUM(AT$3:AT638)</f>
        <v>306597915</v>
      </c>
    </row>
    <row r="639" spans="33:49" x14ac:dyDescent="0.2">
      <c r="AG639" s="9">
        <f t="shared" si="155"/>
        <v>15</v>
      </c>
      <c r="AH639" s="9">
        <f t="shared" si="156"/>
        <v>45</v>
      </c>
      <c r="AI639" s="14">
        <f t="shared" si="139"/>
        <v>0</v>
      </c>
      <c r="AJ639" s="14">
        <f t="shared" si="143"/>
        <v>1150</v>
      </c>
      <c r="AK639" s="14">
        <f t="shared" si="144"/>
        <v>119</v>
      </c>
      <c r="AL639" s="14">
        <f t="shared" si="145"/>
        <v>194</v>
      </c>
      <c r="AM639" s="14">
        <f t="shared" si="146"/>
        <v>0</v>
      </c>
      <c r="AN639" s="13">
        <f t="shared" si="147"/>
        <v>0</v>
      </c>
      <c r="AO639" s="13">
        <f t="shared" si="148"/>
        <v>0</v>
      </c>
      <c r="AP639" s="13">
        <f t="shared" si="149"/>
        <v>0</v>
      </c>
      <c r="AQ639" s="14">
        <f t="shared" si="150"/>
        <v>7.5000000000000011E-2</v>
      </c>
      <c r="AR639" s="13">
        <f t="shared" si="140"/>
        <v>310500.00000000006</v>
      </c>
      <c r="AS639" s="13">
        <f t="shared" si="141"/>
        <v>32130.000000000004</v>
      </c>
      <c r="AT639" s="13">
        <f t="shared" si="142"/>
        <v>52380.000000000007</v>
      </c>
      <c r="AU639" s="14">
        <f>SUM(AN$3:AN639)+SUM(AR$3:AR639)</f>
        <v>1135872954</v>
      </c>
      <c r="AV639" s="14">
        <f>SUM(AO$3:AO639)+SUM(AS$3:AS639)</f>
        <v>222169689</v>
      </c>
      <c r="AW639" s="14">
        <f>SUM(AP$3:AP639)+SUM(AT$3:AT639)</f>
        <v>306650295</v>
      </c>
    </row>
    <row r="640" spans="33:49" x14ac:dyDescent="0.2">
      <c r="AG640" s="9">
        <f t="shared" si="155"/>
        <v>15</v>
      </c>
      <c r="AH640" s="9">
        <f t="shared" si="156"/>
        <v>46</v>
      </c>
      <c r="AI640" s="14">
        <f t="shared" si="139"/>
        <v>0</v>
      </c>
      <c r="AJ640" s="14">
        <f t="shared" si="143"/>
        <v>1156</v>
      </c>
      <c r="AK640" s="14">
        <f t="shared" si="144"/>
        <v>119</v>
      </c>
      <c r="AL640" s="14">
        <f t="shared" si="145"/>
        <v>194</v>
      </c>
      <c r="AM640" s="14">
        <f t="shared" si="146"/>
        <v>0</v>
      </c>
      <c r="AN640" s="13">
        <f t="shared" si="147"/>
        <v>0</v>
      </c>
      <c r="AO640" s="13">
        <f t="shared" si="148"/>
        <v>0</v>
      </c>
      <c r="AP640" s="13">
        <f t="shared" si="149"/>
        <v>0</v>
      </c>
      <c r="AQ640" s="14">
        <f t="shared" si="150"/>
        <v>7.5000000000000011E-2</v>
      </c>
      <c r="AR640" s="13">
        <f t="shared" si="140"/>
        <v>312120.00000000006</v>
      </c>
      <c r="AS640" s="13">
        <f t="shared" si="141"/>
        <v>32130.000000000004</v>
      </c>
      <c r="AT640" s="13">
        <f t="shared" si="142"/>
        <v>52380.000000000007</v>
      </c>
      <c r="AU640" s="14">
        <f>SUM(AN$3:AN640)+SUM(AR$3:AR640)</f>
        <v>1136185074</v>
      </c>
      <c r="AV640" s="14">
        <f>SUM(AO$3:AO640)+SUM(AS$3:AS640)</f>
        <v>222201819</v>
      </c>
      <c r="AW640" s="14">
        <f>SUM(AP$3:AP640)+SUM(AT$3:AT640)</f>
        <v>306702675</v>
      </c>
    </row>
    <row r="641" spans="33:49" x14ac:dyDescent="0.2">
      <c r="AG641" s="9">
        <f t="shared" si="155"/>
        <v>15</v>
      </c>
      <c r="AH641" s="9">
        <f t="shared" si="156"/>
        <v>47</v>
      </c>
      <c r="AI641" s="14">
        <f t="shared" si="139"/>
        <v>0</v>
      </c>
      <c r="AJ641" s="14">
        <f t="shared" si="143"/>
        <v>1163</v>
      </c>
      <c r="AK641" s="14">
        <f t="shared" si="144"/>
        <v>119</v>
      </c>
      <c r="AL641" s="14">
        <f t="shared" si="145"/>
        <v>195</v>
      </c>
      <c r="AM641" s="14">
        <f t="shared" si="146"/>
        <v>0</v>
      </c>
      <c r="AN641" s="13">
        <f t="shared" si="147"/>
        <v>0</v>
      </c>
      <c r="AO641" s="13">
        <f t="shared" si="148"/>
        <v>0</v>
      </c>
      <c r="AP641" s="13">
        <f t="shared" si="149"/>
        <v>0</v>
      </c>
      <c r="AQ641" s="14">
        <f t="shared" si="150"/>
        <v>7.5000000000000011E-2</v>
      </c>
      <c r="AR641" s="13">
        <f t="shared" si="140"/>
        <v>314010.00000000006</v>
      </c>
      <c r="AS641" s="13">
        <f t="shared" si="141"/>
        <v>32130.000000000004</v>
      </c>
      <c r="AT641" s="13">
        <f t="shared" si="142"/>
        <v>52650.000000000007</v>
      </c>
      <c r="AU641" s="14">
        <f>SUM(AN$3:AN641)+SUM(AR$3:AR641)</f>
        <v>1136499084</v>
      </c>
      <c r="AV641" s="14">
        <f>SUM(AO$3:AO641)+SUM(AS$3:AS641)</f>
        <v>222233949</v>
      </c>
      <c r="AW641" s="14">
        <f>SUM(AP$3:AP641)+SUM(AT$3:AT641)</f>
        <v>306755325</v>
      </c>
    </row>
    <row r="642" spans="33:49" x14ac:dyDescent="0.2">
      <c r="AG642" s="9">
        <f t="shared" si="155"/>
        <v>15</v>
      </c>
      <c r="AH642" s="9">
        <f t="shared" si="156"/>
        <v>48</v>
      </c>
      <c r="AI642" s="14">
        <f t="shared" si="139"/>
        <v>1</v>
      </c>
      <c r="AJ642" s="14">
        <f t="shared" si="143"/>
        <v>1169</v>
      </c>
      <c r="AK642" s="14">
        <f t="shared" si="144"/>
        <v>119</v>
      </c>
      <c r="AL642" s="14">
        <f t="shared" si="145"/>
        <v>195</v>
      </c>
      <c r="AM642" s="14">
        <f t="shared" si="146"/>
        <v>10</v>
      </c>
      <c r="AN642" s="13">
        <f t="shared" si="147"/>
        <v>42084000</v>
      </c>
      <c r="AO642" s="13">
        <f t="shared" si="148"/>
        <v>4284000</v>
      </c>
      <c r="AP642" s="13">
        <f t="shared" si="149"/>
        <v>7020000</v>
      </c>
      <c r="AQ642" s="14">
        <f t="shared" si="150"/>
        <v>0.1</v>
      </c>
      <c r="AR642" s="13">
        <f t="shared" si="140"/>
        <v>420840</v>
      </c>
      <c r="AS642" s="13">
        <f t="shared" si="141"/>
        <v>42840</v>
      </c>
      <c r="AT642" s="13">
        <f t="shared" si="142"/>
        <v>70200</v>
      </c>
      <c r="AU642" s="14">
        <f>SUM(AN$3:AN642)+SUM(AR$3:AR642)</f>
        <v>1179003924</v>
      </c>
      <c r="AV642" s="14">
        <f>SUM(AO$3:AO642)+SUM(AS$3:AS642)</f>
        <v>226560789</v>
      </c>
      <c r="AW642" s="14">
        <f>SUM(AP$3:AP642)+SUM(AT$3:AT642)</f>
        <v>313845525</v>
      </c>
    </row>
    <row r="643" spans="33:49" x14ac:dyDescent="0.2">
      <c r="AG643" s="9">
        <f t="shared" si="155"/>
        <v>15</v>
      </c>
      <c r="AH643" s="9">
        <f t="shared" si="156"/>
        <v>49</v>
      </c>
      <c r="AI643" s="14">
        <f t="shared" ref="AI643:AI654" si="157">IF(MOD(AH643,$B$29)=0,1,0)</f>
        <v>0</v>
      </c>
      <c r="AJ643" s="14">
        <f t="shared" si="143"/>
        <v>1175</v>
      </c>
      <c r="AK643" s="14">
        <f t="shared" si="144"/>
        <v>119</v>
      </c>
      <c r="AL643" s="14">
        <f t="shared" si="145"/>
        <v>195</v>
      </c>
      <c r="AM643" s="14">
        <f t="shared" si="146"/>
        <v>0</v>
      </c>
      <c r="AN643" s="13">
        <f t="shared" si="147"/>
        <v>0</v>
      </c>
      <c r="AO643" s="13">
        <f t="shared" si="148"/>
        <v>0</v>
      </c>
      <c r="AP643" s="13">
        <f t="shared" si="149"/>
        <v>0</v>
      </c>
      <c r="AQ643" s="14">
        <f t="shared" si="150"/>
        <v>7.5000000000000011E-2</v>
      </c>
      <c r="AR643" s="13">
        <f t="shared" ref="AR643:AR654" si="158">AJ643*AQ643*3600</f>
        <v>317250.00000000006</v>
      </c>
      <c r="AS643" s="13">
        <f t="shared" ref="AS643:AS654" si="159">AK643*AQ643*3600</f>
        <v>32130.000000000004</v>
      </c>
      <c r="AT643" s="13">
        <f t="shared" ref="AT643:AT654" si="160">AL643*AQ643*3600</f>
        <v>52650.000000000007</v>
      </c>
      <c r="AU643" s="14">
        <f>SUM(AN$3:AN643)+SUM(AR$3:AR643)</f>
        <v>1179321174</v>
      </c>
      <c r="AV643" s="14">
        <f>SUM(AO$3:AO643)+SUM(AS$3:AS643)</f>
        <v>226592919</v>
      </c>
      <c r="AW643" s="14">
        <f>SUM(AP$3:AP643)+SUM(AT$3:AT643)</f>
        <v>313898175</v>
      </c>
    </row>
    <row r="644" spans="33:49" x14ac:dyDescent="0.2">
      <c r="AG644" s="9">
        <f t="shared" si="155"/>
        <v>15</v>
      </c>
      <c r="AH644" s="9">
        <f t="shared" si="156"/>
        <v>50</v>
      </c>
      <c r="AI644" s="14">
        <f t="shared" si="157"/>
        <v>0</v>
      </c>
      <c r="AJ644" s="14">
        <f t="shared" ref="AJ644:AJ654" si="161">ROUND(INDEX($P$3:$P$22,MATCH(AG644,$A$3:$A$22,0))+(AH644-1)*INDEX($R$3:$R$22,MATCH(AG644,$A$3:$A$22,0)),0)</f>
        <v>1181</v>
      </c>
      <c r="AK644" s="14">
        <f t="shared" ref="AK644:AK654" si="162">ROUND(INDEX($S$3:$S$22,MATCH(AG644,$A$3:$A$22,0))+(AH644-1)*INDEX($U$3:$U$22,MATCH(AG644,$A$3:$A$22,0)),0)</f>
        <v>119</v>
      </c>
      <c r="AL644" s="14">
        <f t="shared" ref="AL644:AL654" si="163">ROUND(INDEX($V$3:$V$22,MATCH(AG644,$A$3:$A$22,0))+(AH644-1)*INDEX($X$3:$X$22,MATCH(AG644,$A$3:$A$22,0)),0)</f>
        <v>195</v>
      </c>
      <c r="AM644" s="14">
        <f t="shared" ref="AM644:AM654" si="164">IF(AI644=0,0,INDEX($AA$3:$AA$21,MATCH(AG644,$A$3:$A$22,0)))</f>
        <v>0</v>
      </c>
      <c r="AN644" s="13">
        <f t="shared" ref="AN644:AN654" si="165">AJ644*AM644*3600</f>
        <v>0</v>
      </c>
      <c r="AO644" s="13">
        <f t="shared" ref="AO644:AO654" si="166">AK644*AM644*3600</f>
        <v>0</v>
      </c>
      <c r="AP644" s="13">
        <f t="shared" ref="AP644:AP654" si="167">AL644*AM644*3600</f>
        <v>0</v>
      </c>
      <c r="AQ644" s="14">
        <f t="shared" ref="AQ644:AQ654" si="168">INDEX($AB$3:$AB$21,MATCH(AG644,$A$3:$A$22,0))*VLOOKUP(AI644,$A$24:$C$26,3,0)</f>
        <v>7.5000000000000011E-2</v>
      </c>
      <c r="AR644" s="13">
        <f t="shared" si="158"/>
        <v>318870.00000000006</v>
      </c>
      <c r="AS644" s="13">
        <f t="shared" si="159"/>
        <v>32130.000000000004</v>
      </c>
      <c r="AT644" s="13">
        <f t="shared" si="160"/>
        <v>52650.000000000007</v>
      </c>
      <c r="AU644" s="14">
        <f>SUM(AN$3:AN644)+SUM(AR$3:AR644)</f>
        <v>1179640044</v>
      </c>
      <c r="AV644" s="14">
        <f>SUM(AO$3:AO644)+SUM(AS$3:AS644)</f>
        <v>226625049</v>
      </c>
      <c r="AW644" s="14">
        <f>SUM(AP$3:AP644)+SUM(AT$3:AT644)</f>
        <v>313950825</v>
      </c>
    </row>
    <row r="645" spans="33:49" x14ac:dyDescent="0.2">
      <c r="AG645" s="9">
        <f t="shared" si="155"/>
        <v>15</v>
      </c>
      <c r="AH645" s="9">
        <f t="shared" si="156"/>
        <v>51</v>
      </c>
      <c r="AI645" s="14">
        <f t="shared" si="157"/>
        <v>0</v>
      </c>
      <c r="AJ645" s="14">
        <f t="shared" si="161"/>
        <v>1188</v>
      </c>
      <c r="AK645" s="14">
        <f t="shared" si="162"/>
        <v>119</v>
      </c>
      <c r="AL645" s="14">
        <f t="shared" si="163"/>
        <v>196</v>
      </c>
      <c r="AM645" s="14">
        <f t="shared" si="164"/>
        <v>0</v>
      </c>
      <c r="AN645" s="13">
        <f t="shared" si="165"/>
        <v>0</v>
      </c>
      <c r="AO645" s="13">
        <f t="shared" si="166"/>
        <v>0</v>
      </c>
      <c r="AP645" s="13">
        <f t="shared" si="167"/>
        <v>0</v>
      </c>
      <c r="AQ645" s="14">
        <f t="shared" si="168"/>
        <v>7.5000000000000011E-2</v>
      </c>
      <c r="AR645" s="13">
        <f t="shared" si="158"/>
        <v>320760.00000000006</v>
      </c>
      <c r="AS645" s="13">
        <f t="shared" si="159"/>
        <v>32130.000000000004</v>
      </c>
      <c r="AT645" s="13">
        <f t="shared" si="160"/>
        <v>52920.000000000007</v>
      </c>
      <c r="AU645" s="14">
        <f>SUM(AN$3:AN645)+SUM(AR$3:AR645)</f>
        <v>1179960804</v>
      </c>
      <c r="AV645" s="14">
        <f>SUM(AO$3:AO645)+SUM(AS$3:AS645)</f>
        <v>226657179</v>
      </c>
      <c r="AW645" s="14">
        <f>SUM(AP$3:AP645)+SUM(AT$3:AT645)</f>
        <v>314003745</v>
      </c>
    </row>
    <row r="646" spans="33:49" x14ac:dyDescent="0.2">
      <c r="AG646" s="9">
        <f t="shared" si="155"/>
        <v>15</v>
      </c>
      <c r="AH646" s="9">
        <f t="shared" si="156"/>
        <v>52</v>
      </c>
      <c r="AI646" s="14">
        <f t="shared" si="157"/>
        <v>1</v>
      </c>
      <c r="AJ646" s="14">
        <f t="shared" si="161"/>
        <v>1194</v>
      </c>
      <c r="AK646" s="14">
        <f t="shared" si="162"/>
        <v>119</v>
      </c>
      <c r="AL646" s="14">
        <f t="shared" si="163"/>
        <v>196</v>
      </c>
      <c r="AM646" s="14">
        <f t="shared" si="164"/>
        <v>10</v>
      </c>
      <c r="AN646" s="13">
        <f t="shared" si="165"/>
        <v>42984000</v>
      </c>
      <c r="AO646" s="13">
        <f t="shared" si="166"/>
        <v>4284000</v>
      </c>
      <c r="AP646" s="13">
        <f t="shared" si="167"/>
        <v>7056000</v>
      </c>
      <c r="AQ646" s="14">
        <f t="shared" si="168"/>
        <v>0.1</v>
      </c>
      <c r="AR646" s="13">
        <f t="shared" si="158"/>
        <v>429840</v>
      </c>
      <c r="AS646" s="13">
        <f t="shared" si="159"/>
        <v>42840</v>
      </c>
      <c r="AT646" s="13">
        <f t="shared" si="160"/>
        <v>70560</v>
      </c>
      <c r="AU646" s="14">
        <f>SUM(AN$3:AN646)+SUM(AR$3:AR646)</f>
        <v>1223374644</v>
      </c>
      <c r="AV646" s="14">
        <f>SUM(AO$3:AO646)+SUM(AS$3:AS646)</f>
        <v>230984019</v>
      </c>
      <c r="AW646" s="14">
        <f>SUM(AP$3:AP646)+SUM(AT$3:AT646)</f>
        <v>321130305</v>
      </c>
    </row>
    <row r="647" spans="33:49" x14ac:dyDescent="0.2">
      <c r="AG647" s="9">
        <f t="shared" si="155"/>
        <v>15</v>
      </c>
      <c r="AH647" s="9">
        <f t="shared" si="156"/>
        <v>53</v>
      </c>
      <c r="AI647" s="14">
        <f t="shared" si="157"/>
        <v>0</v>
      </c>
      <c r="AJ647" s="14">
        <f t="shared" si="161"/>
        <v>1200</v>
      </c>
      <c r="AK647" s="14">
        <f t="shared" si="162"/>
        <v>119</v>
      </c>
      <c r="AL647" s="14">
        <f t="shared" si="163"/>
        <v>196</v>
      </c>
      <c r="AM647" s="14">
        <f t="shared" si="164"/>
        <v>0</v>
      </c>
      <c r="AN647" s="13">
        <f t="shared" si="165"/>
        <v>0</v>
      </c>
      <c r="AO647" s="13">
        <f t="shared" si="166"/>
        <v>0</v>
      </c>
      <c r="AP647" s="13">
        <f t="shared" si="167"/>
        <v>0</v>
      </c>
      <c r="AQ647" s="14">
        <f t="shared" si="168"/>
        <v>7.5000000000000011E-2</v>
      </c>
      <c r="AR647" s="13">
        <f t="shared" si="158"/>
        <v>324000.00000000006</v>
      </c>
      <c r="AS647" s="13">
        <f t="shared" si="159"/>
        <v>32130.000000000004</v>
      </c>
      <c r="AT647" s="13">
        <f t="shared" si="160"/>
        <v>52920.000000000007</v>
      </c>
      <c r="AU647" s="14">
        <f>SUM(AN$3:AN647)+SUM(AR$3:AR647)</f>
        <v>1223698644</v>
      </c>
      <c r="AV647" s="14">
        <f>SUM(AO$3:AO647)+SUM(AS$3:AS647)</f>
        <v>231016149</v>
      </c>
      <c r="AW647" s="14">
        <f>SUM(AP$3:AP647)+SUM(AT$3:AT647)</f>
        <v>321183225</v>
      </c>
    </row>
    <row r="648" spans="33:49" x14ac:dyDescent="0.2">
      <c r="AG648" s="9">
        <f t="shared" si="155"/>
        <v>15</v>
      </c>
      <c r="AH648" s="9">
        <f t="shared" si="156"/>
        <v>54</v>
      </c>
      <c r="AI648" s="14">
        <f t="shared" si="157"/>
        <v>0</v>
      </c>
      <c r="AJ648" s="14">
        <f t="shared" si="161"/>
        <v>1206</v>
      </c>
      <c r="AK648" s="14">
        <f t="shared" si="162"/>
        <v>120</v>
      </c>
      <c r="AL648" s="14">
        <f t="shared" si="163"/>
        <v>196</v>
      </c>
      <c r="AM648" s="14">
        <f t="shared" si="164"/>
        <v>0</v>
      </c>
      <c r="AN648" s="13">
        <f t="shared" si="165"/>
        <v>0</v>
      </c>
      <c r="AO648" s="13">
        <f t="shared" si="166"/>
        <v>0</v>
      </c>
      <c r="AP648" s="13">
        <f t="shared" si="167"/>
        <v>0</v>
      </c>
      <c r="AQ648" s="14">
        <f t="shared" si="168"/>
        <v>7.5000000000000011E-2</v>
      </c>
      <c r="AR648" s="13">
        <f t="shared" si="158"/>
        <v>325620.00000000006</v>
      </c>
      <c r="AS648" s="13">
        <f t="shared" si="159"/>
        <v>32400.000000000007</v>
      </c>
      <c r="AT648" s="13">
        <f t="shared" si="160"/>
        <v>52920.000000000007</v>
      </c>
      <c r="AU648" s="14">
        <f>SUM(AN$3:AN648)+SUM(AR$3:AR648)</f>
        <v>1224024264</v>
      </c>
      <c r="AV648" s="14">
        <f>SUM(AO$3:AO648)+SUM(AS$3:AS648)</f>
        <v>231048549</v>
      </c>
      <c r="AW648" s="14">
        <f>SUM(AP$3:AP648)+SUM(AT$3:AT648)</f>
        <v>321236145</v>
      </c>
    </row>
    <row r="649" spans="33:49" x14ac:dyDescent="0.2">
      <c r="AG649" s="9">
        <f t="shared" si="155"/>
        <v>15</v>
      </c>
      <c r="AH649" s="9">
        <f t="shared" si="156"/>
        <v>55</v>
      </c>
      <c r="AI649" s="14">
        <f t="shared" si="157"/>
        <v>0</v>
      </c>
      <c r="AJ649" s="14">
        <f t="shared" si="161"/>
        <v>1213</v>
      </c>
      <c r="AK649" s="14">
        <f t="shared" si="162"/>
        <v>120</v>
      </c>
      <c r="AL649" s="14">
        <f t="shared" si="163"/>
        <v>197</v>
      </c>
      <c r="AM649" s="14">
        <f t="shared" si="164"/>
        <v>0</v>
      </c>
      <c r="AN649" s="13">
        <f t="shared" si="165"/>
        <v>0</v>
      </c>
      <c r="AO649" s="13">
        <f t="shared" si="166"/>
        <v>0</v>
      </c>
      <c r="AP649" s="13">
        <f t="shared" si="167"/>
        <v>0</v>
      </c>
      <c r="AQ649" s="14">
        <f t="shared" si="168"/>
        <v>7.5000000000000011E-2</v>
      </c>
      <c r="AR649" s="13">
        <f t="shared" si="158"/>
        <v>327510.00000000006</v>
      </c>
      <c r="AS649" s="13">
        <f t="shared" si="159"/>
        <v>32400.000000000007</v>
      </c>
      <c r="AT649" s="13">
        <f t="shared" si="160"/>
        <v>53190.000000000007</v>
      </c>
      <c r="AU649" s="14">
        <f>SUM(AN$3:AN649)+SUM(AR$3:AR649)</f>
        <v>1224351774</v>
      </c>
      <c r="AV649" s="14">
        <f>SUM(AO$3:AO649)+SUM(AS$3:AS649)</f>
        <v>231080949</v>
      </c>
      <c r="AW649" s="14">
        <f>SUM(AP$3:AP649)+SUM(AT$3:AT649)</f>
        <v>321289335</v>
      </c>
    </row>
    <row r="650" spans="33:49" x14ac:dyDescent="0.2">
      <c r="AG650" s="9">
        <f t="shared" si="155"/>
        <v>15</v>
      </c>
      <c r="AH650" s="9">
        <f t="shared" si="156"/>
        <v>56</v>
      </c>
      <c r="AI650" s="14">
        <f t="shared" si="157"/>
        <v>1</v>
      </c>
      <c r="AJ650" s="14">
        <f t="shared" si="161"/>
        <v>1219</v>
      </c>
      <c r="AK650" s="14">
        <f t="shared" si="162"/>
        <v>120</v>
      </c>
      <c r="AL650" s="14">
        <f t="shared" si="163"/>
        <v>197</v>
      </c>
      <c r="AM650" s="14">
        <f t="shared" si="164"/>
        <v>10</v>
      </c>
      <c r="AN650" s="13">
        <f t="shared" si="165"/>
        <v>43884000</v>
      </c>
      <c r="AO650" s="13">
        <f t="shared" si="166"/>
        <v>4320000</v>
      </c>
      <c r="AP650" s="13">
        <f t="shared" si="167"/>
        <v>7092000</v>
      </c>
      <c r="AQ650" s="14">
        <f t="shared" si="168"/>
        <v>0.1</v>
      </c>
      <c r="AR650" s="13">
        <f t="shared" si="158"/>
        <v>438840</v>
      </c>
      <c r="AS650" s="13">
        <f t="shared" si="159"/>
        <v>43200</v>
      </c>
      <c r="AT650" s="13">
        <f t="shared" si="160"/>
        <v>70920.000000000015</v>
      </c>
      <c r="AU650" s="14">
        <f>SUM(AN$3:AN650)+SUM(AR$3:AR650)</f>
        <v>1268674614</v>
      </c>
      <c r="AV650" s="14">
        <f>SUM(AO$3:AO650)+SUM(AS$3:AS650)</f>
        <v>235444149</v>
      </c>
      <c r="AW650" s="14">
        <f>SUM(AP$3:AP650)+SUM(AT$3:AT650)</f>
        <v>328452255</v>
      </c>
    </row>
    <row r="651" spans="33:49" x14ac:dyDescent="0.2">
      <c r="AG651" s="9">
        <f t="shared" si="155"/>
        <v>15</v>
      </c>
      <c r="AH651" s="9">
        <f t="shared" si="156"/>
        <v>57</v>
      </c>
      <c r="AI651" s="14">
        <f t="shared" si="157"/>
        <v>0</v>
      </c>
      <c r="AJ651" s="14">
        <f t="shared" si="161"/>
        <v>1225</v>
      </c>
      <c r="AK651" s="14">
        <f t="shared" si="162"/>
        <v>120</v>
      </c>
      <c r="AL651" s="14">
        <f t="shared" si="163"/>
        <v>197</v>
      </c>
      <c r="AM651" s="14">
        <f t="shared" si="164"/>
        <v>0</v>
      </c>
      <c r="AN651" s="13">
        <f t="shared" si="165"/>
        <v>0</v>
      </c>
      <c r="AO651" s="13">
        <f t="shared" si="166"/>
        <v>0</v>
      </c>
      <c r="AP651" s="13">
        <f t="shared" si="167"/>
        <v>0</v>
      </c>
      <c r="AQ651" s="14">
        <f t="shared" si="168"/>
        <v>7.5000000000000011E-2</v>
      </c>
      <c r="AR651" s="13">
        <f t="shared" si="158"/>
        <v>330750.00000000006</v>
      </c>
      <c r="AS651" s="13">
        <f t="shared" si="159"/>
        <v>32400.000000000007</v>
      </c>
      <c r="AT651" s="13">
        <f t="shared" si="160"/>
        <v>53190.000000000007</v>
      </c>
      <c r="AU651" s="14">
        <f>SUM(AN$3:AN651)+SUM(AR$3:AR651)</f>
        <v>1269005364</v>
      </c>
      <c r="AV651" s="14">
        <f>SUM(AO$3:AO651)+SUM(AS$3:AS651)</f>
        <v>235476549</v>
      </c>
      <c r="AW651" s="14">
        <f>SUM(AP$3:AP651)+SUM(AT$3:AT651)</f>
        <v>328505445</v>
      </c>
    </row>
    <row r="652" spans="33:49" x14ac:dyDescent="0.2">
      <c r="AG652" s="9">
        <f t="shared" si="155"/>
        <v>15</v>
      </c>
      <c r="AH652" s="9">
        <f t="shared" si="156"/>
        <v>58</v>
      </c>
      <c r="AI652" s="14">
        <f t="shared" si="157"/>
        <v>0</v>
      </c>
      <c r="AJ652" s="14">
        <f t="shared" si="161"/>
        <v>1231</v>
      </c>
      <c r="AK652" s="14">
        <f t="shared" si="162"/>
        <v>120</v>
      </c>
      <c r="AL652" s="14">
        <f t="shared" si="163"/>
        <v>197</v>
      </c>
      <c r="AM652" s="14">
        <f t="shared" si="164"/>
        <v>0</v>
      </c>
      <c r="AN652" s="13">
        <f t="shared" si="165"/>
        <v>0</v>
      </c>
      <c r="AO652" s="13">
        <f t="shared" si="166"/>
        <v>0</v>
      </c>
      <c r="AP652" s="13">
        <f t="shared" si="167"/>
        <v>0</v>
      </c>
      <c r="AQ652" s="14">
        <f t="shared" si="168"/>
        <v>7.5000000000000011E-2</v>
      </c>
      <c r="AR652" s="13">
        <f t="shared" si="158"/>
        <v>332370.00000000006</v>
      </c>
      <c r="AS652" s="13">
        <f t="shared" si="159"/>
        <v>32400.000000000007</v>
      </c>
      <c r="AT652" s="13">
        <f t="shared" si="160"/>
        <v>53190.000000000007</v>
      </c>
      <c r="AU652" s="14">
        <f>SUM(AN$3:AN652)+SUM(AR$3:AR652)</f>
        <v>1269337734</v>
      </c>
      <c r="AV652" s="14">
        <f>SUM(AO$3:AO652)+SUM(AS$3:AS652)</f>
        <v>235508949</v>
      </c>
      <c r="AW652" s="14">
        <f>SUM(AP$3:AP652)+SUM(AT$3:AT652)</f>
        <v>328558635</v>
      </c>
    </row>
    <row r="653" spans="33:49" x14ac:dyDescent="0.2">
      <c r="AG653" s="9">
        <f t="shared" si="155"/>
        <v>15</v>
      </c>
      <c r="AH653" s="9">
        <f t="shared" si="156"/>
        <v>59</v>
      </c>
      <c r="AI653" s="14">
        <f t="shared" si="157"/>
        <v>0</v>
      </c>
      <c r="AJ653" s="14">
        <f t="shared" si="161"/>
        <v>1238</v>
      </c>
      <c r="AK653" s="14">
        <f t="shared" si="162"/>
        <v>120</v>
      </c>
      <c r="AL653" s="14">
        <f t="shared" si="163"/>
        <v>198</v>
      </c>
      <c r="AM653" s="14">
        <f t="shared" si="164"/>
        <v>0</v>
      </c>
      <c r="AN653" s="13">
        <f t="shared" si="165"/>
        <v>0</v>
      </c>
      <c r="AO653" s="13">
        <f t="shared" si="166"/>
        <v>0</v>
      </c>
      <c r="AP653" s="13">
        <f t="shared" si="167"/>
        <v>0</v>
      </c>
      <c r="AQ653" s="14">
        <f t="shared" si="168"/>
        <v>7.5000000000000011E-2</v>
      </c>
      <c r="AR653" s="13">
        <f t="shared" si="158"/>
        <v>334260.00000000006</v>
      </c>
      <c r="AS653" s="13">
        <f t="shared" si="159"/>
        <v>32400.000000000007</v>
      </c>
      <c r="AT653" s="13">
        <f t="shared" si="160"/>
        <v>53460.000000000007</v>
      </c>
      <c r="AU653" s="14">
        <f>SUM(AN$3:AN653)+SUM(AR$3:AR653)</f>
        <v>1269671994</v>
      </c>
      <c r="AV653" s="14">
        <f>SUM(AO$3:AO653)+SUM(AS$3:AS653)</f>
        <v>235541349</v>
      </c>
      <c r="AW653" s="14">
        <f>SUM(AP$3:AP653)+SUM(AT$3:AT653)</f>
        <v>328612095</v>
      </c>
    </row>
    <row r="654" spans="33:49" x14ac:dyDescent="0.2">
      <c r="AG654" s="9">
        <f t="shared" si="155"/>
        <v>15</v>
      </c>
      <c r="AH654" s="9">
        <f t="shared" si="156"/>
        <v>60</v>
      </c>
      <c r="AI654" s="14">
        <f t="shared" si="157"/>
        <v>1</v>
      </c>
      <c r="AJ654" s="14">
        <f t="shared" si="161"/>
        <v>1244</v>
      </c>
      <c r="AK654" s="14">
        <f t="shared" si="162"/>
        <v>120</v>
      </c>
      <c r="AL654" s="14">
        <f t="shared" si="163"/>
        <v>198</v>
      </c>
      <c r="AM654" s="14">
        <f t="shared" si="164"/>
        <v>10</v>
      </c>
      <c r="AN654" s="13">
        <f t="shared" si="165"/>
        <v>44784000</v>
      </c>
      <c r="AO654" s="13">
        <f t="shared" si="166"/>
        <v>4320000</v>
      </c>
      <c r="AP654" s="13">
        <f t="shared" si="167"/>
        <v>7128000</v>
      </c>
      <c r="AQ654" s="14">
        <f t="shared" si="168"/>
        <v>0.1</v>
      </c>
      <c r="AR654" s="13">
        <f t="shared" si="158"/>
        <v>447840</v>
      </c>
      <c r="AS654" s="13">
        <f t="shared" si="159"/>
        <v>43200</v>
      </c>
      <c r="AT654" s="13">
        <f t="shared" si="160"/>
        <v>71280</v>
      </c>
      <c r="AU654" s="14">
        <f>SUM(AN$3:AN654)+SUM(AR$3:AR654)</f>
        <v>1314903834</v>
      </c>
      <c r="AV654" s="14">
        <f>SUM(AO$3:AO654)+SUM(AS$3:AS654)</f>
        <v>239904549</v>
      </c>
      <c r="AW654" s="14">
        <f>SUM(AP$3:AP654)+SUM(AT$3:AT654)</f>
        <v>335811375</v>
      </c>
    </row>
  </sheetData>
  <mergeCells count="6">
    <mergeCell ref="A1:B1"/>
    <mergeCell ref="AQ1:AT1"/>
    <mergeCell ref="AM1:AP1"/>
    <mergeCell ref="AU1:AW1"/>
    <mergeCell ref="D1:O1"/>
    <mergeCell ref="P1:X1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74"/>
  <sheetViews>
    <sheetView workbookViewId="0">
      <selection activeCell="N13" sqref="N13"/>
    </sheetView>
  </sheetViews>
  <sheetFormatPr baseColWidth="10" defaultRowHeight="16" x14ac:dyDescent="0.2"/>
  <sheetData>
    <row r="1" spans="1:11" x14ac:dyDescent="0.2">
      <c r="A1" s="55" t="s">
        <v>470</v>
      </c>
      <c r="B1" s="55" t="s">
        <v>182</v>
      </c>
      <c r="C1" s="55" t="s">
        <v>471</v>
      </c>
      <c r="D1" s="55" t="s">
        <v>26</v>
      </c>
      <c r="E1" s="55" t="s">
        <v>17</v>
      </c>
      <c r="F1" s="55" t="s">
        <v>472</v>
      </c>
      <c r="G1" s="55" t="s">
        <v>473</v>
      </c>
      <c r="H1" s="55" t="s">
        <v>247</v>
      </c>
      <c r="I1" s="55" t="s">
        <v>18</v>
      </c>
      <c r="J1" s="55" t="s">
        <v>22</v>
      </c>
      <c r="K1" s="55" t="s">
        <v>474</v>
      </c>
    </row>
    <row r="2" spans="1:11" x14ac:dyDescent="0.2">
      <c r="A2" s="55">
        <v>1</v>
      </c>
      <c r="B2" t="b">
        <v>0</v>
      </c>
      <c r="C2" s="62" t="s">
        <v>475</v>
      </c>
      <c r="D2" s="55">
        <v>2200</v>
      </c>
      <c r="E2" s="55">
        <v>900</v>
      </c>
      <c r="F2" s="55">
        <v>400</v>
      </c>
      <c r="G2" s="55">
        <v>13</v>
      </c>
      <c r="H2" s="55"/>
      <c r="I2" s="55"/>
      <c r="J2" s="55"/>
      <c r="K2" s="55">
        <v>60</v>
      </c>
    </row>
    <row r="3" spans="1:11" x14ac:dyDescent="0.2">
      <c r="A3" s="55">
        <v>2</v>
      </c>
      <c r="B3" t="b">
        <v>0</v>
      </c>
      <c r="C3" s="62" t="s">
        <v>476</v>
      </c>
      <c r="D3" s="55">
        <v>2200</v>
      </c>
      <c r="E3" s="55">
        <v>900</v>
      </c>
      <c r="F3" s="55">
        <v>400</v>
      </c>
      <c r="G3" s="55"/>
      <c r="H3" s="55"/>
      <c r="I3" s="55">
        <v>5</v>
      </c>
      <c r="J3" s="55"/>
      <c r="K3" s="55">
        <v>60</v>
      </c>
    </row>
    <row r="4" spans="1:11" x14ac:dyDescent="0.2">
      <c r="A4" s="55">
        <v>3</v>
      </c>
      <c r="B4" t="b">
        <v>1</v>
      </c>
      <c r="C4" s="62" t="s">
        <v>477</v>
      </c>
      <c r="D4" s="55">
        <v>4400</v>
      </c>
      <c r="E4" s="55">
        <v>1800</v>
      </c>
      <c r="F4" s="55">
        <v>400</v>
      </c>
      <c r="G4" s="55">
        <v>2</v>
      </c>
      <c r="H4" s="55">
        <v>2</v>
      </c>
      <c r="I4" s="55"/>
      <c r="J4" s="55"/>
      <c r="K4" s="55">
        <v>90</v>
      </c>
    </row>
    <row r="5" spans="1:11" x14ac:dyDescent="0.2">
      <c r="A5" s="55">
        <v>4</v>
      </c>
      <c r="B5" t="b">
        <v>0</v>
      </c>
      <c r="C5" s="62" t="s">
        <v>478</v>
      </c>
      <c r="D5" s="55">
        <v>2200</v>
      </c>
      <c r="E5" s="55">
        <v>900</v>
      </c>
      <c r="F5" s="55">
        <v>400</v>
      </c>
      <c r="G5" s="55"/>
      <c r="H5" s="55" t="s">
        <v>479</v>
      </c>
      <c r="I5" s="55"/>
      <c r="J5" s="55"/>
      <c r="K5" s="55">
        <v>120</v>
      </c>
    </row>
    <row r="6" spans="1:11" x14ac:dyDescent="0.2">
      <c r="A6" s="55">
        <v>5</v>
      </c>
      <c r="B6" t="b">
        <v>1</v>
      </c>
      <c r="C6" s="62" t="s">
        <v>480</v>
      </c>
      <c r="D6" s="55">
        <v>4400</v>
      </c>
      <c r="E6" s="55">
        <v>1800</v>
      </c>
      <c r="F6" s="55">
        <v>400</v>
      </c>
      <c r="G6" s="55"/>
      <c r="H6" s="55" t="s">
        <v>481</v>
      </c>
      <c r="I6" s="55"/>
      <c r="J6" s="55"/>
      <c r="K6" s="55">
        <v>120</v>
      </c>
    </row>
    <row r="7" spans="1:11" x14ac:dyDescent="0.2">
      <c r="A7" s="55">
        <v>6</v>
      </c>
      <c r="B7" t="b">
        <v>0</v>
      </c>
      <c r="C7" s="62" t="s">
        <v>482</v>
      </c>
      <c r="D7" s="55">
        <v>2200</v>
      </c>
      <c r="E7" s="55">
        <v>900</v>
      </c>
      <c r="F7" s="55">
        <v>400</v>
      </c>
      <c r="G7" s="55"/>
      <c r="H7" s="55"/>
      <c r="I7" s="55">
        <v>10</v>
      </c>
      <c r="J7" s="55"/>
      <c r="K7" s="55">
        <v>150</v>
      </c>
    </row>
    <row r="8" spans="1:11" x14ac:dyDescent="0.2">
      <c r="A8" s="55">
        <v>7</v>
      </c>
      <c r="B8" t="b">
        <v>1</v>
      </c>
      <c r="C8" s="62" t="s">
        <v>483</v>
      </c>
      <c r="D8" s="55">
        <v>4400</v>
      </c>
      <c r="E8" s="55">
        <v>1800</v>
      </c>
      <c r="F8" s="55">
        <v>400</v>
      </c>
      <c r="G8" s="55"/>
      <c r="H8" s="55" t="s">
        <v>484</v>
      </c>
      <c r="I8" s="55"/>
      <c r="J8" s="55"/>
      <c r="K8" s="55">
        <v>150</v>
      </c>
    </row>
    <row r="9" spans="1:11" x14ac:dyDescent="0.2">
      <c r="A9" s="55">
        <v>8</v>
      </c>
      <c r="B9" t="b">
        <v>0</v>
      </c>
      <c r="C9" s="62" t="s">
        <v>485</v>
      </c>
      <c r="D9" s="55">
        <v>2200</v>
      </c>
      <c r="E9" s="55">
        <v>900</v>
      </c>
      <c r="F9" s="55">
        <v>400</v>
      </c>
      <c r="G9" s="55"/>
      <c r="H9" s="55"/>
      <c r="I9" s="55">
        <v>10</v>
      </c>
      <c r="J9" s="55"/>
      <c r="K9" s="55">
        <v>180</v>
      </c>
    </row>
    <row r="10" spans="1:11" x14ac:dyDescent="0.2">
      <c r="A10" s="55">
        <v>9</v>
      </c>
      <c r="B10" t="b">
        <v>1</v>
      </c>
      <c r="C10" s="62" t="s">
        <v>486</v>
      </c>
      <c r="D10" s="55">
        <v>4400</v>
      </c>
      <c r="E10" s="55">
        <v>1800</v>
      </c>
      <c r="F10" s="55">
        <v>400</v>
      </c>
      <c r="G10" s="55"/>
      <c r="H10" s="55" t="s">
        <v>487</v>
      </c>
      <c r="I10" s="55"/>
      <c r="J10" s="55"/>
      <c r="K10" s="55">
        <v>180</v>
      </c>
    </row>
    <row r="11" spans="1:11" x14ac:dyDescent="0.2">
      <c r="A11" s="55">
        <v>10</v>
      </c>
      <c r="B11" t="b">
        <v>0</v>
      </c>
      <c r="C11" s="62" t="s">
        <v>488</v>
      </c>
      <c r="D11" s="55">
        <v>2200</v>
      </c>
      <c r="E11" s="55">
        <v>900</v>
      </c>
      <c r="F11" s="55">
        <v>400</v>
      </c>
      <c r="G11" s="55"/>
      <c r="H11" s="55"/>
      <c r="I11" s="55">
        <v>10</v>
      </c>
      <c r="J11" s="55"/>
      <c r="K11" s="55">
        <v>180</v>
      </c>
    </row>
    <row r="12" spans="1:11" x14ac:dyDescent="0.2">
      <c r="A12" s="55">
        <v>11</v>
      </c>
      <c r="B12" t="b">
        <v>0</v>
      </c>
      <c r="C12" s="62" t="s">
        <v>489</v>
      </c>
      <c r="D12" s="55">
        <v>2200</v>
      </c>
      <c r="E12" s="55">
        <v>900</v>
      </c>
      <c r="F12" s="55">
        <v>400</v>
      </c>
      <c r="G12" s="55"/>
      <c r="H12" s="55"/>
      <c r="I12" s="55">
        <v>10</v>
      </c>
      <c r="J12" s="55"/>
      <c r="K12" s="55">
        <v>210</v>
      </c>
    </row>
    <row r="13" spans="1:11" x14ac:dyDescent="0.2">
      <c r="A13" s="55">
        <v>12</v>
      </c>
      <c r="B13" t="b">
        <v>1</v>
      </c>
      <c r="C13" s="62" t="s">
        <v>490</v>
      </c>
      <c r="D13" s="55">
        <v>4400</v>
      </c>
      <c r="E13" s="55">
        <v>1800</v>
      </c>
      <c r="F13" s="55" t="s">
        <v>302</v>
      </c>
      <c r="G13" s="55"/>
      <c r="H13" s="55"/>
      <c r="I13" s="55">
        <v>10</v>
      </c>
      <c r="J13" s="55">
        <v>1</v>
      </c>
      <c r="K13" s="55">
        <v>210</v>
      </c>
    </row>
    <row r="14" spans="1:11" x14ac:dyDescent="0.2">
      <c r="A14" s="55">
        <v>13</v>
      </c>
      <c r="B14" t="b">
        <v>0</v>
      </c>
      <c r="C14" s="62" t="s">
        <v>491</v>
      </c>
      <c r="D14" s="55">
        <v>1900</v>
      </c>
      <c r="E14" s="55">
        <v>900</v>
      </c>
      <c r="F14" s="55" t="s">
        <v>302</v>
      </c>
      <c r="G14" s="55"/>
      <c r="H14" s="55"/>
      <c r="I14" s="55"/>
      <c r="J14" s="55"/>
      <c r="K14" s="55">
        <v>210</v>
      </c>
    </row>
    <row r="15" spans="1:11" x14ac:dyDescent="0.2">
      <c r="A15" s="55">
        <v>14</v>
      </c>
      <c r="B15" t="b">
        <v>0</v>
      </c>
      <c r="C15" s="62" t="s">
        <v>492</v>
      </c>
      <c r="D15" s="55">
        <v>1900</v>
      </c>
      <c r="E15" s="55">
        <v>900</v>
      </c>
      <c r="F15" s="55" t="s">
        <v>302</v>
      </c>
      <c r="G15" s="55"/>
      <c r="H15" s="55"/>
      <c r="I15" s="55"/>
      <c r="J15" s="55"/>
      <c r="K15" s="55">
        <v>210</v>
      </c>
    </row>
    <row r="16" spans="1:11" x14ac:dyDescent="0.2">
      <c r="A16" s="55">
        <v>15</v>
      </c>
      <c r="B16" t="b">
        <v>0</v>
      </c>
      <c r="C16" s="62" t="s">
        <v>493</v>
      </c>
      <c r="D16" s="55">
        <v>1900</v>
      </c>
      <c r="E16" s="55">
        <v>900</v>
      </c>
      <c r="F16" s="55" t="s">
        <v>302</v>
      </c>
      <c r="G16" s="55"/>
      <c r="H16" s="55"/>
      <c r="I16" s="55"/>
      <c r="J16" s="55"/>
      <c r="K16" s="55">
        <v>240</v>
      </c>
    </row>
    <row r="17" spans="1:11" x14ac:dyDescent="0.2">
      <c r="A17" s="55">
        <v>16</v>
      </c>
      <c r="B17" t="b">
        <v>1</v>
      </c>
      <c r="C17" s="62" t="s">
        <v>494</v>
      </c>
      <c r="D17" s="55">
        <v>3800</v>
      </c>
      <c r="E17" s="55">
        <v>1800</v>
      </c>
      <c r="F17" s="55" t="s">
        <v>302</v>
      </c>
      <c r="G17" s="55"/>
      <c r="H17" s="55"/>
      <c r="I17" s="55"/>
      <c r="J17" s="55"/>
      <c r="K17" s="55">
        <v>240</v>
      </c>
    </row>
    <row r="18" spans="1:11" x14ac:dyDescent="0.2">
      <c r="A18" s="55">
        <v>17</v>
      </c>
      <c r="B18" t="b">
        <v>0</v>
      </c>
      <c r="C18" s="62" t="s">
        <v>495</v>
      </c>
      <c r="D18" s="55">
        <v>2000</v>
      </c>
      <c r="E18" s="55">
        <v>900</v>
      </c>
      <c r="F18" s="55" t="s">
        <v>302</v>
      </c>
      <c r="G18" s="55"/>
      <c r="H18" s="55"/>
      <c r="I18" s="55"/>
      <c r="J18" s="55"/>
      <c r="K18" s="55">
        <v>240</v>
      </c>
    </row>
    <row r="19" spans="1:11" x14ac:dyDescent="0.2">
      <c r="A19" s="55">
        <v>18</v>
      </c>
      <c r="B19" t="b">
        <v>0</v>
      </c>
      <c r="C19" s="62" t="s">
        <v>496</v>
      </c>
      <c r="D19" s="55">
        <v>2000</v>
      </c>
      <c r="E19" s="55">
        <v>900</v>
      </c>
      <c r="F19" s="55" t="s">
        <v>302</v>
      </c>
      <c r="G19" s="55"/>
      <c r="H19" s="55"/>
      <c r="I19" s="55"/>
      <c r="J19" s="55"/>
      <c r="K19" s="55">
        <v>270</v>
      </c>
    </row>
    <row r="20" spans="1:11" x14ac:dyDescent="0.2">
      <c r="A20" s="55">
        <v>19</v>
      </c>
      <c r="B20" t="b">
        <v>0</v>
      </c>
      <c r="C20" s="62" t="s">
        <v>497</v>
      </c>
      <c r="D20" s="55">
        <v>2000</v>
      </c>
      <c r="E20" s="55">
        <v>900</v>
      </c>
      <c r="F20" s="55" t="s">
        <v>302</v>
      </c>
      <c r="G20" s="55"/>
      <c r="H20" s="55"/>
      <c r="I20" s="55"/>
      <c r="J20" s="55"/>
      <c r="K20" s="55">
        <v>300</v>
      </c>
    </row>
    <row r="21" spans="1:11" x14ac:dyDescent="0.2">
      <c r="A21" s="55">
        <v>20</v>
      </c>
      <c r="B21" t="b">
        <v>1</v>
      </c>
      <c r="C21" s="62" t="s">
        <v>498</v>
      </c>
      <c r="D21" s="55">
        <v>4200</v>
      </c>
      <c r="E21" s="55">
        <v>1800</v>
      </c>
      <c r="F21" s="55" t="s">
        <v>302</v>
      </c>
      <c r="G21" s="55"/>
      <c r="H21" s="55"/>
      <c r="I21" s="55"/>
      <c r="J21" s="55"/>
      <c r="K21" s="55">
        <v>300</v>
      </c>
    </row>
    <row r="22" spans="1:11" x14ac:dyDescent="0.2">
      <c r="A22" s="55">
        <v>21</v>
      </c>
      <c r="B22" t="b">
        <v>0</v>
      </c>
      <c r="C22" s="62" t="s">
        <v>499</v>
      </c>
      <c r="D22" s="55">
        <v>2100</v>
      </c>
      <c r="E22" s="55">
        <v>900</v>
      </c>
      <c r="F22" s="55" t="s">
        <v>302</v>
      </c>
      <c r="G22" s="55"/>
      <c r="H22" s="55"/>
      <c r="I22" s="55"/>
      <c r="J22" s="55"/>
      <c r="K22" s="55">
        <v>330</v>
      </c>
    </row>
    <row r="23" spans="1:11" x14ac:dyDescent="0.2">
      <c r="A23" s="55">
        <v>22</v>
      </c>
      <c r="B23" t="b">
        <v>0</v>
      </c>
      <c r="C23" s="62" t="s">
        <v>500</v>
      </c>
      <c r="D23" s="55">
        <v>2200</v>
      </c>
      <c r="E23" s="55">
        <v>900</v>
      </c>
      <c r="F23" s="55" t="s">
        <v>302</v>
      </c>
      <c r="G23" s="55"/>
      <c r="H23" s="55"/>
      <c r="I23" s="55"/>
      <c r="J23" s="55"/>
      <c r="K23" s="55">
        <v>330</v>
      </c>
    </row>
    <row r="24" spans="1:11" x14ac:dyDescent="0.2">
      <c r="A24" s="55">
        <v>23</v>
      </c>
      <c r="B24" t="b">
        <v>0</v>
      </c>
      <c r="C24" s="62" t="s">
        <v>501</v>
      </c>
      <c r="D24" s="55">
        <v>2200</v>
      </c>
      <c r="E24" s="55">
        <v>900</v>
      </c>
      <c r="F24" s="55" t="s">
        <v>302</v>
      </c>
      <c r="G24" s="55"/>
      <c r="H24" s="55"/>
      <c r="I24" s="55"/>
      <c r="J24" s="55"/>
      <c r="K24" s="55">
        <v>330</v>
      </c>
    </row>
    <row r="25" spans="1:11" x14ac:dyDescent="0.2">
      <c r="A25" s="55">
        <v>24</v>
      </c>
      <c r="B25" t="b">
        <v>1</v>
      </c>
      <c r="C25" s="62" t="s">
        <v>502</v>
      </c>
      <c r="D25" s="55">
        <v>4400</v>
      </c>
      <c r="E25" s="55">
        <v>1800</v>
      </c>
      <c r="F25" s="55" t="s">
        <v>302</v>
      </c>
      <c r="G25" s="55"/>
      <c r="H25" s="55"/>
      <c r="I25" s="55"/>
      <c r="J25" s="55"/>
      <c r="K25" s="55">
        <v>360</v>
      </c>
    </row>
    <row r="26" spans="1:11" x14ac:dyDescent="0.2">
      <c r="A26" s="55">
        <v>25</v>
      </c>
      <c r="B26" t="b">
        <v>0</v>
      </c>
      <c r="C26" s="62" t="s">
        <v>503</v>
      </c>
      <c r="D26" s="55">
        <v>2200</v>
      </c>
      <c r="E26" s="55">
        <v>900</v>
      </c>
      <c r="F26" s="55" t="s">
        <v>302</v>
      </c>
      <c r="G26" s="55"/>
      <c r="H26" s="55"/>
      <c r="I26" s="55"/>
      <c r="J26" s="55"/>
      <c r="K26" s="55">
        <v>360</v>
      </c>
    </row>
    <row r="27" spans="1:11" x14ac:dyDescent="0.2">
      <c r="A27" s="55">
        <v>26</v>
      </c>
      <c r="B27" t="b">
        <v>0</v>
      </c>
      <c r="C27" s="62" t="s">
        <v>504</v>
      </c>
      <c r="D27" s="55">
        <v>2200</v>
      </c>
      <c r="E27" s="55">
        <v>900</v>
      </c>
      <c r="F27" s="55" t="s">
        <v>302</v>
      </c>
      <c r="G27" s="55"/>
      <c r="H27" s="55"/>
      <c r="I27" s="55"/>
      <c r="J27" s="55"/>
      <c r="K27" s="55">
        <v>360</v>
      </c>
    </row>
    <row r="28" spans="1:11" x14ac:dyDescent="0.2">
      <c r="A28" s="55">
        <v>27</v>
      </c>
      <c r="B28" t="b">
        <v>0</v>
      </c>
      <c r="C28" s="62" t="s">
        <v>505</v>
      </c>
      <c r="D28" s="55">
        <v>2200</v>
      </c>
      <c r="E28" s="55">
        <v>900</v>
      </c>
      <c r="F28" s="55" t="s">
        <v>302</v>
      </c>
      <c r="G28" s="55"/>
      <c r="H28" s="55"/>
      <c r="I28" s="55"/>
      <c r="J28" s="55"/>
      <c r="K28" s="55">
        <v>390</v>
      </c>
    </row>
    <row r="29" spans="1:11" x14ac:dyDescent="0.2">
      <c r="A29" s="55">
        <v>28</v>
      </c>
      <c r="B29" t="b">
        <v>1</v>
      </c>
      <c r="C29" s="62" t="s">
        <v>506</v>
      </c>
      <c r="D29" s="55">
        <v>4400</v>
      </c>
      <c r="E29" s="55">
        <v>1800</v>
      </c>
      <c r="F29" s="55" t="s">
        <v>302</v>
      </c>
      <c r="G29" s="55"/>
      <c r="H29" s="55"/>
      <c r="I29" s="55"/>
      <c r="J29" s="55"/>
      <c r="K29" s="55">
        <v>390</v>
      </c>
    </row>
    <row r="30" spans="1:11" x14ac:dyDescent="0.2">
      <c r="A30" s="55">
        <v>29</v>
      </c>
      <c r="B30" t="b">
        <v>0</v>
      </c>
      <c r="C30" s="62" t="s">
        <v>507</v>
      </c>
      <c r="D30" s="55">
        <v>2300</v>
      </c>
      <c r="E30" s="55">
        <v>900</v>
      </c>
      <c r="F30" s="55" t="s">
        <v>302</v>
      </c>
      <c r="G30" s="55"/>
      <c r="H30" s="55"/>
      <c r="I30" s="55"/>
      <c r="J30" s="55"/>
      <c r="K30" s="55">
        <v>390</v>
      </c>
    </row>
    <row r="31" spans="1:11" x14ac:dyDescent="0.2">
      <c r="A31" s="55">
        <v>30</v>
      </c>
      <c r="B31" t="b">
        <v>0</v>
      </c>
      <c r="C31" s="62" t="s">
        <v>508</v>
      </c>
      <c r="D31" s="55">
        <v>2300</v>
      </c>
      <c r="E31" s="55">
        <v>900</v>
      </c>
      <c r="F31" s="55" t="s">
        <v>302</v>
      </c>
      <c r="G31" s="55"/>
      <c r="H31" s="55"/>
      <c r="I31" s="55"/>
      <c r="J31" s="55"/>
      <c r="K31" s="55">
        <v>420</v>
      </c>
    </row>
    <row r="32" spans="1:11" x14ac:dyDescent="0.2">
      <c r="A32" s="55">
        <v>31</v>
      </c>
      <c r="B32" t="b">
        <v>0</v>
      </c>
      <c r="C32" s="62" t="s">
        <v>509</v>
      </c>
      <c r="D32" s="55">
        <v>2300</v>
      </c>
      <c r="E32" s="55">
        <v>900</v>
      </c>
      <c r="F32" s="55" t="s">
        <v>302</v>
      </c>
      <c r="G32" s="55"/>
      <c r="H32" s="55"/>
      <c r="I32" s="55"/>
      <c r="J32" s="55"/>
      <c r="K32" s="55">
        <v>450</v>
      </c>
    </row>
    <row r="33" spans="1:11" x14ac:dyDescent="0.2">
      <c r="A33" s="55">
        <v>32</v>
      </c>
      <c r="B33" t="b">
        <v>1</v>
      </c>
      <c r="C33" s="62" t="s">
        <v>510</v>
      </c>
      <c r="D33" s="55">
        <v>4800</v>
      </c>
      <c r="E33" s="55">
        <v>1800</v>
      </c>
      <c r="F33" s="55" t="s">
        <v>302</v>
      </c>
      <c r="G33" s="55"/>
      <c r="H33" s="55"/>
      <c r="I33" s="55"/>
      <c r="J33" s="55"/>
      <c r="K33" s="55">
        <v>480</v>
      </c>
    </row>
    <row r="34" spans="1:11" x14ac:dyDescent="0.2">
      <c r="A34" s="55">
        <v>33</v>
      </c>
      <c r="B34" t="b">
        <v>0</v>
      </c>
      <c r="C34" s="62" t="s">
        <v>511</v>
      </c>
      <c r="D34" s="55">
        <v>2400</v>
      </c>
      <c r="E34" s="55">
        <v>900</v>
      </c>
      <c r="F34" s="55" t="s">
        <v>302</v>
      </c>
      <c r="G34" s="55"/>
      <c r="H34" s="55"/>
      <c r="I34" s="55"/>
      <c r="J34" s="55"/>
      <c r="K34" s="55">
        <v>510</v>
      </c>
    </row>
    <row r="35" spans="1:11" x14ac:dyDescent="0.2">
      <c r="A35" s="55">
        <v>34</v>
      </c>
      <c r="B35" t="b">
        <v>0</v>
      </c>
      <c r="C35" s="62" t="s">
        <v>512</v>
      </c>
      <c r="D35" s="55">
        <v>2400</v>
      </c>
      <c r="E35" s="55">
        <v>900</v>
      </c>
      <c r="F35" s="55" t="s">
        <v>302</v>
      </c>
      <c r="G35" s="55"/>
      <c r="H35" s="55"/>
      <c r="I35" s="55"/>
      <c r="J35" s="55"/>
      <c r="K35" s="55">
        <v>510</v>
      </c>
    </row>
    <row r="36" spans="1:11" x14ac:dyDescent="0.2">
      <c r="A36" s="55">
        <v>35</v>
      </c>
      <c r="B36" t="b">
        <v>0</v>
      </c>
      <c r="C36" s="62" t="s">
        <v>513</v>
      </c>
      <c r="D36" s="55">
        <v>2400</v>
      </c>
      <c r="E36" s="55">
        <v>900</v>
      </c>
      <c r="F36" s="55" t="s">
        <v>302</v>
      </c>
      <c r="G36" s="55"/>
      <c r="H36" s="55"/>
      <c r="I36" s="55"/>
      <c r="J36" s="55"/>
      <c r="K36" s="55">
        <v>510</v>
      </c>
    </row>
    <row r="37" spans="1:11" x14ac:dyDescent="0.2">
      <c r="A37" s="55">
        <v>36</v>
      </c>
      <c r="B37" t="b">
        <v>1</v>
      </c>
      <c r="C37" s="62" t="s">
        <v>514</v>
      </c>
      <c r="D37" s="55">
        <v>5000</v>
      </c>
      <c r="E37" s="55">
        <v>1800</v>
      </c>
      <c r="F37" s="55" t="s">
        <v>302</v>
      </c>
      <c r="G37" s="55"/>
      <c r="H37" s="55"/>
      <c r="I37" s="55"/>
      <c r="J37" s="55"/>
      <c r="K37" s="55">
        <v>510</v>
      </c>
    </row>
    <row r="38" spans="1:11" x14ac:dyDescent="0.2">
      <c r="A38" s="55">
        <v>37</v>
      </c>
      <c r="B38" t="b">
        <v>0</v>
      </c>
      <c r="C38" s="62" t="s">
        <v>515</v>
      </c>
      <c r="D38" s="55">
        <v>2500</v>
      </c>
      <c r="E38" s="55">
        <v>900</v>
      </c>
      <c r="F38" s="55" t="s">
        <v>302</v>
      </c>
      <c r="G38" s="55"/>
      <c r="H38" s="55"/>
      <c r="I38" s="55"/>
      <c r="J38" s="55"/>
      <c r="K38" s="55">
        <v>510</v>
      </c>
    </row>
    <row r="39" spans="1:11" x14ac:dyDescent="0.2">
      <c r="A39" s="55">
        <v>38</v>
      </c>
      <c r="B39" t="b">
        <v>0</v>
      </c>
      <c r="C39" s="62" t="s">
        <v>516</v>
      </c>
      <c r="D39" s="55">
        <v>2500</v>
      </c>
      <c r="E39" s="55">
        <v>900</v>
      </c>
      <c r="F39" s="55" t="s">
        <v>302</v>
      </c>
      <c r="G39" s="55"/>
      <c r="H39" s="55"/>
      <c r="I39" s="55"/>
      <c r="J39" s="55"/>
      <c r="K39" s="55">
        <v>510</v>
      </c>
    </row>
    <row r="40" spans="1:11" x14ac:dyDescent="0.2">
      <c r="A40" s="55">
        <v>39</v>
      </c>
      <c r="B40" t="b">
        <v>0</v>
      </c>
      <c r="C40" s="62" t="s">
        <v>517</v>
      </c>
      <c r="D40" s="55">
        <v>2500</v>
      </c>
      <c r="E40" s="55">
        <v>900</v>
      </c>
      <c r="F40" s="55" t="s">
        <v>302</v>
      </c>
      <c r="G40" s="55"/>
      <c r="H40" s="55"/>
      <c r="I40" s="55"/>
      <c r="J40" s="55"/>
      <c r="K40" s="55">
        <v>540</v>
      </c>
    </row>
    <row r="41" spans="1:11" x14ac:dyDescent="0.2">
      <c r="A41" s="55">
        <v>40</v>
      </c>
      <c r="B41" t="b">
        <v>1</v>
      </c>
      <c r="C41" s="62" t="s">
        <v>518</v>
      </c>
      <c r="D41" s="55">
        <v>5000</v>
      </c>
      <c r="E41" s="55">
        <v>1800</v>
      </c>
      <c r="F41" s="55" t="s">
        <v>281</v>
      </c>
      <c r="G41" s="55"/>
      <c r="H41" s="55"/>
      <c r="I41" s="55"/>
      <c r="J41" s="55"/>
      <c r="K41" s="55">
        <v>540</v>
      </c>
    </row>
    <row r="42" spans="1:11" x14ac:dyDescent="0.2">
      <c r="A42" s="55">
        <v>41</v>
      </c>
      <c r="B42" t="b">
        <v>0</v>
      </c>
      <c r="C42" s="62" t="s">
        <v>519</v>
      </c>
      <c r="D42" s="55">
        <v>2500</v>
      </c>
      <c r="E42" s="55">
        <v>900</v>
      </c>
      <c r="F42" s="55" t="s">
        <v>281</v>
      </c>
      <c r="G42" s="55"/>
      <c r="H42" s="55"/>
      <c r="I42" s="55"/>
      <c r="J42" s="55"/>
      <c r="K42" s="55">
        <v>540</v>
      </c>
    </row>
    <row r="43" spans="1:11" x14ac:dyDescent="0.2">
      <c r="A43" s="55">
        <v>42</v>
      </c>
      <c r="B43" t="b">
        <v>0</v>
      </c>
      <c r="C43" s="62" t="s">
        <v>520</v>
      </c>
      <c r="D43" s="55">
        <v>2500</v>
      </c>
      <c r="E43" s="55">
        <v>900</v>
      </c>
      <c r="F43" s="55" t="s">
        <v>281</v>
      </c>
      <c r="G43" s="55"/>
      <c r="H43" s="55"/>
      <c r="I43" s="55"/>
      <c r="J43" s="55"/>
      <c r="K43" s="55">
        <v>570</v>
      </c>
    </row>
    <row r="44" spans="1:11" x14ac:dyDescent="0.2">
      <c r="A44" s="55">
        <v>43</v>
      </c>
      <c r="B44" t="b">
        <v>0</v>
      </c>
      <c r="C44" s="62" t="s">
        <v>521</v>
      </c>
      <c r="D44" s="55">
        <v>2500</v>
      </c>
      <c r="E44" s="55">
        <v>900</v>
      </c>
      <c r="F44" s="55" t="s">
        <v>281</v>
      </c>
      <c r="G44" s="55"/>
      <c r="H44" s="55"/>
      <c r="I44" s="55"/>
      <c r="J44" s="55"/>
      <c r="K44" s="55">
        <v>570</v>
      </c>
    </row>
    <row r="45" spans="1:11" x14ac:dyDescent="0.2">
      <c r="A45" s="55">
        <v>44</v>
      </c>
      <c r="B45" t="b">
        <v>1</v>
      </c>
      <c r="C45" s="62" t="s">
        <v>522</v>
      </c>
      <c r="D45" s="55">
        <v>5000</v>
      </c>
      <c r="E45" s="55">
        <v>1800</v>
      </c>
      <c r="F45" s="55" t="s">
        <v>281</v>
      </c>
      <c r="G45" s="55"/>
      <c r="H45" s="55"/>
      <c r="I45" s="55"/>
      <c r="J45" s="55"/>
      <c r="K45" s="55">
        <v>570</v>
      </c>
    </row>
    <row r="46" spans="1:11" x14ac:dyDescent="0.2">
      <c r="A46" s="55">
        <v>45</v>
      </c>
      <c r="B46" t="b">
        <v>0</v>
      </c>
      <c r="C46" s="62" t="s">
        <v>523</v>
      </c>
      <c r="D46" s="55">
        <v>2600</v>
      </c>
      <c r="E46" s="55">
        <v>900</v>
      </c>
      <c r="F46" s="55" t="s">
        <v>281</v>
      </c>
      <c r="G46" s="55"/>
      <c r="H46" s="55"/>
      <c r="I46" s="55"/>
      <c r="J46" s="55"/>
      <c r="K46" s="55">
        <v>600</v>
      </c>
    </row>
    <row r="47" spans="1:11" x14ac:dyDescent="0.2">
      <c r="A47" s="55">
        <v>46</v>
      </c>
      <c r="B47" t="b">
        <v>0</v>
      </c>
      <c r="C47" s="62" t="s">
        <v>524</v>
      </c>
      <c r="D47" s="55">
        <v>2600</v>
      </c>
      <c r="E47" s="55">
        <v>900</v>
      </c>
      <c r="F47" s="55" t="s">
        <v>281</v>
      </c>
      <c r="G47" s="55"/>
      <c r="H47" s="55"/>
      <c r="I47" s="55"/>
      <c r="J47" s="55"/>
      <c r="K47" s="55">
        <v>600</v>
      </c>
    </row>
    <row r="48" spans="1:11" x14ac:dyDescent="0.2">
      <c r="A48" s="55">
        <v>47</v>
      </c>
      <c r="B48" t="b">
        <v>0</v>
      </c>
      <c r="C48" s="62" t="s">
        <v>525</v>
      </c>
      <c r="D48" s="55">
        <v>2600</v>
      </c>
      <c r="E48" s="55">
        <v>900</v>
      </c>
      <c r="F48" s="55" t="s">
        <v>281</v>
      </c>
      <c r="G48" s="55"/>
      <c r="H48" s="55"/>
      <c r="I48" s="55"/>
      <c r="J48" s="55"/>
      <c r="K48" s="55">
        <v>600</v>
      </c>
    </row>
    <row r="49" spans="1:11" x14ac:dyDescent="0.2">
      <c r="A49" s="55">
        <v>48</v>
      </c>
      <c r="B49" t="b">
        <v>1</v>
      </c>
      <c r="C49" s="62" t="s">
        <v>526</v>
      </c>
      <c r="D49" s="55">
        <v>5300</v>
      </c>
      <c r="E49" s="55">
        <v>1800</v>
      </c>
      <c r="F49" s="55" t="s">
        <v>281</v>
      </c>
      <c r="G49" s="55"/>
      <c r="H49" s="55"/>
      <c r="I49" s="55"/>
      <c r="J49" s="55"/>
      <c r="K49" s="55">
        <v>630</v>
      </c>
    </row>
    <row r="50" spans="1:11" x14ac:dyDescent="0.2">
      <c r="A50" s="55">
        <v>49</v>
      </c>
      <c r="B50" t="b">
        <v>0</v>
      </c>
      <c r="C50" s="62" t="s">
        <v>527</v>
      </c>
      <c r="D50" s="55">
        <v>2600</v>
      </c>
      <c r="E50" s="55">
        <v>960</v>
      </c>
      <c r="F50" s="55" t="s">
        <v>281</v>
      </c>
      <c r="G50" s="55"/>
      <c r="H50" s="55"/>
      <c r="I50" s="55"/>
      <c r="J50" s="55"/>
      <c r="K50" s="55">
        <v>630</v>
      </c>
    </row>
    <row r="51" spans="1:11" x14ac:dyDescent="0.2">
      <c r="A51" s="55">
        <v>50</v>
      </c>
      <c r="B51" t="b">
        <v>0</v>
      </c>
      <c r="C51" s="62" t="s">
        <v>528</v>
      </c>
      <c r="D51" s="55">
        <v>2600</v>
      </c>
      <c r="E51" s="55">
        <v>960</v>
      </c>
      <c r="F51" s="55" t="s">
        <v>281</v>
      </c>
      <c r="G51" s="55"/>
      <c r="H51" s="55"/>
      <c r="I51" s="55"/>
      <c r="J51" s="55"/>
      <c r="K51" s="55">
        <v>630</v>
      </c>
    </row>
    <row r="52" spans="1:11" x14ac:dyDescent="0.2">
      <c r="A52" s="55">
        <v>51</v>
      </c>
      <c r="B52" t="b">
        <v>0</v>
      </c>
      <c r="C52" s="62" t="s">
        <v>529</v>
      </c>
      <c r="D52" s="55">
        <v>2600</v>
      </c>
      <c r="E52" s="55">
        <v>960</v>
      </c>
      <c r="F52" s="55" t="s">
        <v>281</v>
      </c>
      <c r="G52" s="55"/>
      <c r="H52" s="55"/>
      <c r="I52" s="55"/>
      <c r="J52" s="55"/>
      <c r="K52" s="55">
        <v>630</v>
      </c>
    </row>
    <row r="53" spans="1:11" x14ac:dyDescent="0.2">
      <c r="A53" s="55">
        <v>52</v>
      </c>
      <c r="B53" t="b">
        <v>1</v>
      </c>
      <c r="C53" s="62" t="s">
        <v>530</v>
      </c>
      <c r="D53" s="55">
        <v>5300</v>
      </c>
      <c r="E53" s="55">
        <v>2040</v>
      </c>
      <c r="F53" s="55" t="s">
        <v>281</v>
      </c>
      <c r="G53" s="55"/>
      <c r="H53" s="55"/>
      <c r="I53" s="55"/>
      <c r="J53" s="55"/>
      <c r="K53" s="55">
        <v>660</v>
      </c>
    </row>
    <row r="54" spans="1:11" x14ac:dyDescent="0.2">
      <c r="A54" s="55">
        <v>53</v>
      </c>
      <c r="B54" t="b">
        <v>0</v>
      </c>
      <c r="C54" s="62" t="s">
        <v>531</v>
      </c>
      <c r="D54" s="55">
        <v>2600</v>
      </c>
      <c r="E54" s="55">
        <v>1020</v>
      </c>
      <c r="F54" s="55" t="s">
        <v>281</v>
      </c>
      <c r="G54" s="55"/>
      <c r="H54" s="55"/>
      <c r="I54" s="55"/>
      <c r="J54" s="55"/>
      <c r="K54" s="55">
        <v>660</v>
      </c>
    </row>
    <row r="55" spans="1:11" x14ac:dyDescent="0.2">
      <c r="A55" s="55">
        <v>54</v>
      </c>
      <c r="B55" t="b">
        <v>0</v>
      </c>
      <c r="C55" s="62" t="s">
        <v>532</v>
      </c>
      <c r="D55" s="55">
        <v>2600</v>
      </c>
      <c r="E55" s="55">
        <v>1020</v>
      </c>
      <c r="F55" s="55" t="s">
        <v>281</v>
      </c>
      <c r="G55" s="55"/>
      <c r="H55" s="55"/>
      <c r="I55" s="55"/>
      <c r="J55" s="55"/>
      <c r="K55" s="55">
        <v>660</v>
      </c>
    </row>
    <row r="56" spans="1:11" x14ac:dyDescent="0.2">
      <c r="A56" s="55">
        <v>55</v>
      </c>
      <c r="B56" t="b">
        <v>0</v>
      </c>
      <c r="C56" s="62" t="s">
        <v>533</v>
      </c>
      <c r="D56" s="55">
        <v>2600</v>
      </c>
      <c r="E56" s="55">
        <v>1020</v>
      </c>
      <c r="F56" s="55" t="s">
        <v>281</v>
      </c>
      <c r="G56" s="55"/>
      <c r="H56" s="55"/>
      <c r="I56" s="55"/>
      <c r="J56" s="55"/>
      <c r="K56" s="55">
        <v>660</v>
      </c>
    </row>
    <row r="57" spans="1:11" x14ac:dyDescent="0.2">
      <c r="A57" s="55">
        <v>56</v>
      </c>
      <c r="B57" t="b">
        <v>1</v>
      </c>
      <c r="C57" s="62" t="s">
        <v>534</v>
      </c>
      <c r="D57" s="55">
        <v>5400</v>
      </c>
      <c r="E57" s="55">
        <v>2040</v>
      </c>
      <c r="F57" s="55" t="s">
        <v>281</v>
      </c>
      <c r="G57" s="55"/>
      <c r="H57" s="55"/>
      <c r="I57" s="55"/>
      <c r="J57" s="55"/>
      <c r="K57" s="55">
        <v>720</v>
      </c>
    </row>
    <row r="58" spans="1:11" x14ac:dyDescent="0.2">
      <c r="A58" s="55">
        <v>57</v>
      </c>
      <c r="B58" t="b">
        <v>0</v>
      </c>
      <c r="C58" s="62" t="s">
        <v>535</v>
      </c>
      <c r="D58" s="55">
        <v>2700</v>
      </c>
      <c r="E58" s="55">
        <v>1020</v>
      </c>
      <c r="F58" s="55" t="s">
        <v>281</v>
      </c>
      <c r="G58" s="55"/>
      <c r="H58" s="55"/>
      <c r="I58" s="55"/>
      <c r="J58" s="55"/>
      <c r="K58" s="55">
        <v>720</v>
      </c>
    </row>
    <row r="59" spans="1:11" x14ac:dyDescent="0.2">
      <c r="A59" s="55">
        <v>58</v>
      </c>
      <c r="B59" t="b">
        <v>0</v>
      </c>
      <c r="C59" s="62" t="s">
        <v>536</v>
      </c>
      <c r="D59" s="55">
        <v>2700</v>
      </c>
      <c r="E59" s="55">
        <v>1020</v>
      </c>
      <c r="F59" s="55" t="s">
        <v>281</v>
      </c>
      <c r="G59" s="55"/>
      <c r="H59" s="55"/>
      <c r="I59" s="55"/>
      <c r="J59" s="55"/>
      <c r="K59" s="55">
        <v>720</v>
      </c>
    </row>
    <row r="60" spans="1:11" x14ac:dyDescent="0.2">
      <c r="A60" s="55">
        <v>59</v>
      </c>
      <c r="B60" t="b">
        <v>0</v>
      </c>
      <c r="C60" s="62" t="s">
        <v>537</v>
      </c>
      <c r="D60" s="55">
        <v>2700</v>
      </c>
      <c r="E60" s="55">
        <v>1020</v>
      </c>
      <c r="F60" s="55" t="s">
        <v>281</v>
      </c>
      <c r="G60" s="55"/>
      <c r="H60" s="55"/>
      <c r="I60" s="55"/>
      <c r="J60" s="55"/>
      <c r="K60" s="55">
        <v>720</v>
      </c>
    </row>
    <row r="61" spans="1:11" x14ac:dyDescent="0.2">
      <c r="A61" s="55">
        <v>60</v>
      </c>
      <c r="B61" t="b">
        <v>1</v>
      </c>
      <c r="C61" s="62" t="s">
        <v>538</v>
      </c>
      <c r="D61" s="55">
        <v>5400</v>
      </c>
      <c r="E61" s="55">
        <v>2160</v>
      </c>
      <c r="F61" s="55" t="s">
        <v>281</v>
      </c>
      <c r="G61" s="55"/>
      <c r="H61" s="55"/>
      <c r="I61" s="55"/>
      <c r="J61" s="55"/>
      <c r="K61" s="55">
        <v>750</v>
      </c>
    </row>
    <row r="62" spans="1:11" x14ac:dyDescent="0.2">
      <c r="A62" s="55">
        <v>61</v>
      </c>
      <c r="B62" t="b">
        <v>0</v>
      </c>
      <c r="C62" s="62" t="s">
        <v>539</v>
      </c>
      <c r="D62" s="55">
        <v>2700</v>
      </c>
      <c r="E62" s="55">
        <v>1080</v>
      </c>
      <c r="F62" s="55" t="s">
        <v>281</v>
      </c>
      <c r="G62" s="55"/>
      <c r="H62" s="55"/>
      <c r="I62" s="55"/>
      <c r="J62" s="55"/>
      <c r="K62" s="55">
        <v>750</v>
      </c>
    </row>
    <row r="63" spans="1:11" x14ac:dyDescent="0.2">
      <c r="A63" s="55">
        <v>62</v>
      </c>
      <c r="B63" t="b">
        <v>0</v>
      </c>
      <c r="C63" s="62" t="s">
        <v>540</v>
      </c>
      <c r="D63" s="55">
        <v>2700</v>
      </c>
      <c r="E63" s="55">
        <v>1080</v>
      </c>
      <c r="F63" s="55" t="s">
        <v>281</v>
      </c>
      <c r="G63" s="55"/>
      <c r="H63" s="55"/>
      <c r="I63" s="55"/>
      <c r="J63" s="55"/>
      <c r="K63" s="55">
        <v>750</v>
      </c>
    </row>
    <row r="64" spans="1:11" x14ac:dyDescent="0.2">
      <c r="A64" s="55">
        <v>63</v>
      </c>
      <c r="B64" t="b">
        <v>0</v>
      </c>
      <c r="C64" s="62" t="s">
        <v>541</v>
      </c>
      <c r="D64" s="55">
        <v>2700</v>
      </c>
      <c r="E64" s="55">
        <v>1080</v>
      </c>
      <c r="F64" s="55" t="s">
        <v>281</v>
      </c>
      <c r="G64" s="55"/>
      <c r="H64" s="55"/>
      <c r="I64" s="55"/>
      <c r="J64" s="55"/>
      <c r="K64" s="55">
        <v>750</v>
      </c>
    </row>
    <row r="65" spans="1:11" x14ac:dyDescent="0.2">
      <c r="A65" s="55">
        <v>64</v>
      </c>
      <c r="B65" t="b">
        <v>1</v>
      </c>
      <c r="C65" s="62" t="s">
        <v>542</v>
      </c>
      <c r="D65" s="55">
        <v>5400</v>
      </c>
      <c r="E65" s="55">
        <v>2160</v>
      </c>
      <c r="F65" s="55" t="s">
        <v>281</v>
      </c>
      <c r="G65" s="55"/>
      <c r="H65" s="55"/>
      <c r="I65" s="55"/>
      <c r="J65" s="55"/>
      <c r="K65" s="55">
        <v>780</v>
      </c>
    </row>
    <row r="66" spans="1:11" x14ac:dyDescent="0.2">
      <c r="A66" s="55">
        <v>65</v>
      </c>
      <c r="B66" t="b">
        <v>0</v>
      </c>
      <c r="C66" s="62" t="s">
        <v>543</v>
      </c>
      <c r="D66" s="55">
        <v>2700</v>
      </c>
      <c r="E66" s="55">
        <v>1080</v>
      </c>
      <c r="F66" s="55" t="s">
        <v>281</v>
      </c>
      <c r="G66" s="55"/>
      <c r="H66" s="55"/>
      <c r="I66" s="55"/>
      <c r="J66" s="55"/>
      <c r="K66" s="55">
        <v>780</v>
      </c>
    </row>
    <row r="67" spans="1:11" x14ac:dyDescent="0.2">
      <c r="A67" s="55">
        <v>66</v>
      </c>
      <c r="B67" t="b">
        <v>0</v>
      </c>
      <c r="C67" s="62" t="s">
        <v>544</v>
      </c>
      <c r="D67" s="55">
        <v>2700</v>
      </c>
      <c r="E67" s="55">
        <v>1080</v>
      </c>
      <c r="F67" s="55" t="s">
        <v>281</v>
      </c>
      <c r="G67" s="55"/>
      <c r="H67" s="55"/>
      <c r="I67" s="55"/>
      <c r="J67" s="55"/>
      <c r="K67" s="55">
        <v>780</v>
      </c>
    </row>
    <row r="68" spans="1:11" x14ac:dyDescent="0.2">
      <c r="A68" s="55">
        <v>67</v>
      </c>
      <c r="B68" t="b">
        <v>0</v>
      </c>
      <c r="C68" s="62" t="s">
        <v>545</v>
      </c>
      <c r="D68" s="55">
        <v>2700</v>
      </c>
      <c r="E68" s="55">
        <v>1080</v>
      </c>
      <c r="F68" s="55" t="s">
        <v>281</v>
      </c>
      <c r="G68" s="55"/>
      <c r="H68" s="55"/>
      <c r="I68" s="55"/>
      <c r="J68" s="55"/>
      <c r="K68" s="55">
        <v>780</v>
      </c>
    </row>
    <row r="69" spans="1:11" x14ac:dyDescent="0.2">
      <c r="A69" s="55">
        <v>68</v>
      </c>
      <c r="B69" t="b">
        <v>1</v>
      </c>
      <c r="C69" s="62" t="s">
        <v>546</v>
      </c>
      <c r="D69" s="55">
        <v>5600</v>
      </c>
      <c r="E69" s="55">
        <v>2280</v>
      </c>
      <c r="F69" s="55" t="s">
        <v>281</v>
      </c>
      <c r="G69" s="55"/>
      <c r="H69" s="55"/>
      <c r="I69" s="55"/>
      <c r="J69" s="55"/>
      <c r="K69" s="55">
        <v>810</v>
      </c>
    </row>
    <row r="70" spans="1:11" x14ac:dyDescent="0.2">
      <c r="A70" s="55">
        <v>69</v>
      </c>
      <c r="B70" t="b">
        <v>0</v>
      </c>
      <c r="C70" s="62" t="s">
        <v>547</v>
      </c>
      <c r="D70" s="55">
        <v>2800</v>
      </c>
      <c r="E70" s="55">
        <v>1140</v>
      </c>
      <c r="F70" s="55" t="s">
        <v>281</v>
      </c>
      <c r="G70" s="55"/>
      <c r="H70" s="55"/>
      <c r="I70" s="55"/>
      <c r="J70" s="55"/>
      <c r="K70" s="55">
        <v>810</v>
      </c>
    </row>
    <row r="71" spans="1:11" x14ac:dyDescent="0.2">
      <c r="A71" s="55">
        <v>70</v>
      </c>
      <c r="B71" t="b">
        <v>0</v>
      </c>
      <c r="C71" s="62" t="s">
        <v>548</v>
      </c>
      <c r="D71" s="55">
        <v>2800</v>
      </c>
      <c r="E71" s="55">
        <v>1140</v>
      </c>
      <c r="F71" s="55" t="s">
        <v>281</v>
      </c>
      <c r="G71" s="55"/>
      <c r="H71" s="55"/>
      <c r="I71" s="55"/>
      <c r="J71" s="55"/>
      <c r="K71" s="55">
        <v>810</v>
      </c>
    </row>
    <row r="72" spans="1:11" x14ac:dyDescent="0.2">
      <c r="A72" s="55">
        <v>71</v>
      </c>
      <c r="B72" t="b">
        <v>0</v>
      </c>
      <c r="C72" s="62" t="s">
        <v>549</v>
      </c>
      <c r="D72" s="55">
        <v>2800</v>
      </c>
      <c r="E72" s="55">
        <v>1140</v>
      </c>
      <c r="F72" s="55" t="s">
        <v>281</v>
      </c>
      <c r="G72" s="55"/>
      <c r="H72" s="55"/>
      <c r="I72" s="55"/>
      <c r="J72" s="55"/>
      <c r="K72" s="55">
        <v>810</v>
      </c>
    </row>
    <row r="73" spans="1:11" x14ac:dyDescent="0.2">
      <c r="A73" s="55">
        <v>72</v>
      </c>
      <c r="B73" t="b">
        <v>1</v>
      </c>
      <c r="C73" s="55" t="s">
        <v>550</v>
      </c>
      <c r="D73" s="55">
        <v>5600</v>
      </c>
      <c r="E73" s="55">
        <v>2400</v>
      </c>
      <c r="F73" s="55" t="s">
        <v>281</v>
      </c>
      <c r="G73" s="55"/>
      <c r="H73" s="55"/>
      <c r="I73" s="55"/>
      <c r="J73" s="55"/>
      <c r="K73" s="55">
        <v>840</v>
      </c>
    </row>
    <row r="74" spans="1:11" x14ac:dyDescent="0.2">
      <c r="A74" s="55">
        <v>73</v>
      </c>
      <c r="B74" t="b">
        <v>0</v>
      </c>
      <c r="C74" s="55" t="s">
        <v>551</v>
      </c>
      <c r="D74" s="55">
        <v>2800</v>
      </c>
      <c r="E74" s="55">
        <v>1200</v>
      </c>
      <c r="F74" s="55" t="s">
        <v>281</v>
      </c>
      <c r="G74" s="55"/>
      <c r="H74" s="55"/>
      <c r="I74" s="55"/>
      <c r="J74" s="55"/>
      <c r="K74" s="55">
        <v>840</v>
      </c>
    </row>
    <row r="75" spans="1:11" x14ac:dyDescent="0.2">
      <c r="A75" s="55">
        <v>74</v>
      </c>
      <c r="B75" t="b">
        <v>0</v>
      </c>
      <c r="C75" s="55" t="s">
        <v>552</v>
      </c>
      <c r="D75" s="55">
        <v>2900</v>
      </c>
      <c r="E75" s="55">
        <v>1200</v>
      </c>
      <c r="F75" s="55" t="s">
        <v>281</v>
      </c>
      <c r="G75" s="55"/>
      <c r="H75" s="55"/>
      <c r="I75" s="55"/>
      <c r="J75" s="55"/>
      <c r="K75" s="55">
        <v>900</v>
      </c>
    </row>
    <row r="76" spans="1:11" x14ac:dyDescent="0.2">
      <c r="A76" s="55">
        <v>75</v>
      </c>
      <c r="B76" t="b">
        <v>0</v>
      </c>
      <c r="C76" s="55" t="s">
        <v>553</v>
      </c>
      <c r="D76" s="55">
        <v>2900</v>
      </c>
      <c r="E76" s="55">
        <v>1200</v>
      </c>
      <c r="F76" s="55" t="s">
        <v>281</v>
      </c>
      <c r="G76" s="55"/>
      <c r="H76" s="55"/>
      <c r="I76" s="55"/>
      <c r="J76" s="55"/>
      <c r="K76" s="55">
        <v>900</v>
      </c>
    </row>
    <row r="77" spans="1:11" x14ac:dyDescent="0.2">
      <c r="A77" s="55">
        <v>76</v>
      </c>
      <c r="B77" t="b">
        <v>1</v>
      </c>
      <c r="C77" s="55" t="s">
        <v>554</v>
      </c>
      <c r="D77" s="55">
        <v>5900</v>
      </c>
      <c r="E77" s="55">
        <v>2520</v>
      </c>
      <c r="F77" s="55" t="s">
        <v>555</v>
      </c>
      <c r="G77" s="55"/>
      <c r="H77" s="55"/>
      <c r="I77" s="55"/>
      <c r="J77" s="55"/>
      <c r="K77" s="55">
        <v>930</v>
      </c>
    </row>
    <row r="78" spans="1:11" x14ac:dyDescent="0.2">
      <c r="A78" s="55">
        <v>77</v>
      </c>
      <c r="B78" t="b">
        <v>0</v>
      </c>
      <c r="C78" s="62" t="s">
        <v>556</v>
      </c>
      <c r="D78" s="55">
        <v>2900</v>
      </c>
      <c r="E78" s="55">
        <v>1260</v>
      </c>
      <c r="F78" s="55" t="s">
        <v>555</v>
      </c>
      <c r="G78" s="55"/>
      <c r="H78" s="55"/>
      <c r="I78" s="55"/>
      <c r="J78" s="55"/>
      <c r="K78" s="55">
        <v>930</v>
      </c>
    </row>
    <row r="79" spans="1:11" x14ac:dyDescent="0.2">
      <c r="A79" s="55">
        <v>78</v>
      </c>
      <c r="B79" t="b">
        <v>0</v>
      </c>
      <c r="C79" s="62" t="s">
        <v>557</v>
      </c>
      <c r="D79" s="55">
        <v>2900</v>
      </c>
      <c r="E79" s="55">
        <v>1320</v>
      </c>
      <c r="F79" s="55" t="s">
        <v>555</v>
      </c>
      <c r="G79" s="55"/>
      <c r="H79" s="55"/>
      <c r="I79" s="55"/>
      <c r="J79" s="55"/>
      <c r="K79" s="55">
        <v>960</v>
      </c>
    </row>
    <row r="80" spans="1:11" x14ac:dyDescent="0.2">
      <c r="A80" s="55">
        <v>79</v>
      </c>
      <c r="B80" t="b">
        <v>0</v>
      </c>
      <c r="C80" s="62" t="s">
        <v>558</v>
      </c>
      <c r="D80" s="55">
        <v>2900</v>
      </c>
      <c r="E80" s="55">
        <v>1320</v>
      </c>
      <c r="F80" s="55" t="s">
        <v>555</v>
      </c>
      <c r="G80" s="55"/>
      <c r="H80" s="55"/>
      <c r="I80" s="55"/>
      <c r="J80" s="55"/>
      <c r="K80" s="55">
        <v>960</v>
      </c>
    </row>
    <row r="81" spans="1:11" x14ac:dyDescent="0.2">
      <c r="A81" s="55">
        <v>80</v>
      </c>
      <c r="B81" t="b">
        <v>1</v>
      </c>
      <c r="C81" s="62" t="s">
        <v>559</v>
      </c>
      <c r="D81" s="55">
        <v>5900</v>
      </c>
      <c r="E81" s="55">
        <v>2640</v>
      </c>
      <c r="F81" s="55" t="s">
        <v>555</v>
      </c>
      <c r="G81" s="55"/>
      <c r="H81" s="55"/>
      <c r="I81" s="55"/>
      <c r="J81" s="55"/>
      <c r="K81" s="55">
        <v>960</v>
      </c>
    </row>
    <row r="82" spans="1:11" x14ac:dyDescent="0.2">
      <c r="A82" s="55">
        <v>81</v>
      </c>
      <c r="B82" t="b">
        <v>0</v>
      </c>
      <c r="C82" s="62" t="s">
        <v>560</v>
      </c>
      <c r="D82" s="55">
        <v>3000</v>
      </c>
      <c r="E82" s="55">
        <v>1320</v>
      </c>
      <c r="F82" s="55" t="s">
        <v>555</v>
      </c>
      <c r="G82" s="55"/>
      <c r="H82" s="55"/>
      <c r="I82" s="55"/>
      <c r="J82" s="55"/>
      <c r="K82" s="55">
        <v>1020</v>
      </c>
    </row>
    <row r="83" spans="1:11" x14ac:dyDescent="0.2">
      <c r="A83" s="55">
        <v>82</v>
      </c>
      <c r="B83" t="b">
        <v>0</v>
      </c>
      <c r="C83" s="62" t="s">
        <v>561</v>
      </c>
      <c r="D83" s="55">
        <v>3000</v>
      </c>
      <c r="E83" s="55">
        <v>1320</v>
      </c>
      <c r="F83" s="55" t="s">
        <v>555</v>
      </c>
      <c r="G83" s="55"/>
      <c r="H83" s="55"/>
      <c r="I83" s="55"/>
      <c r="J83" s="55"/>
      <c r="K83" s="55">
        <v>1020</v>
      </c>
    </row>
    <row r="84" spans="1:11" x14ac:dyDescent="0.2">
      <c r="A84" s="55">
        <v>83</v>
      </c>
      <c r="B84" t="b">
        <v>0</v>
      </c>
      <c r="C84" s="62" t="s">
        <v>562</v>
      </c>
      <c r="D84" s="55">
        <v>3000</v>
      </c>
      <c r="E84" s="55">
        <v>1380</v>
      </c>
      <c r="F84" s="55" t="s">
        <v>555</v>
      </c>
      <c r="G84" s="55"/>
      <c r="H84" s="55"/>
      <c r="I84" s="55"/>
      <c r="J84" s="55"/>
      <c r="K84" s="55">
        <v>1050</v>
      </c>
    </row>
    <row r="85" spans="1:11" x14ac:dyDescent="0.2">
      <c r="A85" s="55">
        <v>84</v>
      </c>
      <c r="B85" t="b">
        <v>1</v>
      </c>
      <c r="C85" s="62" t="s">
        <v>563</v>
      </c>
      <c r="D85" s="55">
        <v>6000</v>
      </c>
      <c r="E85" s="55">
        <v>2880</v>
      </c>
      <c r="F85" s="55" t="s">
        <v>555</v>
      </c>
      <c r="G85" s="55"/>
      <c r="H85" s="55"/>
      <c r="I85" s="55"/>
      <c r="J85" s="55"/>
      <c r="K85" s="55">
        <v>1110</v>
      </c>
    </row>
    <row r="86" spans="1:11" x14ac:dyDescent="0.2">
      <c r="A86" s="55">
        <v>85</v>
      </c>
      <c r="B86" t="b">
        <v>0</v>
      </c>
      <c r="C86" s="62" t="s">
        <v>564</v>
      </c>
      <c r="D86" s="55">
        <v>3000</v>
      </c>
      <c r="E86" s="55">
        <v>1440</v>
      </c>
      <c r="F86" s="55" t="s">
        <v>555</v>
      </c>
      <c r="G86" s="55"/>
      <c r="H86" s="55"/>
      <c r="I86" s="55"/>
      <c r="J86" s="55"/>
      <c r="K86" s="55">
        <v>1110</v>
      </c>
    </row>
    <row r="87" spans="1:11" x14ac:dyDescent="0.2">
      <c r="A87" s="55">
        <v>86</v>
      </c>
      <c r="B87" t="b">
        <v>0</v>
      </c>
      <c r="C87" s="62" t="s">
        <v>565</v>
      </c>
      <c r="D87" s="55">
        <v>3100</v>
      </c>
      <c r="E87" s="55">
        <v>1500</v>
      </c>
      <c r="F87" s="55" t="s">
        <v>555</v>
      </c>
      <c r="G87" s="55"/>
      <c r="H87" s="55"/>
      <c r="I87" s="55"/>
      <c r="J87" s="55"/>
      <c r="K87" s="55">
        <v>1140</v>
      </c>
    </row>
    <row r="88" spans="1:11" x14ac:dyDescent="0.2">
      <c r="A88" s="55">
        <v>87</v>
      </c>
      <c r="B88" t="b">
        <v>0</v>
      </c>
      <c r="C88" s="62" t="s">
        <v>566</v>
      </c>
      <c r="D88" s="55">
        <v>3100</v>
      </c>
      <c r="E88" s="55">
        <v>1500</v>
      </c>
      <c r="F88" s="55" t="s">
        <v>555</v>
      </c>
      <c r="G88" s="55"/>
      <c r="H88" s="55"/>
      <c r="I88" s="55"/>
      <c r="J88" s="55"/>
      <c r="K88" s="55">
        <v>1140</v>
      </c>
    </row>
    <row r="89" spans="1:11" x14ac:dyDescent="0.2">
      <c r="A89" s="55">
        <v>88</v>
      </c>
      <c r="B89" t="b">
        <v>1</v>
      </c>
      <c r="C89" s="62" t="s">
        <v>567</v>
      </c>
      <c r="D89" s="55">
        <v>6200</v>
      </c>
      <c r="E89" s="55">
        <v>3000</v>
      </c>
      <c r="F89" s="55" t="s">
        <v>555</v>
      </c>
      <c r="G89" s="55"/>
      <c r="H89" s="55"/>
      <c r="I89" s="55"/>
      <c r="J89" s="55"/>
      <c r="K89" s="55">
        <v>1200</v>
      </c>
    </row>
    <row r="90" spans="1:11" x14ac:dyDescent="0.2">
      <c r="A90" s="55">
        <v>89</v>
      </c>
      <c r="B90" t="b">
        <v>0</v>
      </c>
      <c r="C90" s="62" t="s">
        <v>568</v>
      </c>
      <c r="D90" s="55">
        <v>3100</v>
      </c>
      <c r="E90" s="55">
        <v>1500</v>
      </c>
      <c r="F90" s="55" t="s">
        <v>555</v>
      </c>
      <c r="G90" s="55"/>
      <c r="H90" s="55"/>
      <c r="I90" s="55"/>
      <c r="J90" s="55"/>
      <c r="K90" s="55">
        <v>1200</v>
      </c>
    </row>
    <row r="91" spans="1:11" x14ac:dyDescent="0.2">
      <c r="A91" s="55">
        <v>90</v>
      </c>
      <c r="B91" t="b">
        <v>0</v>
      </c>
      <c r="C91" s="62" t="s">
        <v>569</v>
      </c>
      <c r="D91" s="55">
        <v>3100</v>
      </c>
      <c r="E91" s="55">
        <v>1560</v>
      </c>
      <c r="F91" s="55" t="s">
        <v>555</v>
      </c>
      <c r="G91" s="55"/>
      <c r="H91" s="55"/>
      <c r="I91" s="55"/>
      <c r="J91" s="55"/>
      <c r="K91" s="55">
        <v>1260</v>
      </c>
    </row>
    <row r="92" spans="1:11" x14ac:dyDescent="0.2">
      <c r="A92" s="55">
        <v>91</v>
      </c>
      <c r="B92" t="b">
        <v>0</v>
      </c>
      <c r="C92" s="62" t="s">
        <v>570</v>
      </c>
      <c r="D92" s="55">
        <v>3100</v>
      </c>
      <c r="E92" s="55">
        <v>1560</v>
      </c>
      <c r="F92" s="55" t="s">
        <v>555</v>
      </c>
      <c r="G92" s="55"/>
      <c r="H92" s="55"/>
      <c r="I92" s="55"/>
      <c r="J92" s="55"/>
      <c r="K92" s="55">
        <v>1260</v>
      </c>
    </row>
    <row r="93" spans="1:11" x14ac:dyDescent="0.2">
      <c r="A93" s="55">
        <v>92</v>
      </c>
      <c r="B93" t="b">
        <v>1</v>
      </c>
      <c r="C93" s="62" t="s">
        <v>571</v>
      </c>
      <c r="D93" s="55">
        <v>6500</v>
      </c>
      <c r="E93" s="55">
        <v>3240</v>
      </c>
      <c r="F93" s="55" t="s">
        <v>555</v>
      </c>
      <c r="G93" s="55"/>
      <c r="H93" s="55"/>
      <c r="I93" s="55"/>
      <c r="J93" s="55"/>
      <c r="K93" s="55">
        <v>1290</v>
      </c>
    </row>
    <row r="94" spans="1:11" x14ac:dyDescent="0.2">
      <c r="A94" s="55">
        <v>93</v>
      </c>
      <c r="B94" t="b">
        <v>0</v>
      </c>
      <c r="C94" s="62" t="s">
        <v>572</v>
      </c>
      <c r="D94" s="55">
        <v>3200</v>
      </c>
      <c r="E94" s="55">
        <v>1620</v>
      </c>
      <c r="F94" s="55" t="s">
        <v>555</v>
      </c>
      <c r="G94" s="55"/>
      <c r="H94" s="55"/>
      <c r="I94" s="55"/>
      <c r="J94" s="55"/>
      <c r="K94" s="55">
        <v>1290</v>
      </c>
    </row>
    <row r="95" spans="1:11" x14ac:dyDescent="0.2">
      <c r="A95" s="55">
        <v>94</v>
      </c>
      <c r="B95" t="b">
        <v>0</v>
      </c>
      <c r="C95" s="62" t="s">
        <v>573</v>
      </c>
      <c r="D95" s="55">
        <v>3200</v>
      </c>
      <c r="E95" s="55">
        <v>1680</v>
      </c>
      <c r="F95" s="55" t="s">
        <v>555</v>
      </c>
      <c r="G95" s="55"/>
      <c r="H95" s="55"/>
      <c r="I95" s="55"/>
      <c r="J95" s="55"/>
      <c r="K95" s="55">
        <v>1350</v>
      </c>
    </row>
    <row r="96" spans="1:11" x14ac:dyDescent="0.2">
      <c r="A96" s="55">
        <v>95</v>
      </c>
      <c r="B96" t="b">
        <v>0</v>
      </c>
      <c r="C96" s="62" t="s">
        <v>574</v>
      </c>
      <c r="D96" s="55">
        <v>3200</v>
      </c>
      <c r="E96" s="55">
        <v>1680</v>
      </c>
      <c r="F96" s="55" t="s">
        <v>555</v>
      </c>
      <c r="G96" s="55"/>
      <c r="H96" s="55"/>
      <c r="I96" s="55"/>
      <c r="J96" s="55"/>
      <c r="K96" s="55">
        <v>1350</v>
      </c>
    </row>
    <row r="97" spans="1:11" x14ac:dyDescent="0.2">
      <c r="A97" s="55">
        <v>96</v>
      </c>
      <c r="B97" t="b">
        <v>1</v>
      </c>
      <c r="C97" s="62" t="s">
        <v>575</v>
      </c>
      <c r="D97" s="55">
        <v>6500</v>
      </c>
      <c r="E97" s="55">
        <v>3480</v>
      </c>
      <c r="F97" s="55" t="s">
        <v>555</v>
      </c>
      <c r="G97" s="55"/>
      <c r="H97" s="55"/>
      <c r="I97" s="55"/>
      <c r="J97" s="55"/>
      <c r="K97" s="55">
        <v>1410</v>
      </c>
    </row>
    <row r="98" spans="1:11" x14ac:dyDescent="0.2">
      <c r="A98" s="55">
        <v>97</v>
      </c>
      <c r="B98" t="b">
        <v>0</v>
      </c>
      <c r="C98" s="62" t="s">
        <v>576</v>
      </c>
      <c r="D98" s="55">
        <v>3200</v>
      </c>
      <c r="E98" s="55">
        <v>1740</v>
      </c>
      <c r="F98" s="55" t="s">
        <v>555</v>
      </c>
      <c r="G98" s="55"/>
      <c r="H98" s="55"/>
      <c r="I98" s="55"/>
      <c r="J98" s="55"/>
      <c r="K98" s="55">
        <v>1410</v>
      </c>
    </row>
    <row r="99" spans="1:11" x14ac:dyDescent="0.2">
      <c r="A99" s="55">
        <v>98</v>
      </c>
      <c r="B99" t="b">
        <v>0</v>
      </c>
      <c r="C99" s="62" t="s">
        <v>577</v>
      </c>
      <c r="D99" s="55">
        <v>3300</v>
      </c>
      <c r="E99" s="55">
        <v>1800</v>
      </c>
      <c r="F99" s="55" t="s">
        <v>555</v>
      </c>
      <c r="G99" s="55"/>
      <c r="H99" s="55"/>
      <c r="I99" s="55"/>
      <c r="J99" s="55"/>
      <c r="K99" s="55">
        <v>1470</v>
      </c>
    </row>
    <row r="100" spans="1:11" x14ac:dyDescent="0.2">
      <c r="A100" s="55">
        <v>99</v>
      </c>
      <c r="B100" t="b">
        <v>0</v>
      </c>
      <c r="C100" s="62" t="s">
        <v>578</v>
      </c>
      <c r="D100" s="55">
        <v>3300</v>
      </c>
      <c r="E100" s="55">
        <v>1800</v>
      </c>
      <c r="F100" s="55" t="s">
        <v>555</v>
      </c>
      <c r="G100" s="55"/>
      <c r="H100" s="55"/>
      <c r="I100" s="55"/>
      <c r="J100" s="55"/>
      <c r="K100" s="55">
        <v>1470</v>
      </c>
    </row>
    <row r="101" spans="1:11" x14ac:dyDescent="0.2">
      <c r="A101" s="55">
        <v>100</v>
      </c>
      <c r="B101" t="b">
        <v>1</v>
      </c>
      <c r="C101" s="62" t="s">
        <v>579</v>
      </c>
      <c r="D101" s="55">
        <v>6600</v>
      </c>
      <c r="E101" s="55">
        <v>3600</v>
      </c>
      <c r="F101" s="55" t="s">
        <v>555</v>
      </c>
      <c r="G101" s="55"/>
      <c r="H101" s="55"/>
      <c r="I101" s="55"/>
      <c r="J101" s="55"/>
      <c r="K101" s="55">
        <v>1530</v>
      </c>
    </row>
    <row r="102" spans="1:11" x14ac:dyDescent="0.2">
      <c r="A102" s="55">
        <v>101</v>
      </c>
      <c r="B102" t="b">
        <v>0</v>
      </c>
      <c r="C102" s="62" t="s">
        <v>580</v>
      </c>
      <c r="D102" s="55">
        <v>3300</v>
      </c>
      <c r="E102" s="55">
        <v>1800</v>
      </c>
      <c r="F102" s="55" t="s">
        <v>555</v>
      </c>
      <c r="G102" s="55"/>
      <c r="H102" s="55"/>
      <c r="I102" s="55"/>
      <c r="J102" s="55"/>
      <c r="K102" s="55">
        <v>1530</v>
      </c>
    </row>
    <row r="103" spans="1:11" x14ac:dyDescent="0.2">
      <c r="A103" s="55">
        <v>102</v>
      </c>
      <c r="B103" t="b">
        <v>0</v>
      </c>
      <c r="C103" s="62" t="s">
        <v>581</v>
      </c>
      <c r="D103" s="55">
        <v>3400</v>
      </c>
      <c r="E103" s="55">
        <v>1860</v>
      </c>
      <c r="F103" s="55" t="s">
        <v>555</v>
      </c>
      <c r="G103" s="55"/>
      <c r="H103" s="55"/>
      <c r="I103" s="55"/>
      <c r="J103" s="55"/>
      <c r="K103" s="55">
        <v>1590</v>
      </c>
    </row>
    <row r="104" spans="1:11" x14ac:dyDescent="0.2">
      <c r="A104" s="55">
        <v>103</v>
      </c>
      <c r="B104" t="b">
        <v>0</v>
      </c>
      <c r="C104" s="62" t="s">
        <v>582</v>
      </c>
      <c r="D104" s="55">
        <v>3400</v>
      </c>
      <c r="E104" s="55">
        <v>1860</v>
      </c>
      <c r="F104" s="55" t="s">
        <v>555</v>
      </c>
      <c r="G104" s="55"/>
      <c r="H104" s="55"/>
      <c r="I104" s="55"/>
      <c r="J104" s="55"/>
      <c r="K104" s="55">
        <v>1590</v>
      </c>
    </row>
    <row r="105" spans="1:11" x14ac:dyDescent="0.2">
      <c r="A105" s="55">
        <v>104</v>
      </c>
      <c r="B105" t="b">
        <v>1</v>
      </c>
      <c r="C105" s="62" t="s">
        <v>583</v>
      </c>
      <c r="D105" s="55">
        <v>6800</v>
      </c>
      <c r="E105" s="55">
        <v>3840</v>
      </c>
      <c r="F105" s="55" t="s">
        <v>555</v>
      </c>
      <c r="G105" s="55"/>
      <c r="H105" s="55"/>
      <c r="I105" s="55"/>
      <c r="J105" s="55"/>
      <c r="K105" s="55">
        <v>1650</v>
      </c>
    </row>
    <row r="106" spans="1:11" x14ac:dyDescent="0.2">
      <c r="A106" s="55">
        <v>105</v>
      </c>
      <c r="B106" t="b">
        <v>0</v>
      </c>
      <c r="C106" s="62" t="s">
        <v>584</v>
      </c>
      <c r="D106" s="55">
        <v>3400</v>
      </c>
      <c r="E106" s="55">
        <v>1920</v>
      </c>
      <c r="F106" s="55" t="s">
        <v>555</v>
      </c>
      <c r="G106" s="55"/>
      <c r="H106" s="55"/>
      <c r="I106" s="55"/>
      <c r="J106" s="55"/>
      <c r="K106" s="55">
        <v>1650</v>
      </c>
    </row>
    <row r="107" spans="1:11" x14ac:dyDescent="0.2">
      <c r="A107" s="55">
        <v>106</v>
      </c>
      <c r="B107" t="b">
        <v>0</v>
      </c>
      <c r="C107" s="62" t="s">
        <v>585</v>
      </c>
      <c r="D107" s="55">
        <v>3400</v>
      </c>
      <c r="E107" s="55">
        <v>1980</v>
      </c>
      <c r="F107" s="55" t="s">
        <v>555</v>
      </c>
      <c r="G107" s="55"/>
      <c r="H107" s="55"/>
      <c r="I107" s="55"/>
      <c r="J107" s="55"/>
      <c r="K107" s="55">
        <v>1710</v>
      </c>
    </row>
    <row r="108" spans="1:11" x14ac:dyDescent="0.2">
      <c r="A108" s="55">
        <v>107</v>
      </c>
      <c r="B108" t="b">
        <v>0</v>
      </c>
      <c r="C108" s="55" t="s">
        <v>586</v>
      </c>
      <c r="D108" s="55">
        <v>3400</v>
      </c>
      <c r="E108" s="55">
        <v>1980</v>
      </c>
      <c r="F108" s="55" t="s">
        <v>555</v>
      </c>
      <c r="G108" s="55"/>
      <c r="H108" s="55"/>
      <c r="I108" s="55"/>
      <c r="J108" s="55"/>
      <c r="K108" s="55">
        <v>1710</v>
      </c>
    </row>
    <row r="109" spans="1:11" x14ac:dyDescent="0.2">
      <c r="A109" s="55">
        <v>108</v>
      </c>
      <c r="B109" t="b">
        <v>1</v>
      </c>
      <c r="C109" s="55" t="s">
        <v>587</v>
      </c>
      <c r="D109" s="55">
        <v>7100</v>
      </c>
      <c r="E109" s="55">
        <v>4080</v>
      </c>
      <c r="F109" s="55" t="s">
        <v>555</v>
      </c>
      <c r="G109" s="55"/>
      <c r="H109" s="55"/>
      <c r="I109" s="55"/>
      <c r="J109" s="55"/>
      <c r="K109" s="55">
        <v>1770</v>
      </c>
    </row>
    <row r="110" spans="1:11" x14ac:dyDescent="0.2">
      <c r="A110" s="55">
        <v>109</v>
      </c>
      <c r="B110" t="b">
        <v>0</v>
      </c>
      <c r="C110" s="55" t="s">
        <v>588</v>
      </c>
      <c r="D110" s="55">
        <v>3500</v>
      </c>
      <c r="E110" s="55">
        <v>2040</v>
      </c>
      <c r="F110" s="55" t="s">
        <v>555</v>
      </c>
      <c r="G110" s="55"/>
      <c r="H110" s="55"/>
      <c r="I110" s="55"/>
      <c r="J110" s="55"/>
      <c r="K110" s="55">
        <v>1770</v>
      </c>
    </row>
    <row r="111" spans="1:11" x14ac:dyDescent="0.2">
      <c r="A111" s="55">
        <v>110</v>
      </c>
      <c r="B111" t="b">
        <v>0</v>
      </c>
      <c r="C111" s="55" t="s">
        <v>589</v>
      </c>
      <c r="D111" s="55">
        <v>3500</v>
      </c>
      <c r="E111" s="55">
        <v>2100</v>
      </c>
      <c r="F111" s="55" t="s">
        <v>555</v>
      </c>
      <c r="G111" s="55"/>
      <c r="H111" s="55"/>
      <c r="I111" s="55"/>
      <c r="J111" s="55"/>
      <c r="K111" s="55">
        <v>1830</v>
      </c>
    </row>
    <row r="112" spans="1:11" x14ac:dyDescent="0.2">
      <c r="A112" s="55">
        <v>111</v>
      </c>
      <c r="B112" t="b">
        <v>0</v>
      </c>
      <c r="C112" s="55" t="s">
        <v>590</v>
      </c>
      <c r="D112" s="55">
        <v>3500</v>
      </c>
      <c r="E112" s="55">
        <v>2100</v>
      </c>
      <c r="F112" s="55" t="s">
        <v>555</v>
      </c>
      <c r="G112" s="55"/>
      <c r="H112" s="55"/>
      <c r="I112" s="55"/>
      <c r="J112" s="55"/>
      <c r="K112" s="55">
        <v>1830</v>
      </c>
    </row>
    <row r="113" spans="1:11" x14ac:dyDescent="0.2">
      <c r="A113" s="55">
        <v>112</v>
      </c>
      <c r="B113" t="b">
        <v>1</v>
      </c>
      <c r="C113" s="55" t="s">
        <v>591</v>
      </c>
      <c r="D113" s="55">
        <v>7100</v>
      </c>
      <c r="E113" s="55">
        <v>4320</v>
      </c>
      <c r="F113" s="55" t="s">
        <v>592</v>
      </c>
      <c r="G113" s="55"/>
      <c r="H113" s="55"/>
      <c r="I113" s="55"/>
      <c r="J113" s="55"/>
      <c r="K113" s="55">
        <v>1920</v>
      </c>
    </row>
    <row r="114" spans="1:11" x14ac:dyDescent="0.2">
      <c r="A114" s="55">
        <v>113</v>
      </c>
      <c r="B114" t="b">
        <v>0</v>
      </c>
      <c r="C114" s="62" t="s">
        <v>593</v>
      </c>
      <c r="D114" s="55">
        <v>3500</v>
      </c>
      <c r="E114" s="55">
        <v>2160</v>
      </c>
      <c r="F114" s="55" t="s">
        <v>592</v>
      </c>
      <c r="G114" s="55"/>
      <c r="H114" s="55"/>
      <c r="I114" s="55"/>
      <c r="J114" s="55"/>
      <c r="K114" s="55">
        <v>1920</v>
      </c>
    </row>
    <row r="115" spans="1:11" x14ac:dyDescent="0.2">
      <c r="A115" s="55">
        <v>114</v>
      </c>
      <c r="B115" t="b">
        <v>0</v>
      </c>
      <c r="C115" s="62" t="s">
        <v>594</v>
      </c>
      <c r="D115" s="55">
        <v>3600</v>
      </c>
      <c r="E115" s="55">
        <v>2220</v>
      </c>
      <c r="F115" s="55" t="s">
        <v>592</v>
      </c>
      <c r="G115" s="55"/>
      <c r="H115" s="55"/>
      <c r="I115" s="55"/>
      <c r="J115" s="55"/>
      <c r="K115" s="55">
        <v>1980</v>
      </c>
    </row>
    <row r="116" spans="1:11" x14ac:dyDescent="0.2">
      <c r="A116" s="55">
        <v>115</v>
      </c>
      <c r="B116" t="b">
        <v>0</v>
      </c>
      <c r="C116" s="62" t="s">
        <v>595</v>
      </c>
      <c r="D116" s="55">
        <v>3600</v>
      </c>
      <c r="E116" s="55">
        <v>2220</v>
      </c>
      <c r="F116" s="55" t="s">
        <v>592</v>
      </c>
      <c r="G116" s="55"/>
      <c r="H116" s="55"/>
      <c r="I116" s="55"/>
      <c r="J116" s="55"/>
      <c r="K116" s="55">
        <v>1980</v>
      </c>
    </row>
    <row r="117" spans="1:11" x14ac:dyDescent="0.2">
      <c r="A117" s="55">
        <v>116</v>
      </c>
      <c r="B117" t="b">
        <v>1</v>
      </c>
      <c r="C117" s="62" t="s">
        <v>596</v>
      </c>
      <c r="D117" s="55">
        <v>7200</v>
      </c>
      <c r="E117" s="55">
        <v>4560</v>
      </c>
      <c r="F117" s="55" t="s">
        <v>592</v>
      </c>
      <c r="G117" s="55"/>
      <c r="H117" s="55"/>
      <c r="I117" s="55"/>
      <c r="J117" s="55"/>
      <c r="K117" s="55">
        <v>2040</v>
      </c>
    </row>
    <row r="118" spans="1:11" x14ac:dyDescent="0.2">
      <c r="A118" s="55">
        <v>117</v>
      </c>
      <c r="B118" t="b">
        <v>0</v>
      </c>
      <c r="C118" s="62" t="s">
        <v>597</v>
      </c>
      <c r="D118" s="55">
        <v>3600</v>
      </c>
      <c r="E118" s="55">
        <v>2280</v>
      </c>
      <c r="F118" s="55" t="s">
        <v>592</v>
      </c>
      <c r="G118" s="55"/>
      <c r="H118" s="55"/>
      <c r="I118" s="55"/>
      <c r="J118" s="55"/>
      <c r="K118" s="55">
        <v>2040</v>
      </c>
    </row>
    <row r="119" spans="1:11" x14ac:dyDescent="0.2">
      <c r="A119" s="55">
        <v>118</v>
      </c>
      <c r="B119" t="b">
        <v>0</v>
      </c>
      <c r="C119" s="62" t="s">
        <v>598</v>
      </c>
      <c r="D119" s="55">
        <v>3600</v>
      </c>
      <c r="E119" s="55">
        <v>2340</v>
      </c>
      <c r="F119" s="55" t="s">
        <v>592</v>
      </c>
      <c r="G119" s="55"/>
      <c r="H119" s="55"/>
      <c r="I119" s="55"/>
      <c r="J119" s="55"/>
      <c r="K119" s="55">
        <v>2130</v>
      </c>
    </row>
    <row r="120" spans="1:11" x14ac:dyDescent="0.2">
      <c r="A120" s="55">
        <v>119</v>
      </c>
      <c r="B120" t="b">
        <v>0</v>
      </c>
      <c r="C120" s="62" t="s">
        <v>599</v>
      </c>
      <c r="D120" s="55">
        <v>3600</v>
      </c>
      <c r="E120" s="55">
        <v>2340</v>
      </c>
      <c r="F120" s="55" t="s">
        <v>592</v>
      </c>
      <c r="G120" s="55"/>
      <c r="H120" s="55"/>
      <c r="I120" s="55"/>
      <c r="J120" s="55"/>
      <c r="K120" s="55">
        <v>2130</v>
      </c>
    </row>
    <row r="121" spans="1:11" x14ac:dyDescent="0.2">
      <c r="A121" s="55">
        <v>120</v>
      </c>
      <c r="B121" t="b">
        <v>1</v>
      </c>
      <c r="C121" s="62" t="s">
        <v>600</v>
      </c>
      <c r="D121" s="55">
        <v>7200</v>
      </c>
      <c r="E121" s="55">
        <v>4680</v>
      </c>
      <c r="F121" s="55" t="s">
        <v>592</v>
      </c>
      <c r="G121" s="55"/>
      <c r="H121" s="55"/>
      <c r="I121" s="55"/>
      <c r="J121" s="55"/>
      <c r="K121" s="55">
        <v>2130</v>
      </c>
    </row>
    <row r="122" spans="1:11" x14ac:dyDescent="0.2">
      <c r="A122" s="55">
        <v>121</v>
      </c>
      <c r="B122" t="b">
        <v>0</v>
      </c>
      <c r="C122" s="62" t="s">
        <v>601</v>
      </c>
      <c r="D122" s="55">
        <v>3600</v>
      </c>
      <c r="E122" s="55">
        <v>2340</v>
      </c>
      <c r="F122" s="55" t="s">
        <v>592</v>
      </c>
      <c r="G122" s="55"/>
      <c r="H122" s="55"/>
      <c r="I122" s="55"/>
      <c r="J122" s="55"/>
      <c r="K122" s="55">
        <v>2130</v>
      </c>
    </row>
    <row r="123" spans="1:11" x14ac:dyDescent="0.2">
      <c r="A123" s="55">
        <v>122</v>
      </c>
      <c r="B123" t="b">
        <v>0</v>
      </c>
      <c r="C123" s="62" t="s">
        <v>602</v>
      </c>
      <c r="D123" s="55">
        <v>3600</v>
      </c>
      <c r="E123" s="55">
        <v>2340</v>
      </c>
      <c r="F123" s="55" t="s">
        <v>592</v>
      </c>
      <c r="G123" s="55"/>
      <c r="H123" s="55"/>
      <c r="I123" s="55"/>
      <c r="J123" s="55"/>
      <c r="K123" s="55">
        <v>2130</v>
      </c>
    </row>
    <row r="124" spans="1:11" x14ac:dyDescent="0.2">
      <c r="A124" s="55">
        <v>123</v>
      </c>
      <c r="B124" t="b">
        <v>0</v>
      </c>
      <c r="C124" s="62" t="s">
        <v>603</v>
      </c>
      <c r="D124" s="55">
        <v>3600</v>
      </c>
      <c r="E124" s="55">
        <v>2340</v>
      </c>
      <c r="F124" s="55" t="s">
        <v>592</v>
      </c>
      <c r="G124" s="55"/>
      <c r="H124" s="55"/>
      <c r="I124" s="55"/>
      <c r="J124" s="55"/>
      <c r="K124" s="55">
        <v>2130</v>
      </c>
    </row>
    <row r="125" spans="1:11" x14ac:dyDescent="0.2">
      <c r="A125" s="55">
        <v>124</v>
      </c>
      <c r="B125" t="b">
        <v>1</v>
      </c>
      <c r="C125" s="62" t="s">
        <v>604</v>
      </c>
      <c r="D125" s="55">
        <v>7400</v>
      </c>
      <c r="E125" s="55">
        <v>4800</v>
      </c>
      <c r="F125" s="55" t="s">
        <v>592</v>
      </c>
      <c r="G125" s="55"/>
      <c r="H125" s="55"/>
      <c r="I125" s="55"/>
      <c r="J125" s="55"/>
      <c r="K125" s="55">
        <v>2190</v>
      </c>
    </row>
    <row r="126" spans="1:11" x14ac:dyDescent="0.2">
      <c r="A126" s="55">
        <v>125</v>
      </c>
      <c r="B126" t="b">
        <v>0</v>
      </c>
      <c r="C126" s="62" t="s">
        <v>605</v>
      </c>
      <c r="D126" s="55">
        <v>3700</v>
      </c>
      <c r="E126" s="55">
        <v>2400</v>
      </c>
      <c r="F126" s="55" t="s">
        <v>592</v>
      </c>
      <c r="G126" s="55"/>
      <c r="H126" s="55"/>
      <c r="I126" s="55"/>
      <c r="J126" s="55"/>
      <c r="K126" s="55">
        <v>2190</v>
      </c>
    </row>
    <row r="127" spans="1:11" x14ac:dyDescent="0.2">
      <c r="A127" s="55">
        <v>126</v>
      </c>
      <c r="B127" t="b">
        <v>0</v>
      </c>
      <c r="C127" s="62" t="s">
        <v>606</v>
      </c>
      <c r="D127" s="55">
        <v>3700</v>
      </c>
      <c r="E127" s="55">
        <v>2460</v>
      </c>
      <c r="F127" s="55" t="s">
        <v>592</v>
      </c>
      <c r="G127" s="55"/>
      <c r="H127" s="55"/>
      <c r="I127" s="55"/>
      <c r="J127" s="55"/>
      <c r="K127" s="55">
        <v>2280</v>
      </c>
    </row>
    <row r="128" spans="1:11" x14ac:dyDescent="0.2">
      <c r="A128" s="55">
        <v>127</v>
      </c>
      <c r="B128" t="b">
        <v>0</v>
      </c>
      <c r="C128" s="62" t="s">
        <v>607</v>
      </c>
      <c r="D128" s="55">
        <v>3700</v>
      </c>
      <c r="E128" s="55">
        <v>2460</v>
      </c>
      <c r="F128" s="55" t="s">
        <v>592</v>
      </c>
      <c r="G128" s="55"/>
      <c r="H128" s="55"/>
      <c r="I128" s="55"/>
      <c r="J128" s="55"/>
      <c r="K128" s="55">
        <v>2280</v>
      </c>
    </row>
    <row r="129" spans="1:11" x14ac:dyDescent="0.2">
      <c r="A129" s="55">
        <v>128</v>
      </c>
      <c r="B129" t="b">
        <v>1</v>
      </c>
      <c r="C129" s="62" t="s">
        <v>608</v>
      </c>
      <c r="D129" s="55">
        <v>7700</v>
      </c>
      <c r="E129" s="55">
        <v>5040</v>
      </c>
      <c r="F129" s="55" t="s">
        <v>592</v>
      </c>
      <c r="G129" s="55"/>
      <c r="H129" s="55"/>
      <c r="I129" s="55"/>
      <c r="J129" s="55"/>
      <c r="K129" s="55">
        <v>2340</v>
      </c>
    </row>
    <row r="130" spans="1:11" x14ac:dyDescent="0.2">
      <c r="A130" s="55">
        <v>129</v>
      </c>
      <c r="B130" t="b">
        <v>0</v>
      </c>
      <c r="C130" s="62" t="s">
        <v>609</v>
      </c>
      <c r="D130" s="55">
        <v>3800</v>
      </c>
      <c r="E130" s="55">
        <v>2520</v>
      </c>
      <c r="F130" s="55" t="s">
        <v>592</v>
      </c>
      <c r="G130" s="55"/>
      <c r="H130" s="55"/>
      <c r="I130" s="55"/>
      <c r="J130" s="55"/>
      <c r="K130" s="55">
        <v>2340</v>
      </c>
    </row>
    <row r="131" spans="1:11" x14ac:dyDescent="0.2">
      <c r="A131" s="55">
        <v>130</v>
      </c>
      <c r="B131" t="b">
        <v>0</v>
      </c>
      <c r="C131" s="62" t="s">
        <v>610</v>
      </c>
      <c r="D131" s="55">
        <v>3800</v>
      </c>
      <c r="E131" s="55">
        <v>2580</v>
      </c>
      <c r="F131" s="55" t="s">
        <v>592</v>
      </c>
      <c r="G131" s="55"/>
      <c r="H131" s="55"/>
      <c r="I131" s="55"/>
      <c r="J131" s="55"/>
      <c r="K131" s="55">
        <v>2430</v>
      </c>
    </row>
    <row r="132" spans="1:11" x14ac:dyDescent="0.2">
      <c r="A132" s="55">
        <v>131</v>
      </c>
      <c r="B132" t="b">
        <v>0</v>
      </c>
      <c r="C132" s="62" t="s">
        <v>611</v>
      </c>
      <c r="D132" s="55">
        <v>3800</v>
      </c>
      <c r="E132" s="55">
        <v>2580</v>
      </c>
      <c r="F132" s="55" t="s">
        <v>592</v>
      </c>
      <c r="G132" s="55"/>
      <c r="H132" s="55"/>
      <c r="I132" s="55"/>
      <c r="J132" s="55"/>
      <c r="K132" s="55">
        <v>2430</v>
      </c>
    </row>
    <row r="133" spans="1:11" x14ac:dyDescent="0.2">
      <c r="A133" s="55">
        <v>132</v>
      </c>
      <c r="B133" t="b">
        <v>1</v>
      </c>
      <c r="C133" s="62" t="s">
        <v>612</v>
      </c>
      <c r="D133" s="55">
        <v>7700</v>
      </c>
      <c r="E133" s="55">
        <v>5280</v>
      </c>
      <c r="F133" s="55" t="s">
        <v>592</v>
      </c>
      <c r="G133" s="55"/>
      <c r="H133" s="55"/>
      <c r="I133" s="55"/>
      <c r="J133" s="55"/>
      <c r="K133" s="55">
        <v>2520</v>
      </c>
    </row>
    <row r="134" spans="1:11" x14ac:dyDescent="0.2">
      <c r="A134" s="55">
        <v>133</v>
      </c>
      <c r="B134" t="b">
        <v>0</v>
      </c>
      <c r="C134" s="62" t="s">
        <v>613</v>
      </c>
      <c r="D134" s="55">
        <v>3800</v>
      </c>
      <c r="E134" s="55">
        <v>2640</v>
      </c>
      <c r="F134" s="55" t="s">
        <v>592</v>
      </c>
      <c r="G134" s="55"/>
      <c r="H134" s="55"/>
      <c r="I134" s="55"/>
      <c r="J134" s="55"/>
      <c r="K134" s="55">
        <v>2520</v>
      </c>
    </row>
    <row r="135" spans="1:11" x14ac:dyDescent="0.2">
      <c r="A135" s="55">
        <v>134</v>
      </c>
      <c r="B135" t="b">
        <v>0</v>
      </c>
      <c r="C135" s="62" t="s">
        <v>614</v>
      </c>
      <c r="D135" s="55">
        <v>4000</v>
      </c>
      <c r="E135" s="55">
        <v>2700</v>
      </c>
      <c r="F135" s="55" t="s">
        <v>592</v>
      </c>
      <c r="G135" s="55"/>
      <c r="H135" s="55"/>
      <c r="I135" s="55"/>
      <c r="J135" s="55"/>
      <c r="K135" s="55">
        <v>2610</v>
      </c>
    </row>
    <row r="136" spans="1:11" x14ac:dyDescent="0.2">
      <c r="A136" s="55">
        <v>135</v>
      </c>
      <c r="B136" t="b">
        <v>0</v>
      </c>
      <c r="C136" s="62" t="s">
        <v>615</v>
      </c>
      <c r="D136" s="55">
        <v>4000</v>
      </c>
      <c r="E136" s="55">
        <v>2700</v>
      </c>
      <c r="F136" s="55" t="s">
        <v>592</v>
      </c>
      <c r="G136" s="55"/>
      <c r="H136" s="55"/>
      <c r="I136" s="55"/>
      <c r="J136" s="55"/>
      <c r="K136" s="55">
        <v>2610</v>
      </c>
    </row>
    <row r="137" spans="1:11" x14ac:dyDescent="0.2">
      <c r="A137" s="55">
        <v>136</v>
      </c>
      <c r="B137" t="b">
        <v>1</v>
      </c>
      <c r="C137" s="62" t="s">
        <v>616</v>
      </c>
      <c r="D137" s="55">
        <v>7900</v>
      </c>
      <c r="E137" s="55">
        <v>5520</v>
      </c>
      <c r="F137" s="55" t="s">
        <v>592</v>
      </c>
      <c r="G137" s="55"/>
      <c r="H137" s="55"/>
      <c r="I137" s="55"/>
      <c r="J137" s="55"/>
      <c r="K137" s="55">
        <v>2670</v>
      </c>
    </row>
    <row r="138" spans="1:11" x14ac:dyDescent="0.2">
      <c r="A138" s="55">
        <v>137</v>
      </c>
      <c r="B138" t="b">
        <v>0</v>
      </c>
      <c r="C138" s="62" t="s">
        <v>617</v>
      </c>
      <c r="D138" s="55">
        <v>4000</v>
      </c>
      <c r="E138" s="55">
        <v>2760</v>
      </c>
      <c r="F138" s="55" t="s">
        <v>592</v>
      </c>
      <c r="G138" s="55"/>
      <c r="H138" s="55"/>
      <c r="I138" s="55"/>
      <c r="J138" s="55"/>
      <c r="K138" s="55">
        <v>2670</v>
      </c>
    </row>
    <row r="139" spans="1:11" x14ac:dyDescent="0.2">
      <c r="A139" s="55">
        <v>138</v>
      </c>
      <c r="B139" t="b">
        <v>0</v>
      </c>
      <c r="C139" s="62" t="s">
        <v>618</v>
      </c>
      <c r="D139" s="55">
        <v>4000</v>
      </c>
      <c r="E139" s="55">
        <v>2880</v>
      </c>
      <c r="F139" s="55" t="s">
        <v>592</v>
      </c>
      <c r="G139" s="55"/>
      <c r="H139" s="55"/>
      <c r="I139" s="55"/>
      <c r="J139" s="55"/>
      <c r="K139" s="55">
        <v>2760</v>
      </c>
    </row>
    <row r="140" spans="1:11" x14ac:dyDescent="0.2">
      <c r="A140" s="55">
        <v>139</v>
      </c>
      <c r="B140" t="b">
        <v>0</v>
      </c>
      <c r="C140" s="62" t="s">
        <v>619</v>
      </c>
      <c r="D140" s="55">
        <v>4000</v>
      </c>
      <c r="E140" s="55">
        <v>2880</v>
      </c>
      <c r="F140" s="55" t="s">
        <v>592</v>
      </c>
      <c r="G140" s="55"/>
      <c r="H140" s="55"/>
      <c r="I140" s="55"/>
      <c r="J140" s="55"/>
      <c r="K140" s="55">
        <v>2760</v>
      </c>
    </row>
    <row r="141" spans="1:11" x14ac:dyDescent="0.2">
      <c r="A141" s="55">
        <v>140</v>
      </c>
      <c r="B141" t="b">
        <v>1</v>
      </c>
      <c r="C141" s="62" t="s">
        <v>620</v>
      </c>
      <c r="D141" s="55">
        <v>8000</v>
      </c>
      <c r="E141" s="55">
        <v>5880</v>
      </c>
      <c r="F141" s="55" t="s">
        <v>592</v>
      </c>
      <c r="G141" s="55"/>
      <c r="H141" s="55"/>
      <c r="I141" s="55"/>
      <c r="J141" s="55"/>
      <c r="K141" s="55">
        <v>2850</v>
      </c>
    </row>
    <row r="142" spans="1:11" x14ac:dyDescent="0.2">
      <c r="A142" s="55">
        <v>141</v>
      </c>
      <c r="B142" t="b">
        <v>0</v>
      </c>
      <c r="C142" s="62" t="s">
        <v>621</v>
      </c>
      <c r="D142" s="55">
        <v>4000</v>
      </c>
      <c r="E142" s="55">
        <v>2940</v>
      </c>
      <c r="F142" s="55" t="s">
        <v>592</v>
      </c>
      <c r="G142" s="55"/>
      <c r="H142" s="55"/>
      <c r="I142" s="55"/>
      <c r="J142" s="55"/>
      <c r="K142" s="55">
        <v>2850</v>
      </c>
    </row>
    <row r="143" spans="1:11" x14ac:dyDescent="0.2">
      <c r="A143" s="55">
        <v>142</v>
      </c>
      <c r="B143" t="b">
        <v>0</v>
      </c>
      <c r="C143" s="62" t="s">
        <v>622</v>
      </c>
      <c r="D143" s="55">
        <v>4000</v>
      </c>
      <c r="E143" s="55">
        <v>3000</v>
      </c>
      <c r="F143" s="55" t="s">
        <v>592</v>
      </c>
      <c r="G143" s="55"/>
      <c r="H143" s="55"/>
      <c r="I143" s="55"/>
      <c r="J143" s="55"/>
      <c r="K143" s="55">
        <v>2940</v>
      </c>
    </row>
    <row r="144" spans="1:11" x14ac:dyDescent="0.2">
      <c r="A144" s="55">
        <v>143</v>
      </c>
      <c r="B144" t="b">
        <v>0</v>
      </c>
      <c r="C144" s="62" t="s">
        <v>623</v>
      </c>
      <c r="D144" s="55">
        <v>4000</v>
      </c>
      <c r="E144" s="55">
        <v>3000</v>
      </c>
      <c r="F144" s="55" t="s">
        <v>592</v>
      </c>
      <c r="G144" s="55"/>
      <c r="H144" s="55"/>
      <c r="I144" s="55"/>
      <c r="J144" s="55"/>
      <c r="K144" s="55">
        <v>2940</v>
      </c>
    </row>
    <row r="145" spans="1:11" x14ac:dyDescent="0.2">
      <c r="A145" s="55">
        <v>144</v>
      </c>
      <c r="B145" t="b">
        <v>1</v>
      </c>
      <c r="C145" s="55" t="s">
        <v>624</v>
      </c>
      <c r="D145" s="55">
        <v>8000</v>
      </c>
      <c r="E145" s="55">
        <v>6120</v>
      </c>
      <c r="F145" s="55" t="s">
        <v>592</v>
      </c>
      <c r="G145" s="55"/>
      <c r="H145" s="55"/>
      <c r="I145" s="55"/>
      <c r="J145" s="55"/>
      <c r="K145" s="55">
        <v>3030</v>
      </c>
    </row>
    <row r="146" spans="1:11" x14ac:dyDescent="0.2">
      <c r="A146" s="55">
        <v>145</v>
      </c>
      <c r="B146" t="b">
        <v>0</v>
      </c>
      <c r="C146" s="55" t="s">
        <v>625</v>
      </c>
      <c r="D146" s="55">
        <v>4000</v>
      </c>
      <c r="E146" s="55">
        <v>3060</v>
      </c>
      <c r="F146" s="55" t="s">
        <v>592</v>
      </c>
      <c r="G146" s="55"/>
      <c r="H146" s="55"/>
      <c r="I146" s="55"/>
      <c r="J146" s="55"/>
      <c r="K146" s="55">
        <v>3030</v>
      </c>
    </row>
    <row r="147" spans="1:11" x14ac:dyDescent="0.2">
      <c r="A147" s="55">
        <v>146</v>
      </c>
      <c r="B147" t="b">
        <v>0</v>
      </c>
      <c r="C147" s="55" t="s">
        <v>626</v>
      </c>
      <c r="D147" s="55">
        <v>4100</v>
      </c>
      <c r="E147" s="55">
        <v>3120</v>
      </c>
      <c r="F147" s="55" t="s">
        <v>592</v>
      </c>
      <c r="G147" s="55"/>
      <c r="H147" s="55"/>
      <c r="I147" s="55"/>
      <c r="J147" s="55"/>
      <c r="K147" s="55">
        <v>3120</v>
      </c>
    </row>
    <row r="148" spans="1:11" x14ac:dyDescent="0.2">
      <c r="A148" s="55">
        <v>147</v>
      </c>
      <c r="B148" t="b">
        <v>0</v>
      </c>
      <c r="C148" s="55" t="s">
        <v>627</v>
      </c>
      <c r="D148" s="55">
        <v>4100</v>
      </c>
      <c r="E148" s="55">
        <v>3120</v>
      </c>
      <c r="F148" s="55" t="s">
        <v>592</v>
      </c>
      <c r="G148" s="55"/>
      <c r="H148" s="55"/>
      <c r="I148" s="55"/>
      <c r="J148" s="55"/>
      <c r="K148" s="55">
        <v>3120</v>
      </c>
    </row>
    <row r="149" spans="1:11" x14ac:dyDescent="0.2">
      <c r="A149" s="55">
        <v>148</v>
      </c>
      <c r="B149" t="b">
        <v>1</v>
      </c>
      <c r="C149" s="55" t="s">
        <v>628</v>
      </c>
      <c r="D149" s="55">
        <v>8300</v>
      </c>
      <c r="E149" s="55">
        <v>6480</v>
      </c>
      <c r="F149" s="55" t="s">
        <v>592</v>
      </c>
      <c r="G149" s="55"/>
      <c r="H149" s="55"/>
      <c r="I149" s="55"/>
      <c r="J149" s="55"/>
      <c r="K149" s="55">
        <v>3240</v>
      </c>
    </row>
    <row r="150" spans="1:11" x14ac:dyDescent="0.2">
      <c r="A150" s="55">
        <v>149</v>
      </c>
      <c r="B150" t="b">
        <v>0</v>
      </c>
      <c r="C150" s="55" t="s">
        <v>629</v>
      </c>
      <c r="D150" s="55">
        <v>4100</v>
      </c>
      <c r="E150" s="55">
        <v>3240</v>
      </c>
      <c r="F150" s="55" t="s">
        <v>592</v>
      </c>
      <c r="G150" s="55"/>
      <c r="H150" s="55"/>
      <c r="I150" s="55"/>
      <c r="J150" s="55"/>
      <c r="K150" s="55">
        <v>3240</v>
      </c>
    </row>
    <row r="151" spans="1:11" x14ac:dyDescent="0.2">
      <c r="A151" s="55">
        <v>150</v>
      </c>
      <c r="B151" t="b">
        <v>0</v>
      </c>
      <c r="C151" s="55" t="s">
        <v>630</v>
      </c>
      <c r="D151" s="55">
        <v>4300</v>
      </c>
      <c r="E151" s="55">
        <v>3300</v>
      </c>
      <c r="F151" s="55" t="s">
        <v>592</v>
      </c>
      <c r="G151" s="55"/>
      <c r="H151" s="55"/>
      <c r="I151" s="55"/>
      <c r="J151" s="55"/>
      <c r="K151" s="55">
        <v>3330</v>
      </c>
    </row>
    <row r="152" spans="1:11" x14ac:dyDescent="0.2">
      <c r="A152" s="55">
        <v>151</v>
      </c>
      <c r="B152" t="b">
        <v>0</v>
      </c>
      <c r="C152" s="55" t="s">
        <v>631</v>
      </c>
      <c r="D152" s="55">
        <v>4300</v>
      </c>
      <c r="E152" s="55">
        <v>3300</v>
      </c>
      <c r="F152" s="55" t="s">
        <v>592</v>
      </c>
      <c r="G152" s="55"/>
      <c r="H152" s="55"/>
      <c r="I152" s="55"/>
      <c r="J152" s="55"/>
      <c r="K152" s="55">
        <v>3330</v>
      </c>
    </row>
    <row r="153" spans="1:11" x14ac:dyDescent="0.2">
      <c r="A153" s="55">
        <v>152</v>
      </c>
      <c r="B153" t="b">
        <v>1</v>
      </c>
      <c r="C153" s="55" t="s">
        <v>632</v>
      </c>
      <c r="D153" s="55">
        <v>8500</v>
      </c>
      <c r="E153" s="55">
        <v>6720</v>
      </c>
      <c r="F153" s="55" t="s">
        <v>633</v>
      </c>
      <c r="G153" s="55"/>
      <c r="H153" s="55"/>
      <c r="I153" s="55"/>
      <c r="J153" s="55"/>
      <c r="K153" s="55">
        <v>3420</v>
      </c>
    </row>
    <row r="154" spans="1:11" x14ac:dyDescent="0.2">
      <c r="A154" s="55">
        <v>153</v>
      </c>
      <c r="B154" t="b">
        <v>0</v>
      </c>
      <c r="C154" s="62" t="s">
        <v>634</v>
      </c>
      <c r="D154" s="55">
        <v>4300</v>
      </c>
      <c r="E154" s="55">
        <v>3360</v>
      </c>
      <c r="F154" s="55" t="s">
        <v>633</v>
      </c>
      <c r="G154" s="55"/>
      <c r="H154" s="55"/>
      <c r="I154" s="55"/>
      <c r="J154" s="55"/>
      <c r="K154" s="55">
        <v>3420</v>
      </c>
    </row>
    <row r="155" spans="1:11" x14ac:dyDescent="0.2">
      <c r="A155" s="55">
        <v>154</v>
      </c>
      <c r="B155" t="b">
        <v>0</v>
      </c>
      <c r="C155" s="62" t="s">
        <v>635</v>
      </c>
      <c r="D155" s="55">
        <v>4300</v>
      </c>
      <c r="E155" s="55">
        <v>3420</v>
      </c>
      <c r="F155" s="55" t="s">
        <v>633</v>
      </c>
      <c r="G155" s="55"/>
      <c r="H155" s="55"/>
      <c r="I155" s="55"/>
      <c r="J155" s="55"/>
      <c r="K155" s="55">
        <v>3540</v>
      </c>
    </row>
    <row r="156" spans="1:11" x14ac:dyDescent="0.2">
      <c r="A156" s="55">
        <v>155</v>
      </c>
      <c r="B156" t="b">
        <v>0</v>
      </c>
      <c r="C156" s="62" t="s">
        <v>636</v>
      </c>
      <c r="D156" s="55">
        <v>4300</v>
      </c>
      <c r="E156" s="55">
        <v>3420</v>
      </c>
      <c r="F156" s="55" t="s">
        <v>633</v>
      </c>
      <c r="G156" s="55"/>
      <c r="H156" s="55"/>
      <c r="I156" s="55"/>
      <c r="J156" s="55"/>
      <c r="K156" s="55">
        <v>3540</v>
      </c>
    </row>
    <row r="157" spans="1:11" x14ac:dyDescent="0.2">
      <c r="A157" s="55">
        <v>156</v>
      </c>
      <c r="B157" t="b">
        <v>1</v>
      </c>
      <c r="C157" s="62" t="s">
        <v>637</v>
      </c>
      <c r="D157" s="55">
        <v>8600</v>
      </c>
      <c r="E157" s="55">
        <v>7080</v>
      </c>
      <c r="F157" s="55" t="s">
        <v>633</v>
      </c>
      <c r="G157" s="55"/>
      <c r="H157" s="55"/>
      <c r="I157" s="55"/>
      <c r="J157" s="55"/>
      <c r="K157" s="55">
        <v>3630</v>
      </c>
    </row>
    <row r="158" spans="1:11" x14ac:dyDescent="0.2">
      <c r="A158" s="55">
        <v>157</v>
      </c>
      <c r="B158" t="b">
        <v>0</v>
      </c>
      <c r="C158" s="62" t="s">
        <v>638</v>
      </c>
      <c r="D158" s="55">
        <v>4300</v>
      </c>
      <c r="E158" s="55">
        <v>3540</v>
      </c>
      <c r="F158" s="55" t="s">
        <v>633</v>
      </c>
      <c r="G158" s="55"/>
      <c r="H158" s="55"/>
      <c r="I158" s="55"/>
      <c r="J158" s="55"/>
      <c r="K158" s="55">
        <v>3630</v>
      </c>
    </row>
    <row r="159" spans="1:11" x14ac:dyDescent="0.2">
      <c r="A159" s="55">
        <v>158</v>
      </c>
      <c r="B159" t="b">
        <v>0</v>
      </c>
      <c r="C159" s="62" t="s">
        <v>639</v>
      </c>
      <c r="D159" s="55">
        <v>4300</v>
      </c>
      <c r="E159" s="55">
        <v>3600</v>
      </c>
      <c r="F159" s="55" t="s">
        <v>633</v>
      </c>
      <c r="G159" s="55"/>
      <c r="H159" s="55"/>
      <c r="I159" s="55"/>
      <c r="J159" s="55"/>
      <c r="K159" s="55">
        <v>3750</v>
      </c>
    </row>
    <row r="160" spans="1:11" x14ac:dyDescent="0.2">
      <c r="A160" s="55">
        <v>159</v>
      </c>
      <c r="B160" t="b">
        <v>0</v>
      </c>
      <c r="C160" s="62" t="s">
        <v>640</v>
      </c>
      <c r="D160" s="55">
        <v>4300</v>
      </c>
      <c r="E160" s="55">
        <v>3600</v>
      </c>
      <c r="F160" s="55" t="s">
        <v>633</v>
      </c>
      <c r="G160" s="55"/>
      <c r="H160" s="55"/>
      <c r="I160" s="55"/>
      <c r="J160" s="55"/>
      <c r="K160" s="55">
        <v>3750</v>
      </c>
    </row>
    <row r="161" spans="1:11" x14ac:dyDescent="0.2">
      <c r="A161" s="55">
        <v>160</v>
      </c>
      <c r="B161" t="b">
        <v>1</v>
      </c>
      <c r="C161" s="62" t="s">
        <v>641</v>
      </c>
      <c r="D161" s="55">
        <v>8600</v>
      </c>
      <c r="E161" s="55">
        <v>7320</v>
      </c>
      <c r="F161" s="55" t="s">
        <v>633</v>
      </c>
      <c r="G161" s="55"/>
      <c r="H161" s="55"/>
      <c r="I161" s="55"/>
      <c r="J161" s="55"/>
      <c r="K161" s="55">
        <v>3840</v>
      </c>
    </row>
    <row r="162" spans="1:11" x14ac:dyDescent="0.2">
      <c r="A162" s="55">
        <v>161</v>
      </c>
      <c r="B162" t="b">
        <v>0</v>
      </c>
      <c r="C162" s="62" t="s">
        <v>642</v>
      </c>
      <c r="D162" s="55">
        <v>4300</v>
      </c>
      <c r="E162" s="55">
        <v>3660</v>
      </c>
      <c r="F162" s="55" t="s">
        <v>633</v>
      </c>
      <c r="G162" s="55"/>
      <c r="H162" s="55"/>
      <c r="I162" s="55"/>
      <c r="J162" s="55"/>
      <c r="K162" s="55">
        <v>3840</v>
      </c>
    </row>
    <row r="163" spans="1:11" x14ac:dyDescent="0.2">
      <c r="A163" s="55">
        <v>162</v>
      </c>
      <c r="B163" t="b">
        <v>0</v>
      </c>
      <c r="C163" s="62" t="s">
        <v>643</v>
      </c>
      <c r="D163" s="55">
        <v>4400</v>
      </c>
      <c r="E163" s="55">
        <v>3780</v>
      </c>
      <c r="F163" s="55" t="s">
        <v>633</v>
      </c>
      <c r="G163" s="55"/>
      <c r="H163" s="55"/>
      <c r="I163" s="55"/>
      <c r="J163" s="55"/>
      <c r="K163" s="55">
        <v>3960</v>
      </c>
    </row>
    <row r="164" spans="1:11" x14ac:dyDescent="0.2">
      <c r="A164" s="55">
        <v>163</v>
      </c>
      <c r="B164" t="b">
        <v>0</v>
      </c>
      <c r="C164" s="62" t="s">
        <v>644</v>
      </c>
      <c r="D164" s="55">
        <v>4400</v>
      </c>
      <c r="E164" s="55">
        <v>3780</v>
      </c>
      <c r="F164" s="55" t="s">
        <v>633</v>
      </c>
      <c r="G164" s="55"/>
      <c r="H164" s="55"/>
      <c r="I164" s="55"/>
      <c r="J164" s="55"/>
      <c r="K164" s="55">
        <v>3960</v>
      </c>
    </row>
    <row r="165" spans="1:11" x14ac:dyDescent="0.2">
      <c r="A165" s="55">
        <v>164</v>
      </c>
      <c r="B165" t="b">
        <v>1</v>
      </c>
      <c r="C165" s="62" t="s">
        <v>645</v>
      </c>
      <c r="D165" s="55">
        <v>8900</v>
      </c>
      <c r="E165" s="55">
        <v>7560</v>
      </c>
      <c r="F165" s="55" t="s">
        <v>633</v>
      </c>
      <c r="G165" s="55"/>
      <c r="H165" s="55"/>
      <c r="I165" s="55"/>
      <c r="J165" s="55"/>
      <c r="K165" s="55">
        <v>3960</v>
      </c>
    </row>
    <row r="166" spans="1:11" x14ac:dyDescent="0.2">
      <c r="A166" s="55">
        <v>165</v>
      </c>
      <c r="B166" t="b">
        <v>0</v>
      </c>
      <c r="C166" s="62" t="s">
        <v>646</v>
      </c>
      <c r="D166" s="55">
        <v>4400</v>
      </c>
      <c r="E166" s="55">
        <v>3840</v>
      </c>
      <c r="F166" s="55" t="s">
        <v>633</v>
      </c>
      <c r="G166" s="55"/>
      <c r="H166" s="55"/>
      <c r="I166" s="55"/>
      <c r="J166" s="55"/>
      <c r="K166" s="55">
        <v>4080</v>
      </c>
    </row>
    <row r="167" spans="1:11" x14ac:dyDescent="0.2">
      <c r="A167" s="55">
        <v>166</v>
      </c>
      <c r="B167" t="b">
        <v>0</v>
      </c>
      <c r="C167" s="62" t="s">
        <v>647</v>
      </c>
      <c r="D167" s="55">
        <v>4400</v>
      </c>
      <c r="E167" s="55">
        <v>3840</v>
      </c>
      <c r="F167" s="55" t="s">
        <v>633</v>
      </c>
      <c r="G167" s="55"/>
      <c r="H167" s="55"/>
      <c r="I167" s="55"/>
      <c r="J167" s="55"/>
      <c r="K167" s="55">
        <v>4080</v>
      </c>
    </row>
    <row r="168" spans="1:11" x14ac:dyDescent="0.2">
      <c r="A168" s="55">
        <v>167</v>
      </c>
      <c r="B168" t="b">
        <v>0</v>
      </c>
      <c r="C168" s="62" t="s">
        <v>648</v>
      </c>
      <c r="D168" s="55">
        <v>4400</v>
      </c>
      <c r="E168" s="55">
        <v>3840</v>
      </c>
      <c r="F168" s="55" t="s">
        <v>633</v>
      </c>
      <c r="G168" s="55"/>
      <c r="H168" s="55"/>
      <c r="I168" s="55"/>
      <c r="J168" s="55"/>
      <c r="K168" s="55">
        <v>4080</v>
      </c>
    </row>
    <row r="169" spans="1:11" x14ac:dyDescent="0.2">
      <c r="A169" s="55">
        <v>168</v>
      </c>
      <c r="B169" t="b">
        <v>1</v>
      </c>
      <c r="C169" s="62" t="s">
        <v>649</v>
      </c>
      <c r="D169" s="55">
        <v>8900</v>
      </c>
      <c r="E169" s="55">
        <v>7680</v>
      </c>
      <c r="F169" s="55" t="s">
        <v>633</v>
      </c>
      <c r="G169" s="55"/>
      <c r="H169" s="55"/>
      <c r="I169" s="55"/>
      <c r="J169" s="55"/>
      <c r="K169" s="55">
        <v>4080</v>
      </c>
    </row>
    <row r="170" spans="1:11" x14ac:dyDescent="0.2">
      <c r="A170" s="55">
        <v>169</v>
      </c>
      <c r="B170" t="b">
        <v>0</v>
      </c>
      <c r="C170" s="62" t="s">
        <v>650</v>
      </c>
      <c r="D170" s="55">
        <v>4600</v>
      </c>
      <c r="E170" s="55">
        <v>3900</v>
      </c>
      <c r="F170" s="55" t="s">
        <v>633</v>
      </c>
      <c r="G170" s="55"/>
      <c r="H170" s="55"/>
      <c r="I170" s="55"/>
      <c r="J170" s="55"/>
      <c r="K170" s="55">
        <v>4170</v>
      </c>
    </row>
    <row r="171" spans="1:11" x14ac:dyDescent="0.2">
      <c r="A171" s="55">
        <v>170</v>
      </c>
      <c r="B171" t="b">
        <v>0</v>
      </c>
      <c r="C171" s="62" t="s">
        <v>651</v>
      </c>
      <c r="D171" s="55">
        <v>4600</v>
      </c>
      <c r="E171" s="55">
        <v>3900</v>
      </c>
      <c r="F171" s="55" t="s">
        <v>633</v>
      </c>
      <c r="G171" s="55"/>
      <c r="H171" s="55"/>
      <c r="I171" s="55"/>
      <c r="J171" s="55"/>
      <c r="K171" s="55">
        <v>4170</v>
      </c>
    </row>
    <row r="172" spans="1:11" x14ac:dyDescent="0.2">
      <c r="A172" s="55">
        <v>171</v>
      </c>
      <c r="B172" t="b">
        <v>0</v>
      </c>
      <c r="C172" s="62" t="s">
        <v>652</v>
      </c>
      <c r="D172" s="55">
        <v>4600</v>
      </c>
      <c r="E172" s="55">
        <v>4020</v>
      </c>
      <c r="F172" s="55" t="s">
        <v>633</v>
      </c>
      <c r="G172" s="55"/>
      <c r="H172" s="55"/>
      <c r="I172" s="55"/>
      <c r="J172" s="55"/>
      <c r="K172" s="55">
        <v>4290</v>
      </c>
    </row>
    <row r="173" spans="1:11" x14ac:dyDescent="0.2">
      <c r="A173" s="55">
        <v>172</v>
      </c>
      <c r="B173" t="b">
        <v>1</v>
      </c>
      <c r="C173" s="62" t="s">
        <v>653</v>
      </c>
      <c r="D173" s="55">
        <v>9100</v>
      </c>
      <c r="E173" s="55">
        <v>8040</v>
      </c>
      <c r="F173" s="55" t="s">
        <v>633</v>
      </c>
      <c r="G173" s="55"/>
      <c r="H173" s="55"/>
      <c r="I173" s="55"/>
      <c r="J173" s="55"/>
      <c r="K173" s="55">
        <v>4290</v>
      </c>
    </row>
    <row r="174" spans="1:11" x14ac:dyDescent="0.2">
      <c r="A174" s="55">
        <v>173</v>
      </c>
      <c r="B174" t="b">
        <v>0</v>
      </c>
      <c r="C174" s="62" t="s">
        <v>654</v>
      </c>
      <c r="D174" s="55">
        <v>4600</v>
      </c>
      <c r="E174" s="55">
        <v>4080</v>
      </c>
      <c r="F174" s="55" t="s">
        <v>633</v>
      </c>
      <c r="G174" s="55"/>
      <c r="H174" s="55"/>
      <c r="I174" s="55"/>
      <c r="J174" s="55"/>
      <c r="K174" s="55">
        <v>4410</v>
      </c>
    </row>
    <row r="175" spans="1:11" x14ac:dyDescent="0.2">
      <c r="A175" s="55">
        <v>174</v>
      </c>
      <c r="B175" t="b">
        <v>0</v>
      </c>
      <c r="C175" s="62" t="s">
        <v>655</v>
      </c>
      <c r="D175" s="55">
        <v>4600</v>
      </c>
      <c r="E175" s="55">
        <v>4080</v>
      </c>
      <c r="F175" s="55" t="s">
        <v>633</v>
      </c>
      <c r="G175" s="55"/>
      <c r="H175" s="55"/>
      <c r="I175" s="55"/>
      <c r="J175" s="55"/>
      <c r="K175" s="55">
        <v>4410</v>
      </c>
    </row>
    <row r="176" spans="1:11" x14ac:dyDescent="0.2">
      <c r="A176" s="55">
        <v>175</v>
      </c>
      <c r="B176" t="b">
        <v>0</v>
      </c>
      <c r="C176" s="62" t="s">
        <v>656</v>
      </c>
      <c r="D176" s="55">
        <v>4600</v>
      </c>
      <c r="E176" s="55">
        <v>4140</v>
      </c>
      <c r="F176" s="55" t="s">
        <v>633</v>
      </c>
      <c r="G176" s="55"/>
      <c r="H176" s="55"/>
      <c r="I176" s="55"/>
      <c r="J176" s="55"/>
      <c r="K176" s="55">
        <v>4530</v>
      </c>
    </row>
    <row r="177" spans="1:11" x14ac:dyDescent="0.2">
      <c r="A177" s="55">
        <v>176</v>
      </c>
      <c r="B177" t="b">
        <v>1</v>
      </c>
      <c r="C177" s="62" t="s">
        <v>657</v>
      </c>
      <c r="D177" s="55">
        <v>9200</v>
      </c>
      <c r="E177" s="55">
        <v>8280</v>
      </c>
      <c r="F177" s="55" t="s">
        <v>633</v>
      </c>
      <c r="G177" s="55"/>
      <c r="H177" s="55"/>
      <c r="I177" s="55"/>
      <c r="J177" s="55"/>
      <c r="K177" s="55">
        <v>4530</v>
      </c>
    </row>
    <row r="178" spans="1:11" x14ac:dyDescent="0.2">
      <c r="A178" s="55">
        <v>177</v>
      </c>
      <c r="B178" t="b">
        <v>0</v>
      </c>
      <c r="C178" s="62" t="s">
        <v>658</v>
      </c>
      <c r="D178" s="55">
        <v>4600</v>
      </c>
      <c r="E178" s="55">
        <v>4260</v>
      </c>
      <c r="F178" s="55" t="s">
        <v>633</v>
      </c>
      <c r="G178" s="55"/>
      <c r="H178" s="55"/>
      <c r="I178" s="55"/>
      <c r="J178" s="55"/>
      <c r="K178" s="55">
        <v>4650</v>
      </c>
    </row>
    <row r="179" spans="1:11" x14ac:dyDescent="0.2">
      <c r="A179" s="55">
        <v>178</v>
      </c>
      <c r="B179" t="b">
        <v>0</v>
      </c>
      <c r="C179" s="62" t="s">
        <v>659</v>
      </c>
      <c r="D179" s="55">
        <v>4600</v>
      </c>
      <c r="E179" s="55">
        <v>4260</v>
      </c>
      <c r="F179" s="55" t="s">
        <v>633</v>
      </c>
      <c r="G179" s="55"/>
      <c r="H179" s="55"/>
      <c r="I179" s="55"/>
      <c r="J179" s="55"/>
      <c r="K179" s="55">
        <v>4650</v>
      </c>
    </row>
    <row r="180" spans="1:11" x14ac:dyDescent="0.2">
      <c r="A180" s="55">
        <v>179</v>
      </c>
      <c r="B180" t="b">
        <v>0</v>
      </c>
      <c r="C180" s="62" t="s">
        <v>660</v>
      </c>
      <c r="D180" s="55">
        <v>4600</v>
      </c>
      <c r="E180" s="55">
        <v>4320</v>
      </c>
      <c r="F180" s="55" t="s">
        <v>633</v>
      </c>
      <c r="G180" s="55"/>
      <c r="H180" s="55"/>
      <c r="I180" s="55"/>
      <c r="J180" s="55"/>
      <c r="K180" s="55">
        <v>4770</v>
      </c>
    </row>
    <row r="181" spans="1:11" x14ac:dyDescent="0.2">
      <c r="A181" s="55">
        <v>180</v>
      </c>
      <c r="B181" t="b">
        <v>1</v>
      </c>
      <c r="C181" s="62" t="s">
        <v>661</v>
      </c>
      <c r="D181" s="55">
        <v>9200</v>
      </c>
      <c r="E181" s="55">
        <v>8640</v>
      </c>
      <c r="F181" s="55" t="s">
        <v>633</v>
      </c>
      <c r="G181" s="55"/>
      <c r="H181" s="55"/>
      <c r="I181" s="55"/>
      <c r="J181" s="55"/>
      <c r="K181" s="55">
        <v>4770</v>
      </c>
    </row>
    <row r="182" spans="1:11" x14ac:dyDescent="0.2">
      <c r="A182" s="55">
        <v>181</v>
      </c>
      <c r="B182" t="b">
        <v>0</v>
      </c>
      <c r="C182" s="62" t="s">
        <v>662</v>
      </c>
      <c r="D182" s="55">
        <v>4700</v>
      </c>
      <c r="E182" s="55">
        <v>4440</v>
      </c>
      <c r="F182" s="55" t="s">
        <v>633</v>
      </c>
      <c r="G182" s="55"/>
      <c r="H182" s="55"/>
      <c r="I182" s="55"/>
      <c r="J182" s="55"/>
      <c r="K182" s="55">
        <v>4920</v>
      </c>
    </row>
    <row r="183" spans="1:11" x14ac:dyDescent="0.2">
      <c r="A183" s="55">
        <v>182</v>
      </c>
      <c r="B183" t="b">
        <v>0</v>
      </c>
      <c r="C183" s="62" t="s">
        <v>663</v>
      </c>
      <c r="D183" s="55">
        <v>4700</v>
      </c>
      <c r="E183" s="55">
        <v>4440</v>
      </c>
      <c r="F183" s="55" t="s">
        <v>633</v>
      </c>
      <c r="G183" s="55"/>
      <c r="H183" s="55"/>
      <c r="I183" s="55"/>
      <c r="J183" s="55"/>
      <c r="K183" s="55">
        <v>4920</v>
      </c>
    </row>
    <row r="184" spans="1:11" x14ac:dyDescent="0.2">
      <c r="A184" s="55">
        <v>183</v>
      </c>
      <c r="B184" t="b">
        <v>0</v>
      </c>
      <c r="C184" s="55" t="s">
        <v>664</v>
      </c>
      <c r="D184" s="55">
        <v>4700</v>
      </c>
      <c r="E184" s="55">
        <v>4500</v>
      </c>
      <c r="F184" s="55" t="s">
        <v>633</v>
      </c>
      <c r="G184" s="55"/>
      <c r="H184" s="55"/>
      <c r="I184" s="55"/>
      <c r="J184" s="55"/>
      <c r="K184" s="55">
        <v>5040</v>
      </c>
    </row>
    <row r="185" spans="1:11" x14ac:dyDescent="0.2">
      <c r="A185" s="55">
        <v>184</v>
      </c>
      <c r="B185" t="b">
        <v>1</v>
      </c>
      <c r="C185" s="55" t="s">
        <v>665</v>
      </c>
      <c r="D185" s="55">
        <v>9500</v>
      </c>
      <c r="E185" s="55">
        <v>9000</v>
      </c>
      <c r="F185" s="55" t="s">
        <v>633</v>
      </c>
      <c r="G185" s="55"/>
      <c r="H185" s="55"/>
      <c r="I185" s="55"/>
      <c r="J185" s="55"/>
      <c r="K185" s="55">
        <v>5040</v>
      </c>
    </row>
    <row r="186" spans="1:11" x14ac:dyDescent="0.2">
      <c r="A186" s="55">
        <v>185</v>
      </c>
      <c r="B186" t="b">
        <v>0</v>
      </c>
      <c r="C186" s="55" t="s">
        <v>666</v>
      </c>
      <c r="D186" s="55">
        <v>4900</v>
      </c>
      <c r="E186" s="55">
        <v>4620</v>
      </c>
      <c r="F186" s="55" t="s">
        <v>633</v>
      </c>
      <c r="G186" s="55"/>
      <c r="H186" s="55"/>
      <c r="I186" s="55"/>
      <c r="J186" s="55"/>
      <c r="K186" s="55">
        <v>5160</v>
      </c>
    </row>
    <row r="187" spans="1:11" x14ac:dyDescent="0.2">
      <c r="A187" s="55">
        <v>186</v>
      </c>
      <c r="B187" t="b">
        <v>0</v>
      </c>
      <c r="C187" s="55" t="s">
        <v>667</v>
      </c>
      <c r="D187" s="55">
        <v>4900</v>
      </c>
      <c r="E187" s="55">
        <v>4620</v>
      </c>
      <c r="F187" s="55" t="s">
        <v>633</v>
      </c>
      <c r="G187" s="55"/>
      <c r="H187" s="55"/>
      <c r="I187" s="55"/>
      <c r="J187" s="55"/>
      <c r="K187" s="55">
        <v>5160</v>
      </c>
    </row>
    <row r="188" spans="1:11" x14ac:dyDescent="0.2">
      <c r="A188" s="55">
        <v>187</v>
      </c>
      <c r="B188" t="b">
        <v>0</v>
      </c>
      <c r="C188" s="55" t="s">
        <v>668</v>
      </c>
      <c r="D188" s="55">
        <v>4900</v>
      </c>
      <c r="E188" s="55">
        <v>4680</v>
      </c>
      <c r="F188" s="55" t="s">
        <v>633</v>
      </c>
      <c r="G188" s="55"/>
      <c r="H188" s="55"/>
      <c r="I188" s="55"/>
      <c r="J188" s="55"/>
      <c r="K188" s="55">
        <v>5310</v>
      </c>
    </row>
    <row r="189" spans="1:11" x14ac:dyDescent="0.2">
      <c r="A189" s="55">
        <v>188</v>
      </c>
      <c r="B189" t="b">
        <v>1</v>
      </c>
      <c r="C189" s="55" t="s">
        <v>669</v>
      </c>
      <c r="D189" s="55">
        <v>9700</v>
      </c>
      <c r="E189" s="55">
        <v>9360</v>
      </c>
      <c r="F189" s="55" t="s">
        <v>633</v>
      </c>
      <c r="G189" s="55"/>
      <c r="H189" s="55"/>
      <c r="I189" s="55"/>
      <c r="J189" s="55"/>
      <c r="K189" s="55">
        <v>5310</v>
      </c>
    </row>
    <row r="190" spans="1:11" x14ac:dyDescent="0.2">
      <c r="A190" s="55">
        <v>189</v>
      </c>
      <c r="B190" t="b">
        <v>0</v>
      </c>
      <c r="C190" s="55" t="s">
        <v>670</v>
      </c>
      <c r="D190" s="55">
        <v>4900</v>
      </c>
      <c r="E190" s="55">
        <v>4800</v>
      </c>
      <c r="F190" s="55" t="s">
        <v>633</v>
      </c>
      <c r="G190" s="55"/>
      <c r="H190" s="55"/>
      <c r="I190" s="55"/>
      <c r="J190" s="55"/>
      <c r="K190" s="55">
        <v>5430</v>
      </c>
    </row>
    <row r="191" spans="1:11" x14ac:dyDescent="0.2">
      <c r="A191" s="55">
        <v>190</v>
      </c>
      <c r="B191" t="b">
        <v>0</v>
      </c>
      <c r="C191" s="55" t="s">
        <v>671</v>
      </c>
      <c r="D191" s="55">
        <v>4900</v>
      </c>
      <c r="E191" s="55">
        <v>4800</v>
      </c>
      <c r="F191" s="55" t="s">
        <v>633</v>
      </c>
      <c r="G191" s="55"/>
      <c r="H191" s="55"/>
      <c r="I191" s="55"/>
      <c r="J191" s="55"/>
      <c r="K191" s="55">
        <v>5430</v>
      </c>
    </row>
    <row r="192" spans="1:11" x14ac:dyDescent="0.2">
      <c r="A192" s="55">
        <v>191</v>
      </c>
      <c r="B192" t="b">
        <v>0</v>
      </c>
      <c r="C192" s="55" t="s">
        <v>672</v>
      </c>
      <c r="D192" s="55">
        <v>4900</v>
      </c>
      <c r="E192" s="55">
        <v>4860</v>
      </c>
      <c r="F192" s="55" t="s">
        <v>633</v>
      </c>
      <c r="G192" s="55"/>
      <c r="H192" s="55"/>
      <c r="I192" s="55"/>
      <c r="J192" s="55"/>
      <c r="K192" s="55">
        <v>5580</v>
      </c>
    </row>
    <row r="193" spans="1:11" x14ac:dyDescent="0.2">
      <c r="A193" s="55">
        <v>192</v>
      </c>
      <c r="B193" t="b">
        <v>1</v>
      </c>
      <c r="C193" s="55" t="s">
        <v>673</v>
      </c>
      <c r="D193" s="55">
        <v>9800</v>
      </c>
      <c r="E193" s="55">
        <v>9720</v>
      </c>
      <c r="F193" s="55" t="s">
        <v>674</v>
      </c>
      <c r="G193" s="55"/>
      <c r="H193" s="55"/>
      <c r="I193" s="55"/>
      <c r="J193" s="55"/>
      <c r="K193" s="55">
        <v>5580</v>
      </c>
    </row>
    <row r="194" spans="1:11" x14ac:dyDescent="0.2">
      <c r="A194" s="55">
        <v>193</v>
      </c>
      <c r="B194" t="b">
        <v>0</v>
      </c>
      <c r="C194" s="62" t="s">
        <v>675</v>
      </c>
      <c r="D194" s="55">
        <v>4900</v>
      </c>
      <c r="E194" s="55">
        <v>4860</v>
      </c>
      <c r="F194" s="55" t="s">
        <v>674</v>
      </c>
      <c r="G194" s="55"/>
      <c r="H194" s="55"/>
      <c r="I194" s="55"/>
      <c r="J194" s="55"/>
      <c r="K194" s="55">
        <v>5580</v>
      </c>
    </row>
    <row r="195" spans="1:11" x14ac:dyDescent="0.2">
      <c r="A195" s="55">
        <v>194</v>
      </c>
      <c r="B195" t="b">
        <v>0</v>
      </c>
      <c r="C195" s="62" t="s">
        <v>676</v>
      </c>
      <c r="D195" s="55">
        <v>4900</v>
      </c>
      <c r="E195" s="55">
        <v>4980</v>
      </c>
      <c r="F195" s="55" t="s">
        <v>674</v>
      </c>
      <c r="G195" s="55"/>
      <c r="H195" s="55"/>
      <c r="I195" s="55"/>
      <c r="J195" s="55"/>
      <c r="K195" s="55">
        <v>5700</v>
      </c>
    </row>
    <row r="196" spans="1:11" x14ac:dyDescent="0.2">
      <c r="A196" s="55">
        <v>195</v>
      </c>
      <c r="B196" t="b">
        <v>0</v>
      </c>
      <c r="C196" s="62" t="s">
        <v>677</v>
      </c>
      <c r="D196" s="55">
        <v>4900</v>
      </c>
      <c r="E196" s="55">
        <v>4980</v>
      </c>
      <c r="F196" s="55" t="s">
        <v>674</v>
      </c>
      <c r="G196" s="55"/>
      <c r="H196" s="55"/>
      <c r="I196" s="55"/>
      <c r="J196" s="55"/>
      <c r="K196" s="55">
        <v>5700</v>
      </c>
    </row>
    <row r="197" spans="1:11" x14ac:dyDescent="0.2">
      <c r="A197" s="55">
        <v>196</v>
      </c>
      <c r="B197" t="b">
        <v>1</v>
      </c>
      <c r="C197" s="62" t="s">
        <v>678</v>
      </c>
      <c r="D197" s="55">
        <v>9800</v>
      </c>
      <c r="E197" s="55">
        <v>9960</v>
      </c>
      <c r="F197" s="55" t="s">
        <v>674</v>
      </c>
      <c r="G197" s="55"/>
      <c r="H197" s="55"/>
      <c r="I197" s="55"/>
      <c r="J197" s="55"/>
      <c r="K197" s="55">
        <v>5700</v>
      </c>
    </row>
    <row r="198" spans="1:11" x14ac:dyDescent="0.2">
      <c r="A198" s="55">
        <v>197</v>
      </c>
      <c r="B198" t="b">
        <v>0</v>
      </c>
      <c r="C198" s="62" t="s">
        <v>679</v>
      </c>
      <c r="D198" s="55">
        <v>4900</v>
      </c>
      <c r="E198" s="55">
        <v>4980</v>
      </c>
      <c r="F198" s="55" t="s">
        <v>674</v>
      </c>
      <c r="G198" s="55"/>
      <c r="H198" s="55"/>
      <c r="I198" s="55"/>
      <c r="J198" s="55"/>
      <c r="K198" s="55">
        <v>5700</v>
      </c>
    </row>
    <row r="199" spans="1:11" x14ac:dyDescent="0.2">
      <c r="A199" s="55">
        <v>198</v>
      </c>
      <c r="B199" t="b">
        <v>0</v>
      </c>
      <c r="C199" s="62" t="s">
        <v>680</v>
      </c>
      <c r="D199" s="55">
        <v>4900</v>
      </c>
      <c r="E199" s="55">
        <v>5100</v>
      </c>
      <c r="F199" s="55" t="s">
        <v>674</v>
      </c>
      <c r="G199" s="55"/>
      <c r="H199" s="55"/>
      <c r="I199" s="55"/>
      <c r="J199" s="55"/>
      <c r="K199" s="55">
        <v>5820</v>
      </c>
    </row>
    <row r="200" spans="1:11" x14ac:dyDescent="0.2">
      <c r="A200" s="55">
        <v>199</v>
      </c>
      <c r="B200" t="b">
        <v>0</v>
      </c>
      <c r="C200" s="62" t="s">
        <v>681</v>
      </c>
      <c r="D200" s="55">
        <v>4900</v>
      </c>
      <c r="E200" s="55">
        <v>5100</v>
      </c>
      <c r="F200" s="55" t="s">
        <v>674</v>
      </c>
      <c r="G200" s="55"/>
      <c r="H200" s="55"/>
      <c r="I200" s="55"/>
      <c r="J200" s="55"/>
      <c r="K200" s="55">
        <v>5820</v>
      </c>
    </row>
    <row r="201" spans="1:11" x14ac:dyDescent="0.2">
      <c r="A201" s="55">
        <v>200</v>
      </c>
      <c r="B201" t="b">
        <v>1</v>
      </c>
      <c r="C201" s="62" t="s">
        <v>682</v>
      </c>
      <c r="D201" s="55">
        <v>9800</v>
      </c>
      <c r="E201" s="55">
        <v>10200</v>
      </c>
      <c r="F201" s="55" t="s">
        <v>674</v>
      </c>
      <c r="G201" s="55"/>
      <c r="H201" s="55"/>
      <c r="I201" s="55"/>
      <c r="J201" s="55"/>
      <c r="K201" s="55">
        <v>5820</v>
      </c>
    </row>
    <row r="202" spans="1:11" x14ac:dyDescent="0.2">
      <c r="A202" s="55">
        <v>201</v>
      </c>
      <c r="B202" t="b">
        <v>0</v>
      </c>
      <c r="C202" s="62" t="s">
        <v>683</v>
      </c>
      <c r="D202" s="55">
        <v>5000</v>
      </c>
      <c r="E202" s="55">
        <v>5220</v>
      </c>
      <c r="F202" s="55" t="s">
        <v>674</v>
      </c>
      <c r="G202" s="55"/>
      <c r="H202" s="55"/>
      <c r="I202" s="55"/>
      <c r="J202" s="55"/>
      <c r="K202" s="55">
        <v>5850</v>
      </c>
    </row>
    <row r="203" spans="1:11" x14ac:dyDescent="0.2">
      <c r="A203" s="55">
        <v>202</v>
      </c>
      <c r="B203" t="b">
        <v>0</v>
      </c>
      <c r="C203" s="62" t="s">
        <v>684</v>
      </c>
      <c r="D203" s="55">
        <v>5000</v>
      </c>
      <c r="E203" s="55">
        <v>5220</v>
      </c>
      <c r="F203" s="55" t="s">
        <v>674</v>
      </c>
      <c r="G203" s="55"/>
      <c r="H203" s="55"/>
      <c r="I203" s="55"/>
      <c r="J203" s="55"/>
      <c r="K203" s="55">
        <v>5850</v>
      </c>
    </row>
    <row r="204" spans="1:11" x14ac:dyDescent="0.2">
      <c r="A204" s="55">
        <v>203</v>
      </c>
      <c r="B204" t="b">
        <v>0</v>
      </c>
      <c r="C204" s="62" t="s">
        <v>685</v>
      </c>
      <c r="D204" s="55">
        <v>5000</v>
      </c>
      <c r="E204" s="55">
        <v>5220</v>
      </c>
      <c r="F204" s="55" t="s">
        <v>674</v>
      </c>
      <c r="G204" s="55"/>
      <c r="H204" s="55"/>
      <c r="I204" s="55"/>
      <c r="J204" s="55"/>
      <c r="K204" s="55">
        <v>5850</v>
      </c>
    </row>
    <row r="205" spans="1:11" x14ac:dyDescent="0.2">
      <c r="A205" s="55">
        <v>204</v>
      </c>
      <c r="B205" t="b">
        <v>1</v>
      </c>
      <c r="C205" s="62" t="s">
        <v>686</v>
      </c>
      <c r="D205" s="55">
        <v>10100</v>
      </c>
      <c r="E205" s="55">
        <v>10440</v>
      </c>
      <c r="F205" s="55" t="s">
        <v>674</v>
      </c>
      <c r="G205" s="55"/>
      <c r="H205" s="55"/>
      <c r="I205" s="55"/>
      <c r="J205" s="55"/>
      <c r="K205" s="55">
        <v>5850</v>
      </c>
    </row>
    <row r="206" spans="1:11" x14ac:dyDescent="0.2">
      <c r="A206" s="55">
        <v>205</v>
      </c>
      <c r="B206" t="b">
        <v>0</v>
      </c>
      <c r="C206" s="62" t="s">
        <v>687</v>
      </c>
      <c r="D206" s="55">
        <v>5000</v>
      </c>
      <c r="E206" s="55">
        <v>5280</v>
      </c>
      <c r="F206" s="55" t="s">
        <v>674</v>
      </c>
      <c r="G206" s="55"/>
      <c r="H206" s="55"/>
      <c r="I206" s="55"/>
      <c r="J206" s="55"/>
      <c r="K206" s="55">
        <v>5880</v>
      </c>
    </row>
    <row r="207" spans="1:11" x14ac:dyDescent="0.2">
      <c r="A207" s="55">
        <v>206</v>
      </c>
      <c r="B207" t="b">
        <v>0</v>
      </c>
      <c r="C207" s="62" t="s">
        <v>688</v>
      </c>
      <c r="D207" s="55">
        <v>5000</v>
      </c>
      <c r="E207" s="55">
        <v>5280</v>
      </c>
      <c r="F207" s="55" t="s">
        <v>674</v>
      </c>
      <c r="G207" s="55"/>
      <c r="H207" s="55"/>
      <c r="I207" s="55"/>
      <c r="J207" s="55"/>
      <c r="K207" s="55">
        <v>5880</v>
      </c>
    </row>
    <row r="208" spans="1:11" x14ac:dyDescent="0.2">
      <c r="A208" s="55">
        <v>207</v>
      </c>
      <c r="B208" t="b">
        <v>0</v>
      </c>
      <c r="C208" s="62" t="s">
        <v>689</v>
      </c>
      <c r="D208" s="55">
        <v>5000</v>
      </c>
      <c r="E208" s="55">
        <v>5280</v>
      </c>
      <c r="F208" s="55" t="s">
        <v>674</v>
      </c>
      <c r="G208" s="55"/>
      <c r="H208" s="55"/>
      <c r="I208" s="55"/>
      <c r="J208" s="55"/>
      <c r="K208" s="55">
        <v>5880</v>
      </c>
    </row>
    <row r="209" spans="1:11" x14ac:dyDescent="0.2">
      <c r="A209" s="55">
        <v>208</v>
      </c>
      <c r="B209" t="b">
        <v>1</v>
      </c>
      <c r="C209" s="62" t="s">
        <v>690</v>
      </c>
      <c r="D209" s="55">
        <v>10300</v>
      </c>
      <c r="E209" s="55">
        <v>10800</v>
      </c>
      <c r="F209" s="55" t="s">
        <v>674</v>
      </c>
      <c r="G209" s="55"/>
      <c r="H209" s="55"/>
      <c r="I209" s="55"/>
      <c r="J209" s="55"/>
      <c r="K209" s="55">
        <v>5910</v>
      </c>
    </row>
    <row r="210" spans="1:11" x14ac:dyDescent="0.2">
      <c r="A210" s="55">
        <v>209</v>
      </c>
      <c r="B210" t="b">
        <v>0</v>
      </c>
      <c r="C210" s="62" t="s">
        <v>691</v>
      </c>
      <c r="D210" s="55">
        <v>5200</v>
      </c>
      <c r="E210" s="55">
        <v>5400</v>
      </c>
      <c r="F210" s="55" t="s">
        <v>674</v>
      </c>
      <c r="G210" s="55"/>
      <c r="H210" s="55"/>
      <c r="I210" s="55"/>
      <c r="J210" s="55"/>
      <c r="K210" s="55">
        <v>5910</v>
      </c>
    </row>
    <row r="211" spans="1:11" x14ac:dyDescent="0.2">
      <c r="A211" s="55">
        <v>210</v>
      </c>
      <c r="B211" t="b">
        <v>0</v>
      </c>
      <c r="C211" s="62" t="s">
        <v>692</v>
      </c>
      <c r="D211" s="55">
        <v>5200</v>
      </c>
      <c r="E211" s="55">
        <v>5400</v>
      </c>
      <c r="F211" s="55" t="s">
        <v>674</v>
      </c>
      <c r="G211" s="55"/>
      <c r="H211" s="55"/>
      <c r="I211" s="55"/>
      <c r="J211" s="55"/>
      <c r="K211" s="55">
        <v>5910</v>
      </c>
    </row>
    <row r="212" spans="1:11" x14ac:dyDescent="0.2">
      <c r="A212" s="55">
        <v>211</v>
      </c>
      <c r="B212" t="b">
        <v>0</v>
      </c>
      <c r="C212" s="62" t="s">
        <v>693</v>
      </c>
      <c r="D212" s="55">
        <v>5200</v>
      </c>
      <c r="E212" s="55">
        <v>5400</v>
      </c>
      <c r="F212" s="55" t="s">
        <v>674</v>
      </c>
      <c r="G212" s="55"/>
      <c r="H212" s="55"/>
      <c r="I212" s="55"/>
      <c r="J212" s="55"/>
      <c r="K212" s="55">
        <v>5910</v>
      </c>
    </row>
    <row r="213" spans="1:11" x14ac:dyDescent="0.2">
      <c r="A213" s="55">
        <v>212</v>
      </c>
      <c r="B213" t="b">
        <v>1</v>
      </c>
      <c r="C213" s="62" t="s">
        <v>694</v>
      </c>
      <c r="D213" s="55">
        <v>10300</v>
      </c>
      <c r="E213" s="55">
        <v>11040</v>
      </c>
      <c r="F213" s="55" t="s">
        <v>674</v>
      </c>
      <c r="G213" s="55"/>
      <c r="H213" s="55"/>
      <c r="I213" s="55"/>
      <c r="J213" s="55"/>
      <c r="K213" s="55">
        <v>5940</v>
      </c>
    </row>
    <row r="214" spans="1:11" x14ac:dyDescent="0.2">
      <c r="A214" s="55">
        <v>213</v>
      </c>
      <c r="B214" t="b">
        <v>0</v>
      </c>
      <c r="C214" s="62" t="s">
        <v>695</v>
      </c>
      <c r="D214" s="55">
        <v>5200</v>
      </c>
      <c r="E214" s="55">
        <v>5520</v>
      </c>
      <c r="F214" s="55" t="s">
        <v>674</v>
      </c>
      <c r="G214" s="55"/>
      <c r="H214" s="55"/>
      <c r="I214" s="55"/>
      <c r="J214" s="55"/>
      <c r="K214" s="55">
        <v>5940</v>
      </c>
    </row>
    <row r="215" spans="1:11" x14ac:dyDescent="0.2">
      <c r="A215" s="55">
        <v>214</v>
      </c>
      <c r="B215" t="b">
        <v>0</v>
      </c>
      <c r="C215" s="62" t="s">
        <v>696</v>
      </c>
      <c r="D215" s="55">
        <v>5200</v>
      </c>
      <c r="E215" s="55">
        <v>5520</v>
      </c>
      <c r="F215" s="55" t="s">
        <v>674</v>
      </c>
      <c r="G215" s="55"/>
      <c r="H215" s="55"/>
      <c r="I215" s="55"/>
      <c r="J215" s="55"/>
      <c r="K215" s="55">
        <v>5940</v>
      </c>
    </row>
    <row r="216" spans="1:11" x14ac:dyDescent="0.2">
      <c r="A216" s="55">
        <v>215</v>
      </c>
      <c r="B216" t="b">
        <v>0</v>
      </c>
      <c r="C216" s="62" t="s">
        <v>697</v>
      </c>
      <c r="D216" s="55">
        <v>5200</v>
      </c>
      <c r="E216" s="55">
        <v>5640</v>
      </c>
      <c r="F216" s="55" t="s">
        <v>674</v>
      </c>
      <c r="G216" s="55"/>
      <c r="H216" s="55"/>
      <c r="I216" s="55"/>
      <c r="J216" s="55"/>
      <c r="K216" s="55">
        <v>6000</v>
      </c>
    </row>
    <row r="217" spans="1:11" x14ac:dyDescent="0.2">
      <c r="A217" s="55">
        <v>216</v>
      </c>
      <c r="B217" t="b">
        <v>1</v>
      </c>
      <c r="C217" s="62" t="s">
        <v>698</v>
      </c>
      <c r="D217" s="55">
        <v>10300</v>
      </c>
      <c r="E217" s="55">
        <v>11280</v>
      </c>
      <c r="F217" s="55" t="s">
        <v>674</v>
      </c>
      <c r="G217" s="55"/>
      <c r="H217" s="55"/>
      <c r="I217" s="55"/>
      <c r="J217" s="55"/>
      <c r="K217" s="55">
        <v>6000</v>
      </c>
    </row>
    <row r="218" spans="1:11" x14ac:dyDescent="0.2">
      <c r="A218" s="55">
        <v>217</v>
      </c>
      <c r="B218" t="b">
        <v>0</v>
      </c>
      <c r="C218" s="62" t="s">
        <v>699</v>
      </c>
      <c r="D218" s="55">
        <v>5200</v>
      </c>
      <c r="E218" s="55">
        <v>5640</v>
      </c>
      <c r="F218" s="55" t="s">
        <v>674</v>
      </c>
      <c r="G218" s="55"/>
      <c r="H218" s="55"/>
      <c r="I218" s="55"/>
      <c r="J218" s="55"/>
      <c r="K218" s="55">
        <v>6000</v>
      </c>
    </row>
    <row r="219" spans="1:11" x14ac:dyDescent="0.2">
      <c r="A219" s="55">
        <v>218</v>
      </c>
      <c r="B219" t="b">
        <v>0</v>
      </c>
      <c r="C219" s="62" t="s">
        <v>700</v>
      </c>
      <c r="D219" s="55">
        <v>5200</v>
      </c>
      <c r="E219" s="55">
        <v>5760</v>
      </c>
      <c r="F219" s="55" t="s">
        <v>674</v>
      </c>
      <c r="G219" s="55"/>
      <c r="H219" s="55"/>
      <c r="I219" s="55"/>
      <c r="J219" s="55"/>
      <c r="K219" s="55">
        <v>6000</v>
      </c>
    </row>
    <row r="220" spans="1:11" x14ac:dyDescent="0.2">
      <c r="A220" s="55">
        <v>219</v>
      </c>
      <c r="B220" t="b">
        <v>0</v>
      </c>
      <c r="C220" s="62" t="s">
        <v>701</v>
      </c>
      <c r="D220" s="55">
        <v>5200</v>
      </c>
      <c r="E220" s="55">
        <v>5760</v>
      </c>
      <c r="F220" s="55" t="s">
        <v>674</v>
      </c>
      <c r="G220" s="55"/>
      <c r="H220" s="55"/>
      <c r="I220" s="55"/>
      <c r="J220" s="55"/>
      <c r="K220" s="55">
        <v>6000</v>
      </c>
    </row>
    <row r="221" spans="1:11" x14ac:dyDescent="0.2">
      <c r="A221" s="55">
        <v>220</v>
      </c>
      <c r="B221" t="b">
        <v>1</v>
      </c>
      <c r="C221" s="62" t="s">
        <v>702</v>
      </c>
      <c r="D221" s="55">
        <v>10400</v>
      </c>
      <c r="E221" s="55">
        <v>11520</v>
      </c>
      <c r="F221" s="55" t="s">
        <v>674</v>
      </c>
      <c r="G221" s="55"/>
      <c r="H221" s="55"/>
      <c r="I221" s="55"/>
      <c r="J221" s="55"/>
      <c r="K221" s="55">
        <v>6000</v>
      </c>
    </row>
    <row r="222" spans="1:11" x14ac:dyDescent="0.2">
      <c r="A222" s="55">
        <v>221</v>
      </c>
      <c r="B222" t="b">
        <v>0</v>
      </c>
      <c r="C222" s="62" t="s">
        <v>703</v>
      </c>
      <c r="D222" s="55">
        <v>5200</v>
      </c>
      <c r="E222" s="55">
        <v>5760</v>
      </c>
      <c r="F222" s="55" t="s">
        <v>674</v>
      </c>
      <c r="G222" s="55"/>
      <c r="H222" s="55"/>
      <c r="I222" s="55"/>
      <c r="J222" s="55"/>
      <c r="K222" s="55">
        <v>6000</v>
      </c>
    </row>
    <row r="223" spans="1:11" x14ac:dyDescent="0.2">
      <c r="A223" s="55">
        <v>222</v>
      </c>
      <c r="B223" t="b">
        <v>0</v>
      </c>
      <c r="C223" s="62" t="s">
        <v>704</v>
      </c>
      <c r="D223" s="55">
        <v>5200</v>
      </c>
      <c r="E223" s="55">
        <v>5820</v>
      </c>
      <c r="F223" s="55" t="s">
        <v>674</v>
      </c>
      <c r="G223" s="55"/>
      <c r="H223" s="55"/>
      <c r="I223" s="55"/>
      <c r="J223" s="55"/>
      <c r="K223" s="55">
        <v>6030</v>
      </c>
    </row>
    <row r="224" spans="1:11" x14ac:dyDescent="0.2">
      <c r="A224" s="55">
        <v>223</v>
      </c>
      <c r="B224" t="b">
        <v>0</v>
      </c>
      <c r="C224" s="62" t="s">
        <v>705</v>
      </c>
      <c r="D224" s="55">
        <v>5200</v>
      </c>
      <c r="E224" s="55">
        <v>5820</v>
      </c>
      <c r="F224" s="55" t="s">
        <v>674</v>
      </c>
      <c r="G224" s="55"/>
      <c r="H224" s="55"/>
      <c r="I224" s="55"/>
      <c r="J224" s="55"/>
      <c r="K224" s="55">
        <v>6030</v>
      </c>
    </row>
    <row r="225" spans="1:11" x14ac:dyDescent="0.2">
      <c r="A225" s="55">
        <v>224</v>
      </c>
      <c r="B225" t="b">
        <v>1</v>
      </c>
      <c r="C225" s="55" t="s">
        <v>706</v>
      </c>
      <c r="D225" s="55">
        <v>10400</v>
      </c>
      <c r="E225" s="55">
        <v>11640</v>
      </c>
      <c r="F225" s="55" t="s">
        <v>674</v>
      </c>
      <c r="G225" s="55"/>
      <c r="H225" s="55"/>
      <c r="I225" s="55"/>
      <c r="J225" s="55"/>
      <c r="K225" s="55">
        <v>6030</v>
      </c>
    </row>
    <row r="226" spans="1:11" x14ac:dyDescent="0.2">
      <c r="A226" s="55">
        <v>225</v>
      </c>
      <c r="B226" t="b">
        <v>0</v>
      </c>
      <c r="C226" s="55" t="s">
        <v>707</v>
      </c>
      <c r="D226" s="55">
        <v>5200</v>
      </c>
      <c r="E226" s="55">
        <v>5820</v>
      </c>
      <c r="F226" s="55" t="s">
        <v>674</v>
      </c>
      <c r="G226" s="55"/>
      <c r="H226" s="55"/>
      <c r="I226" s="55"/>
      <c r="J226" s="55"/>
      <c r="K226" s="55">
        <v>6030</v>
      </c>
    </row>
    <row r="227" spans="1:11" x14ac:dyDescent="0.2">
      <c r="A227" s="55">
        <v>226</v>
      </c>
      <c r="B227" t="b">
        <v>0</v>
      </c>
      <c r="C227" s="55" t="s">
        <v>708</v>
      </c>
      <c r="D227" s="55">
        <v>5200</v>
      </c>
      <c r="E227" s="55">
        <v>5940</v>
      </c>
      <c r="F227" s="55" t="s">
        <v>674</v>
      </c>
      <c r="G227" s="55"/>
      <c r="H227" s="55"/>
      <c r="I227" s="55"/>
      <c r="J227" s="55"/>
      <c r="K227" s="55">
        <v>6060</v>
      </c>
    </row>
    <row r="228" spans="1:11" x14ac:dyDescent="0.2">
      <c r="A228" s="55">
        <v>227</v>
      </c>
      <c r="B228" t="b">
        <v>0</v>
      </c>
      <c r="C228" s="55" t="s">
        <v>709</v>
      </c>
      <c r="D228" s="55">
        <v>5200</v>
      </c>
      <c r="E228" s="55">
        <v>5940</v>
      </c>
      <c r="F228" s="55" t="s">
        <v>674</v>
      </c>
      <c r="G228" s="55"/>
      <c r="H228" s="55"/>
      <c r="I228" s="55"/>
      <c r="J228" s="55"/>
      <c r="K228" s="55">
        <v>6060</v>
      </c>
    </row>
    <row r="229" spans="1:11" x14ac:dyDescent="0.2">
      <c r="A229" s="55">
        <v>228</v>
      </c>
      <c r="B229" t="b">
        <v>1</v>
      </c>
      <c r="C229" s="55" t="s">
        <v>710</v>
      </c>
      <c r="D229" s="55">
        <v>10400</v>
      </c>
      <c r="E229" s="55">
        <v>11880</v>
      </c>
      <c r="F229" s="55" t="s">
        <v>674</v>
      </c>
      <c r="G229" s="55"/>
      <c r="H229" s="55"/>
      <c r="I229" s="55"/>
      <c r="J229" s="55"/>
      <c r="K229" s="55">
        <v>6060</v>
      </c>
    </row>
    <row r="230" spans="1:11" x14ac:dyDescent="0.2">
      <c r="A230" s="55">
        <v>229</v>
      </c>
      <c r="B230" t="b">
        <v>0</v>
      </c>
      <c r="C230" s="55" t="s">
        <v>711</v>
      </c>
      <c r="D230" s="55">
        <v>5200</v>
      </c>
      <c r="E230" s="55">
        <v>6060</v>
      </c>
      <c r="F230" s="55" t="s">
        <v>674</v>
      </c>
      <c r="G230" s="55"/>
      <c r="H230" s="55"/>
      <c r="I230" s="55"/>
      <c r="J230" s="55"/>
      <c r="K230" s="55">
        <v>6090</v>
      </c>
    </row>
    <row r="231" spans="1:11" x14ac:dyDescent="0.2">
      <c r="A231" s="55">
        <v>230</v>
      </c>
      <c r="B231" t="b">
        <v>0</v>
      </c>
      <c r="C231" s="55" t="s">
        <v>712</v>
      </c>
      <c r="D231" s="55">
        <v>5200</v>
      </c>
      <c r="E231" s="55">
        <v>6060</v>
      </c>
      <c r="F231" s="55" t="s">
        <v>674</v>
      </c>
      <c r="G231" s="55"/>
      <c r="H231" s="55"/>
      <c r="I231" s="55"/>
      <c r="J231" s="55"/>
      <c r="K231" s="55">
        <v>6090</v>
      </c>
    </row>
    <row r="232" spans="1:11" x14ac:dyDescent="0.2">
      <c r="A232" s="55">
        <v>231</v>
      </c>
      <c r="B232" t="b">
        <v>0</v>
      </c>
      <c r="C232" s="55" t="s">
        <v>713</v>
      </c>
      <c r="D232" s="55">
        <v>5200</v>
      </c>
      <c r="E232" s="55">
        <v>6060</v>
      </c>
      <c r="F232" s="55" t="s">
        <v>674</v>
      </c>
      <c r="G232" s="55"/>
      <c r="H232" s="55"/>
      <c r="I232" s="55"/>
      <c r="J232" s="55"/>
      <c r="K232" s="55">
        <v>6090</v>
      </c>
    </row>
    <row r="233" spans="1:11" x14ac:dyDescent="0.2">
      <c r="A233" s="55">
        <v>232</v>
      </c>
      <c r="B233" t="b">
        <v>1</v>
      </c>
      <c r="C233" s="55" t="s">
        <v>714</v>
      </c>
      <c r="D233" s="55">
        <v>10400</v>
      </c>
      <c r="E233" s="55">
        <v>12120</v>
      </c>
      <c r="F233" s="55" t="s">
        <v>715</v>
      </c>
      <c r="G233" s="55"/>
      <c r="H233" s="55"/>
      <c r="I233" s="55"/>
      <c r="J233" s="55"/>
      <c r="K233" s="55">
        <v>6090</v>
      </c>
    </row>
    <row r="234" spans="1:11" x14ac:dyDescent="0.2">
      <c r="A234" s="55">
        <v>233</v>
      </c>
      <c r="B234" t="b">
        <v>0</v>
      </c>
      <c r="C234" s="62" t="s">
        <v>716</v>
      </c>
      <c r="D234" s="55">
        <v>5200</v>
      </c>
      <c r="E234" s="55">
        <v>6180</v>
      </c>
      <c r="F234" s="55" t="s">
        <v>715</v>
      </c>
      <c r="G234" s="55"/>
      <c r="H234" s="55"/>
      <c r="I234" s="55"/>
      <c r="J234" s="55"/>
      <c r="K234" s="55">
        <v>6120</v>
      </c>
    </row>
    <row r="235" spans="1:11" x14ac:dyDescent="0.2">
      <c r="A235" s="55">
        <v>234</v>
      </c>
      <c r="B235" t="b">
        <v>0</v>
      </c>
      <c r="C235" s="62" t="s">
        <v>717</v>
      </c>
      <c r="D235" s="55">
        <v>5200</v>
      </c>
      <c r="E235" s="55">
        <v>6180</v>
      </c>
      <c r="F235" s="55" t="s">
        <v>715</v>
      </c>
      <c r="G235" s="55"/>
      <c r="H235" s="55"/>
      <c r="I235" s="55"/>
      <c r="J235" s="55"/>
      <c r="K235" s="55">
        <v>6120</v>
      </c>
    </row>
    <row r="236" spans="1:11" x14ac:dyDescent="0.2">
      <c r="A236" s="55">
        <v>235</v>
      </c>
      <c r="B236" t="b">
        <v>0</v>
      </c>
      <c r="C236" s="62" t="s">
        <v>718</v>
      </c>
      <c r="D236" s="55">
        <v>5200</v>
      </c>
      <c r="E236" s="55">
        <v>6180</v>
      </c>
      <c r="F236" s="55" t="s">
        <v>715</v>
      </c>
      <c r="G236" s="55"/>
      <c r="H236" s="55"/>
      <c r="I236" s="55"/>
      <c r="J236" s="55"/>
      <c r="K236" s="55">
        <v>6120</v>
      </c>
    </row>
    <row r="237" spans="1:11" x14ac:dyDescent="0.2">
      <c r="A237" s="55">
        <v>236</v>
      </c>
      <c r="B237" t="b">
        <v>1</v>
      </c>
      <c r="C237" s="62" t="s">
        <v>719</v>
      </c>
      <c r="D237" s="55">
        <v>10400</v>
      </c>
      <c r="E237" s="55">
        <v>12600</v>
      </c>
      <c r="F237" s="55" t="s">
        <v>715</v>
      </c>
      <c r="G237" s="55"/>
      <c r="H237" s="55"/>
      <c r="I237" s="55"/>
      <c r="J237" s="55"/>
      <c r="K237" s="55">
        <v>6150</v>
      </c>
    </row>
    <row r="238" spans="1:11" x14ac:dyDescent="0.2">
      <c r="A238" s="55">
        <v>237</v>
      </c>
      <c r="B238" t="b">
        <v>0</v>
      </c>
      <c r="C238" s="62" t="s">
        <v>720</v>
      </c>
      <c r="D238" s="55">
        <v>5200</v>
      </c>
      <c r="E238" s="55">
        <v>6300</v>
      </c>
      <c r="F238" s="55" t="s">
        <v>715</v>
      </c>
      <c r="G238" s="55"/>
      <c r="H238" s="55"/>
      <c r="I238" s="55"/>
      <c r="J238" s="55"/>
      <c r="K238" s="55">
        <v>6150</v>
      </c>
    </row>
    <row r="239" spans="1:11" x14ac:dyDescent="0.2">
      <c r="A239" s="55">
        <v>238</v>
      </c>
      <c r="B239" t="b">
        <v>0</v>
      </c>
      <c r="C239" s="62" t="s">
        <v>721</v>
      </c>
      <c r="D239" s="55">
        <v>5200</v>
      </c>
      <c r="E239" s="55">
        <v>6300</v>
      </c>
      <c r="F239" s="55" t="s">
        <v>715</v>
      </c>
      <c r="G239" s="55"/>
      <c r="H239" s="55"/>
      <c r="I239" s="55"/>
      <c r="J239" s="55"/>
      <c r="K239" s="55">
        <v>6150</v>
      </c>
    </row>
    <row r="240" spans="1:11" x14ac:dyDescent="0.2">
      <c r="A240" s="55">
        <v>239</v>
      </c>
      <c r="B240" t="b">
        <v>0</v>
      </c>
      <c r="C240" s="62" t="s">
        <v>722</v>
      </c>
      <c r="D240" s="55">
        <v>5200</v>
      </c>
      <c r="E240" s="55">
        <v>6300</v>
      </c>
      <c r="F240" s="55" t="s">
        <v>715</v>
      </c>
      <c r="G240" s="55"/>
      <c r="H240" s="55"/>
      <c r="I240" s="55"/>
      <c r="J240" s="55"/>
      <c r="K240" s="55">
        <v>6150</v>
      </c>
    </row>
    <row r="241" spans="1:11" x14ac:dyDescent="0.2">
      <c r="A241" s="55">
        <v>240</v>
      </c>
      <c r="B241" t="b">
        <v>1</v>
      </c>
      <c r="C241" s="62" t="s">
        <v>723</v>
      </c>
      <c r="D241" s="55">
        <v>10400</v>
      </c>
      <c r="E241" s="55">
        <v>12720</v>
      </c>
      <c r="F241" s="55" t="s">
        <v>715</v>
      </c>
      <c r="G241" s="55"/>
      <c r="H241" s="55"/>
      <c r="I241" s="55"/>
      <c r="J241" s="55"/>
      <c r="K241" s="55">
        <v>6180</v>
      </c>
    </row>
    <row r="242" spans="1:11" x14ac:dyDescent="0.2">
      <c r="A242" s="55">
        <v>241</v>
      </c>
      <c r="B242" t="b">
        <v>0</v>
      </c>
      <c r="C242" s="62" t="s">
        <v>724</v>
      </c>
      <c r="D242" s="55">
        <v>5200</v>
      </c>
      <c r="E242" s="55">
        <v>6360</v>
      </c>
      <c r="F242" s="55" t="s">
        <v>715</v>
      </c>
      <c r="G242" s="55"/>
      <c r="H242" s="55"/>
      <c r="I242" s="55"/>
      <c r="J242" s="55"/>
      <c r="K242" s="55">
        <v>6180</v>
      </c>
    </row>
    <row r="243" spans="1:11" x14ac:dyDescent="0.2">
      <c r="A243" s="55">
        <v>242</v>
      </c>
      <c r="B243" t="b">
        <v>0</v>
      </c>
      <c r="C243" s="62" t="s">
        <v>725</v>
      </c>
      <c r="D243" s="55">
        <v>5200</v>
      </c>
      <c r="E243" s="55">
        <v>6360</v>
      </c>
      <c r="F243" s="55" t="s">
        <v>715</v>
      </c>
      <c r="G243" s="55"/>
      <c r="H243" s="55"/>
      <c r="I243" s="55"/>
      <c r="J243" s="55"/>
      <c r="K243" s="55">
        <v>6180</v>
      </c>
    </row>
    <row r="244" spans="1:11" x14ac:dyDescent="0.2">
      <c r="A244" s="55">
        <v>243</v>
      </c>
      <c r="B244" t="b">
        <v>0</v>
      </c>
      <c r="C244" s="62" t="s">
        <v>726</v>
      </c>
      <c r="D244" s="55">
        <v>5300</v>
      </c>
      <c r="E244" s="55">
        <v>6480</v>
      </c>
      <c r="F244" s="55" t="s">
        <v>715</v>
      </c>
      <c r="G244" s="55"/>
      <c r="H244" s="55"/>
      <c r="I244" s="55"/>
      <c r="J244" s="55"/>
      <c r="K244" s="55">
        <v>6210</v>
      </c>
    </row>
    <row r="245" spans="1:11" x14ac:dyDescent="0.2">
      <c r="A245" s="55">
        <v>244</v>
      </c>
      <c r="B245" t="b">
        <v>1</v>
      </c>
      <c r="C245" s="62" t="s">
        <v>727</v>
      </c>
      <c r="D245" s="55">
        <v>10700</v>
      </c>
      <c r="E245" s="55">
        <v>12960</v>
      </c>
      <c r="F245" s="55" t="s">
        <v>715</v>
      </c>
      <c r="G245" s="55"/>
      <c r="H245" s="55"/>
      <c r="I245" s="55"/>
      <c r="J245" s="55"/>
      <c r="K245" s="55">
        <v>6210</v>
      </c>
    </row>
    <row r="246" spans="1:11" x14ac:dyDescent="0.2">
      <c r="A246" s="55">
        <v>245</v>
      </c>
      <c r="B246" t="b">
        <v>0</v>
      </c>
      <c r="C246" s="62" t="s">
        <v>728</v>
      </c>
      <c r="D246" s="55">
        <v>5300</v>
      </c>
      <c r="E246" s="55">
        <v>6480</v>
      </c>
      <c r="F246" s="55" t="s">
        <v>715</v>
      </c>
      <c r="G246" s="55"/>
      <c r="H246" s="55"/>
      <c r="I246" s="55"/>
      <c r="J246" s="55"/>
      <c r="K246" s="55">
        <v>6210</v>
      </c>
    </row>
    <row r="247" spans="1:11" x14ac:dyDescent="0.2">
      <c r="A247" s="55">
        <v>246</v>
      </c>
      <c r="B247" t="b">
        <v>0</v>
      </c>
      <c r="C247" s="62" t="s">
        <v>729</v>
      </c>
      <c r="D247" s="55">
        <v>5300</v>
      </c>
      <c r="E247" s="55">
        <v>6480</v>
      </c>
      <c r="F247" s="55" t="s">
        <v>715</v>
      </c>
      <c r="G247" s="55"/>
      <c r="H247" s="55"/>
      <c r="I247" s="55"/>
      <c r="J247" s="55"/>
      <c r="K247" s="55">
        <v>6210</v>
      </c>
    </row>
    <row r="248" spans="1:11" x14ac:dyDescent="0.2">
      <c r="A248" s="55">
        <v>247</v>
      </c>
      <c r="B248" t="b">
        <v>0</v>
      </c>
      <c r="C248" s="62" t="s">
        <v>730</v>
      </c>
      <c r="D248" s="55">
        <v>5300</v>
      </c>
      <c r="E248" s="55">
        <v>6600</v>
      </c>
      <c r="F248" s="55" t="s">
        <v>715</v>
      </c>
      <c r="G248" s="55"/>
      <c r="H248" s="55"/>
      <c r="I248" s="55"/>
      <c r="J248" s="55"/>
      <c r="K248" s="55">
        <v>6240</v>
      </c>
    </row>
    <row r="249" spans="1:11" x14ac:dyDescent="0.2">
      <c r="A249" s="55">
        <v>248</v>
      </c>
      <c r="B249" t="b">
        <v>1</v>
      </c>
      <c r="C249" s="62" t="s">
        <v>731</v>
      </c>
      <c r="D249" s="55">
        <v>10700</v>
      </c>
      <c r="E249" s="55">
        <v>13200</v>
      </c>
      <c r="F249" s="55" t="s">
        <v>715</v>
      </c>
      <c r="G249" s="55"/>
      <c r="H249" s="55"/>
      <c r="I249" s="55"/>
      <c r="J249" s="55"/>
      <c r="K249" s="55">
        <v>6240</v>
      </c>
    </row>
    <row r="250" spans="1:11" x14ac:dyDescent="0.2">
      <c r="A250" s="55">
        <v>249</v>
      </c>
      <c r="B250" t="b">
        <v>0</v>
      </c>
      <c r="C250" s="62" t="s">
        <v>732</v>
      </c>
      <c r="D250" s="55">
        <v>5300</v>
      </c>
      <c r="E250" s="55">
        <v>6600</v>
      </c>
      <c r="F250" s="55" t="s">
        <v>715</v>
      </c>
      <c r="G250" s="55"/>
      <c r="H250" s="55"/>
      <c r="I250" s="55"/>
      <c r="J250" s="55"/>
      <c r="K250" s="55">
        <v>6240</v>
      </c>
    </row>
    <row r="251" spans="1:11" x14ac:dyDescent="0.2">
      <c r="A251" s="55">
        <v>250</v>
      </c>
      <c r="B251" t="b">
        <v>0</v>
      </c>
      <c r="C251" s="62" t="s">
        <v>733</v>
      </c>
      <c r="D251" s="55">
        <v>5300</v>
      </c>
      <c r="E251" s="55">
        <v>6720</v>
      </c>
      <c r="F251" s="55" t="s">
        <v>715</v>
      </c>
      <c r="G251" s="55"/>
      <c r="H251" s="55"/>
      <c r="I251" s="55"/>
      <c r="J251" s="55"/>
      <c r="K251" s="55">
        <v>6270</v>
      </c>
    </row>
    <row r="252" spans="1:11" x14ac:dyDescent="0.2">
      <c r="A252" s="55">
        <v>251</v>
      </c>
      <c r="B252" t="b">
        <v>0</v>
      </c>
      <c r="C252" s="62" t="s">
        <v>734</v>
      </c>
      <c r="D252" s="55">
        <v>5300</v>
      </c>
      <c r="E252" s="55">
        <v>6720</v>
      </c>
      <c r="F252" s="55" t="s">
        <v>715</v>
      </c>
      <c r="G252" s="55"/>
      <c r="H252" s="55"/>
      <c r="I252" s="55"/>
      <c r="J252" s="55"/>
      <c r="K252" s="55">
        <v>6270</v>
      </c>
    </row>
    <row r="253" spans="1:11" x14ac:dyDescent="0.2">
      <c r="A253" s="55">
        <v>252</v>
      </c>
      <c r="B253" t="b">
        <v>1</v>
      </c>
      <c r="C253" s="62" t="s">
        <v>735</v>
      </c>
      <c r="D253" s="55">
        <v>10700</v>
      </c>
      <c r="E253" s="55">
        <v>13440</v>
      </c>
      <c r="F253" s="55" t="s">
        <v>715</v>
      </c>
      <c r="G253" s="55"/>
      <c r="H253" s="55"/>
      <c r="I253" s="55"/>
      <c r="J253" s="55"/>
      <c r="K253" s="55">
        <v>6270</v>
      </c>
    </row>
    <row r="254" spans="1:11" x14ac:dyDescent="0.2">
      <c r="A254" s="55">
        <v>253</v>
      </c>
      <c r="B254" t="b">
        <v>0</v>
      </c>
      <c r="C254" s="62" t="s">
        <v>736</v>
      </c>
      <c r="D254" s="55">
        <v>5300</v>
      </c>
      <c r="E254" s="55">
        <v>6720</v>
      </c>
      <c r="F254" s="55" t="s">
        <v>715</v>
      </c>
      <c r="G254" s="55"/>
      <c r="H254" s="55"/>
      <c r="I254" s="55"/>
      <c r="J254" s="55"/>
      <c r="K254" s="55">
        <v>6270</v>
      </c>
    </row>
    <row r="255" spans="1:11" x14ac:dyDescent="0.2">
      <c r="A255" s="55">
        <v>254</v>
      </c>
      <c r="B255" t="b">
        <v>0</v>
      </c>
      <c r="C255" s="62" t="s">
        <v>737</v>
      </c>
      <c r="D255" s="55">
        <v>5300</v>
      </c>
      <c r="E255" s="55">
        <v>6840</v>
      </c>
      <c r="F255" s="55" t="s">
        <v>715</v>
      </c>
      <c r="G255" s="55"/>
      <c r="H255" s="55"/>
      <c r="I255" s="55"/>
      <c r="J255" s="55"/>
      <c r="K255" s="55">
        <v>6300</v>
      </c>
    </row>
    <row r="256" spans="1:11" x14ac:dyDescent="0.2">
      <c r="A256" s="55">
        <v>255</v>
      </c>
      <c r="B256" t="b">
        <v>0</v>
      </c>
      <c r="C256" s="62" t="s">
        <v>738</v>
      </c>
      <c r="D256" s="55">
        <v>5300</v>
      </c>
      <c r="E256" s="55">
        <v>6840</v>
      </c>
      <c r="F256" s="55" t="s">
        <v>715</v>
      </c>
      <c r="G256" s="55"/>
      <c r="H256" s="55"/>
      <c r="I256" s="55"/>
      <c r="J256" s="55"/>
      <c r="K256" s="55">
        <v>6300</v>
      </c>
    </row>
    <row r="257" spans="1:11" x14ac:dyDescent="0.2">
      <c r="A257" s="55">
        <v>256</v>
      </c>
      <c r="B257" t="b">
        <v>1</v>
      </c>
      <c r="C257" s="62" t="s">
        <v>739</v>
      </c>
      <c r="D257" s="55">
        <v>10700</v>
      </c>
      <c r="E257" s="55">
        <v>13680</v>
      </c>
      <c r="F257" s="55" t="s">
        <v>715</v>
      </c>
      <c r="G257" s="55"/>
      <c r="H257" s="55"/>
      <c r="I257" s="55"/>
      <c r="J257" s="55"/>
      <c r="K257" s="55">
        <v>6300</v>
      </c>
    </row>
    <row r="258" spans="1:11" x14ac:dyDescent="0.2">
      <c r="A258" s="55">
        <v>257</v>
      </c>
      <c r="B258" t="b">
        <v>0</v>
      </c>
      <c r="C258" s="62" t="s">
        <v>740</v>
      </c>
      <c r="D258" s="55">
        <v>5300</v>
      </c>
      <c r="E258" s="55">
        <v>7020</v>
      </c>
      <c r="F258" s="55" t="s">
        <v>715</v>
      </c>
      <c r="G258" s="55"/>
      <c r="H258" s="55"/>
      <c r="I258" s="55"/>
      <c r="J258" s="55"/>
      <c r="K258" s="55">
        <v>6330</v>
      </c>
    </row>
    <row r="259" spans="1:11" x14ac:dyDescent="0.2">
      <c r="A259" s="55">
        <v>258</v>
      </c>
      <c r="B259" t="b">
        <v>0</v>
      </c>
      <c r="C259" s="62" t="s">
        <v>741</v>
      </c>
      <c r="D259" s="55">
        <v>5300</v>
      </c>
      <c r="E259" s="55">
        <v>7020</v>
      </c>
      <c r="F259" s="55" t="s">
        <v>715</v>
      </c>
      <c r="G259" s="55"/>
      <c r="H259" s="55"/>
      <c r="I259" s="55"/>
      <c r="J259" s="55"/>
      <c r="K259" s="55">
        <v>6330</v>
      </c>
    </row>
    <row r="260" spans="1:11" x14ac:dyDescent="0.2">
      <c r="A260" s="55">
        <v>259</v>
      </c>
      <c r="B260" t="b">
        <v>0</v>
      </c>
      <c r="C260" s="62" t="s">
        <v>742</v>
      </c>
      <c r="D260" s="55">
        <v>5300</v>
      </c>
      <c r="E260" s="55">
        <v>7020</v>
      </c>
      <c r="F260" s="55" t="s">
        <v>715</v>
      </c>
      <c r="G260" s="55"/>
      <c r="H260" s="55"/>
      <c r="I260" s="55"/>
      <c r="J260" s="55"/>
      <c r="K260" s="55">
        <v>6330</v>
      </c>
    </row>
    <row r="261" spans="1:11" x14ac:dyDescent="0.2">
      <c r="A261" s="55">
        <v>260</v>
      </c>
      <c r="B261" t="b">
        <v>1</v>
      </c>
      <c r="C261" s="62" t="s">
        <v>743</v>
      </c>
      <c r="D261" s="55">
        <v>10700</v>
      </c>
      <c r="E261" s="55">
        <v>14040</v>
      </c>
      <c r="F261" s="55" t="s">
        <v>715</v>
      </c>
      <c r="G261" s="55"/>
      <c r="H261" s="55"/>
      <c r="I261" s="55"/>
      <c r="J261" s="55"/>
      <c r="K261" s="55">
        <v>6330</v>
      </c>
    </row>
    <row r="262" spans="1:11" x14ac:dyDescent="0.2">
      <c r="A262" s="55">
        <v>261</v>
      </c>
      <c r="B262" t="b">
        <v>0</v>
      </c>
      <c r="C262" s="62" t="s">
        <v>744</v>
      </c>
      <c r="D262" s="55">
        <v>5300</v>
      </c>
      <c r="E262" s="55">
        <v>7140</v>
      </c>
      <c r="F262" s="55" t="s">
        <v>715</v>
      </c>
      <c r="G262" s="55"/>
      <c r="H262" s="55"/>
      <c r="I262" s="55"/>
      <c r="J262" s="55"/>
      <c r="K262" s="55">
        <v>6360</v>
      </c>
    </row>
    <row r="263" spans="1:11" x14ac:dyDescent="0.2">
      <c r="A263" s="55">
        <v>262</v>
      </c>
      <c r="B263" t="b">
        <v>0</v>
      </c>
      <c r="C263" s="62" t="s">
        <v>745</v>
      </c>
      <c r="D263" s="55">
        <v>5300</v>
      </c>
      <c r="E263" s="55">
        <v>7140</v>
      </c>
      <c r="F263" s="55" t="s">
        <v>715</v>
      </c>
      <c r="G263" s="55"/>
      <c r="H263" s="55"/>
      <c r="I263" s="55"/>
      <c r="J263" s="55"/>
      <c r="K263" s="55">
        <v>6360</v>
      </c>
    </row>
    <row r="264" spans="1:11" x14ac:dyDescent="0.2">
      <c r="A264" s="55">
        <v>263</v>
      </c>
      <c r="B264" t="b">
        <v>0</v>
      </c>
      <c r="C264" s="62" t="s">
        <v>746</v>
      </c>
      <c r="D264" s="55">
        <v>5300</v>
      </c>
      <c r="E264" s="55">
        <v>7140</v>
      </c>
      <c r="F264" s="55" t="s">
        <v>715</v>
      </c>
      <c r="G264" s="55"/>
      <c r="H264" s="55"/>
      <c r="I264" s="55"/>
      <c r="J264" s="55"/>
      <c r="K264" s="55">
        <v>6360</v>
      </c>
    </row>
    <row r="265" spans="1:11" x14ac:dyDescent="0.2">
      <c r="A265" s="55">
        <v>264</v>
      </c>
      <c r="B265" t="b">
        <v>1</v>
      </c>
      <c r="C265" s="55" t="s">
        <v>747</v>
      </c>
      <c r="D265" s="55">
        <v>10700</v>
      </c>
      <c r="E265" s="55">
        <v>14520</v>
      </c>
      <c r="F265" s="55" t="s">
        <v>715</v>
      </c>
      <c r="G265" s="55"/>
      <c r="H265" s="55"/>
      <c r="I265" s="55"/>
      <c r="J265" s="55"/>
      <c r="K265" s="55">
        <v>6390</v>
      </c>
    </row>
    <row r="266" spans="1:11" x14ac:dyDescent="0.2">
      <c r="A266" s="55">
        <v>265</v>
      </c>
      <c r="B266" t="b">
        <v>0</v>
      </c>
      <c r="C266" s="55" t="s">
        <v>748</v>
      </c>
      <c r="D266" s="55">
        <v>5300</v>
      </c>
      <c r="E266" s="55">
        <v>7260</v>
      </c>
      <c r="F266" s="55" t="s">
        <v>715</v>
      </c>
      <c r="G266" s="55"/>
      <c r="H266" s="55"/>
      <c r="I266" s="55"/>
      <c r="J266" s="55"/>
      <c r="K266" s="55">
        <v>6390</v>
      </c>
    </row>
    <row r="267" spans="1:11" x14ac:dyDescent="0.2">
      <c r="A267" s="55">
        <v>266</v>
      </c>
      <c r="B267" t="b">
        <v>0</v>
      </c>
      <c r="C267" s="55" t="s">
        <v>749</v>
      </c>
      <c r="D267" s="55">
        <v>5300</v>
      </c>
      <c r="E267" s="55">
        <v>7260</v>
      </c>
      <c r="F267" s="55" t="s">
        <v>715</v>
      </c>
      <c r="G267" s="55"/>
      <c r="H267" s="55"/>
      <c r="I267" s="55"/>
      <c r="J267" s="55"/>
      <c r="K267" s="55">
        <v>6390</v>
      </c>
    </row>
    <row r="268" spans="1:11" x14ac:dyDescent="0.2">
      <c r="A268" s="55">
        <v>267</v>
      </c>
      <c r="B268" t="b">
        <v>0</v>
      </c>
      <c r="C268" s="55" t="s">
        <v>750</v>
      </c>
      <c r="D268" s="55">
        <v>5300</v>
      </c>
      <c r="E268" s="55">
        <v>7260</v>
      </c>
      <c r="F268" s="55" t="s">
        <v>715</v>
      </c>
      <c r="G268" s="55"/>
      <c r="H268" s="55"/>
      <c r="I268" s="55"/>
      <c r="J268" s="55"/>
      <c r="K268" s="55">
        <v>6390</v>
      </c>
    </row>
    <row r="269" spans="1:11" x14ac:dyDescent="0.2">
      <c r="A269" s="55">
        <v>268</v>
      </c>
      <c r="B269" t="b">
        <v>1</v>
      </c>
      <c r="C269" s="55" t="s">
        <v>751</v>
      </c>
      <c r="D269" s="55">
        <v>10700</v>
      </c>
      <c r="E269" s="55">
        <v>14760</v>
      </c>
      <c r="F269" s="55" t="s">
        <v>715</v>
      </c>
      <c r="G269" s="55"/>
      <c r="H269" s="55"/>
      <c r="I269" s="55"/>
      <c r="J269" s="55"/>
      <c r="K269" s="55">
        <v>6420</v>
      </c>
    </row>
    <row r="270" spans="1:11" x14ac:dyDescent="0.2">
      <c r="A270" s="55">
        <v>269</v>
      </c>
      <c r="B270" t="b">
        <v>0</v>
      </c>
      <c r="C270" s="55" t="s">
        <v>752</v>
      </c>
      <c r="D270" s="55">
        <v>5300</v>
      </c>
      <c r="E270" s="55">
        <v>7380</v>
      </c>
      <c r="F270" s="55" t="s">
        <v>715</v>
      </c>
      <c r="G270" s="55"/>
      <c r="H270" s="55"/>
      <c r="I270" s="55"/>
      <c r="J270" s="55"/>
      <c r="K270" s="55">
        <v>6420</v>
      </c>
    </row>
    <row r="271" spans="1:11" x14ac:dyDescent="0.2">
      <c r="A271" s="55">
        <v>270</v>
      </c>
      <c r="B271" t="b">
        <v>0</v>
      </c>
      <c r="C271" s="55" t="s">
        <v>753</v>
      </c>
      <c r="D271" s="55">
        <v>5300</v>
      </c>
      <c r="E271" s="55">
        <v>7380</v>
      </c>
      <c r="F271" s="55" t="s">
        <v>715</v>
      </c>
      <c r="G271" s="55"/>
      <c r="H271" s="55"/>
      <c r="I271" s="55"/>
      <c r="J271" s="55"/>
      <c r="K271" s="55">
        <v>6420</v>
      </c>
    </row>
    <row r="272" spans="1:11" x14ac:dyDescent="0.2">
      <c r="A272" s="55">
        <v>271</v>
      </c>
      <c r="B272" t="b">
        <v>0</v>
      </c>
      <c r="C272" s="55" t="s">
        <v>754</v>
      </c>
      <c r="D272" s="55">
        <v>5300</v>
      </c>
      <c r="E272" s="55">
        <v>7500</v>
      </c>
      <c r="F272" s="55" t="s">
        <v>715</v>
      </c>
      <c r="G272" s="55"/>
      <c r="H272" s="55"/>
      <c r="I272" s="55"/>
      <c r="J272" s="55"/>
      <c r="K272" s="55">
        <v>6450</v>
      </c>
    </row>
    <row r="273" spans="1:11" x14ac:dyDescent="0.2">
      <c r="A273" s="55">
        <v>272</v>
      </c>
      <c r="B273" t="b">
        <v>1</v>
      </c>
      <c r="C273" s="55" t="s">
        <v>755</v>
      </c>
      <c r="D273" s="55">
        <v>10700</v>
      </c>
      <c r="E273" s="55">
        <v>15000</v>
      </c>
      <c r="F273" s="55" t="s">
        <v>756</v>
      </c>
      <c r="G273" s="55"/>
      <c r="H273" s="55"/>
      <c r="I273" s="55"/>
      <c r="J273" s="55"/>
      <c r="K273" s="55">
        <v>6450</v>
      </c>
    </row>
    <row r="274" spans="1:11" x14ac:dyDescent="0.2">
      <c r="A274" s="55">
        <v>273</v>
      </c>
      <c r="B274" t="b">
        <v>0</v>
      </c>
      <c r="C274" s="62" t="s">
        <v>757</v>
      </c>
      <c r="D274" s="55">
        <v>5300</v>
      </c>
      <c r="E274" s="55">
        <v>7500</v>
      </c>
      <c r="F274" s="55" t="s">
        <v>756</v>
      </c>
      <c r="G274" s="55"/>
      <c r="H274" s="55"/>
      <c r="I274" s="55"/>
      <c r="J274" s="55"/>
      <c r="K274" s="55">
        <v>6450</v>
      </c>
    </row>
    <row r="275" spans="1:11" x14ac:dyDescent="0.2">
      <c r="A275" s="55">
        <v>274</v>
      </c>
      <c r="B275" t="b">
        <v>0</v>
      </c>
      <c r="C275" s="62" t="s">
        <v>758</v>
      </c>
      <c r="D275" s="55">
        <v>5300</v>
      </c>
      <c r="E275" s="55">
        <v>7500</v>
      </c>
      <c r="F275" s="55" t="s">
        <v>756</v>
      </c>
      <c r="G275" s="55"/>
      <c r="H275" s="55"/>
      <c r="I275" s="55"/>
      <c r="J275" s="55"/>
      <c r="K275" s="55">
        <v>6450</v>
      </c>
    </row>
    <row r="276" spans="1:11" x14ac:dyDescent="0.2">
      <c r="A276" s="55">
        <v>275</v>
      </c>
      <c r="B276" t="b">
        <v>0</v>
      </c>
      <c r="C276" s="62" t="s">
        <v>759</v>
      </c>
      <c r="D276" s="55">
        <v>5500</v>
      </c>
      <c r="E276" s="55">
        <v>7620</v>
      </c>
      <c r="F276" s="55" t="s">
        <v>756</v>
      </c>
      <c r="G276" s="55"/>
      <c r="H276" s="55"/>
      <c r="I276" s="55"/>
      <c r="J276" s="55"/>
      <c r="K276" s="55">
        <v>6480</v>
      </c>
    </row>
    <row r="277" spans="1:11" x14ac:dyDescent="0.2">
      <c r="A277" s="55">
        <v>276</v>
      </c>
      <c r="B277" t="b">
        <v>1</v>
      </c>
      <c r="C277" s="62" t="s">
        <v>760</v>
      </c>
      <c r="D277" s="55">
        <v>10900</v>
      </c>
      <c r="E277" s="55">
        <v>15240</v>
      </c>
      <c r="F277" s="55" t="s">
        <v>756</v>
      </c>
      <c r="G277" s="55"/>
      <c r="H277" s="55"/>
      <c r="I277" s="55"/>
      <c r="J277" s="55"/>
      <c r="K277" s="55">
        <v>6480</v>
      </c>
    </row>
    <row r="278" spans="1:11" x14ac:dyDescent="0.2">
      <c r="A278" s="55">
        <v>277</v>
      </c>
      <c r="B278" t="b">
        <v>0</v>
      </c>
      <c r="C278" s="62" t="s">
        <v>761</v>
      </c>
      <c r="D278" s="55">
        <v>5500</v>
      </c>
      <c r="E278" s="55">
        <v>7620</v>
      </c>
      <c r="F278" s="55" t="s">
        <v>756</v>
      </c>
      <c r="G278" s="55"/>
      <c r="H278" s="55"/>
      <c r="I278" s="55"/>
      <c r="J278" s="55"/>
      <c r="K278" s="55">
        <v>6480</v>
      </c>
    </row>
    <row r="279" spans="1:11" x14ac:dyDescent="0.2">
      <c r="A279" s="55">
        <v>278</v>
      </c>
      <c r="B279" t="b">
        <v>0</v>
      </c>
      <c r="C279" s="62" t="s">
        <v>762</v>
      </c>
      <c r="D279" s="55">
        <v>5500</v>
      </c>
      <c r="E279" s="55">
        <v>7800</v>
      </c>
      <c r="F279" s="55" t="s">
        <v>756</v>
      </c>
      <c r="G279" s="55"/>
      <c r="H279" s="55"/>
      <c r="I279" s="55"/>
      <c r="J279" s="55"/>
      <c r="K279" s="55">
        <v>6510</v>
      </c>
    </row>
    <row r="280" spans="1:11" x14ac:dyDescent="0.2">
      <c r="A280" s="55">
        <v>279</v>
      </c>
      <c r="B280" t="b">
        <v>0</v>
      </c>
      <c r="C280" s="62" t="s">
        <v>763</v>
      </c>
      <c r="D280" s="55">
        <v>5500</v>
      </c>
      <c r="E280" s="55">
        <v>7800</v>
      </c>
      <c r="F280" s="55" t="s">
        <v>756</v>
      </c>
      <c r="G280" s="55"/>
      <c r="H280" s="55"/>
      <c r="I280" s="55"/>
      <c r="J280" s="55"/>
      <c r="K280" s="55">
        <v>6510</v>
      </c>
    </row>
    <row r="281" spans="1:11" x14ac:dyDescent="0.2">
      <c r="A281" s="55">
        <v>280</v>
      </c>
      <c r="B281" t="b">
        <v>1</v>
      </c>
      <c r="C281" s="62" t="s">
        <v>764</v>
      </c>
      <c r="D281" s="55">
        <v>10900</v>
      </c>
      <c r="E281" s="55">
        <v>15600</v>
      </c>
      <c r="F281" s="55" t="s">
        <v>756</v>
      </c>
      <c r="G281" s="55"/>
      <c r="H281" s="55"/>
      <c r="I281" s="55"/>
      <c r="J281" s="55"/>
      <c r="K281" s="55">
        <v>6510</v>
      </c>
    </row>
    <row r="282" spans="1:11" x14ac:dyDescent="0.2">
      <c r="A282" s="55">
        <v>281</v>
      </c>
      <c r="B282" t="b">
        <v>0</v>
      </c>
      <c r="C282" s="62" t="s">
        <v>765</v>
      </c>
      <c r="D282" s="55">
        <v>5500</v>
      </c>
      <c r="E282" s="55">
        <v>7800</v>
      </c>
      <c r="F282" s="55" t="s">
        <v>756</v>
      </c>
      <c r="G282" s="55"/>
      <c r="H282" s="55"/>
      <c r="I282" s="55"/>
      <c r="J282" s="55"/>
      <c r="K282" s="55">
        <v>6510</v>
      </c>
    </row>
    <row r="283" spans="1:11" x14ac:dyDescent="0.2">
      <c r="A283" s="55">
        <v>282</v>
      </c>
      <c r="B283" t="b">
        <v>0</v>
      </c>
      <c r="C283" s="62" t="s">
        <v>766</v>
      </c>
      <c r="D283" s="55">
        <v>5500</v>
      </c>
      <c r="E283" s="55">
        <v>7920</v>
      </c>
      <c r="F283" s="55" t="s">
        <v>756</v>
      </c>
      <c r="G283" s="55"/>
      <c r="H283" s="55"/>
      <c r="I283" s="55"/>
      <c r="J283" s="55"/>
      <c r="K283" s="55">
        <v>6540</v>
      </c>
    </row>
    <row r="284" spans="1:11" x14ac:dyDescent="0.2">
      <c r="A284" s="55">
        <v>283</v>
      </c>
      <c r="B284" t="b">
        <v>0</v>
      </c>
      <c r="C284" s="62" t="s">
        <v>767</v>
      </c>
      <c r="D284" s="55">
        <v>5500</v>
      </c>
      <c r="E284" s="55">
        <v>7920</v>
      </c>
      <c r="F284" s="55" t="s">
        <v>756</v>
      </c>
      <c r="G284" s="55"/>
      <c r="H284" s="55"/>
      <c r="I284" s="55"/>
      <c r="J284" s="55"/>
      <c r="K284" s="55">
        <v>6540</v>
      </c>
    </row>
    <row r="285" spans="1:11" x14ac:dyDescent="0.2">
      <c r="A285" s="55">
        <v>284</v>
      </c>
      <c r="B285" t="b">
        <v>1</v>
      </c>
      <c r="C285" s="62" t="s">
        <v>768</v>
      </c>
      <c r="D285" s="55">
        <v>10900</v>
      </c>
      <c r="E285" s="55">
        <v>15840</v>
      </c>
      <c r="F285" s="55" t="s">
        <v>756</v>
      </c>
      <c r="G285" s="55"/>
      <c r="H285" s="55"/>
      <c r="I285" s="55"/>
      <c r="J285" s="55"/>
      <c r="K285" s="55">
        <v>6540</v>
      </c>
    </row>
    <row r="286" spans="1:11" x14ac:dyDescent="0.2">
      <c r="A286" s="55">
        <v>285</v>
      </c>
      <c r="B286" t="b">
        <v>0</v>
      </c>
      <c r="C286" s="62" t="s">
        <v>769</v>
      </c>
      <c r="D286" s="55">
        <v>5500</v>
      </c>
      <c r="E286" s="55">
        <v>7920</v>
      </c>
      <c r="F286" s="55" t="s">
        <v>756</v>
      </c>
      <c r="G286" s="55"/>
      <c r="H286" s="55"/>
      <c r="I286" s="55"/>
      <c r="J286" s="55"/>
      <c r="K286" s="55">
        <v>6540</v>
      </c>
    </row>
    <row r="287" spans="1:11" x14ac:dyDescent="0.2">
      <c r="A287" s="55">
        <v>286</v>
      </c>
      <c r="B287" t="b">
        <v>0</v>
      </c>
      <c r="C287" s="62" t="s">
        <v>770</v>
      </c>
      <c r="D287" s="55">
        <v>5500</v>
      </c>
      <c r="E287" s="55">
        <v>8100</v>
      </c>
      <c r="F287" s="55" t="s">
        <v>756</v>
      </c>
      <c r="G287" s="55"/>
      <c r="H287" s="55"/>
      <c r="I287" s="55"/>
      <c r="J287" s="55"/>
      <c r="K287" s="55">
        <v>6570</v>
      </c>
    </row>
    <row r="288" spans="1:11" x14ac:dyDescent="0.2">
      <c r="A288" s="55">
        <v>287</v>
      </c>
      <c r="B288" t="b">
        <v>0</v>
      </c>
      <c r="C288" s="62" t="s">
        <v>771</v>
      </c>
      <c r="D288" s="55">
        <v>5500</v>
      </c>
      <c r="E288" s="55">
        <v>8100</v>
      </c>
      <c r="F288" s="55" t="s">
        <v>756</v>
      </c>
      <c r="G288" s="55"/>
      <c r="H288" s="55"/>
      <c r="I288" s="55"/>
      <c r="J288" s="55"/>
      <c r="K288" s="55">
        <v>6570</v>
      </c>
    </row>
    <row r="289" spans="1:11" x14ac:dyDescent="0.2">
      <c r="A289" s="55">
        <v>288</v>
      </c>
      <c r="B289" t="b">
        <v>1</v>
      </c>
      <c r="C289" s="62" t="s">
        <v>772</v>
      </c>
      <c r="D289" s="55">
        <v>10900</v>
      </c>
      <c r="E289" s="55">
        <v>16200</v>
      </c>
      <c r="F289" s="55" t="s">
        <v>756</v>
      </c>
      <c r="G289" s="55"/>
      <c r="H289" s="55"/>
      <c r="I289" s="55"/>
      <c r="J289" s="55"/>
      <c r="K289" s="55">
        <v>6570</v>
      </c>
    </row>
    <row r="290" spans="1:11" x14ac:dyDescent="0.2">
      <c r="A290" s="55">
        <v>289</v>
      </c>
      <c r="B290" t="b">
        <v>0</v>
      </c>
      <c r="C290" s="62" t="s">
        <v>773</v>
      </c>
      <c r="D290" s="55">
        <v>5500</v>
      </c>
      <c r="E290" s="55">
        <v>8100</v>
      </c>
      <c r="F290" s="55" t="s">
        <v>756</v>
      </c>
      <c r="G290" s="55"/>
      <c r="H290" s="55"/>
      <c r="I290" s="55"/>
      <c r="J290" s="55"/>
      <c r="K290" s="55">
        <v>6570</v>
      </c>
    </row>
    <row r="291" spans="1:11" x14ac:dyDescent="0.2">
      <c r="A291" s="55">
        <v>290</v>
      </c>
      <c r="B291" t="b">
        <v>0</v>
      </c>
      <c r="C291" s="62" t="s">
        <v>774</v>
      </c>
      <c r="D291" s="55">
        <v>5500</v>
      </c>
      <c r="E291" s="55">
        <v>8220</v>
      </c>
      <c r="F291" s="55" t="s">
        <v>756</v>
      </c>
      <c r="G291" s="55"/>
      <c r="H291" s="55"/>
      <c r="I291" s="55"/>
      <c r="J291" s="55"/>
      <c r="K291" s="55">
        <v>6600</v>
      </c>
    </row>
    <row r="292" spans="1:11" x14ac:dyDescent="0.2">
      <c r="A292" s="55">
        <v>291</v>
      </c>
      <c r="B292" t="b">
        <v>0</v>
      </c>
      <c r="C292" s="62" t="s">
        <v>775</v>
      </c>
      <c r="D292" s="55">
        <v>5500</v>
      </c>
      <c r="E292" s="55">
        <v>8220</v>
      </c>
      <c r="F292" s="55" t="s">
        <v>756</v>
      </c>
      <c r="G292" s="55"/>
      <c r="H292" s="55"/>
      <c r="I292" s="55"/>
      <c r="J292" s="55"/>
      <c r="K292" s="55">
        <v>6600</v>
      </c>
    </row>
    <row r="293" spans="1:11" x14ac:dyDescent="0.2">
      <c r="A293" s="55">
        <v>292</v>
      </c>
      <c r="B293" t="b">
        <v>1</v>
      </c>
      <c r="C293" s="62" t="s">
        <v>776</v>
      </c>
      <c r="D293" s="55">
        <v>10900</v>
      </c>
      <c r="E293" s="55">
        <v>16440</v>
      </c>
      <c r="F293" s="55" t="s">
        <v>756</v>
      </c>
      <c r="G293" s="55"/>
      <c r="H293" s="55"/>
      <c r="I293" s="55"/>
      <c r="J293" s="55"/>
      <c r="K293" s="55">
        <v>6600</v>
      </c>
    </row>
    <row r="294" spans="1:11" x14ac:dyDescent="0.2">
      <c r="A294" s="55">
        <v>293</v>
      </c>
      <c r="B294" t="b">
        <v>0</v>
      </c>
      <c r="C294" s="62" t="s">
        <v>777</v>
      </c>
      <c r="D294" s="55">
        <v>5500</v>
      </c>
      <c r="E294" s="55">
        <v>8220</v>
      </c>
      <c r="F294" s="55" t="s">
        <v>756</v>
      </c>
      <c r="G294" s="55"/>
      <c r="H294" s="55"/>
      <c r="I294" s="55"/>
      <c r="J294" s="55"/>
      <c r="K294" s="55">
        <v>6600</v>
      </c>
    </row>
    <row r="295" spans="1:11" x14ac:dyDescent="0.2">
      <c r="A295" s="55">
        <v>294</v>
      </c>
      <c r="B295" t="b">
        <v>0</v>
      </c>
      <c r="C295" s="62" t="s">
        <v>778</v>
      </c>
      <c r="D295" s="55">
        <v>5500</v>
      </c>
      <c r="E295" s="55">
        <v>8340</v>
      </c>
      <c r="F295" s="55" t="s">
        <v>756</v>
      </c>
      <c r="G295" s="55"/>
      <c r="H295" s="55"/>
      <c r="I295" s="55"/>
      <c r="J295" s="55"/>
      <c r="K295" s="55">
        <v>6600</v>
      </c>
    </row>
    <row r="296" spans="1:11" x14ac:dyDescent="0.2">
      <c r="A296" s="55">
        <v>295</v>
      </c>
      <c r="B296" t="b">
        <v>0</v>
      </c>
      <c r="C296" s="62" t="s">
        <v>779</v>
      </c>
      <c r="D296" s="55">
        <v>5500</v>
      </c>
      <c r="E296" s="55">
        <v>8340</v>
      </c>
      <c r="F296" s="55" t="s">
        <v>756</v>
      </c>
      <c r="G296" s="55"/>
      <c r="H296" s="55"/>
      <c r="I296" s="55"/>
      <c r="J296" s="55"/>
      <c r="K296" s="55">
        <v>6600</v>
      </c>
    </row>
    <row r="297" spans="1:11" x14ac:dyDescent="0.2">
      <c r="A297" s="55">
        <v>296</v>
      </c>
      <c r="B297" t="b">
        <v>1</v>
      </c>
      <c r="C297" s="62" t="s">
        <v>780</v>
      </c>
      <c r="D297" s="55">
        <v>10900</v>
      </c>
      <c r="E297" s="55">
        <v>16680</v>
      </c>
      <c r="F297" s="55" t="s">
        <v>756</v>
      </c>
      <c r="G297" s="55"/>
      <c r="H297" s="55"/>
      <c r="I297" s="55"/>
      <c r="J297" s="55"/>
      <c r="K297" s="55">
        <v>6600</v>
      </c>
    </row>
    <row r="298" spans="1:11" x14ac:dyDescent="0.2">
      <c r="A298" s="55">
        <v>297</v>
      </c>
      <c r="B298" t="b">
        <v>0</v>
      </c>
      <c r="C298" s="62" t="s">
        <v>781</v>
      </c>
      <c r="D298" s="55">
        <v>5500</v>
      </c>
      <c r="E298" s="55">
        <v>8340</v>
      </c>
      <c r="F298" s="55" t="s">
        <v>756</v>
      </c>
      <c r="G298" s="55"/>
      <c r="H298" s="55"/>
      <c r="I298" s="55"/>
      <c r="J298" s="55"/>
      <c r="K298" s="55">
        <v>6600</v>
      </c>
    </row>
    <row r="299" spans="1:11" x14ac:dyDescent="0.2">
      <c r="A299" s="55">
        <v>298</v>
      </c>
      <c r="B299" t="b">
        <v>0</v>
      </c>
      <c r="C299" s="62" t="s">
        <v>782</v>
      </c>
      <c r="D299" s="55">
        <v>5500</v>
      </c>
      <c r="E299" s="55">
        <v>8520</v>
      </c>
      <c r="F299" s="55" t="s">
        <v>756</v>
      </c>
      <c r="G299" s="55"/>
      <c r="H299" s="55"/>
      <c r="I299" s="55"/>
      <c r="J299" s="55"/>
      <c r="K299" s="55">
        <v>6630</v>
      </c>
    </row>
    <row r="300" spans="1:11" x14ac:dyDescent="0.2">
      <c r="A300" s="55">
        <v>299</v>
      </c>
      <c r="B300" t="b">
        <v>0</v>
      </c>
      <c r="C300" s="62" t="s">
        <v>783</v>
      </c>
      <c r="D300" s="55">
        <v>5500</v>
      </c>
      <c r="E300" s="55">
        <v>8520</v>
      </c>
      <c r="F300" s="55" t="s">
        <v>756</v>
      </c>
      <c r="G300" s="55"/>
      <c r="H300" s="55"/>
      <c r="I300" s="55"/>
      <c r="J300" s="55"/>
      <c r="K300" s="55">
        <v>6630</v>
      </c>
    </row>
    <row r="301" spans="1:11" x14ac:dyDescent="0.2">
      <c r="A301" s="55">
        <v>300</v>
      </c>
      <c r="B301" t="b">
        <v>1</v>
      </c>
      <c r="C301" s="62" t="s">
        <v>784</v>
      </c>
      <c r="D301" s="55">
        <v>10900</v>
      </c>
      <c r="E301" s="55">
        <v>17040</v>
      </c>
      <c r="F301" s="55" t="s">
        <v>756</v>
      </c>
      <c r="G301" s="55"/>
      <c r="H301" s="55"/>
      <c r="I301" s="55"/>
      <c r="J301" s="55"/>
      <c r="K301" s="55">
        <v>6630</v>
      </c>
    </row>
    <row r="302" spans="1:11" x14ac:dyDescent="0.2">
      <c r="A302" s="55">
        <v>301</v>
      </c>
      <c r="B302" t="b">
        <v>0</v>
      </c>
      <c r="C302" s="62" t="s">
        <v>785</v>
      </c>
      <c r="D302" s="55">
        <v>5500</v>
      </c>
      <c r="E302" s="55">
        <v>8520</v>
      </c>
      <c r="F302" s="55" t="s">
        <v>756</v>
      </c>
      <c r="G302" s="55"/>
      <c r="H302" s="55"/>
      <c r="I302" s="55"/>
      <c r="J302" s="55"/>
      <c r="K302" s="55">
        <v>6630</v>
      </c>
    </row>
    <row r="303" spans="1:11" x14ac:dyDescent="0.2">
      <c r="A303" s="55">
        <v>302</v>
      </c>
      <c r="B303" t="b">
        <v>0</v>
      </c>
      <c r="C303" s="62" t="s">
        <v>786</v>
      </c>
      <c r="D303" s="55">
        <v>5500</v>
      </c>
      <c r="E303" s="55">
        <v>8640</v>
      </c>
      <c r="F303" s="55" t="s">
        <v>756</v>
      </c>
      <c r="G303" s="55"/>
      <c r="H303" s="55"/>
      <c r="I303" s="55"/>
      <c r="J303" s="55"/>
      <c r="K303" s="55">
        <v>6660</v>
      </c>
    </row>
    <row r="304" spans="1:11" x14ac:dyDescent="0.2">
      <c r="A304" s="55">
        <v>303</v>
      </c>
      <c r="B304" t="b">
        <v>0</v>
      </c>
      <c r="C304" s="55" t="s">
        <v>787</v>
      </c>
      <c r="D304" s="55">
        <v>5500</v>
      </c>
      <c r="E304" s="55">
        <v>8640</v>
      </c>
      <c r="F304" s="55" t="s">
        <v>756</v>
      </c>
      <c r="G304" s="55"/>
      <c r="H304" s="55"/>
      <c r="I304" s="55"/>
      <c r="J304" s="55"/>
      <c r="K304" s="55">
        <v>6660</v>
      </c>
    </row>
    <row r="305" spans="1:11" x14ac:dyDescent="0.2">
      <c r="A305" s="55">
        <v>304</v>
      </c>
      <c r="B305" t="b">
        <v>1</v>
      </c>
      <c r="C305" s="55" t="s">
        <v>788</v>
      </c>
      <c r="D305" s="55">
        <v>10900</v>
      </c>
      <c r="E305" s="55">
        <v>17280</v>
      </c>
      <c r="F305" s="55" t="s">
        <v>756</v>
      </c>
      <c r="G305" s="55"/>
      <c r="H305" s="55"/>
      <c r="I305" s="55"/>
      <c r="J305" s="55"/>
      <c r="K305" s="55">
        <v>6660</v>
      </c>
    </row>
    <row r="306" spans="1:11" x14ac:dyDescent="0.2">
      <c r="A306" s="55">
        <v>305</v>
      </c>
      <c r="B306" t="b">
        <v>0</v>
      </c>
      <c r="C306" s="55" t="s">
        <v>789</v>
      </c>
      <c r="D306" s="55">
        <v>5500</v>
      </c>
      <c r="E306" s="55">
        <v>8640</v>
      </c>
      <c r="F306" s="55" t="s">
        <v>756</v>
      </c>
      <c r="G306" s="55"/>
      <c r="H306" s="55"/>
      <c r="I306" s="55"/>
      <c r="J306" s="55"/>
      <c r="K306" s="55">
        <v>6660</v>
      </c>
    </row>
    <row r="307" spans="1:11" x14ac:dyDescent="0.2">
      <c r="A307" s="55">
        <v>306</v>
      </c>
      <c r="B307" t="b">
        <v>0</v>
      </c>
      <c r="C307" s="55" t="s">
        <v>790</v>
      </c>
      <c r="D307" s="55">
        <v>5500</v>
      </c>
      <c r="E307" s="55">
        <v>8760</v>
      </c>
      <c r="F307" s="55" t="s">
        <v>756</v>
      </c>
      <c r="G307" s="55"/>
      <c r="H307" s="55"/>
      <c r="I307" s="55"/>
      <c r="J307" s="55"/>
      <c r="K307" s="55">
        <v>6690</v>
      </c>
    </row>
    <row r="308" spans="1:11" x14ac:dyDescent="0.2">
      <c r="A308" s="55">
        <v>307</v>
      </c>
      <c r="B308" t="b">
        <v>0</v>
      </c>
      <c r="C308" s="55" t="s">
        <v>791</v>
      </c>
      <c r="D308" s="55">
        <v>5500</v>
      </c>
      <c r="E308" s="55">
        <v>8760</v>
      </c>
      <c r="F308" s="55" t="s">
        <v>756</v>
      </c>
      <c r="G308" s="55"/>
      <c r="H308" s="55"/>
      <c r="I308" s="55"/>
      <c r="J308" s="55"/>
      <c r="K308" s="55">
        <v>6690</v>
      </c>
    </row>
    <row r="309" spans="1:11" x14ac:dyDescent="0.2">
      <c r="A309" s="55">
        <v>308</v>
      </c>
      <c r="B309" t="b">
        <v>1</v>
      </c>
      <c r="C309" s="55" t="s">
        <v>792</v>
      </c>
      <c r="D309" s="55">
        <v>10900</v>
      </c>
      <c r="E309" s="55">
        <v>17520</v>
      </c>
      <c r="F309" s="55" t="s">
        <v>756</v>
      </c>
      <c r="G309" s="55"/>
      <c r="H309" s="55"/>
      <c r="I309" s="55"/>
      <c r="J309" s="55"/>
      <c r="K309" s="55">
        <v>6690</v>
      </c>
    </row>
    <row r="310" spans="1:11" x14ac:dyDescent="0.2">
      <c r="A310" s="55">
        <v>309</v>
      </c>
      <c r="B310" t="b">
        <v>0</v>
      </c>
      <c r="C310" s="55" t="s">
        <v>793</v>
      </c>
      <c r="D310" s="55">
        <v>5500</v>
      </c>
      <c r="E310" s="55">
        <v>8760</v>
      </c>
      <c r="F310" s="55" t="s">
        <v>756</v>
      </c>
      <c r="G310" s="55"/>
      <c r="H310" s="55"/>
      <c r="I310" s="55"/>
      <c r="J310" s="55"/>
      <c r="K310" s="55">
        <v>6690</v>
      </c>
    </row>
    <row r="311" spans="1:11" x14ac:dyDescent="0.2">
      <c r="A311" s="55">
        <v>310</v>
      </c>
      <c r="B311" t="b">
        <v>0</v>
      </c>
      <c r="C311" s="55" t="s">
        <v>794</v>
      </c>
      <c r="D311" s="55">
        <v>5500</v>
      </c>
      <c r="E311" s="55">
        <v>8940</v>
      </c>
      <c r="F311" s="55" t="s">
        <v>756</v>
      </c>
      <c r="G311" s="55"/>
      <c r="H311" s="55"/>
      <c r="I311" s="55"/>
      <c r="J311" s="55"/>
      <c r="K311" s="55">
        <v>6720</v>
      </c>
    </row>
    <row r="312" spans="1:11" x14ac:dyDescent="0.2">
      <c r="A312" s="55">
        <v>311</v>
      </c>
      <c r="B312" t="b">
        <v>0</v>
      </c>
      <c r="C312" s="55" t="s">
        <v>795</v>
      </c>
      <c r="D312" s="55">
        <v>5500</v>
      </c>
      <c r="E312" s="55">
        <v>8940</v>
      </c>
      <c r="F312" s="55" t="s">
        <v>756</v>
      </c>
      <c r="G312" s="55"/>
      <c r="H312" s="55"/>
      <c r="I312" s="55"/>
      <c r="J312" s="55"/>
      <c r="K312" s="55">
        <v>6720</v>
      </c>
    </row>
    <row r="313" spans="1:11" x14ac:dyDescent="0.2">
      <c r="A313" s="55">
        <v>312</v>
      </c>
      <c r="B313" t="b">
        <v>1</v>
      </c>
      <c r="C313" s="55" t="s">
        <v>796</v>
      </c>
      <c r="D313" s="55">
        <v>11000</v>
      </c>
      <c r="E313" s="55">
        <v>17880</v>
      </c>
      <c r="F313" s="55" t="s">
        <v>797</v>
      </c>
      <c r="G313" s="55"/>
      <c r="H313" s="55"/>
      <c r="I313" s="55"/>
      <c r="J313" s="55"/>
      <c r="K313" s="55">
        <v>6720</v>
      </c>
    </row>
    <row r="314" spans="1:11" x14ac:dyDescent="0.2">
      <c r="A314" s="55">
        <v>313</v>
      </c>
      <c r="B314" t="b">
        <v>0</v>
      </c>
      <c r="C314" s="62" t="s">
        <v>798</v>
      </c>
      <c r="D314" s="55">
        <v>5500</v>
      </c>
      <c r="E314" s="55">
        <v>8940</v>
      </c>
      <c r="F314" s="55" t="s">
        <v>797</v>
      </c>
      <c r="G314" s="55"/>
      <c r="H314" s="55"/>
      <c r="I314" s="55"/>
      <c r="J314" s="55"/>
      <c r="K314" s="55">
        <v>6720</v>
      </c>
    </row>
    <row r="315" spans="1:11" x14ac:dyDescent="0.2">
      <c r="A315" s="55">
        <v>314</v>
      </c>
      <c r="B315" t="b">
        <v>0</v>
      </c>
      <c r="C315" s="62" t="s">
        <v>799</v>
      </c>
      <c r="D315" s="55">
        <v>5500</v>
      </c>
      <c r="E315" s="55">
        <v>9060</v>
      </c>
      <c r="F315" s="55" t="s">
        <v>797</v>
      </c>
      <c r="G315" s="55"/>
      <c r="H315" s="55"/>
      <c r="I315" s="55"/>
      <c r="J315" s="55"/>
      <c r="K315" s="55">
        <v>6750</v>
      </c>
    </row>
    <row r="316" spans="1:11" x14ac:dyDescent="0.2">
      <c r="A316" s="55">
        <v>315</v>
      </c>
      <c r="B316" t="b">
        <v>0</v>
      </c>
      <c r="C316" s="62" t="s">
        <v>800</v>
      </c>
      <c r="D316" s="55">
        <v>5500</v>
      </c>
      <c r="E316" s="55">
        <v>9060</v>
      </c>
      <c r="F316" s="55" t="s">
        <v>797</v>
      </c>
      <c r="G316" s="55"/>
      <c r="H316" s="55"/>
      <c r="I316" s="55"/>
      <c r="J316" s="55"/>
      <c r="K316" s="55">
        <v>6750</v>
      </c>
    </row>
    <row r="317" spans="1:11" x14ac:dyDescent="0.2">
      <c r="A317" s="55">
        <v>316</v>
      </c>
      <c r="B317" t="b">
        <v>1</v>
      </c>
      <c r="C317" s="62" t="s">
        <v>801</v>
      </c>
      <c r="D317" s="55">
        <v>11000</v>
      </c>
      <c r="E317" s="55">
        <v>18120</v>
      </c>
      <c r="F317" s="55" t="s">
        <v>797</v>
      </c>
      <c r="G317" s="55"/>
      <c r="H317" s="55"/>
      <c r="I317" s="55"/>
      <c r="J317" s="55"/>
      <c r="K317" s="55">
        <v>6750</v>
      </c>
    </row>
    <row r="318" spans="1:11" x14ac:dyDescent="0.2">
      <c r="A318" s="55">
        <v>317</v>
      </c>
      <c r="B318" t="b">
        <v>0</v>
      </c>
      <c r="C318" s="62" t="s">
        <v>802</v>
      </c>
      <c r="D318" s="55">
        <v>5500</v>
      </c>
      <c r="E318" s="55">
        <v>9060</v>
      </c>
      <c r="F318" s="55" t="s">
        <v>797</v>
      </c>
      <c r="G318" s="55"/>
      <c r="H318" s="55"/>
      <c r="I318" s="55"/>
      <c r="J318" s="55"/>
      <c r="K318" s="55">
        <v>6750</v>
      </c>
    </row>
    <row r="319" spans="1:11" x14ac:dyDescent="0.2">
      <c r="A319" s="55">
        <v>318</v>
      </c>
      <c r="B319" t="b">
        <v>0</v>
      </c>
      <c r="C319" s="62" t="s">
        <v>803</v>
      </c>
      <c r="D319" s="55">
        <v>5500</v>
      </c>
      <c r="E319" s="55">
        <v>9240</v>
      </c>
      <c r="F319" s="55" t="s">
        <v>797</v>
      </c>
      <c r="G319" s="55"/>
      <c r="H319" s="55"/>
      <c r="I319" s="55"/>
      <c r="J319" s="55"/>
      <c r="K319" s="55">
        <v>6780</v>
      </c>
    </row>
    <row r="320" spans="1:11" x14ac:dyDescent="0.2">
      <c r="A320" s="55">
        <v>319</v>
      </c>
      <c r="B320" t="b">
        <v>0</v>
      </c>
      <c r="C320" s="62" t="s">
        <v>804</v>
      </c>
      <c r="D320" s="55">
        <v>5500</v>
      </c>
      <c r="E320" s="55">
        <v>9240</v>
      </c>
      <c r="F320" s="55" t="s">
        <v>797</v>
      </c>
      <c r="G320" s="55"/>
      <c r="H320" s="55"/>
      <c r="I320" s="55"/>
      <c r="J320" s="55"/>
      <c r="K320" s="55">
        <v>6780</v>
      </c>
    </row>
    <row r="321" spans="1:11" x14ac:dyDescent="0.2">
      <c r="A321" s="55">
        <v>320</v>
      </c>
      <c r="B321" t="b">
        <v>1</v>
      </c>
      <c r="C321" s="62" t="s">
        <v>805</v>
      </c>
      <c r="D321" s="55">
        <v>11000</v>
      </c>
      <c r="E321" s="55">
        <v>18480</v>
      </c>
      <c r="F321" s="55" t="s">
        <v>797</v>
      </c>
      <c r="G321" s="55"/>
      <c r="H321" s="55"/>
      <c r="I321" s="55"/>
      <c r="J321" s="55"/>
      <c r="K321" s="55">
        <v>6780</v>
      </c>
    </row>
    <row r="322" spans="1:11" x14ac:dyDescent="0.2">
      <c r="A322" s="55">
        <v>321</v>
      </c>
      <c r="B322" t="b">
        <v>0</v>
      </c>
      <c r="C322" s="62" t="s">
        <v>806</v>
      </c>
      <c r="D322" s="55">
        <v>5500</v>
      </c>
      <c r="E322" s="55">
        <v>9240</v>
      </c>
      <c r="F322" s="55" t="s">
        <v>797</v>
      </c>
      <c r="G322" s="55"/>
      <c r="H322" s="55"/>
      <c r="I322" s="55"/>
      <c r="J322" s="55"/>
      <c r="K322" s="55">
        <v>6780</v>
      </c>
    </row>
    <row r="323" spans="1:11" x14ac:dyDescent="0.2">
      <c r="A323" s="55">
        <v>322</v>
      </c>
      <c r="B323" t="b">
        <v>0</v>
      </c>
      <c r="C323" s="62" t="s">
        <v>807</v>
      </c>
      <c r="D323" s="55">
        <v>5500</v>
      </c>
      <c r="E323" s="55">
        <v>9360</v>
      </c>
      <c r="F323" s="55" t="s">
        <v>797</v>
      </c>
      <c r="G323" s="55"/>
      <c r="H323" s="55"/>
      <c r="I323" s="55"/>
      <c r="J323" s="55"/>
      <c r="K323" s="55">
        <v>6810</v>
      </c>
    </row>
    <row r="324" spans="1:11" x14ac:dyDescent="0.2">
      <c r="A324" s="55">
        <v>323</v>
      </c>
      <c r="B324" t="b">
        <v>0</v>
      </c>
      <c r="C324" s="62" t="s">
        <v>808</v>
      </c>
      <c r="D324" s="55">
        <v>5500</v>
      </c>
      <c r="E324" s="55">
        <v>9360</v>
      </c>
      <c r="F324" s="55" t="s">
        <v>797</v>
      </c>
      <c r="G324" s="55"/>
      <c r="H324" s="55"/>
      <c r="I324" s="55"/>
      <c r="J324" s="55"/>
      <c r="K324" s="55">
        <v>6810</v>
      </c>
    </row>
    <row r="325" spans="1:11" x14ac:dyDescent="0.2">
      <c r="A325" s="55">
        <v>324</v>
      </c>
      <c r="B325" t="b">
        <v>1</v>
      </c>
      <c r="C325" s="62" t="s">
        <v>809</v>
      </c>
      <c r="D325" s="55">
        <v>11000</v>
      </c>
      <c r="E325" s="55">
        <v>18720</v>
      </c>
      <c r="F325" s="55" t="s">
        <v>797</v>
      </c>
      <c r="G325" s="55"/>
      <c r="H325" s="55"/>
      <c r="I325" s="55"/>
      <c r="J325" s="55"/>
      <c r="K325" s="55">
        <v>6810</v>
      </c>
    </row>
    <row r="326" spans="1:11" x14ac:dyDescent="0.2">
      <c r="A326" s="55">
        <v>325</v>
      </c>
      <c r="B326" t="b">
        <v>0</v>
      </c>
      <c r="C326" s="62" t="s">
        <v>810</v>
      </c>
      <c r="D326" s="55">
        <v>5500</v>
      </c>
      <c r="E326" s="55">
        <v>9360</v>
      </c>
      <c r="F326" s="55" t="s">
        <v>797</v>
      </c>
      <c r="G326" s="55"/>
      <c r="H326" s="55"/>
      <c r="I326" s="55"/>
      <c r="J326" s="55"/>
      <c r="K326" s="55">
        <v>6810</v>
      </c>
    </row>
    <row r="327" spans="1:11" x14ac:dyDescent="0.2">
      <c r="A327" s="55">
        <v>326</v>
      </c>
      <c r="B327" t="b">
        <v>0</v>
      </c>
      <c r="C327" s="62" t="s">
        <v>811</v>
      </c>
      <c r="D327" s="55">
        <v>5500</v>
      </c>
      <c r="E327" s="55">
        <v>9540</v>
      </c>
      <c r="F327" s="55" t="s">
        <v>797</v>
      </c>
      <c r="G327" s="55"/>
      <c r="H327" s="55"/>
      <c r="I327" s="55"/>
      <c r="J327" s="55"/>
      <c r="K327" s="55">
        <v>6840</v>
      </c>
    </row>
    <row r="328" spans="1:11" x14ac:dyDescent="0.2">
      <c r="A328" s="55">
        <v>327</v>
      </c>
      <c r="B328" t="b">
        <v>0</v>
      </c>
      <c r="C328" s="62" t="s">
        <v>812</v>
      </c>
      <c r="D328" s="55">
        <v>5500</v>
      </c>
      <c r="E328" s="55">
        <v>9540</v>
      </c>
      <c r="F328" s="55" t="s">
        <v>797</v>
      </c>
      <c r="G328" s="55"/>
      <c r="H328" s="55"/>
      <c r="I328" s="55"/>
      <c r="J328" s="55"/>
      <c r="K328" s="55">
        <v>6840</v>
      </c>
    </row>
    <row r="329" spans="1:11" x14ac:dyDescent="0.2">
      <c r="A329" s="55">
        <v>328</v>
      </c>
      <c r="B329" t="b">
        <v>1</v>
      </c>
      <c r="C329" s="62" t="s">
        <v>813</v>
      </c>
      <c r="D329" s="55">
        <v>11000</v>
      </c>
      <c r="E329" s="55">
        <v>19080</v>
      </c>
      <c r="F329" s="55" t="s">
        <v>797</v>
      </c>
      <c r="G329" s="55"/>
      <c r="H329" s="55"/>
      <c r="I329" s="55"/>
      <c r="J329" s="55"/>
      <c r="K329" s="55">
        <v>6840</v>
      </c>
    </row>
    <row r="330" spans="1:11" x14ac:dyDescent="0.2">
      <c r="A330" s="55">
        <v>329</v>
      </c>
      <c r="B330" t="b">
        <v>0</v>
      </c>
      <c r="C330" s="62" t="s">
        <v>814</v>
      </c>
      <c r="D330" s="55">
        <v>5500</v>
      </c>
      <c r="E330" s="55">
        <v>9540</v>
      </c>
      <c r="F330" s="55" t="s">
        <v>797</v>
      </c>
      <c r="G330" s="55"/>
      <c r="H330" s="55"/>
      <c r="I330" s="55"/>
      <c r="J330" s="55"/>
      <c r="K330" s="55">
        <v>6840</v>
      </c>
    </row>
    <row r="331" spans="1:11" x14ac:dyDescent="0.2">
      <c r="A331" s="55">
        <v>330</v>
      </c>
      <c r="B331" t="b">
        <v>0</v>
      </c>
      <c r="C331" s="62" t="s">
        <v>815</v>
      </c>
      <c r="D331" s="55">
        <v>5500</v>
      </c>
      <c r="E331" s="55">
        <v>9660</v>
      </c>
      <c r="F331" s="55" t="s">
        <v>797</v>
      </c>
      <c r="G331" s="55"/>
      <c r="H331" s="55"/>
      <c r="I331" s="55"/>
      <c r="J331" s="55"/>
      <c r="K331" s="55">
        <v>6840</v>
      </c>
    </row>
    <row r="332" spans="1:11" x14ac:dyDescent="0.2">
      <c r="A332" s="55">
        <v>331</v>
      </c>
      <c r="B332" t="b">
        <v>0</v>
      </c>
      <c r="C332" s="62" t="s">
        <v>816</v>
      </c>
      <c r="D332" s="55">
        <v>5500</v>
      </c>
      <c r="E332" s="55">
        <v>9660</v>
      </c>
      <c r="F332" s="55" t="s">
        <v>797</v>
      </c>
      <c r="G332" s="55"/>
      <c r="H332" s="55"/>
      <c r="I332" s="55"/>
      <c r="J332" s="55"/>
      <c r="K332" s="55">
        <v>6840</v>
      </c>
    </row>
    <row r="333" spans="1:11" x14ac:dyDescent="0.2">
      <c r="A333" s="55">
        <v>332</v>
      </c>
      <c r="B333" t="b">
        <v>1</v>
      </c>
      <c r="C333" s="62" t="s">
        <v>817</v>
      </c>
      <c r="D333" s="55">
        <v>11000</v>
      </c>
      <c r="E333" s="55">
        <v>19320</v>
      </c>
      <c r="F333" s="55" t="s">
        <v>797</v>
      </c>
      <c r="G333" s="55"/>
      <c r="H333" s="55"/>
      <c r="I333" s="55"/>
      <c r="J333" s="55"/>
      <c r="K333" s="55">
        <v>6840</v>
      </c>
    </row>
    <row r="334" spans="1:11" x14ac:dyDescent="0.2">
      <c r="A334" s="55">
        <v>333</v>
      </c>
      <c r="B334" t="b">
        <v>0</v>
      </c>
      <c r="C334" s="62" t="s">
        <v>818</v>
      </c>
      <c r="D334" s="55">
        <v>5500</v>
      </c>
      <c r="E334" s="55">
        <v>9660</v>
      </c>
      <c r="F334" s="55" t="s">
        <v>797</v>
      </c>
      <c r="G334" s="55"/>
      <c r="H334" s="55"/>
      <c r="I334" s="55"/>
      <c r="J334" s="55"/>
      <c r="K334" s="55">
        <v>6840</v>
      </c>
    </row>
    <row r="335" spans="1:11" x14ac:dyDescent="0.2">
      <c r="A335" s="55">
        <v>334</v>
      </c>
      <c r="B335" t="b">
        <v>0</v>
      </c>
      <c r="C335" s="62" t="s">
        <v>819</v>
      </c>
      <c r="D335" s="55">
        <v>5500</v>
      </c>
      <c r="E335" s="55">
        <v>9840</v>
      </c>
      <c r="F335" s="55" t="s">
        <v>797</v>
      </c>
      <c r="G335" s="55"/>
      <c r="H335" s="55"/>
      <c r="I335" s="55"/>
      <c r="J335" s="55"/>
      <c r="K335" s="55">
        <v>6870</v>
      </c>
    </row>
    <row r="336" spans="1:11" x14ac:dyDescent="0.2">
      <c r="A336" s="55">
        <v>335</v>
      </c>
      <c r="B336" t="b">
        <v>0</v>
      </c>
      <c r="C336" s="62" t="s">
        <v>820</v>
      </c>
      <c r="D336" s="55">
        <v>5500</v>
      </c>
      <c r="E336" s="55">
        <v>9840</v>
      </c>
      <c r="F336" s="55" t="s">
        <v>797</v>
      </c>
      <c r="G336" s="55"/>
      <c r="H336" s="55"/>
      <c r="I336" s="55"/>
      <c r="J336" s="55"/>
      <c r="K336" s="55">
        <v>6870</v>
      </c>
    </row>
    <row r="337" spans="1:11" x14ac:dyDescent="0.2">
      <c r="A337" s="55">
        <v>336</v>
      </c>
      <c r="B337" t="b">
        <v>1</v>
      </c>
      <c r="C337" s="62" t="s">
        <v>821</v>
      </c>
      <c r="D337" s="55">
        <v>11000</v>
      </c>
      <c r="E337" s="55">
        <v>19680</v>
      </c>
      <c r="F337" s="55" t="s">
        <v>797</v>
      </c>
      <c r="G337" s="55"/>
      <c r="H337" s="55"/>
      <c r="I337" s="55"/>
      <c r="J337" s="55"/>
      <c r="K337" s="55">
        <v>6870</v>
      </c>
    </row>
    <row r="338" spans="1:11" x14ac:dyDescent="0.2">
      <c r="A338" s="55">
        <v>337</v>
      </c>
      <c r="B338" t="b">
        <v>0</v>
      </c>
      <c r="C338" s="62" t="s">
        <v>822</v>
      </c>
      <c r="D338" s="55">
        <v>5500</v>
      </c>
      <c r="E338" s="55">
        <v>9840</v>
      </c>
      <c r="F338" s="55" t="s">
        <v>797</v>
      </c>
      <c r="G338" s="55"/>
      <c r="H338" s="55"/>
      <c r="I338" s="55"/>
      <c r="J338" s="55"/>
      <c r="K338" s="55">
        <v>6870</v>
      </c>
    </row>
    <row r="339" spans="1:11" x14ac:dyDescent="0.2">
      <c r="A339" s="55">
        <v>338</v>
      </c>
      <c r="B339" t="b">
        <v>0</v>
      </c>
      <c r="C339" s="62" t="s">
        <v>823</v>
      </c>
      <c r="D339" s="55">
        <v>5500</v>
      </c>
      <c r="E339" s="55">
        <v>10020</v>
      </c>
      <c r="F339" s="55" t="s">
        <v>797</v>
      </c>
      <c r="G339" s="55"/>
      <c r="H339" s="55"/>
      <c r="I339" s="55"/>
      <c r="J339" s="55"/>
      <c r="K339" s="55">
        <v>6900</v>
      </c>
    </row>
    <row r="340" spans="1:11" x14ac:dyDescent="0.2">
      <c r="A340" s="55">
        <v>339</v>
      </c>
      <c r="B340" t="b">
        <v>0</v>
      </c>
      <c r="C340" s="62" t="s">
        <v>824</v>
      </c>
      <c r="D340" s="55">
        <v>5500</v>
      </c>
      <c r="E340" s="55">
        <v>10020</v>
      </c>
      <c r="F340" s="55" t="s">
        <v>797</v>
      </c>
      <c r="G340" s="55"/>
      <c r="H340" s="55"/>
      <c r="I340" s="55"/>
      <c r="J340" s="55"/>
      <c r="K340" s="55">
        <v>6900</v>
      </c>
    </row>
    <row r="341" spans="1:11" x14ac:dyDescent="0.2">
      <c r="A341" s="55">
        <v>340</v>
      </c>
      <c r="B341" t="b">
        <v>1</v>
      </c>
      <c r="C341" s="62" t="s">
        <v>825</v>
      </c>
      <c r="D341" s="55">
        <v>11000</v>
      </c>
      <c r="E341" s="55">
        <v>20040</v>
      </c>
      <c r="F341" s="55" t="s">
        <v>797</v>
      </c>
      <c r="G341" s="55"/>
      <c r="H341" s="55"/>
      <c r="I341" s="55"/>
      <c r="J341" s="55"/>
      <c r="K341" s="55">
        <v>6900</v>
      </c>
    </row>
    <row r="342" spans="1:11" x14ac:dyDescent="0.2">
      <c r="A342" s="55">
        <v>341</v>
      </c>
      <c r="B342" t="b">
        <v>0</v>
      </c>
      <c r="C342" s="62" t="s">
        <v>826</v>
      </c>
      <c r="D342" s="55">
        <v>5500</v>
      </c>
      <c r="E342" s="55">
        <v>10020</v>
      </c>
      <c r="F342" s="55" t="s">
        <v>797</v>
      </c>
      <c r="G342" s="55"/>
      <c r="H342" s="55"/>
      <c r="I342" s="55"/>
      <c r="J342" s="55"/>
      <c r="K342" s="55">
        <v>6900</v>
      </c>
    </row>
    <row r="343" spans="1:11" x14ac:dyDescent="0.2">
      <c r="A343" s="55">
        <v>342</v>
      </c>
      <c r="B343" t="b">
        <v>0</v>
      </c>
      <c r="C343" s="62" t="s">
        <v>827</v>
      </c>
      <c r="D343" s="55">
        <v>5500</v>
      </c>
      <c r="E343" s="55">
        <v>10140</v>
      </c>
      <c r="F343" s="55" t="s">
        <v>797</v>
      </c>
      <c r="G343" s="55"/>
      <c r="H343" s="55"/>
      <c r="I343" s="55"/>
      <c r="J343" s="55"/>
      <c r="K343" s="55">
        <v>6930</v>
      </c>
    </row>
    <row r="344" spans="1:11" x14ac:dyDescent="0.2">
      <c r="A344" s="55">
        <v>343</v>
      </c>
      <c r="B344" t="b">
        <v>0</v>
      </c>
      <c r="C344" s="62" t="s">
        <v>828</v>
      </c>
      <c r="D344" s="55">
        <v>5500</v>
      </c>
      <c r="E344" s="55">
        <v>10140</v>
      </c>
      <c r="F344" s="55" t="s">
        <v>797</v>
      </c>
      <c r="G344" s="55"/>
      <c r="H344" s="55"/>
      <c r="I344" s="55"/>
      <c r="J344" s="55"/>
      <c r="K344" s="55">
        <v>6930</v>
      </c>
    </row>
    <row r="345" spans="1:11" x14ac:dyDescent="0.2">
      <c r="A345" s="55">
        <v>344</v>
      </c>
      <c r="B345" t="b">
        <v>1</v>
      </c>
      <c r="C345" s="55" t="s">
        <v>829</v>
      </c>
      <c r="D345" s="55">
        <v>11000</v>
      </c>
      <c r="E345" s="55">
        <v>20280</v>
      </c>
      <c r="F345" s="55" t="s">
        <v>797</v>
      </c>
      <c r="G345" s="55"/>
      <c r="H345" s="55"/>
      <c r="I345" s="55"/>
      <c r="J345" s="55"/>
      <c r="K345" s="55">
        <v>6930</v>
      </c>
    </row>
    <row r="346" spans="1:11" x14ac:dyDescent="0.2">
      <c r="A346" s="55">
        <v>345</v>
      </c>
      <c r="B346" t="b">
        <v>0</v>
      </c>
      <c r="C346" s="55" t="s">
        <v>830</v>
      </c>
      <c r="D346" s="55">
        <v>5500</v>
      </c>
      <c r="E346" s="55">
        <v>10140</v>
      </c>
      <c r="F346" s="55" t="s">
        <v>797</v>
      </c>
      <c r="G346" s="55"/>
      <c r="H346" s="55"/>
      <c r="I346" s="55"/>
      <c r="J346" s="55"/>
      <c r="K346" s="55">
        <v>6930</v>
      </c>
    </row>
    <row r="347" spans="1:11" x14ac:dyDescent="0.2">
      <c r="A347" s="55">
        <v>346</v>
      </c>
      <c r="B347" t="b">
        <v>0</v>
      </c>
      <c r="C347" s="55" t="s">
        <v>831</v>
      </c>
      <c r="D347" s="55">
        <v>5600</v>
      </c>
      <c r="E347" s="55">
        <v>10320</v>
      </c>
      <c r="F347" s="55" t="s">
        <v>797</v>
      </c>
      <c r="G347" s="55"/>
      <c r="H347" s="55"/>
      <c r="I347" s="55"/>
      <c r="J347" s="55"/>
      <c r="K347" s="55">
        <v>6960</v>
      </c>
    </row>
    <row r="348" spans="1:11" x14ac:dyDescent="0.2">
      <c r="A348" s="55">
        <v>347</v>
      </c>
      <c r="B348" t="b">
        <v>0</v>
      </c>
      <c r="C348" s="55" t="s">
        <v>832</v>
      </c>
      <c r="D348" s="55">
        <v>5600</v>
      </c>
      <c r="E348" s="55">
        <v>10320</v>
      </c>
      <c r="F348" s="55" t="s">
        <v>797</v>
      </c>
      <c r="G348" s="55"/>
      <c r="H348" s="55"/>
      <c r="I348" s="55"/>
      <c r="J348" s="55"/>
      <c r="K348" s="55">
        <v>6960</v>
      </c>
    </row>
    <row r="349" spans="1:11" x14ac:dyDescent="0.2">
      <c r="A349" s="55">
        <v>348</v>
      </c>
      <c r="B349" t="b">
        <v>1</v>
      </c>
      <c r="C349" s="55" t="s">
        <v>833</v>
      </c>
      <c r="D349" s="55">
        <v>11300</v>
      </c>
      <c r="E349" s="55">
        <v>20640</v>
      </c>
      <c r="F349" s="55" t="s">
        <v>797</v>
      </c>
      <c r="G349" s="55"/>
      <c r="H349" s="55"/>
      <c r="I349" s="55"/>
      <c r="J349" s="55"/>
      <c r="K349" s="55">
        <v>6960</v>
      </c>
    </row>
    <row r="350" spans="1:11" x14ac:dyDescent="0.2">
      <c r="A350" s="55">
        <v>349</v>
      </c>
      <c r="B350" t="b">
        <v>0</v>
      </c>
      <c r="C350" s="55" t="s">
        <v>834</v>
      </c>
      <c r="D350" s="55">
        <v>5600</v>
      </c>
      <c r="E350" s="55">
        <v>10320</v>
      </c>
      <c r="F350" s="55" t="s">
        <v>797</v>
      </c>
      <c r="G350" s="55"/>
      <c r="H350" s="55"/>
      <c r="I350" s="55"/>
      <c r="J350" s="55"/>
      <c r="K350" s="55">
        <v>6960</v>
      </c>
    </row>
    <row r="351" spans="1:11" x14ac:dyDescent="0.2">
      <c r="A351" s="55">
        <v>350</v>
      </c>
      <c r="B351" t="b">
        <v>0</v>
      </c>
      <c r="C351" s="55" t="s">
        <v>835</v>
      </c>
      <c r="D351" s="55">
        <v>5600</v>
      </c>
      <c r="E351" s="55">
        <v>10500</v>
      </c>
      <c r="F351" s="55" t="s">
        <v>797</v>
      </c>
      <c r="G351" s="55"/>
      <c r="H351" s="55"/>
      <c r="I351" s="55"/>
      <c r="J351" s="55"/>
      <c r="K351" s="55">
        <v>6990</v>
      </c>
    </row>
    <row r="352" spans="1:11" x14ac:dyDescent="0.2">
      <c r="A352" s="55">
        <v>351</v>
      </c>
      <c r="B352" t="b">
        <v>0</v>
      </c>
      <c r="C352" s="55" t="s">
        <v>836</v>
      </c>
      <c r="D352" s="55">
        <v>5600</v>
      </c>
      <c r="E352" s="55">
        <v>10500</v>
      </c>
      <c r="F352" s="55" t="s">
        <v>797</v>
      </c>
      <c r="G352" s="55"/>
      <c r="H352" s="55"/>
      <c r="I352" s="55"/>
      <c r="J352" s="55"/>
      <c r="K352" s="55">
        <v>6990</v>
      </c>
    </row>
    <row r="353" spans="1:11" x14ac:dyDescent="0.2">
      <c r="A353" s="55">
        <v>352</v>
      </c>
      <c r="B353" t="b">
        <v>1</v>
      </c>
      <c r="C353" s="55" t="s">
        <v>837</v>
      </c>
      <c r="D353" s="55">
        <v>11300</v>
      </c>
      <c r="E353" s="55">
        <v>21000</v>
      </c>
      <c r="F353" s="55" t="s">
        <v>838</v>
      </c>
      <c r="G353" s="55"/>
      <c r="H353" s="55"/>
      <c r="I353" s="55"/>
      <c r="J353" s="55"/>
      <c r="K353" s="55">
        <v>6990</v>
      </c>
    </row>
    <row r="354" spans="1:11" x14ac:dyDescent="0.2">
      <c r="A354" s="55">
        <v>353</v>
      </c>
      <c r="B354" t="b">
        <v>0</v>
      </c>
      <c r="C354" s="62" t="s">
        <v>839</v>
      </c>
      <c r="D354" s="55">
        <v>5600</v>
      </c>
      <c r="E354" s="55">
        <v>10500</v>
      </c>
      <c r="F354" s="55" t="s">
        <v>838</v>
      </c>
      <c r="G354" s="55"/>
      <c r="H354" s="55"/>
      <c r="I354" s="55"/>
      <c r="J354" s="55"/>
      <c r="K354" s="55">
        <v>6990</v>
      </c>
    </row>
    <row r="355" spans="1:11" x14ac:dyDescent="0.2">
      <c r="A355" s="55">
        <v>354</v>
      </c>
      <c r="B355" t="b">
        <v>0</v>
      </c>
      <c r="C355" s="62" t="s">
        <v>840</v>
      </c>
      <c r="D355" s="55">
        <v>5600</v>
      </c>
      <c r="E355" s="55">
        <v>10680</v>
      </c>
      <c r="F355" s="55" t="s">
        <v>838</v>
      </c>
      <c r="G355" s="55"/>
      <c r="H355" s="55"/>
      <c r="I355" s="55"/>
      <c r="J355" s="55"/>
      <c r="K355" s="55">
        <v>7020</v>
      </c>
    </row>
    <row r="356" spans="1:11" x14ac:dyDescent="0.2">
      <c r="A356" s="55">
        <v>355</v>
      </c>
      <c r="B356" t="b">
        <v>0</v>
      </c>
      <c r="C356" s="62" t="s">
        <v>841</v>
      </c>
      <c r="D356" s="55">
        <v>5600</v>
      </c>
      <c r="E356" s="55">
        <v>10680</v>
      </c>
      <c r="F356" s="55" t="s">
        <v>838</v>
      </c>
      <c r="G356" s="55"/>
      <c r="H356" s="55"/>
      <c r="I356" s="55"/>
      <c r="J356" s="55"/>
      <c r="K356" s="55">
        <v>7020</v>
      </c>
    </row>
    <row r="357" spans="1:11" x14ac:dyDescent="0.2">
      <c r="A357" s="55">
        <v>356</v>
      </c>
      <c r="B357" t="b">
        <v>1</v>
      </c>
      <c r="C357" s="62" t="s">
        <v>842</v>
      </c>
      <c r="D357" s="55">
        <v>11300</v>
      </c>
      <c r="E357" s="55">
        <v>21360</v>
      </c>
      <c r="F357" s="55" t="s">
        <v>838</v>
      </c>
      <c r="G357" s="55"/>
      <c r="H357" s="55"/>
      <c r="I357" s="55"/>
      <c r="J357" s="55"/>
      <c r="K357" s="55">
        <v>7020</v>
      </c>
    </row>
    <row r="358" spans="1:11" x14ac:dyDescent="0.2">
      <c r="A358" s="55">
        <v>357</v>
      </c>
      <c r="B358" t="b">
        <v>0</v>
      </c>
      <c r="C358" s="62" t="s">
        <v>843</v>
      </c>
      <c r="D358" s="55">
        <v>5600</v>
      </c>
      <c r="E358" s="55">
        <v>10680</v>
      </c>
      <c r="F358" s="55" t="s">
        <v>838</v>
      </c>
      <c r="G358" s="55"/>
      <c r="H358" s="55"/>
      <c r="I358" s="55"/>
      <c r="J358" s="55"/>
      <c r="K358" s="55">
        <v>7020</v>
      </c>
    </row>
    <row r="359" spans="1:11" x14ac:dyDescent="0.2">
      <c r="A359" s="55">
        <v>358</v>
      </c>
      <c r="B359" t="b">
        <v>0</v>
      </c>
      <c r="C359" s="62" t="s">
        <v>844</v>
      </c>
      <c r="D359" s="55">
        <v>5600</v>
      </c>
      <c r="E359" s="55">
        <v>10860</v>
      </c>
      <c r="F359" s="55" t="s">
        <v>838</v>
      </c>
      <c r="G359" s="55"/>
      <c r="H359" s="55"/>
      <c r="I359" s="55"/>
      <c r="J359" s="55"/>
      <c r="K359" s="55">
        <v>7020</v>
      </c>
    </row>
    <row r="360" spans="1:11" x14ac:dyDescent="0.2">
      <c r="A360" s="55">
        <v>359</v>
      </c>
      <c r="B360" t="b">
        <v>0</v>
      </c>
      <c r="C360" s="62" t="s">
        <v>845</v>
      </c>
      <c r="D360" s="55">
        <v>5600</v>
      </c>
      <c r="E360" s="55">
        <v>10860</v>
      </c>
      <c r="F360" s="55" t="s">
        <v>838</v>
      </c>
      <c r="G360" s="55"/>
      <c r="H360" s="55"/>
      <c r="I360" s="55"/>
      <c r="J360" s="55"/>
      <c r="K360" s="55">
        <v>7020</v>
      </c>
    </row>
    <row r="361" spans="1:11" x14ac:dyDescent="0.2">
      <c r="A361" s="55">
        <v>360</v>
      </c>
      <c r="B361" t="b">
        <v>1</v>
      </c>
      <c r="C361" s="62" t="s">
        <v>846</v>
      </c>
      <c r="D361" s="55">
        <v>11300</v>
      </c>
      <c r="E361" s="55">
        <v>21720</v>
      </c>
      <c r="F361" s="55" t="s">
        <v>838</v>
      </c>
      <c r="G361" s="55"/>
      <c r="H361" s="55"/>
      <c r="I361" s="55"/>
      <c r="J361" s="55"/>
      <c r="K361" s="55">
        <v>7020</v>
      </c>
    </row>
    <row r="362" spans="1:11" x14ac:dyDescent="0.2">
      <c r="A362" s="55">
        <v>361</v>
      </c>
      <c r="B362" t="b">
        <v>0</v>
      </c>
      <c r="C362" s="62" t="s">
        <v>847</v>
      </c>
      <c r="D362" s="55">
        <v>5600</v>
      </c>
      <c r="E362" s="55">
        <v>10860</v>
      </c>
      <c r="F362" s="55" t="s">
        <v>838</v>
      </c>
      <c r="G362" s="55"/>
      <c r="H362" s="55"/>
      <c r="I362" s="55"/>
      <c r="J362" s="55"/>
      <c r="K362" s="55">
        <v>7020</v>
      </c>
    </row>
    <row r="363" spans="1:11" x14ac:dyDescent="0.2">
      <c r="A363" s="55">
        <v>362</v>
      </c>
      <c r="B363" t="b">
        <v>0</v>
      </c>
      <c r="C363" s="62" t="s">
        <v>848</v>
      </c>
      <c r="D363" s="55">
        <v>5600</v>
      </c>
      <c r="E363" s="55">
        <v>11040</v>
      </c>
      <c r="F363" s="55" t="s">
        <v>838</v>
      </c>
      <c r="G363" s="55"/>
      <c r="H363" s="55"/>
      <c r="I363" s="55"/>
      <c r="J363" s="55"/>
      <c r="K363" s="55">
        <v>7050</v>
      </c>
    </row>
    <row r="364" spans="1:11" x14ac:dyDescent="0.2">
      <c r="A364" s="55">
        <v>363</v>
      </c>
      <c r="B364" t="b">
        <v>0</v>
      </c>
      <c r="C364" s="62" t="s">
        <v>849</v>
      </c>
      <c r="D364" s="55">
        <v>5600</v>
      </c>
      <c r="E364" s="55">
        <v>11040</v>
      </c>
      <c r="F364" s="55" t="s">
        <v>838</v>
      </c>
      <c r="G364" s="55"/>
      <c r="H364" s="55"/>
      <c r="I364" s="55"/>
      <c r="J364" s="55"/>
      <c r="K364" s="55">
        <v>7050</v>
      </c>
    </row>
    <row r="365" spans="1:11" x14ac:dyDescent="0.2">
      <c r="A365" s="55">
        <v>364</v>
      </c>
      <c r="B365" t="b">
        <v>1</v>
      </c>
      <c r="C365" s="62" t="s">
        <v>850</v>
      </c>
      <c r="D365" s="55">
        <v>11300</v>
      </c>
      <c r="E365" s="55">
        <v>22080</v>
      </c>
      <c r="F365" s="55" t="s">
        <v>838</v>
      </c>
      <c r="G365" s="55"/>
      <c r="H365" s="55"/>
      <c r="I365" s="55"/>
      <c r="J365" s="55"/>
      <c r="K365" s="55">
        <v>7050</v>
      </c>
    </row>
    <row r="366" spans="1:11" x14ac:dyDescent="0.2">
      <c r="A366" s="55">
        <v>365</v>
      </c>
      <c r="B366" t="b">
        <v>0</v>
      </c>
      <c r="C366" s="62" t="s">
        <v>851</v>
      </c>
      <c r="D366" s="55">
        <v>5600</v>
      </c>
      <c r="E366" s="55">
        <v>11040</v>
      </c>
      <c r="F366" s="55" t="s">
        <v>838</v>
      </c>
      <c r="G366" s="55"/>
      <c r="H366" s="55"/>
      <c r="I366" s="55"/>
      <c r="J366" s="55"/>
      <c r="K366" s="55">
        <v>7050</v>
      </c>
    </row>
    <row r="367" spans="1:11" x14ac:dyDescent="0.2">
      <c r="A367" s="55">
        <v>366</v>
      </c>
      <c r="B367" t="b">
        <v>0</v>
      </c>
      <c r="C367" s="62" t="s">
        <v>852</v>
      </c>
      <c r="D367" s="55">
        <v>5600</v>
      </c>
      <c r="E367" s="55">
        <v>11220</v>
      </c>
      <c r="F367" s="55" t="s">
        <v>838</v>
      </c>
      <c r="G367" s="55"/>
      <c r="H367" s="55"/>
      <c r="I367" s="55"/>
      <c r="J367" s="55"/>
      <c r="K367" s="55">
        <v>7080</v>
      </c>
    </row>
    <row r="368" spans="1:11" x14ac:dyDescent="0.2">
      <c r="A368" s="55">
        <v>367</v>
      </c>
      <c r="B368" t="b">
        <v>0</v>
      </c>
      <c r="C368" s="62" t="s">
        <v>853</v>
      </c>
      <c r="D368" s="55">
        <v>5600</v>
      </c>
      <c r="E368" s="55">
        <v>11220</v>
      </c>
      <c r="F368" s="55" t="s">
        <v>838</v>
      </c>
      <c r="G368" s="55"/>
      <c r="H368" s="55"/>
      <c r="I368" s="55"/>
      <c r="J368" s="55"/>
      <c r="K368" s="55">
        <v>7080</v>
      </c>
    </row>
    <row r="369" spans="1:11" x14ac:dyDescent="0.2">
      <c r="A369" s="55">
        <v>368</v>
      </c>
      <c r="B369" t="b">
        <v>1</v>
      </c>
      <c r="C369" s="62" t="s">
        <v>854</v>
      </c>
      <c r="D369" s="55">
        <v>11300</v>
      </c>
      <c r="E369" s="55">
        <v>22440</v>
      </c>
      <c r="F369" s="55" t="s">
        <v>838</v>
      </c>
      <c r="G369" s="55"/>
      <c r="H369" s="55"/>
      <c r="I369" s="55"/>
      <c r="J369" s="55"/>
      <c r="K369" s="55">
        <v>7080</v>
      </c>
    </row>
    <row r="370" spans="1:11" x14ac:dyDescent="0.2">
      <c r="A370" s="55">
        <v>369</v>
      </c>
      <c r="B370" t="b">
        <v>0</v>
      </c>
      <c r="C370" s="62" t="s">
        <v>855</v>
      </c>
      <c r="D370" s="55">
        <v>5600</v>
      </c>
      <c r="E370" s="55">
        <v>11220</v>
      </c>
      <c r="F370" s="55" t="s">
        <v>838</v>
      </c>
      <c r="G370" s="55"/>
      <c r="H370" s="55"/>
      <c r="I370" s="55"/>
      <c r="J370" s="55"/>
      <c r="K370" s="55">
        <v>7080</v>
      </c>
    </row>
    <row r="371" spans="1:11" x14ac:dyDescent="0.2">
      <c r="A371" s="55">
        <v>370</v>
      </c>
      <c r="B371" t="b">
        <v>0</v>
      </c>
      <c r="C371" s="62" t="s">
        <v>856</v>
      </c>
      <c r="D371" s="55">
        <v>5600</v>
      </c>
      <c r="E371" s="55">
        <v>11400</v>
      </c>
      <c r="F371" s="55" t="s">
        <v>838</v>
      </c>
      <c r="G371" s="55"/>
      <c r="H371" s="55"/>
      <c r="I371" s="55"/>
      <c r="J371" s="55"/>
      <c r="K371" s="55">
        <v>7110</v>
      </c>
    </row>
    <row r="372" spans="1:11" x14ac:dyDescent="0.2">
      <c r="A372" s="55">
        <v>371</v>
      </c>
      <c r="B372" t="b">
        <v>0</v>
      </c>
      <c r="C372" s="62" t="s">
        <v>857</v>
      </c>
      <c r="D372" s="55">
        <v>5600</v>
      </c>
      <c r="E372" s="55">
        <v>11400</v>
      </c>
      <c r="F372" s="55" t="s">
        <v>838</v>
      </c>
      <c r="G372" s="55"/>
      <c r="H372" s="55"/>
      <c r="I372" s="55"/>
      <c r="J372" s="55"/>
      <c r="K372" s="55">
        <v>7110</v>
      </c>
    </row>
    <row r="373" spans="1:11" x14ac:dyDescent="0.2">
      <c r="A373" s="55">
        <v>372</v>
      </c>
      <c r="B373" t="b">
        <v>1</v>
      </c>
      <c r="C373" s="62" t="s">
        <v>858</v>
      </c>
      <c r="D373" s="55">
        <v>11300</v>
      </c>
      <c r="E373" s="55">
        <v>22800</v>
      </c>
      <c r="F373" s="55" t="s">
        <v>838</v>
      </c>
      <c r="G373" s="55"/>
      <c r="H373" s="55"/>
      <c r="I373" s="55"/>
      <c r="J373" s="55"/>
      <c r="K373" s="55">
        <v>7110</v>
      </c>
    </row>
    <row r="374" spans="1:11" x14ac:dyDescent="0.2">
      <c r="A374" s="55">
        <v>373</v>
      </c>
      <c r="B374" t="b">
        <v>0</v>
      </c>
      <c r="C374" s="62" t="s">
        <v>859</v>
      </c>
      <c r="D374" s="55">
        <v>5600</v>
      </c>
      <c r="E374" s="55">
        <v>11400</v>
      </c>
      <c r="F374" s="55" t="s">
        <v>838</v>
      </c>
      <c r="G374" s="55"/>
      <c r="H374" s="55"/>
      <c r="I374" s="55"/>
      <c r="J374" s="55"/>
      <c r="K374" s="55">
        <v>7110</v>
      </c>
    </row>
    <row r="375" spans="1:11" x14ac:dyDescent="0.2">
      <c r="A375" s="55">
        <v>374</v>
      </c>
      <c r="B375" t="b">
        <v>0</v>
      </c>
      <c r="C375" s="62" t="s">
        <v>860</v>
      </c>
      <c r="D375" s="55">
        <v>5600</v>
      </c>
      <c r="E375" s="55">
        <v>11520</v>
      </c>
      <c r="F375" s="55" t="s">
        <v>838</v>
      </c>
      <c r="G375" s="55"/>
      <c r="H375" s="55"/>
      <c r="I375" s="55"/>
      <c r="J375" s="55"/>
      <c r="K375" s="55">
        <v>7140</v>
      </c>
    </row>
    <row r="376" spans="1:11" x14ac:dyDescent="0.2">
      <c r="A376" s="55">
        <v>375</v>
      </c>
      <c r="B376" t="b">
        <v>0</v>
      </c>
      <c r="C376" s="62" t="s">
        <v>861</v>
      </c>
      <c r="D376" s="55">
        <v>5600</v>
      </c>
      <c r="E376" s="55">
        <v>11520</v>
      </c>
      <c r="F376" s="55" t="s">
        <v>838</v>
      </c>
      <c r="G376" s="55"/>
      <c r="H376" s="55"/>
      <c r="I376" s="55"/>
      <c r="J376" s="55"/>
      <c r="K376" s="55">
        <v>7140</v>
      </c>
    </row>
    <row r="377" spans="1:11" x14ac:dyDescent="0.2">
      <c r="A377" s="55">
        <v>376</v>
      </c>
      <c r="B377" t="b">
        <v>1</v>
      </c>
      <c r="C377" s="62" t="s">
        <v>862</v>
      </c>
      <c r="D377" s="55">
        <v>11300</v>
      </c>
      <c r="E377" s="55">
        <v>23040</v>
      </c>
      <c r="F377" s="55" t="s">
        <v>838</v>
      </c>
      <c r="G377" s="55"/>
      <c r="H377" s="55"/>
      <c r="I377" s="55"/>
      <c r="J377" s="55"/>
      <c r="K377" s="55">
        <v>7140</v>
      </c>
    </row>
    <row r="378" spans="1:11" x14ac:dyDescent="0.2">
      <c r="A378" s="55">
        <v>377</v>
      </c>
      <c r="B378" t="b">
        <v>0</v>
      </c>
      <c r="C378" s="62" t="s">
        <v>863</v>
      </c>
      <c r="D378" s="55">
        <v>5600</v>
      </c>
      <c r="E378" s="55">
        <v>11520</v>
      </c>
      <c r="F378" s="55" t="s">
        <v>838</v>
      </c>
      <c r="G378" s="55"/>
      <c r="H378" s="55"/>
      <c r="I378" s="55"/>
      <c r="J378" s="55"/>
      <c r="K378" s="55">
        <v>7140</v>
      </c>
    </row>
    <row r="379" spans="1:11" x14ac:dyDescent="0.2">
      <c r="A379" s="55">
        <v>378</v>
      </c>
      <c r="B379" t="b">
        <v>0</v>
      </c>
      <c r="C379" s="62" t="s">
        <v>864</v>
      </c>
      <c r="D379" s="55">
        <v>5600</v>
      </c>
      <c r="E379" s="55">
        <v>11700</v>
      </c>
      <c r="F379" s="55" t="s">
        <v>838</v>
      </c>
      <c r="G379" s="55"/>
      <c r="H379" s="55"/>
      <c r="I379" s="55"/>
      <c r="J379" s="55"/>
      <c r="K379" s="55">
        <v>7170</v>
      </c>
    </row>
    <row r="380" spans="1:11" x14ac:dyDescent="0.2">
      <c r="A380" s="55">
        <v>379</v>
      </c>
      <c r="B380" t="b">
        <v>0</v>
      </c>
      <c r="C380" s="62" t="s">
        <v>865</v>
      </c>
      <c r="D380" s="55">
        <v>5600</v>
      </c>
      <c r="E380" s="55">
        <v>11700</v>
      </c>
      <c r="F380" s="55" t="s">
        <v>838</v>
      </c>
      <c r="G380" s="55"/>
      <c r="H380" s="55"/>
      <c r="I380" s="55"/>
      <c r="J380" s="55"/>
      <c r="K380" s="55">
        <v>7170</v>
      </c>
    </row>
    <row r="381" spans="1:11" x14ac:dyDescent="0.2">
      <c r="A381" s="55">
        <v>380</v>
      </c>
      <c r="B381" t="b">
        <v>1</v>
      </c>
      <c r="C381" s="62" t="s">
        <v>866</v>
      </c>
      <c r="D381" s="55">
        <v>11300</v>
      </c>
      <c r="E381" s="55">
        <v>23400</v>
      </c>
      <c r="F381" s="55" t="s">
        <v>838</v>
      </c>
      <c r="G381" s="55"/>
      <c r="H381" s="55"/>
      <c r="I381" s="55"/>
      <c r="J381" s="55"/>
      <c r="K381" s="55">
        <v>7170</v>
      </c>
    </row>
    <row r="382" spans="1:11" x14ac:dyDescent="0.2">
      <c r="A382" s="55">
        <v>381</v>
      </c>
      <c r="B382" t="b">
        <v>0</v>
      </c>
      <c r="C382" s="62" t="s">
        <v>867</v>
      </c>
      <c r="D382" s="55">
        <v>5600</v>
      </c>
      <c r="E382" s="55">
        <v>11700</v>
      </c>
      <c r="F382" s="55" t="s">
        <v>838</v>
      </c>
      <c r="G382" s="55"/>
      <c r="H382" s="55"/>
      <c r="I382" s="55"/>
      <c r="J382" s="55"/>
      <c r="K382" s="55">
        <v>7170</v>
      </c>
    </row>
    <row r="383" spans="1:11" x14ac:dyDescent="0.2">
      <c r="A383" s="55">
        <v>382</v>
      </c>
      <c r="B383" t="b">
        <v>0</v>
      </c>
      <c r="C383" s="62" t="s">
        <v>868</v>
      </c>
      <c r="D383" s="55">
        <v>5800</v>
      </c>
      <c r="E383" s="55">
        <v>11880</v>
      </c>
      <c r="F383" s="55" t="s">
        <v>838</v>
      </c>
      <c r="G383" s="55"/>
      <c r="H383" s="55"/>
      <c r="I383" s="55"/>
      <c r="J383" s="55"/>
      <c r="K383" s="55">
        <v>7200</v>
      </c>
    </row>
    <row r="384" spans="1:11" x14ac:dyDescent="0.2">
      <c r="A384" s="55">
        <v>383</v>
      </c>
      <c r="B384" t="b">
        <v>0</v>
      </c>
      <c r="C384" s="55" t="s">
        <v>869</v>
      </c>
      <c r="D384" s="55">
        <v>5800</v>
      </c>
      <c r="E384" s="55">
        <v>11880</v>
      </c>
      <c r="F384" s="55" t="s">
        <v>838</v>
      </c>
      <c r="G384" s="55"/>
      <c r="H384" s="55"/>
      <c r="I384" s="55"/>
      <c r="J384" s="55"/>
      <c r="K384" s="55">
        <v>7200</v>
      </c>
    </row>
    <row r="385" spans="1:11" x14ac:dyDescent="0.2">
      <c r="A385" s="55">
        <v>384</v>
      </c>
      <c r="B385" t="b">
        <v>1</v>
      </c>
      <c r="C385" s="55" t="s">
        <v>870</v>
      </c>
      <c r="D385" s="55">
        <v>11500</v>
      </c>
      <c r="E385" s="55">
        <v>23760</v>
      </c>
      <c r="F385" s="55" t="s">
        <v>838</v>
      </c>
      <c r="G385" s="55"/>
      <c r="H385" s="55"/>
      <c r="I385" s="55"/>
      <c r="J385" s="55"/>
      <c r="K385" s="55">
        <v>7200</v>
      </c>
    </row>
    <row r="386" spans="1:11" x14ac:dyDescent="0.2">
      <c r="A386" s="55">
        <v>385</v>
      </c>
      <c r="B386" t="b">
        <v>0</v>
      </c>
      <c r="C386" s="55" t="s">
        <v>871</v>
      </c>
      <c r="D386" s="55">
        <v>5800</v>
      </c>
      <c r="E386" s="55">
        <v>11880</v>
      </c>
      <c r="F386" s="55" t="s">
        <v>838</v>
      </c>
      <c r="G386" s="55"/>
      <c r="H386" s="55"/>
      <c r="I386" s="55"/>
      <c r="J386" s="55"/>
      <c r="K386" s="55">
        <v>7200</v>
      </c>
    </row>
    <row r="387" spans="1:11" x14ac:dyDescent="0.2">
      <c r="A387" s="55">
        <v>386</v>
      </c>
      <c r="B387" t="b">
        <v>0</v>
      </c>
      <c r="C387" s="55" t="s">
        <v>872</v>
      </c>
      <c r="D387" s="55">
        <v>5800</v>
      </c>
      <c r="E387" s="55">
        <v>12060</v>
      </c>
      <c r="F387" s="55" t="s">
        <v>838</v>
      </c>
      <c r="G387" s="55"/>
      <c r="H387" s="55"/>
      <c r="I387" s="55"/>
      <c r="J387" s="55"/>
      <c r="K387" s="55">
        <v>7200</v>
      </c>
    </row>
    <row r="388" spans="1:11" x14ac:dyDescent="0.2">
      <c r="A388" s="55">
        <v>387</v>
      </c>
      <c r="B388" t="b">
        <v>0</v>
      </c>
      <c r="C388" s="55" t="s">
        <v>873</v>
      </c>
      <c r="D388" s="55">
        <v>5800</v>
      </c>
      <c r="E388" s="55">
        <v>12060</v>
      </c>
      <c r="F388" s="55" t="s">
        <v>838</v>
      </c>
      <c r="G388" s="55"/>
      <c r="H388" s="55"/>
      <c r="I388" s="55"/>
      <c r="J388" s="55"/>
      <c r="K388" s="55">
        <v>7200</v>
      </c>
    </row>
    <row r="389" spans="1:11" x14ac:dyDescent="0.2">
      <c r="A389" s="55">
        <v>388</v>
      </c>
      <c r="B389" t="b">
        <v>1</v>
      </c>
      <c r="C389" s="55" t="s">
        <v>874</v>
      </c>
      <c r="D389" s="55">
        <v>11500</v>
      </c>
      <c r="E389" s="55">
        <v>24120</v>
      </c>
      <c r="F389" s="55" t="s">
        <v>838</v>
      </c>
      <c r="G389" s="55"/>
      <c r="H389" s="55"/>
      <c r="I389" s="55"/>
      <c r="J389" s="55"/>
      <c r="K389" s="55">
        <v>7200</v>
      </c>
    </row>
    <row r="390" spans="1:11" x14ac:dyDescent="0.2">
      <c r="A390" s="55">
        <v>389</v>
      </c>
      <c r="B390" t="b">
        <v>0</v>
      </c>
      <c r="C390" s="55" t="s">
        <v>875</v>
      </c>
      <c r="D390" s="55">
        <v>5800</v>
      </c>
      <c r="E390" s="55">
        <v>12060</v>
      </c>
      <c r="F390" s="55" t="s">
        <v>838</v>
      </c>
      <c r="G390" s="55"/>
      <c r="H390" s="55"/>
      <c r="I390" s="55"/>
      <c r="J390" s="55"/>
      <c r="K390" s="55">
        <v>7200</v>
      </c>
    </row>
    <row r="391" spans="1:11" x14ac:dyDescent="0.2">
      <c r="A391" s="55">
        <v>390</v>
      </c>
      <c r="B391" t="b">
        <v>0</v>
      </c>
      <c r="C391" s="55" t="s">
        <v>876</v>
      </c>
      <c r="D391" s="55">
        <v>5800</v>
      </c>
      <c r="E391" s="55">
        <v>12240</v>
      </c>
      <c r="F391" s="55" t="s">
        <v>838</v>
      </c>
      <c r="G391" s="55"/>
      <c r="H391" s="55"/>
      <c r="I391" s="55"/>
      <c r="J391" s="55"/>
      <c r="K391" s="55">
        <v>7230</v>
      </c>
    </row>
    <row r="392" spans="1:11" x14ac:dyDescent="0.2">
      <c r="A392" s="55">
        <v>391</v>
      </c>
      <c r="B392" t="b">
        <v>0</v>
      </c>
      <c r="C392" s="55" t="s">
        <v>877</v>
      </c>
      <c r="D392" s="55">
        <v>5800</v>
      </c>
      <c r="E392" s="55">
        <v>12240</v>
      </c>
      <c r="F392" s="55" t="s">
        <v>838</v>
      </c>
      <c r="G392" s="55"/>
      <c r="H392" s="55"/>
      <c r="I392" s="55"/>
      <c r="J392" s="55"/>
      <c r="K392" s="55">
        <v>7230</v>
      </c>
    </row>
    <row r="393" spans="1:11" x14ac:dyDescent="0.2">
      <c r="A393" s="55">
        <v>392</v>
      </c>
      <c r="B393" t="b">
        <v>1</v>
      </c>
      <c r="C393" s="55" t="s">
        <v>878</v>
      </c>
      <c r="D393" s="55">
        <v>11500</v>
      </c>
      <c r="E393" s="55">
        <v>24480</v>
      </c>
      <c r="F393" s="55" t="s">
        <v>879</v>
      </c>
      <c r="G393" s="55"/>
      <c r="H393" s="55"/>
      <c r="I393" s="55"/>
      <c r="J393" s="55"/>
      <c r="K393" s="55">
        <v>7230</v>
      </c>
    </row>
    <row r="394" spans="1:11" x14ac:dyDescent="0.2">
      <c r="A394" s="55">
        <v>393</v>
      </c>
      <c r="B394" t="b">
        <v>0</v>
      </c>
      <c r="C394" s="62" t="s">
        <v>880</v>
      </c>
      <c r="D394" s="55">
        <v>5800</v>
      </c>
      <c r="E394" s="55">
        <v>12240</v>
      </c>
      <c r="F394" s="55" t="s">
        <v>879</v>
      </c>
      <c r="G394" s="55"/>
      <c r="H394" s="55"/>
      <c r="I394" s="55"/>
      <c r="J394" s="55"/>
      <c r="K394" s="55">
        <v>7230</v>
      </c>
    </row>
    <row r="395" spans="1:11" x14ac:dyDescent="0.2">
      <c r="A395" s="55">
        <v>394</v>
      </c>
      <c r="B395" t="b">
        <v>0</v>
      </c>
      <c r="C395" s="62" t="s">
        <v>881</v>
      </c>
      <c r="D395" s="55">
        <v>5800</v>
      </c>
      <c r="E395" s="55">
        <v>12240</v>
      </c>
      <c r="F395" s="55" t="s">
        <v>879</v>
      </c>
      <c r="G395" s="55"/>
      <c r="H395" s="55"/>
      <c r="I395" s="55"/>
      <c r="J395" s="55"/>
      <c r="K395" s="55">
        <v>7230</v>
      </c>
    </row>
    <row r="396" spans="1:11" x14ac:dyDescent="0.2">
      <c r="A396" s="55">
        <v>395</v>
      </c>
      <c r="B396" t="b">
        <v>0</v>
      </c>
      <c r="C396" s="62" t="s">
        <v>882</v>
      </c>
      <c r="D396" s="55">
        <v>5800</v>
      </c>
      <c r="E396" s="55">
        <v>12420</v>
      </c>
      <c r="F396" s="55" t="s">
        <v>879</v>
      </c>
      <c r="G396" s="55"/>
      <c r="H396" s="55"/>
      <c r="I396" s="55"/>
      <c r="J396" s="55"/>
      <c r="K396" s="55">
        <v>7260</v>
      </c>
    </row>
    <row r="397" spans="1:11" x14ac:dyDescent="0.2">
      <c r="A397" s="55">
        <v>396</v>
      </c>
      <c r="B397" t="b">
        <v>1</v>
      </c>
      <c r="C397" s="62" t="s">
        <v>883</v>
      </c>
      <c r="D397" s="55">
        <v>11500</v>
      </c>
      <c r="E397" s="55">
        <v>24840</v>
      </c>
      <c r="F397" s="55" t="s">
        <v>879</v>
      </c>
      <c r="G397" s="55"/>
      <c r="H397" s="55"/>
      <c r="I397" s="55"/>
      <c r="J397" s="55"/>
      <c r="K397" s="55">
        <v>7260</v>
      </c>
    </row>
    <row r="398" spans="1:11" x14ac:dyDescent="0.2">
      <c r="A398" s="55">
        <v>397</v>
      </c>
      <c r="B398" t="b">
        <v>0</v>
      </c>
      <c r="C398" s="62" t="s">
        <v>884</v>
      </c>
      <c r="D398" s="55">
        <v>5800</v>
      </c>
      <c r="E398" s="55">
        <v>12420</v>
      </c>
      <c r="F398" s="55" t="s">
        <v>879</v>
      </c>
      <c r="G398" s="55"/>
      <c r="H398" s="55"/>
      <c r="I398" s="55"/>
      <c r="J398" s="55"/>
      <c r="K398" s="55">
        <v>7260</v>
      </c>
    </row>
    <row r="399" spans="1:11" x14ac:dyDescent="0.2">
      <c r="A399" s="55">
        <v>398</v>
      </c>
      <c r="B399" t="b">
        <v>0</v>
      </c>
      <c r="C399" s="62" t="s">
        <v>885</v>
      </c>
      <c r="D399" s="55">
        <v>5800</v>
      </c>
      <c r="E399" s="55">
        <v>12420</v>
      </c>
      <c r="F399" s="55" t="s">
        <v>879</v>
      </c>
      <c r="G399" s="55"/>
      <c r="H399" s="55"/>
      <c r="I399" s="55"/>
      <c r="J399" s="55"/>
      <c r="K399" s="55">
        <v>7260</v>
      </c>
    </row>
    <row r="400" spans="1:11" x14ac:dyDescent="0.2">
      <c r="A400" s="55">
        <v>399</v>
      </c>
      <c r="B400" t="b">
        <v>0</v>
      </c>
      <c r="C400" s="62" t="s">
        <v>886</v>
      </c>
      <c r="D400" s="55">
        <v>5800</v>
      </c>
      <c r="E400" s="55">
        <v>12420</v>
      </c>
      <c r="F400" s="55" t="s">
        <v>879</v>
      </c>
      <c r="G400" s="55"/>
      <c r="H400" s="55"/>
      <c r="I400" s="55"/>
      <c r="J400" s="55"/>
      <c r="K400" s="55">
        <v>7260</v>
      </c>
    </row>
    <row r="401" spans="1:11" x14ac:dyDescent="0.2">
      <c r="A401" s="55">
        <v>400</v>
      </c>
      <c r="B401" t="b">
        <v>1</v>
      </c>
      <c r="C401" s="62" t="s">
        <v>887</v>
      </c>
      <c r="D401" s="55">
        <v>11500</v>
      </c>
      <c r="E401" s="55">
        <v>25200</v>
      </c>
      <c r="F401" s="55" t="s">
        <v>879</v>
      </c>
      <c r="G401" s="55"/>
      <c r="H401" s="55"/>
      <c r="I401" s="55"/>
      <c r="J401" s="55"/>
      <c r="K401" s="55">
        <v>7290</v>
      </c>
    </row>
    <row r="402" spans="1:11" x14ac:dyDescent="0.2">
      <c r="A402" s="55">
        <v>401</v>
      </c>
      <c r="B402" t="b">
        <v>0</v>
      </c>
      <c r="C402" s="62" t="s">
        <v>888</v>
      </c>
      <c r="D402" s="55">
        <v>5800</v>
      </c>
      <c r="E402" s="55">
        <v>12600</v>
      </c>
      <c r="F402" s="55" t="s">
        <v>879</v>
      </c>
      <c r="G402" s="55"/>
      <c r="H402" s="55"/>
      <c r="I402" s="55"/>
      <c r="J402" s="55"/>
      <c r="K402" s="55">
        <v>7290</v>
      </c>
    </row>
    <row r="403" spans="1:11" x14ac:dyDescent="0.2">
      <c r="A403" s="55">
        <v>402</v>
      </c>
      <c r="B403" t="b">
        <v>0</v>
      </c>
      <c r="C403" s="62" t="s">
        <v>889</v>
      </c>
      <c r="D403" s="55">
        <v>5800</v>
      </c>
      <c r="E403" s="55">
        <v>12600</v>
      </c>
      <c r="F403" s="55" t="s">
        <v>879</v>
      </c>
      <c r="G403" s="55"/>
      <c r="H403" s="55"/>
      <c r="I403" s="55"/>
      <c r="J403" s="55"/>
      <c r="K403" s="55">
        <v>7290</v>
      </c>
    </row>
    <row r="404" spans="1:11" x14ac:dyDescent="0.2">
      <c r="A404" s="55">
        <v>403</v>
      </c>
      <c r="B404" t="b">
        <v>0</v>
      </c>
      <c r="C404" s="62" t="s">
        <v>890</v>
      </c>
      <c r="D404" s="55">
        <v>5800</v>
      </c>
      <c r="E404" s="55">
        <v>12600</v>
      </c>
      <c r="F404" s="55" t="s">
        <v>879</v>
      </c>
      <c r="G404" s="55"/>
      <c r="H404" s="55"/>
      <c r="I404" s="55"/>
      <c r="J404" s="55"/>
      <c r="K404" s="55">
        <v>7290</v>
      </c>
    </row>
    <row r="405" spans="1:11" x14ac:dyDescent="0.2">
      <c r="A405" s="55">
        <v>404</v>
      </c>
      <c r="B405" t="b">
        <v>1</v>
      </c>
      <c r="C405" s="62" t="s">
        <v>891</v>
      </c>
      <c r="D405" s="55">
        <v>11500</v>
      </c>
      <c r="E405" s="55">
        <v>25200</v>
      </c>
      <c r="F405" s="55" t="s">
        <v>879</v>
      </c>
      <c r="G405" s="55"/>
      <c r="H405" s="55"/>
      <c r="I405" s="55"/>
      <c r="J405" s="55"/>
      <c r="K405" s="55">
        <v>7290</v>
      </c>
    </row>
    <row r="406" spans="1:11" x14ac:dyDescent="0.2">
      <c r="A406" s="55">
        <v>405</v>
      </c>
      <c r="B406" t="b">
        <v>0</v>
      </c>
      <c r="C406" s="62" t="s">
        <v>892</v>
      </c>
      <c r="D406" s="55">
        <v>5800</v>
      </c>
      <c r="E406" s="55">
        <v>12780</v>
      </c>
      <c r="F406" s="55" t="s">
        <v>879</v>
      </c>
      <c r="G406" s="55"/>
      <c r="H406" s="55"/>
      <c r="I406" s="55"/>
      <c r="J406" s="55"/>
      <c r="K406" s="55">
        <v>7320</v>
      </c>
    </row>
    <row r="407" spans="1:11" x14ac:dyDescent="0.2">
      <c r="A407" s="55">
        <v>406</v>
      </c>
      <c r="B407" t="b">
        <v>0</v>
      </c>
      <c r="C407" s="62" t="s">
        <v>893</v>
      </c>
      <c r="D407" s="55">
        <v>5800</v>
      </c>
      <c r="E407" s="55">
        <v>12780</v>
      </c>
      <c r="F407" s="55" t="s">
        <v>879</v>
      </c>
      <c r="G407" s="55"/>
      <c r="H407" s="55"/>
      <c r="I407" s="55"/>
      <c r="J407" s="55"/>
      <c r="K407" s="55">
        <v>7320</v>
      </c>
    </row>
    <row r="408" spans="1:11" x14ac:dyDescent="0.2">
      <c r="A408" s="55">
        <v>407</v>
      </c>
      <c r="B408" t="b">
        <v>0</v>
      </c>
      <c r="C408" s="62" t="s">
        <v>894</v>
      </c>
      <c r="D408" s="55">
        <v>5800</v>
      </c>
      <c r="E408" s="55">
        <v>12780</v>
      </c>
      <c r="F408" s="55" t="s">
        <v>879</v>
      </c>
      <c r="G408" s="55"/>
      <c r="H408" s="55"/>
      <c r="I408" s="55"/>
      <c r="J408" s="55"/>
      <c r="K408" s="55">
        <v>7320</v>
      </c>
    </row>
    <row r="409" spans="1:11" x14ac:dyDescent="0.2">
      <c r="A409" s="55">
        <v>408</v>
      </c>
      <c r="B409" t="b">
        <v>1</v>
      </c>
      <c r="C409" s="62" t="s">
        <v>895</v>
      </c>
      <c r="D409" s="55">
        <v>11500</v>
      </c>
      <c r="E409" s="55">
        <v>25560</v>
      </c>
      <c r="F409" s="55" t="s">
        <v>879</v>
      </c>
      <c r="G409" s="55"/>
      <c r="H409" s="55"/>
      <c r="I409" s="55"/>
      <c r="J409" s="55"/>
      <c r="K409" s="55">
        <v>7320</v>
      </c>
    </row>
    <row r="410" spans="1:11" x14ac:dyDescent="0.2">
      <c r="A410" s="55">
        <v>409</v>
      </c>
      <c r="B410" t="b">
        <v>0</v>
      </c>
      <c r="C410" s="62" t="s">
        <v>896</v>
      </c>
      <c r="D410" s="55">
        <v>5800</v>
      </c>
      <c r="E410" s="55">
        <v>12780</v>
      </c>
      <c r="F410" s="55" t="s">
        <v>879</v>
      </c>
      <c r="G410" s="55"/>
      <c r="H410" s="55"/>
      <c r="I410" s="55"/>
      <c r="J410" s="55"/>
      <c r="K410" s="55">
        <v>7320</v>
      </c>
    </row>
    <row r="411" spans="1:11" x14ac:dyDescent="0.2">
      <c r="A411" s="55">
        <v>410</v>
      </c>
      <c r="B411" t="b">
        <v>0</v>
      </c>
      <c r="C411" s="62" t="s">
        <v>897</v>
      </c>
      <c r="D411" s="55">
        <v>5800</v>
      </c>
      <c r="E411" s="55">
        <v>13020</v>
      </c>
      <c r="F411" s="55" t="s">
        <v>879</v>
      </c>
      <c r="G411" s="55"/>
      <c r="H411" s="55"/>
      <c r="I411" s="55"/>
      <c r="J411" s="55"/>
      <c r="K411" s="55">
        <v>7320</v>
      </c>
    </row>
    <row r="412" spans="1:11" x14ac:dyDescent="0.2">
      <c r="A412" s="55">
        <v>411</v>
      </c>
      <c r="B412" t="b">
        <v>0</v>
      </c>
      <c r="C412" s="62" t="s">
        <v>898</v>
      </c>
      <c r="D412" s="55">
        <v>5800</v>
      </c>
      <c r="E412" s="55">
        <v>13020</v>
      </c>
      <c r="F412" s="55" t="s">
        <v>879</v>
      </c>
      <c r="G412" s="55"/>
      <c r="H412" s="55"/>
      <c r="I412" s="55"/>
      <c r="J412" s="55"/>
      <c r="K412" s="55">
        <v>7320</v>
      </c>
    </row>
    <row r="413" spans="1:11" x14ac:dyDescent="0.2">
      <c r="A413" s="55">
        <v>412</v>
      </c>
      <c r="B413" t="b">
        <v>1</v>
      </c>
      <c r="C413" s="62" t="s">
        <v>899</v>
      </c>
      <c r="D413" s="55">
        <v>11500</v>
      </c>
      <c r="E413" s="55">
        <v>26040</v>
      </c>
      <c r="F413" s="55" t="s">
        <v>879</v>
      </c>
      <c r="G413" s="55"/>
      <c r="H413" s="55"/>
      <c r="I413" s="55"/>
      <c r="J413" s="55"/>
      <c r="K413" s="55">
        <v>7320</v>
      </c>
    </row>
    <row r="414" spans="1:11" x14ac:dyDescent="0.2">
      <c r="A414" s="55">
        <v>413</v>
      </c>
      <c r="B414" t="b">
        <v>0</v>
      </c>
      <c r="C414" s="62" t="s">
        <v>900</v>
      </c>
      <c r="D414" s="55">
        <v>5800</v>
      </c>
      <c r="E414" s="55">
        <v>13020</v>
      </c>
      <c r="F414" s="55" t="s">
        <v>879</v>
      </c>
      <c r="G414" s="55"/>
      <c r="H414" s="55"/>
      <c r="I414" s="55"/>
      <c r="J414" s="55"/>
      <c r="K414" s="55">
        <v>7320</v>
      </c>
    </row>
    <row r="415" spans="1:11" x14ac:dyDescent="0.2">
      <c r="A415" s="55">
        <v>414</v>
      </c>
      <c r="B415" t="b">
        <v>0</v>
      </c>
      <c r="C415" s="62" t="s">
        <v>901</v>
      </c>
      <c r="D415" s="55">
        <v>5800</v>
      </c>
      <c r="E415" s="55">
        <v>13020</v>
      </c>
      <c r="F415" s="55" t="s">
        <v>879</v>
      </c>
      <c r="G415" s="55"/>
      <c r="H415" s="55"/>
      <c r="I415" s="55"/>
      <c r="J415" s="55"/>
      <c r="K415" s="55">
        <v>7320</v>
      </c>
    </row>
    <row r="416" spans="1:11" x14ac:dyDescent="0.2">
      <c r="A416" s="55">
        <v>415</v>
      </c>
      <c r="B416" t="b">
        <v>0</v>
      </c>
      <c r="C416" s="62" t="s">
        <v>902</v>
      </c>
      <c r="D416" s="55">
        <v>5800</v>
      </c>
      <c r="E416" s="55">
        <v>13200</v>
      </c>
      <c r="F416" s="55" t="s">
        <v>879</v>
      </c>
      <c r="G416" s="55"/>
      <c r="H416" s="55"/>
      <c r="I416" s="55"/>
      <c r="J416" s="55"/>
      <c r="K416" s="55">
        <v>7350</v>
      </c>
    </row>
    <row r="417" spans="1:11" x14ac:dyDescent="0.2">
      <c r="A417" s="55">
        <v>416</v>
      </c>
      <c r="B417" t="b">
        <v>1</v>
      </c>
      <c r="C417" s="62" t="s">
        <v>903</v>
      </c>
      <c r="D417" s="55">
        <v>11500</v>
      </c>
      <c r="E417" s="55">
        <v>26400</v>
      </c>
      <c r="F417" s="55" t="s">
        <v>879</v>
      </c>
      <c r="G417" s="55"/>
      <c r="H417" s="55"/>
      <c r="I417" s="55"/>
      <c r="J417" s="55"/>
      <c r="K417" s="55">
        <v>7350</v>
      </c>
    </row>
    <row r="418" spans="1:11" x14ac:dyDescent="0.2">
      <c r="A418" s="55">
        <v>417</v>
      </c>
      <c r="B418" t="b">
        <v>0</v>
      </c>
      <c r="C418" s="62" t="s">
        <v>904</v>
      </c>
      <c r="D418" s="55">
        <v>5800</v>
      </c>
      <c r="E418" s="55">
        <v>13200</v>
      </c>
      <c r="F418" s="55" t="s">
        <v>879</v>
      </c>
      <c r="G418" s="55"/>
      <c r="H418" s="55"/>
      <c r="I418" s="55"/>
      <c r="J418" s="55"/>
      <c r="K418" s="55">
        <v>7350</v>
      </c>
    </row>
    <row r="419" spans="1:11" x14ac:dyDescent="0.2">
      <c r="A419" s="55">
        <v>418</v>
      </c>
      <c r="B419" t="b">
        <v>0</v>
      </c>
      <c r="C419" s="62" t="s">
        <v>905</v>
      </c>
      <c r="D419" s="55">
        <v>5800</v>
      </c>
      <c r="E419" s="55">
        <v>13200</v>
      </c>
      <c r="F419" s="55" t="s">
        <v>879</v>
      </c>
      <c r="G419" s="55"/>
      <c r="H419" s="55"/>
      <c r="I419" s="55"/>
      <c r="J419" s="55"/>
      <c r="K419" s="55">
        <v>7350</v>
      </c>
    </row>
    <row r="420" spans="1:11" x14ac:dyDescent="0.2">
      <c r="A420" s="55">
        <v>419</v>
      </c>
      <c r="B420" t="b">
        <v>0</v>
      </c>
      <c r="C420" s="62" t="s">
        <v>906</v>
      </c>
      <c r="D420" s="55">
        <v>5800</v>
      </c>
      <c r="E420" s="55">
        <v>13200</v>
      </c>
      <c r="F420" s="55" t="s">
        <v>879</v>
      </c>
      <c r="G420" s="55"/>
      <c r="H420" s="55"/>
      <c r="I420" s="55"/>
      <c r="J420" s="55"/>
      <c r="K420" s="55">
        <v>7350</v>
      </c>
    </row>
    <row r="421" spans="1:11" x14ac:dyDescent="0.2">
      <c r="A421" s="55">
        <v>420</v>
      </c>
      <c r="B421" t="b">
        <v>1</v>
      </c>
      <c r="C421" s="62" t="s">
        <v>907</v>
      </c>
      <c r="D421" s="55">
        <v>11500</v>
      </c>
      <c r="E421" s="55">
        <v>26760</v>
      </c>
      <c r="F421" s="55" t="s">
        <v>879</v>
      </c>
      <c r="G421" s="55"/>
      <c r="H421" s="55"/>
      <c r="I421" s="55"/>
      <c r="J421" s="55"/>
      <c r="K421" s="55">
        <v>7380</v>
      </c>
    </row>
    <row r="422" spans="1:11" x14ac:dyDescent="0.2">
      <c r="A422" s="55">
        <v>421</v>
      </c>
      <c r="B422" t="b">
        <v>0</v>
      </c>
      <c r="C422" s="62" t="s">
        <v>908</v>
      </c>
      <c r="D422" s="55">
        <v>5800</v>
      </c>
      <c r="E422" s="55">
        <v>13380</v>
      </c>
      <c r="F422" s="55" t="s">
        <v>879</v>
      </c>
      <c r="G422" s="55"/>
      <c r="H422" s="55"/>
      <c r="I422" s="55"/>
      <c r="J422" s="55"/>
      <c r="K422" s="55">
        <v>7380</v>
      </c>
    </row>
    <row r="423" spans="1:11" x14ac:dyDescent="0.2">
      <c r="A423" s="55">
        <v>422</v>
      </c>
      <c r="B423" t="b">
        <v>0</v>
      </c>
      <c r="C423" s="62" t="s">
        <v>909</v>
      </c>
      <c r="D423" s="55">
        <v>5800</v>
      </c>
      <c r="E423" s="55">
        <v>13380</v>
      </c>
      <c r="F423" s="55" t="s">
        <v>879</v>
      </c>
      <c r="G423" s="55"/>
      <c r="H423" s="55"/>
      <c r="I423" s="55"/>
      <c r="J423" s="55"/>
      <c r="K423" s="55">
        <v>7380</v>
      </c>
    </row>
    <row r="424" spans="1:11" x14ac:dyDescent="0.2">
      <c r="A424" s="55">
        <v>423</v>
      </c>
      <c r="B424" t="b">
        <v>0</v>
      </c>
      <c r="C424" s="62" t="s">
        <v>910</v>
      </c>
      <c r="D424" s="55">
        <v>5800</v>
      </c>
      <c r="E424" s="55">
        <v>13380</v>
      </c>
      <c r="F424" s="55" t="s">
        <v>879</v>
      </c>
      <c r="G424" s="55"/>
      <c r="H424" s="55"/>
      <c r="I424" s="55"/>
      <c r="J424" s="55"/>
      <c r="K424" s="55">
        <v>7380</v>
      </c>
    </row>
    <row r="425" spans="1:11" x14ac:dyDescent="0.2">
      <c r="A425" s="55">
        <v>424</v>
      </c>
      <c r="B425" t="b">
        <v>1</v>
      </c>
      <c r="C425" s="55" t="s">
        <v>911</v>
      </c>
      <c r="D425" s="55">
        <v>11500</v>
      </c>
      <c r="E425" s="55">
        <v>26760</v>
      </c>
      <c r="F425" s="55" t="s">
        <v>879</v>
      </c>
      <c r="G425" s="55"/>
      <c r="H425" s="55"/>
      <c r="I425" s="55"/>
      <c r="J425" s="55"/>
      <c r="K425" s="55">
        <v>7380</v>
      </c>
    </row>
    <row r="426" spans="1:11" x14ac:dyDescent="0.2">
      <c r="A426" s="55">
        <v>425</v>
      </c>
      <c r="B426" t="b">
        <v>0</v>
      </c>
      <c r="C426" s="55" t="s">
        <v>912</v>
      </c>
      <c r="D426" s="55">
        <v>5800</v>
      </c>
      <c r="E426" s="55">
        <v>13560</v>
      </c>
      <c r="F426" s="55" t="s">
        <v>879</v>
      </c>
      <c r="G426" s="55"/>
      <c r="H426" s="55"/>
      <c r="I426" s="55"/>
      <c r="J426" s="55"/>
      <c r="K426" s="55">
        <v>7410</v>
      </c>
    </row>
    <row r="427" spans="1:11" x14ac:dyDescent="0.2">
      <c r="A427" s="55">
        <v>426</v>
      </c>
      <c r="B427" t="b">
        <v>0</v>
      </c>
      <c r="C427" s="55" t="s">
        <v>913</v>
      </c>
      <c r="D427" s="55">
        <v>5800</v>
      </c>
      <c r="E427" s="55">
        <v>13560</v>
      </c>
      <c r="F427" s="55" t="s">
        <v>879</v>
      </c>
      <c r="G427" s="55"/>
      <c r="H427" s="55"/>
      <c r="I427" s="55"/>
      <c r="J427" s="55"/>
      <c r="K427" s="55">
        <v>7410</v>
      </c>
    </row>
    <row r="428" spans="1:11" x14ac:dyDescent="0.2">
      <c r="A428" s="55">
        <v>427</v>
      </c>
      <c r="B428" t="b">
        <v>0</v>
      </c>
      <c r="C428" s="55" t="s">
        <v>914</v>
      </c>
      <c r="D428" s="55">
        <v>5800</v>
      </c>
      <c r="E428" s="55">
        <v>13560</v>
      </c>
      <c r="F428" s="55" t="s">
        <v>879</v>
      </c>
      <c r="G428" s="55"/>
      <c r="H428" s="55"/>
      <c r="I428" s="55"/>
      <c r="J428" s="55"/>
      <c r="K428" s="55">
        <v>7410</v>
      </c>
    </row>
    <row r="429" spans="1:11" x14ac:dyDescent="0.2">
      <c r="A429" s="55">
        <v>428</v>
      </c>
      <c r="B429" t="b">
        <v>1</v>
      </c>
      <c r="C429" s="55" t="s">
        <v>915</v>
      </c>
      <c r="D429" s="55">
        <v>11500</v>
      </c>
      <c r="E429" s="55">
        <v>27120</v>
      </c>
      <c r="F429" s="55" t="s">
        <v>879</v>
      </c>
      <c r="G429" s="55"/>
      <c r="H429" s="55"/>
      <c r="I429" s="55"/>
      <c r="J429" s="55"/>
      <c r="K429" s="55">
        <v>7410</v>
      </c>
    </row>
    <row r="430" spans="1:11" x14ac:dyDescent="0.2">
      <c r="A430" s="55">
        <v>429</v>
      </c>
      <c r="B430" t="b">
        <v>0</v>
      </c>
      <c r="C430" s="55" t="s">
        <v>916</v>
      </c>
      <c r="D430" s="55">
        <v>5800</v>
      </c>
      <c r="E430" s="55">
        <v>13560</v>
      </c>
      <c r="F430" s="55" t="s">
        <v>879</v>
      </c>
      <c r="G430" s="55"/>
      <c r="H430" s="55"/>
      <c r="I430" s="55"/>
      <c r="J430" s="55"/>
      <c r="K430" s="55">
        <v>7410</v>
      </c>
    </row>
    <row r="431" spans="1:11" x14ac:dyDescent="0.2">
      <c r="A431" s="55">
        <v>430</v>
      </c>
      <c r="B431" t="b">
        <v>0</v>
      </c>
      <c r="C431" s="55" t="s">
        <v>917</v>
      </c>
      <c r="D431" s="55">
        <v>5800</v>
      </c>
      <c r="E431" s="55">
        <v>13800</v>
      </c>
      <c r="F431" s="55" t="s">
        <v>879</v>
      </c>
      <c r="G431" s="55"/>
      <c r="H431" s="55"/>
      <c r="I431" s="55"/>
      <c r="J431" s="55"/>
      <c r="K431" s="55">
        <v>7440</v>
      </c>
    </row>
    <row r="432" spans="1:11" x14ac:dyDescent="0.2">
      <c r="A432" s="55">
        <v>431</v>
      </c>
      <c r="B432" t="b">
        <v>0</v>
      </c>
      <c r="C432" s="55" t="s">
        <v>918</v>
      </c>
      <c r="D432" s="55">
        <v>5800</v>
      </c>
      <c r="E432" s="55">
        <v>13800</v>
      </c>
      <c r="F432" s="55" t="s">
        <v>879</v>
      </c>
      <c r="G432" s="55"/>
      <c r="H432" s="55"/>
      <c r="I432" s="55"/>
      <c r="J432" s="55"/>
      <c r="K432" s="55">
        <v>7440</v>
      </c>
    </row>
    <row r="433" spans="1:11" x14ac:dyDescent="0.2">
      <c r="A433" s="55">
        <v>432</v>
      </c>
      <c r="B433" t="b">
        <v>1</v>
      </c>
      <c r="C433" s="55" t="s">
        <v>919</v>
      </c>
      <c r="D433" s="55">
        <v>11500</v>
      </c>
      <c r="E433" s="55">
        <v>27600</v>
      </c>
      <c r="F433" s="55" t="s">
        <v>920</v>
      </c>
      <c r="G433" s="55"/>
      <c r="H433" s="55"/>
      <c r="I433" s="55"/>
      <c r="J433" s="55"/>
      <c r="K433" s="55">
        <v>7440</v>
      </c>
    </row>
    <row r="434" spans="1:11" x14ac:dyDescent="0.2">
      <c r="A434" s="55">
        <v>433</v>
      </c>
      <c r="B434" t="b">
        <v>0</v>
      </c>
      <c r="C434" s="62" t="s">
        <v>921</v>
      </c>
      <c r="D434" s="55">
        <v>5800</v>
      </c>
      <c r="E434" s="55">
        <v>13800</v>
      </c>
      <c r="F434" s="55" t="s">
        <v>920</v>
      </c>
      <c r="G434" s="55"/>
      <c r="H434" s="55"/>
      <c r="I434" s="55"/>
      <c r="J434" s="55"/>
      <c r="K434" s="55">
        <v>7440</v>
      </c>
    </row>
    <row r="435" spans="1:11" x14ac:dyDescent="0.2">
      <c r="A435" s="55">
        <v>434</v>
      </c>
      <c r="B435" t="b">
        <v>0</v>
      </c>
      <c r="C435" s="62" t="s">
        <v>503</v>
      </c>
      <c r="D435" s="55">
        <v>5800</v>
      </c>
      <c r="E435" s="55">
        <v>13800</v>
      </c>
      <c r="F435" s="55" t="s">
        <v>920</v>
      </c>
      <c r="G435" s="55"/>
      <c r="H435" s="55"/>
      <c r="I435" s="55"/>
      <c r="J435" s="55"/>
      <c r="K435" s="55">
        <v>7440</v>
      </c>
    </row>
    <row r="436" spans="1:11" x14ac:dyDescent="0.2">
      <c r="A436" s="55">
        <v>435</v>
      </c>
      <c r="B436" t="b">
        <v>0</v>
      </c>
      <c r="C436" s="62" t="s">
        <v>531</v>
      </c>
      <c r="D436" s="55">
        <v>5800</v>
      </c>
      <c r="E436" s="55">
        <v>13980</v>
      </c>
      <c r="F436" s="55" t="s">
        <v>920</v>
      </c>
      <c r="G436" s="55"/>
      <c r="H436" s="55"/>
      <c r="I436" s="55"/>
      <c r="J436" s="55"/>
      <c r="K436" s="55">
        <v>7440</v>
      </c>
    </row>
    <row r="437" spans="1:11" x14ac:dyDescent="0.2">
      <c r="A437" s="55">
        <v>436</v>
      </c>
      <c r="B437" t="b">
        <v>1</v>
      </c>
      <c r="C437" s="62" t="s">
        <v>568</v>
      </c>
      <c r="D437" s="55">
        <v>11600</v>
      </c>
      <c r="E437" s="55">
        <v>27960</v>
      </c>
      <c r="F437" s="55" t="s">
        <v>920</v>
      </c>
      <c r="G437" s="55"/>
      <c r="H437" s="55"/>
      <c r="I437" s="55"/>
      <c r="J437" s="55"/>
      <c r="K437" s="55">
        <v>7440</v>
      </c>
    </row>
    <row r="438" spans="1:11" x14ac:dyDescent="0.2">
      <c r="A438" s="55">
        <v>437</v>
      </c>
      <c r="B438" t="b">
        <v>0</v>
      </c>
      <c r="C438" s="62" t="s">
        <v>605</v>
      </c>
      <c r="D438" s="55">
        <v>5800</v>
      </c>
      <c r="E438" s="55">
        <v>13980</v>
      </c>
      <c r="F438" s="55" t="s">
        <v>920</v>
      </c>
      <c r="G438" s="55"/>
      <c r="H438" s="55"/>
      <c r="I438" s="55"/>
      <c r="J438" s="55"/>
      <c r="K438" s="55">
        <v>7440</v>
      </c>
    </row>
    <row r="439" spans="1:11" x14ac:dyDescent="0.2">
      <c r="A439" s="55">
        <v>438</v>
      </c>
      <c r="B439" t="b">
        <v>0</v>
      </c>
      <c r="C439" s="62" t="s">
        <v>646</v>
      </c>
      <c r="D439" s="55">
        <v>5800</v>
      </c>
      <c r="E439" s="55">
        <v>13980</v>
      </c>
      <c r="F439" s="55" t="s">
        <v>920</v>
      </c>
      <c r="G439" s="55"/>
      <c r="H439" s="55"/>
      <c r="I439" s="55"/>
      <c r="J439" s="55"/>
      <c r="K439" s="55">
        <v>7440</v>
      </c>
    </row>
    <row r="440" spans="1:11" x14ac:dyDescent="0.2">
      <c r="A440" s="55">
        <v>439</v>
      </c>
      <c r="B440" t="b">
        <v>0</v>
      </c>
      <c r="C440" s="62" t="s">
        <v>687</v>
      </c>
      <c r="D440" s="55">
        <v>5800</v>
      </c>
      <c r="E440" s="55">
        <v>13980</v>
      </c>
      <c r="F440" s="55" t="s">
        <v>920</v>
      </c>
      <c r="G440" s="55"/>
      <c r="H440" s="55"/>
      <c r="I440" s="55"/>
      <c r="J440" s="55"/>
      <c r="K440" s="55">
        <v>7440</v>
      </c>
    </row>
    <row r="441" spans="1:11" x14ac:dyDescent="0.2">
      <c r="A441" s="55">
        <v>440</v>
      </c>
      <c r="B441" t="b">
        <v>1</v>
      </c>
      <c r="C441" s="62" t="s">
        <v>728</v>
      </c>
      <c r="D441" s="55">
        <v>11600</v>
      </c>
      <c r="E441" s="55">
        <v>28440</v>
      </c>
      <c r="F441" s="55" t="s">
        <v>920</v>
      </c>
      <c r="G441" s="55"/>
      <c r="H441" s="55"/>
      <c r="I441" s="55"/>
      <c r="J441" s="55"/>
      <c r="K441" s="55">
        <v>7470</v>
      </c>
    </row>
    <row r="442" spans="1:11" x14ac:dyDescent="0.2">
      <c r="A442" s="55">
        <v>441</v>
      </c>
      <c r="B442" t="b">
        <v>0</v>
      </c>
      <c r="C442" s="62" t="s">
        <v>769</v>
      </c>
      <c r="D442" s="55">
        <v>5800</v>
      </c>
      <c r="E442" s="55">
        <v>14220</v>
      </c>
      <c r="F442" s="55" t="s">
        <v>920</v>
      </c>
      <c r="G442" s="55"/>
      <c r="H442" s="55"/>
      <c r="I442" s="55"/>
      <c r="J442" s="55"/>
      <c r="K442" s="55">
        <v>7470</v>
      </c>
    </row>
    <row r="443" spans="1:11" x14ac:dyDescent="0.2">
      <c r="A443" s="55">
        <v>442</v>
      </c>
      <c r="B443" t="b">
        <v>0</v>
      </c>
      <c r="C443" s="62" t="s">
        <v>810</v>
      </c>
      <c r="D443" s="55">
        <v>5800</v>
      </c>
      <c r="E443" s="55">
        <v>14220</v>
      </c>
      <c r="F443" s="55" t="s">
        <v>920</v>
      </c>
      <c r="G443" s="55"/>
      <c r="H443" s="55"/>
      <c r="I443" s="55"/>
      <c r="J443" s="55"/>
      <c r="K443" s="55">
        <v>7470</v>
      </c>
    </row>
    <row r="444" spans="1:11" x14ac:dyDescent="0.2">
      <c r="A444" s="55">
        <v>443</v>
      </c>
      <c r="B444" t="b">
        <v>0</v>
      </c>
      <c r="C444" s="62" t="s">
        <v>851</v>
      </c>
      <c r="D444" s="55">
        <v>5800</v>
      </c>
      <c r="E444" s="55">
        <v>14220</v>
      </c>
      <c r="F444" s="55" t="s">
        <v>920</v>
      </c>
      <c r="G444" s="55"/>
      <c r="H444" s="55"/>
      <c r="I444" s="55"/>
      <c r="J444" s="55"/>
      <c r="K444" s="55">
        <v>7470</v>
      </c>
    </row>
    <row r="445" spans="1:11" x14ac:dyDescent="0.2">
      <c r="A445" s="55">
        <v>444</v>
      </c>
      <c r="B445" t="b">
        <v>1</v>
      </c>
      <c r="C445" s="62" t="s">
        <v>892</v>
      </c>
      <c r="D445" s="55">
        <v>11600</v>
      </c>
      <c r="E445" s="55">
        <v>28440</v>
      </c>
      <c r="F445" s="55" t="s">
        <v>920</v>
      </c>
      <c r="G445" s="55"/>
      <c r="H445" s="55"/>
      <c r="I445" s="55"/>
      <c r="J445" s="55"/>
      <c r="K445" s="55">
        <v>7470</v>
      </c>
    </row>
    <row r="446" spans="1:11" x14ac:dyDescent="0.2">
      <c r="A446" s="55">
        <v>445</v>
      </c>
      <c r="B446" t="b">
        <v>0</v>
      </c>
      <c r="C446" s="55" t="s">
        <v>922</v>
      </c>
      <c r="D446" s="55">
        <v>5800</v>
      </c>
      <c r="E446" s="55">
        <v>14400</v>
      </c>
      <c r="F446" s="55" t="s">
        <v>920</v>
      </c>
      <c r="G446" s="55"/>
      <c r="H446" s="55"/>
      <c r="I446" s="55"/>
      <c r="J446" s="55"/>
      <c r="K446" s="55">
        <v>7500</v>
      </c>
    </row>
    <row r="447" spans="1:11" x14ac:dyDescent="0.2">
      <c r="A447" s="55">
        <v>446</v>
      </c>
      <c r="B447" t="b">
        <v>0</v>
      </c>
      <c r="C447" s="55" t="s">
        <v>923</v>
      </c>
      <c r="D447" s="55">
        <v>5800</v>
      </c>
      <c r="E447" s="55">
        <v>14400</v>
      </c>
      <c r="F447" s="55" t="s">
        <v>920</v>
      </c>
      <c r="G447" s="55"/>
      <c r="H447" s="55"/>
      <c r="I447" s="55"/>
      <c r="J447" s="55"/>
      <c r="K447" s="55">
        <v>7500</v>
      </c>
    </row>
    <row r="448" spans="1:11" x14ac:dyDescent="0.2">
      <c r="A448" s="55">
        <v>447</v>
      </c>
      <c r="B448" t="b">
        <v>0</v>
      </c>
      <c r="C448" s="55" t="s">
        <v>924</v>
      </c>
      <c r="D448" s="55">
        <v>5800</v>
      </c>
      <c r="E448" s="55">
        <v>14400</v>
      </c>
      <c r="F448" s="55" t="s">
        <v>920</v>
      </c>
      <c r="G448" s="55"/>
      <c r="H448" s="55"/>
      <c r="I448" s="55"/>
      <c r="J448" s="55"/>
      <c r="K448" s="55">
        <v>7500</v>
      </c>
    </row>
    <row r="449" spans="1:11" x14ac:dyDescent="0.2">
      <c r="A449" s="55">
        <v>448</v>
      </c>
      <c r="B449" t="b">
        <v>1</v>
      </c>
      <c r="C449" s="55" t="s">
        <v>925</v>
      </c>
      <c r="D449" s="55">
        <v>11600</v>
      </c>
      <c r="E449" s="55">
        <v>28800</v>
      </c>
      <c r="F449" s="55" t="s">
        <v>920</v>
      </c>
      <c r="G449" s="55"/>
      <c r="H449" s="55"/>
      <c r="I449" s="55"/>
      <c r="J449" s="55"/>
      <c r="K449" s="55">
        <v>7500</v>
      </c>
    </row>
    <row r="450" spans="1:11" x14ac:dyDescent="0.2">
      <c r="A450" s="55">
        <v>449</v>
      </c>
      <c r="B450" t="b">
        <v>0</v>
      </c>
      <c r="C450" s="55" t="s">
        <v>926</v>
      </c>
      <c r="D450" s="55">
        <v>5800</v>
      </c>
      <c r="E450" s="55">
        <v>14400</v>
      </c>
      <c r="F450" s="55" t="s">
        <v>920</v>
      </c>
      <c r="G450" s="55"/>
      <c r="H450" s="55"/>
      <c r="I450" s="55"/>
      <c r="J450" s="55"/>
      <c r="K450" s="55">
        <v>7500</v>
      </c>
    </row>
    <row r="451" spans="1:11" x14ac:dyDescent="0.2">
      <c r="A451" s="55">
        <v>450</v>
      </c>
      <c r="B451" t="b">
        <v>0</v>
      </c>
      <c r="C451" s="55" t="s">
        <v>927</v>
      </c>
      <c r="D451" s="55">
        <v>5800</v>
      </c>
      <c r="E451" s="55">
        <v>14400</v>
      </c>
      <c r="F451" s="55" t="s">
        <v>920</v>
      </c>
      <c r="G451" s="55"/>
      <c r="H451" s="55"/>
      <c r="I451" s="55"/>
      <c r="J451" s="55"/>
      <c r="K451" s="55">
        <v>7500</v>
      </c>
    </row>
    <row r="452" spans="1:11" x14ac:dyDescent="0.2">
      <c r="A452" s="55">
        <v>451</v>
      </c>
      <c r="B452" t="b">
        <v>0</v>
      </c>
      <c r="C452" s="55" t="s">
        <v>928</v>
      </c>
      <c r="D452" s="55">
        <v>5800</v>
      </c>
      <c r="E452" s="55">
        <v>14640</v>
      </c>
      <c r="F452" s="55" t="s">
        <v>920</v>
      </c>
      <c r="G452" s="55"/>
      <c r="H452" s="55"/>
      <c r="I452" s="55"/>
      <c r="J452" s="55"/>
      <c r="K452" s="55">
        <v>7530</v>
      </c>
    </row>
    <row r="453" spans="1:11" x14ac:dyDescent="0.2">
      <c r="A453" s="55">
        <v>452</v>
      </c>
      <c r="B453" t="b">
        <v>1</v>
      </c>
      <c r="C453" s="55" t="s">
        <v>929</v>
      </c>
      <c r="D453" s="55">
        <v>11600</v>
      </c>
      <c r="E453" s="55">
        <v>29280</v>
      </c>
      <c r="F453" s="55" t="s">
        <v>920</v>
      </c>
      <c r="G453" s="55"/>
      <c r="H453" s="55"/>
      <c r="I453" s="55"/>
      <c r="J453" s="55"/>
      <c r="K453" s="55">
        <v>7530</v>
      </c>
    </row>
    <row r="454" spans="1:11" x14ac:dyDescent="0.2">
      <c r="A454" s="55">
        <v>453</v>
      </c>
      <c r="B454" t="b">
        <v>0</v>
      </c>
      <c r="C454" s="55" t="s">
        <v>930</v>
      </c>
      <c r="D454" s="55">
        <v>5800</v>
      </c>
      <c r="E454" s="55">
        <v>14640</v>
      </c>
      <c r="F454" s="55" t="s">
        <v>920</v>
      </c>
      <c r="G454" s="55"/>
      <c r="H454" s="55"/>
      <c r="I454" s="55"/>
      <c r="J454" s="55"/>
      <c r="K454" s="55">
        <v>7530</v>
      </c>
    </row>
    <row r="455" spans="1:11" x14ac:dyDescent="0.2">
      <c r="A455" s="55">
        <v>454</v>
      </c>
      <c r="B455" t="b">
        <v>0</v>
      </c>
      <c r="C455" s="55" t="s">
        <v>931</v>
      </c>
      <c r="D455" s="55">
        <v>5800</v>
      </c>
      <c r="E455" s="55">
        <v>14640</v>
      </c>
      <c r="F455" s="55" t="s">
        <v>920</v>
      </c>
      <c r="G455" s="55"/>
      <c r="H455" s="55"/>
      <c r="I455" s="55"/>
      <c r="J455" s="55"/>
      <c r="K455" s="55">
        <v>7530</v>
      </c>
    </row>
    <row r="456" spans="1:11" x14ac:dyDescent="0.2">
      <c r="A456" s="55">
        <v>455</v>
      </c>
      <c r="B456" t="b">
        <v>0</v>
      </c>
      <c r="C456" s="55" t="s">
        <v>932</v>
      </c>
      <c r="D456" s="55">
        <v>5800</v>
      </c>
      <c r="E456" s="55">
        <v>14640</v>
      </c>
      <c r="F456" s="55" t="s">
        <v>920</v>
      </c>
      <c r="G456" s="55"/>
      <c r="H456" s="55"/>
      <c r="I456" s="55"/>
      <c r="J456" s="55"/>
      <c r="K456" s="55">
        <v>7530</v>
      </c>
    </row>
    <row r="457" spans="1:11" x14ac:dyDescent="0.2">
      <c r="A457" s="55">
        <v>456</v>
      </c>
      <c r="B457" t="b">
        <v>1</v>
      </c>
      <c r="C457" s="55" t="s">
        <v>933</v>
      </c>
      <c r="D457" s="55">
        <v>11600</v>
      </c>
      <c r="E457" s="55">
        <v>29640</v>
      </c>
      <c r="F457" s="55" t="s">
        <v>920</v>
      </c>
      <c r="G457" s="55"/>
      <c r="H457" s="55"/>
      <c r="I457" s="55"/>
      <c r="J457" s="55"/>
      <c r="K457" s="55">
        <v>7560</v>
      </c>
    </row>
    <row r="458" spans="1:11" x14ac:dyDescent="0.2">
      <c r="A458" s="55">
        <v>457</v>
      </c>
      <c r="B458" t="b">
        <v>0</v>
      </c>
      <c r="C458" s="55" t="s">
        <v>934</v>
      </c>
      <c r="D458" s="55">
        <v>5800</v>
      </c>
      <c r="E458" s="55">
        <v>14820</v>
      </c>
      <c r="F458" s="55" t="s">
        <v>920</v>
      </c>
      <c r="G458" s="55"/>
      <c r="H458" s="55"/>
      <c r="I458" s="55"/>
      <c r="J458" s="55"/>
      <c r="K458" s="55">
        <v>7560</v>
      </c>
    </row>
    <row r="459" spans="1:11" x14ac:dyDescent="0.2">
      <c r="A459" s="55">
        <v>458</v>
      </c>
      <c r="B459" t="b">
        <v>0</v>
      </c>
      <c r="C459" s="55" t="s">
        <v>935</v>
      </c>
      <c r="D459" s="55">
        <v>5800</v>
      </c>
      <c r="E459" s="55">
        <v>14820</v>
      </c>
      <c r="F459" s="55" t="s">
        <v>920</v>
      </c>
      <c r="G459" s="55"/>
      <c r="H459" s="55"/>
      <c r="I459" s="55"/>
      <c r="J459" s="55"/>
      <c r="K459" s="55">
        <v>7560</v>
      </c>
    </row>
    <row r="460" spans="1:11" x14ac:dyDescent="0.2">
      <c r="A460" s="55">
        <v>459</v>
      </c>
      <c r="B460" t="b">
        <v>0</v>
      </c>
      <c r="C460" s="55" t="s">
        <v>936</v>
      </c>
      <c r="D460" s="55">
        <v>5800</v>
      </c>
      <c r="E460" s="55">
        <v>14820</v>
      </c>
      <c r="F460" s="55" t="s">
        <v>920</v>
      </c>
      <c r="G460" s="55"/>
      <c r="H460" s="55"/>
      <c r="I460" s="55"/>
      <c r="J460" s="55"/>
      <c r="K460" s="55">
        <v>7560</v>
      </c>
    </row>
    <row r="461" spans="1:11" x14ac:dyDescent="0.2">
      <c r="A461" s="55">
        <v>460</v>
      </c>
      <c r="B461" t="b">
        <v>1</v>
      </c>
      <c r="C461" s="55" t="s">
        <v>937</v>
      </c>
      <c r="D461" s="55">
        <v>11600</v>
      </c>
      <c r="E461" s="55">
        <v>29640</v>
      </c>
      <c r="F461" s="55" t="s">
        <v>920</v>
      </c>
      <c r="G461" s="55"/>
      <c r="H461" s="55"/>
      <c r="I461" s="55"/>
      <c r="J461" s="55"/>
      <c r="K461" s="55">
        <v>7560</v>
      </c>
    </row>
    <row r="462" spans="1:11" x14ac:dyDescent="0.2">
      <c r="A462" s="55">
        <v>461</v>
      </c>
      <c r="B462" t="b">
        <v>0</v>
      </c>
      <c r="C462" s="55" t="s">
        <v>938</v>
      </c>
      <c r="D462" s="55">
        <v>5800</v>
      </c>
      <c r="E462" s="55">
        <v>14820</v>
      </c>
      <c r="F462" s="55" t="s">
        <v>920</v>
      </c>
      <c r="G462" s="55"/>
      <c r="H462" s="55"/>
      <c r="I462" s="55"/>
      <c r="J462" s="55"/>
      <c r="K462" s="55">
        <v>7560</v>
      </c>
    </row>
    <row r="463" spans="1:11" x14ac:dyDescent="0.2">
      <c r="A463" s="55">
        <v>462</v>
      </c>
      <c r="B463" t="b">
        <v>0</v>
      </c>
      <c r="C463" s="55" t="s">
        <v>939</v>
      </c>
      <c r="D463" s="55">
        <v>5800</v>
      </c>
      <c r="E463" s="55">
        <v>14820</v>
      </c>
      <c r="F463" s="55" t="s">
        <v>920</v>
      </c>
      <c r="G463" s="55"/>
      <c r="H463" s="55"/>
      <c r="I463" s="55"/>
      <c r="J463" s="55"/>
      <c r="K463" s="55">
        <v>7560</v>
      </c>
    </row>
    <row r="464" spans="1:11" x14ac:dyDescent="0.2">
      <c r="A464" s="55">
        <v>463</v>
      </c>
      <c r="B464" t="b">
        <v>0</v>
      </c>
      <c r="C464" s="55" t="s">
        <v>940</v>
      </c>
      <c r="D464" s="55">
        <v>5800</v>
      </c>
      <c r="E464" s="55">
        <v>15060</v>
      </c>
      <c r="F464" s="55" t="s">
        <v>920</v>
      </c>
      <c r="G464" s="55"/>
      <c r="H464" s="55"/>
      <c r="I464" s="55"/>
      <c r="J464" s="55"/>
      <c r="K464" s="55">
        <v>7560</v>
      </c>
    </row>
    <row r="465" spans="1:11" x14ac:dyDescent="0.2">
      <c r="A465" s="55">
        <v>464</v>
      </c>
      <c r="B465" t="b">
        <v>1</v>
      </c>
      <c r="C465" s="55" t="s">
        <v>941</v>
      </c>
      <c r="D465" s="55">
        <v>11600</v>
      </c>
      <c r="E465" s="55">
        <v>30120</v>
      </c>
      <c r="F465" s="55" t="s">
        <v>920</v>
      </c>
      <c r="G465" s="55"/>
      <c r="H465" s="55"/>
      <c r="I465" s="55"/>
      <c r="J465" s="55"/>
      <c r="K465" s="55">
        <v>7560</v>
      </c>
    </row>
    <row r="466" spans="1:11" x14ac:dyDescent="0.2">
      <c r="A466" s="55">
        <v>465</v>
      </c>
      <c r="B466" t="b">
        <v>0</v>
      </c>
      <c r="C466" s="55" t="s">
        <v>942</v>
      </c>
      <c r="D466" s="55">
        <v>5800</v>
      </c>
      <c r="E466" s="55">
        <v>15060</v>
      </c>
      <c r="F466" s="55" t="s">
        <v>920</v>
      </c>
      <c r="G466" s="55"/>
      <c r="H466" s="55"/>
      <c r="I466" s="55"/>
      <c r="J466" s="55"/>
      <c r="K466" s="55">
        <v>7560</v>
      </c>
    </row>
    <row r="467" spans="1:11" x14ac:dyDescent="0.2">
      <c r="A467" s="55">
        <v>466</v>
      </c>
      <c r="B467" t="b">
        <v>0</v>
      </c>
      <c r="C467" s="55" t="s">
        <v>943</v>
      </c>
      <c r="D467" s="55">
        <v>5800</v>
      </c>
      <c r="E467" s="55">
        <v>15060</v>
      </c>
      <c r="F467" s="55" t="s">
        <v>920</v>
      </c>
      <c r="G467" s="55"/>
      <c r="H467" s="55"/>
      <c r="I467" s="55"/>
      <c r="J467" s="55"/>
      <c r="K467" s="55">
        <v>7560</v>
      </c>
    </row>
    <row r="468" spans="1:11" x14ac:dyDescent="0.2">
      <c r="A468" s="55">
        <v>467</v>
      </c>
      <c r="B468" t="b">
        <v>0</v>
      </c>
      <c r="C468" s="55" t="s">
        <v>944</v>
      </c>
      <c r="D468" s="55">
        <v>5800</v>
      </c>
      <c r="E468" s="55">
        <v>15060</v>
      </c>
      <c r="F468" s="55" t="s">
        <v>920</v>
      </c>
      <c r="G468" s="55"/>
      <c r="H468" s="55"/>
      <c r="I468" s="55"/>
      <c r="J468" s="55"/>
      <c r="K468" s="55">
        <v>7560</v>
      </c>
    </row>
    <row r="469" spans="1:11" x14ac:dyDescent="0.2">
      <c r="A469" s="55">
        <v>468</v>
      </c>
      <c r="B469" t="b">
        <v>1</v>
      </c>
      <c r="C469" s="55" t="s">
        <v>945</v>
      </c>
      <c r="D469" s="55">
        <v>11600</v>
      </c>
      <c r="E469" s="55">
        <v>30120</v>
      </c>
      <c r="F469" s="55" t="s">
        <v>920</v>
      </c>
      <c r="G469" s="55"/>
      <c r="H469" s="55"/>
      <c r="I469" s="55"/>
      <c r="J469" s="55"/>
      <c r="K469" s="55">
        <v>7560</v>
      </c>
    </row>
    <row r="470" spans="1:11" x14ac:dyDescent="0.2">
      <c r="A470" s="55">
        <v>469</v>
      </c>
      <c r="B470" t="b">
        <v>0</v>
      </c>
      <c r="C470" s="55" t="s">
        <v>946</v>
      </c>
      <c r="D470" s="55">
        <v>5800</v>
      </c>
      <c r="E470" s="55">
        <v>15060</v>
      </c>
      <c r="F470" s="55" t="s">
        <v>920</v>
      </c>
      <c r="G470" s="55"/>
      <c r="H470" s="55"/>
      <c r="I470" s="55"/>
      <c r="J470" s="55"/>
      <c r="K470" s="55">
        <v>7560</v>
      </c>
    </row>
    <row r="471" spans="1:11" x14ac:dyDescent="0.2">
      <c r="A471" s="55">
        <v>470</v>
      </c>
      <c r="B471" t="b">
        <v>0</v>
      </c>
      <c r="C471" s="55" t="s">
        <v>947</v>
      </c>
      <c r="D471" s="55">
        <v>5800</v>
      </c>
      <c r="E471" s="55">
        <v>15300</v>
      </c>
      <c r="F471" s="55" t="s">
        <v>920</v>
      </c>
      <c r="G471" s="55"/>
      <c r="H471" s="55"/>
      <c r="I471" s="55"/>
      <c r="J471" s="55"/>
      <c r="K471" s="55">
        <v>7590</v>
      </c>
    </row>
    <row r="472" spans="1:11" x14ac:dyDescent="0.2">
      <c r="A472" s="55">
        <v>471</v>
      </c>
      <c r="B472" t="b">
        <v>0</v>
      </c>
      <c r="C472" s="55" t="s">
        <v>948</v>
      </c>
      <c r="D472" s="55">
        <v>5800</v>
      </c>
      <c r="E472" s="55">
        <v>15300</v>
      </c>
      <c r="F472" s="55" t="s">
        <v>920</v>
      </c>
      <c r="G472" s="55"/>
      <c r="H472" s="55"/>
      <c r="I472" s="55"/>
      <c r="J472" s="55"/>
      <c r="K472" s="55">
        <v>7590</v>
      </c>
    </row>
    <row r="473" spans="1:11" x14ac:dyDescent="0.2">
      <c r="A473" s="55">
        <v>472</v>
      </c>
      <c r="B473" t="b">
        <v>1</v>
      </c>
      <c r="C473" s="55" t="s">
        <v>949</v>
      </c>
      <c r="D473" s="55">
        <v>11600</v>
      </c>
      <c r="E473" s="55">
        <v>30600</v>
      </c>
      <c r="F473" s="55" t="s">
        <v>950</v>
      </c>
      <c r="G473" s="55"/>
      <c r="H473" s="55"/>
      <c r="I473" s="55"/>
      <c r="J473" s="55"/>
      <c r="K473" s="55">
        <v>7590</v>
      </c>
    </row>
    <row r="474" spans="1:11" x14ac:dyDescent="0.2">
      <c r="A474" s="55">
        <v>473</v>
      </c>
      <c r="B474" t="b">
        <v>0</v>
      </c>
      <c r="C474" s="62" t="s">
        <v>951</v>
      </c>
      <c r="D474" s="55">
        <v>5800</v>
      </c>
      <c r="E474" s="55">
        <v>15300</v>
      </c>
      <c r="F474" s="55" t="s">
        <v>950</v>
      </c>
      <c r="G474" s="55"/>
      <c r="H474" s="55"/>
      <c r="I474" s="55"/>
      <c r="J474" s="55"/>
      <c r="K474" s="55">
        <v>7590</v>
      </c>
    </row>
    <row r="475" spans="1:11" x14ac:dyDescent="0.2">
      <c r="A475" s="55">
        <v>474</v>
      </c>
      <c r="B475" t="b">
        <v>0</v>
      </c>
      <c r="C475" s="62" t="s">
        <v>504</v>
      </c>
      <c r="D475" s="55">
        <v>5800</v>
      </c>
      <c r="E475" s="55">
        <v>15300</v>
      </c>
      <c r="F475" s="55" t="s">
        <v>950</v>
      </c>
      <c r="G475" s="55"/>
      <c r="H475" s="55"/>
      <c r="I475" s="55"/>
      <c r="J475" s="55"/>
      <c r="K475" s="55">
        <v>7590</v>
      </c>
    </row>
    <row r="476" spans="1:11" x14ac:dyDescent="0.2">
      <c r="A476" s="55">
        <v>475</v>
      </c>
      <c r="B476" t="b">
        <v>0</v>
      </c>
      <c r="C476" s="62" t="s">
        <v>532</v>
      </c>
      <c r="D476" s="55">
        <v>5800</v>
      </c>
      <c r="E476" s="55">
        <v>15480</v>
      </c>
      <c r="F476" s="55" t="s">
        <v>950</v>
      </c>
      <c r="G476" s="55"/>
      <c r="H476" s="55"/>
      <c r="I476" s="55"/>
      <c r="J476" s="55"/>
      <c r="K476" s="55">
        <v>7620</v>
      </c>
    </row>
    <row r="477" spans="1:11" x14ac:dyDescent="0.2">
      <c r="A477" s="55">
        <v>476</v>
      </c>
      <c r="B477" t="b">
        <v>1</v>
      </c>
      <c r="C477" s="62" t="s">
        <v>569</v>
      </c>
      <c r="D477" s="55">
        <v>11600</v>
      </c>
      <c r="E477" s="55">
        <v>30960</v>
      </c>
      <c r="F477" s="55" t="s">
        <v>950</v>
      </c>
      <c r="G477" s="55"/>
      <c r="H477" s="55"/>
      <c r="I477" s="55"/>
      <c r="J477" s="55"/>
      <c r="K477" s="55">
        <v>7620</v>
      </c>
    </row>
    <row r="478" spans="1:11" x14ac:dyDescent="0.2">
      <c r="A478" s="55">
        <v>477</v>
      </c>
      <c r="B478" t="b">
        <v>0</v>
      </c>
      <c r="C478" s="62" t="s">
        <v>606</v>
      </c>
      <c r="D478" s="55">
        <v>5800</v>
      </c>
      <c r="E478" s="55">
        <v>15480</v>
      </c>
      <c r="F478" s="55" t="s">
        <v>950</v>
      </c>
      <c r="G478" s="55"/>
      <c r="H478" s="55"/>
      <c r="I478" s="55"/>
      <c r="J478" s="55"/>
      <c r="K478" s="55">
        <v>7620</v>
      </c>
    </row>
    <row r="479" spans="1:11" x14ac:dyDescent="0.2">
      <c r="A479" s="55">
        <v>478</v>
      </c>
      <c r="B479" t="b">
        <v>0</v>
      </c>
      <c r="C479" s="62" t="s">
        <v>647</v>
      </c>
      <c r="D479" s="55">
        <v>5800</v>
      </c>
      <c r="E479" s="55">
        <v>15480</v>
      </c>
      <c r="F479" s="55" t="s">
        <v>950</v>
      </c>
      <c r="G479" s="55"/>
      <c r="H479" s="55"/>
      <c r="I479" s="55"/>
      <c r="J479" s="55"/>
      <c r="K479" s="55">
        <v>7620</v>
      </c>
    </row>
    <row r="480" spans="1:11" x14ac:dyDescent="0.2">
      <c r="A480" s="55">
        <v>479</v>
      </c>
      <c r="B480" t="b">
        <v>0</v>
      </c>
      <c r="C480" s="62" t="s">
        <v>688</v>
      </c>
      <c r="D480" s="55">
        <v>5800</v>
      </c>
      <c r="E480" s="55">
        <v>15480</v>
      </c>
      <c r="F480" s="55" t="s">
        <v>950</v>
      </c>
      <c r="G480" s="55"/>
      <c r="H480" s="55"/>
      <c r="I480" s="55"/>
      <c r="J480" s="55"/>
      <c r="K480" s="55">
        <v>7620</v>
      </c>
    </row>
    <row r="481" spans="1:11" x14ac:dyDescent="0.2">
      <c r="A481" s="55">
        <v>480</v>
      </c>
      <c r="B481" t="b">
        <v>1</v>
      </c>
      <c r="C481" s="62" t="s">
        <v>729</v>
      </c>
      <c r="D481" s="55">
        <v>11600</v>
      </c>
      <c r="E481" s="55">
        <v>30960</v>
      </c>
      <c r="F481" s="55" t="s">
        <v>950</v>
      </c>
      <c r="G481" s="55"/>
      <c r="H481" s="55"/>
      <c r="I481" s="55"/>
      <c r="J481" s="55"/>
      <c r="K481" s="55">
        <v>7620</v>
      </c>
    </row>
    <row r="482" spans="1:11" x14ac:dyDescent="0.2">
      <c r="A482" s="55">
        <v>481</v>
      </c>
      <c r="B482" t="b">
        <v>0</v>
      </c>
      <c r="C482" s="62" t="s">
        <v>770</v>
      </c>
      <c r="D482" s="55">
        <v>5800</v>
      </c>
      <c r="E482" s="55">
        <v>15720</v>
      </c>
      <c r="F482" s="55" t="s">
        <v>950</v>
      </c>
      <c r="G482" s="55"/>
      <c r="H482" s="55"/>
      <c r="I482" s="55"/>
      <c r="J482" s="55"/>
      <c r="K482" s="55">
        <v>7650</v>
      </c>
    </row>
    <row r="483" spans="1:11" x14ac:dyDescent="0.2">
      <c r="A483" s="55">
        <v>482</v>
      </c>
      <c r="B483" t="b">
        <v>0</v>
      </c>
      <c r="C483" s="62" t="s">
        <v>811</v>
      </c>
      <c r="D483" s="55">
        <v>5800</v>
      </c>
      <c r="E483" s="55">
        <v>15720</v>
      </c>
      <c r="F483" s="55" t="s">
        <v>950</v>
      </c>
      <c r="G483" s="55"/>
      <c r="H483" s="55"/>
      <c r="I483" s="55"/>
      <c r="J483" s="55"/>
      <c r="K483" s="55">
        <v>7650</v>
      </c>
    </row>
    <row r="484" spans="1:11" x14ac:dyDescent="0.2">
      <c r="A484" s="55">
        <v>483</v>
      </c>
      <c r="B484" t="b">
        <v>0</v>
      </c>
      <c r="C484" s="62" t="s">
        <v>852</v>
      </c>
      <c r="D484" s="55">
        <v>5800</v>
      </c>
      <c r="E484" s="55">
        <v>15720</v>
      </c>
      <c r="F484" s="55" t="s">
        <v>950</v>
      </c>
      <c r="G484" s="55"/>
      <c r="H484" s="55"/>
      <c r="I484" s="55"/>
      <c r="J484" s="55"/>
      <c r="K484" s="55">
        <v>7650</v>
      </c>
    </row>
    <row r="485" spans="1:11" x14ac:dyDescent="0.2">
      <c r="A485" s="55">
        <v>484</v>
      </c>
      <c r="B485" t="b">
        <v>1</v>
      </c>
      <c r="C485" s="62" t="s">
        <v>893</v>
      </c>
      <c r="D485" s="55">
        <v>11600</v>
      </c>
      <c r="E485" s="55">
        <v>31440</v>
      </c>
      <c r="F485" s="55" t="s">
        <v>950</v>
      </c>
      <c r="G485" s="55"/>
      <c r="H485" s="55"/>
      <c r="I485" s="55"/>
      <c r="J485" s="55"/>
      <c r="K485" s="55">
        <v>7650</v>
      </c>
    </row>
    <row r="486" spans="1:11" x14ac:dyDescent="0.2">
      <c r="A486" s="55">
        <v>485</v>
      </c>
      <c r="B486" t="b">
        <v>0</v>
      </c>
      <c r="C486" s="55" t="s">
        <v>952</v>
      </c>
      <c r="D486" s="55">
        <v>5800</v>
      </c>
      <c r="E486" s="55">
        <v>15720</v>
      </c>
      <c r="F486" s="55" t="s">
        <v>950</v>
      </c>
      <c r="G486" s="55"/>
      <c r="H486" s="55"/>
      <c r="I486" s="55"/>
      <c r="J486" s="55"/>
      <c r="K486" s="55">
        <v>7650</v>
      </c>
    </row>
    <row r="487" spans="1:11" x14ac:dyDescent="0.2">
      <c r="A487" s="55">
        <v>486</v>
      </c>
      <c r="B487" t="b">
        <v>0</v>
      </c>
      <c r="C487" s="55" t="s">
        <v>953</v>
      </c>
      <c r="D487" s="55">
        <v>5800</v>
      </c>
      <c r="E487" s="55">
        <v>15720</v>
      </c>
      <c r="F487" s="55" t="s">
        <v>950</v>
      </c>
      <c r="G487" s="55"/>
      <c r="H487" s="55"/>
      <c r="I487" s="55"/>
      <c r="J487" s="55"/>
      <c r="K487" s="55">
        <v>7650</v>
      </c>
    </row>
    <row r="488" spans="1:11" x14ac:dyDescent="0.2">
      <c r="A488" s="55">
        <v>487</v>
      </c>
      <c r="B488" t="b">
        <v>0</v>
      </c>
      <c r="C488" s="55" t="s">
        <v>954</v>
      </c>
      <c r="D488" s="55">
        <v>5800</v>
      </c>
      <c r="E488" s="55">
        <v>15900</v>
      </c>
      <c r="F488" s="55" t="s">
        <v>950</v>
      </c>
      <c r="G488" s="55"/>
      <c r="H488" s="55"/>
      <c r="I488" s="55"/>
      <c r="J488" s="55"/>
      <c r="K488" s="55">
        <v>7680</v>
      </c>
    </row>
    <row r="489" spans="1:11" x14ac:dyDescent="0.2">
      <c r="A489" s="55">
        <v>488</v>
      </c>
      <c r="B489" t="b">
        <v>1</v>
      </c>
      <c r="C489" s="55" t="s">
        <v>955</v>
      </c>
      <c r="D489" s="55">
        <v>11600</v>
      </c>
      <c r="E489" s="55">
        <v>31800</v>
      </c>
      <c r="F489" s="55" t="s">
        <v>950</v>
      </c>
      <c r="G489" s="55"/>
      <c r="H489" s="55"/>
      <c r="I489" s="55"/>
      <c r="J489" s="55"/>
      <c r="K489" s="55">
        <v>7680</v>
      </c>
    </row>
    <row r="490" spans="1:11" x14ac:dyDescent="0.2">
      <c r="A490" s="55">
        <v>489</v>
      </c>
      <c r="B490" t="b">
        <v>0</v>
      </c>
      <c r="C490" s="55" t="s">
        <v>956</v>
      </c>
      <c r="D490" s="55">
        <v>5800</v>
      </c>
      <c r="E490" s="55">
        <v>15900</v>
      </c>
      <c r="F490" s="55" t="s">
        <v>950</v>
      </c>
      <c r="G490" s="55"/>
      <c r="H490" s="55"/>
      <c r="I490" s="55"/>
      <c r="J490" s="55"/>
      <c r="K490" s="55">
        <v>7680</v>
      </c>
    </row>
    <row r="491" spans="1:11" x14ac:dyDescent="0.2">
      <c r="A491" s="55">
        <v>490</v>
      </c>
      <c r="B491" t="b">
        <v>0</v>
      </c>
      <c r="C491" s="55" t="s">
        <v>957</v>
      </c>
      <c r="D491" s="55">
        <v>5800</v>
      </c>
      <c r="E491" s="55">
        <v>15900</v>
      </c>
      <c r="F491" s="55" t="s">
        <v>950</v>
      </c>
      <c r="G491" s="55"/>
      <c r="H491" s="55"/>
      <c r="I491" s="55"/>
      <c r="J491" s="55"/>
      <c r="K491" s="55">
        <v>7680</v>
      </c>
    </row>
    <row r="492" spans="1:11" x14ac:dyDescent="0.2">
      <c r="A492" s="55">
        <v>491</v>
      </c>
      <c r="B492" t="b">
        <v>0</v>
      </c>
      <c r="C492" s="55" t="s">
        <v>958</v>
      </c>
      <c r="D492" s="55">
        <v>5800</v>
      </c>
      <c r="E492" s="55">
        <v>15900</v>
      </c>
      <c r="F492" s="55" t="s">
        <v>950</v>
      </c>
      <c r="G492" s="55"/>
      <c r="H492" s="55"/>
      <c r="I492" s="55"/>
      <c r="J492" s="55"/>
      <c r="K492" s="55">
        <v>7680</v>
      </c>
    </row>
    <row r="493" spans="1:11" x14ac:dyDescent="0.2">
      <c r="A493" s="55">
        <v>492</v>
      </c>
      <c r="B493" t="b">
        <v>1</v>
      </c>
      <c r="C493" s="55" t="s">
        <v>959</v>
      </c>
      <c r="D493" s="55">
        <v>11600</v>
      </c>
      <c r="E493" s="55">
        <v>31800</v>
      </c>
      <c r="F493" s="55" t="s">
        <v>950</v>
      </c>
      <c r="G493" s="55"/>
      <c r="H493" s="55"/>
      <c r="I493" s="55"/>
      <c r="J493" s="55"/>
      <c r="K493" s="55">
        <v>7680</v>
      </c>
    </row>
    <row r="494" spans="1:11" x14ac:dyDescent="0.2">
      <c r="A494" s="55">
        <v>493</v>
      </c>
      <c r="B494" t="b">
        <v>0</v>
      </c>
      <c r="C494" s="55" t="s">
        <v>960</v>
      </c>
      <c r="D494" s="55">
        <v>5900</v>
      </c>
      <c r="E494" s="55">
        <v>16140</v>
      </c>
      <c r="F494" s="55" t="s">
        <v>950</v>
      </c>
      <c r="G494" s="55"/>
      <c r="H494" s="55"/>
      <c r="I494" s="55"/>
      <c r="J494" s="55"/>
      <c r="K494" s="55">
        <v>7680</v>
      </c>
    </row>
    <row r="495" spans="1:11" x14ac:dyDescent="0.2">
      <c r="A495" s="55">
        <v>494</v>
      </c>
      <c r="B495" t="b">
        <v>0</v>
      </c>
      <c r="C495" s="55" t="s">
        <v>961</v>
      </c>
      <c r="D495" s="55">
        <v>5900</v>
      </c>
      <c r="E495" s="55">
        <v>16140</v>
      </c>
      <c r="F495" s="55" t="s">
        <v>950</v>
      </c>
      <c r="G495" s="55"/>
      <c r="H495" s="55"/>
      <c r="I495" s="55"/>
      <c r="J495" s="55"/>
      <c r="K495" s="55">
        <v>7680</v>
      </c>
    </row>
    <row r="496" spans="1:11" x14ac:dyDescent="0.2">
      <c r="A496" s="55">
        <v>495</v>
      </c>
      <c r="B496" t="b">
        <v>0</v>
      </c>
      <c r="C496" s="55" t="s">
        <v>962</v>
      </c>
      <c r="D496" s="55">
        <v>5900</v>
      </c>
      <c r="E496" s="55">
        <v>16140</v>
      </c>
      <c r="F496" s="55" t="s">
        <v>950</v>
      </c>
      <c r="G496" s="55"/>
      <c r="H496" s="55"/>
      <c r="I496" s="55"/>
      <c r="J496" s="55"/>
      <c r="K496" s="55">
        <v>7680</v>
      </c>
    </row>
    <row r="497" spans="1:11" x14ac:dyDescent="0.2">
      <c r="A497" s="55">
        <v>496</v>
      </c>
      <c r="B497" t="b">
        <v>1</v>
      </c>
      <c r="C497" s="55" t="s">
        <v>963</v>
      </c>
      <c r="D497" s="55">
        <v>11900</v>
      </c>
      <c r="E497" s="55">
        <v>32280</v>
      </c>
      <c r="F497" s="55" t="s">
        <v>950</v>
      </c>
      <c r="G497" s="55"/>
      <c r="H497" s="55"/>
      <c r="I497" s="55"/>
      <c r="J497" s="55"/>
      <c r="K497" s="55">
        <v>7680</v>
      </c>
    </row>
    <row r="498" spans="1:11" x14ac:dyDescent="0.2">
      <c r="A498" s="55">
        <v>497</v>
      </c>
      <c r="B498" t="b">
        <v>0</v>
      </c>
      <c r="C498" s="55" t="s">
        <v>964</v>
      </c>
      <c r="D498" s="55">
        <v>5900</v>
      </c>
      <c r="E498" s="55">
        <v>16140</v>
      </c>
      <c r="F498" s="55" t="s">
        <v>950</v>
      </c>
      <c r="G498" s="55"/>
      <c r="H498" s="55"/>
      <c r="I498" s="55"/>
      <c r="J498" s="55"/>
      <c r="K498" s="55">
        <v>7680</v>
      </c>
    </row>
    <row r="499" spans="1:11" x14ac:dyDescent="0.2">
      <c r="A499" s="55">
        <v>498</v>
      </c>
      <c r="B499" t="b">
        <v>0</v>
      </c>
      <c r="C499" s="55" t="s">
        <v>965</v>
      </c>
      <c r="D499" s="55">
        <v>5900</v>
      </c>
      <c r="E499" s="55">
        <v>16140</v>
      </c>
      <c r="F499" s="55" t="s">
        <v>950</v>
      </c>
      <c r="G499" s="55"/>
      <c r="H499" s="55"/>
      <c r="I499" s="55"/>
      <c r="J499" s="55"/>
      <c r="K499" s="55">
        <v>7680</v>
      </c>
    </row>
    <row r="500" spans="1:11" x14ac:dyDescent="0.2">
      <c r="A500" s="55">
        <v>499</v>
      </c>
      <c r="B500" t="b">
        <v>0</v>
      </c>
      <c r="C500" s="55" t="s">
        <v>966</v>
      </c>
      <c r="D500" s="55">
        <v>5900</v>
      </c>
      <c r="E500" s="55">
        <v>16320</v>
      </c>
      <c r="F500" s="55" t="s">
        <v>950</v>
      </c>
      <c r="G500" s="55"/>
      <c r="H500" s="55"/>
      <c r="I500" s="55"/>
      <c r="J500" s="55"/>
      <c r="K500" s="55">
        <v>7710</v>
      </c>
    </row>
    <row r="501" spans="1:11" x14ac:dyDescent="0.2">
      <c r="A501" s="55">
        <v>500</v>
      </c>
      <c r="B501" t="b">
        <v>1</v>
      </c>
      <c r="C501" s="55" t="s">
        <v>967</v>
      </c>
      <c r="D501" s="55">
        <v>11900</v>
      </c>
      <c r="E501" s="55">
        <v>32640</v>
      </c>
      <c r="F501" s="55" t="s">
        <v>950</v>
      </c>
      <c r="G501" s="55"/>
      <c r="H501" s="55"/>
      <c r="I501" s="55"/>
      <c r="J501" s="55"/>
      <c r="K501" s="55">
        <v>7710</v>
      </c>
    </row>
    <row r="502" spans="1:11" x14ac:dyDescent="0.2">
      <c r="A502" s="55">
        <v>501</v>
      </c>
      <c r="B502" t="b">
        <v>0</v>
      </c>
      <c r="C502" s="55" t="s">
        <v>968</v>
      </c>
      <c r="D502" s="55">
        <v>5900</v>
      </c>
      <c r="E502" s="55">
        <v>16320</v>
      </c>
      <c r="F502" s="55" t="s">
        <v>950</v>
      </c>
      <c r="G502" s="55"/>
      <c r="H502" s="55"/>
      <c r="I502" s="55"/>
      <c r="J502" s="55"/>
      <c r="K502" s="55">
        <v>7710</v>
      </c>
    </row>
    <row r="503" spans="1:11" x14ac:dyDescent="0.2">
      <c r="A503" s="55">
        <v>502</v>
      </c>
      <c r="B503" t="b">
        <v>0</v>
      </c>
      <c r="C503" s="55" t="s">
        <v>969</v>
      </c>
      <c r="D503" s="55">
        <v>5900</v>
      </c>
      <c r="E503" s="55">
        <v>16320</v>
      </c>
      <c r="F503" s="55" t="s">
        <v>950</v>
      </c>
      <c r="G503" s="55"/>
      <c r="H503" s="55"/>
      <c r="I503" s="55"/>
      <c r="J503" s="55"/>
      <c r="K503" s="55">
        <v>7710</v>
      </c>
    </row>
    <row r="504" spans="1:11" x14ac:dyDescent="0.2">
      <c r="A504" s="55">
        <v>503</v>
      </c>
      <c r="B504" t="b">
        <v>0</v>
      </c>
      <c r="C504" s="55" t="s">
        <v>970</v>
      </c>
      <c r="D504" s="55">
        <v>5900</v>
      </c>
      <c r="E504" s="55">
        <v>16320</v>
      </c>
      <c r="F504" s="55" t="s">
        <v>950</v>
      </c>
      <c r="G504" s="55"/>
      <c r="H504" s="55"/>
      <c r="I504" s="55"/>
      <c r="J504" s="55"/>
      <c r="K504" s="55">
        <v>7710</v>
      </c>
    </row>
    <row r="505" spans="1:11" x14ac:dyDescent="0.2">
      <c r="A505" s="55">
        <v>504</v>
      </c>
      <c r="B505" t="b">
        <v>1</v>
      </c>
      <c r="C505" s="55" t="s">
        <v>971</v>
      </c>
      <c r="D505" s="55">
        <v>11900</v>
      </c>
      <c r="E505" s="55">
        <v>32640</v>
      </c>
      <c r="F505" s="55" t="s">
        <v>950</v>
      </c>
      <c r="G505" s="55"/>
      <c r="H505" s="55"/>
      <c r="I505" s="55"/>
      <c r="J505" s="55"/>
      <c r="K505" s="55">
        <v>7710</v>
      </c>
    </row>
    <row r="506" spans="1:11" x14ac:dyDescent="0.2">
      <c r="A506" s="55">
        <v>505</v>
      </c>
      <c r="B506" t="b">
        <v>0</v>
      </c>
      <c r="C506" s="55" t="s">
        <v>972</v>
      </c>
      <c r="D506" s="55">
        <v>5900</v>
      </c>
      <c r="E506" s="55">
        <v>16560</v>
      </c>
      <c r="F506" s="55" t="s">
        <v>950</v>
      </c>
      <c r="G506" s="55"/>
      <c r="H506" s="55"/>
      <c r="I506" s="55"/>
      <c r="J506" s="55"/>
      <c r="K506" s="55">
        <v>7740</v>
      </c>
    </row>
    <row r="507" spans="1:11" x14ac:dyDescent="0.2">
      <c r="A507" s="55">
        <v>506</v>
      </c>
      <c r="B507" t="b">
        <v>0</v>
      </c>
      <c r="C507" s="55" t="s">
        <v>973</v>
      </c>
      <c r="D507" s="55">
        <v>5900</v>
      </c>
      <c r="E507" s="55">
        <v>16560</v>
      </c>
      <c r="F507" s="55" t="s">
        <v>950</v>
      </c>
      <c r="G507" s="55"/>
      <c r="H507" s="55"/>
      <c r="I507" s="55"/>
      <c r="J507" s="55"/>
      <c r="K507" s="55">
        <v>7740</v>
      </c>
    </row>
    <row r="508" spans="1:11" x14ac:dyDescent="0.2">
      <c r="A508" s="55">
        <v>507</v>
      </c>
      <c r="B508" t="b">
        <v>0</v>
      </c>
      <c r="C508" s="55" t="s">
        <v>974</v>
      </c>
      <c r="D508" s="55">
        <v>5900</v>
      </c>
      <c r="E508" s="55">
        <v>16560</v>
      </c>
      <c r="F508" s="55" t="s">
        <v>950</v>
      </c>
      <c r="G508" s="55"/>
      <c r="H508" s="55"/>
      <c r="I508" s="55"/>
      <c r="J508" s="55"/>
      <c r="K508" s="55">
        <v>7740</v>
      </c>
    </row>
    <row r="509" spans="1:11" x14ac:dyDescent="0.2">
      <c r="A509" s="55">
        <v>508</v>
      </c>
      <c r="B509" t="b">
        <v>1</v>
      </c>
      <c r="C509" s="55" t="s">
        <v>975</v>
      </c>
      <c r="D509" s="55">
        <v>11900</v>
      </c>
      <c r="E509" s="55">
        <v>33120</v>
      </c>
      <c r="F509" s="55" t="s">
        <v>950</v>
      </c>
      <c r="G509" s="55"/>
      <c r="H509" s="55"/>
      <c r="I509" s="55"/>
      <c r="J509" s="55"/>
      <c r="K509" s="55">
        <v>7740</v>
      </c>
    </row>
    <row r="510" spans="1:11" x14ac:dyDescent="0.2">
      <c r="A510" s="55">
        <v>509</v>
      </c>
      <c r="B510" t="b">
        <v>0</v>
      </c>
      <c r="C510" s="55" t="s">
        <v>976</v>
      </c>
      <c r="D510" s="55">
        <v>5900</v>
      </c>
      <c r="E510" s="55">
        <v>16560</v>
      </c>
      <c r="F510" s="55" t="s">
        <v>950</v>
      </c>
      <c r="G510" s="55"/>
      <c r="H510" s="55"/>
      <c r="I510" s="55"/>
      <c r="J510" s="55"/>
      <c r="K510" s="55">
        <v>7740</v>
      </c>
    </row>
    <row r="511" spans="1:11" x14ac:dyDescent="0.2">
      <c r="A511" s="55">
        <v>510</v>
      </c>
      <c r="B511" t="b">
        <v>0</v>
      </c>
      <c r="C511" s="55" t="s">
        <v>977</v>
      </c>
      <c r="D511" s="55">
        <v>5900</v>
      </c>
      <c r="E511" s="55">
        <v>16560</v>
      </c>
      <c r="F511" s="55" t="s">
        <v>950</v>
      </c>
      <c r="G511" s="55"/>
      <c r="H511" s="55"/>
      <c r="I511" s="55"/>
      <c r="J511" s="55"/>
      <c r="K511" s="55">
        <v>7740</v>
      </c>
    </row>
    <row r="512" spans="1:11" x14ac:dyDescent="0.2">
      <c r="A512" s="55">
        <v>511</v>
      </c>
      <c r="B512" t="b">
        <v>0</v>
      </c>
      <c r="C512" s="55" t="s">
        <v>978</v>
      </c>
      <c r="D512" s="55">
        <v>5900</v>
      </c>
      <c r="E512" s="55">
        <v>16800</v>
      </c>
      <c r="F512" s="55" t="s">
        <v>950</v>
      </c>
      <c r="G512" s="55"/>
      <c r="H512" s="55"/>
      <c r="I512" s="55"/>
      <c r="J512" s="55"/>
      <c r="K512" s="55">
        <v>7770</v>
      </c>
    </row>
    <row r="513" spans="1:11" x14ac:dyDescent="0.2">
      <c r="A513" s="55">
        <v>512</v>
      </c>
      <c r="B513" t="b">
        <v>1</v>
      </c>
      <c r="C513" s="55" t="s">
        <v>979</v>
      </c>
      <c r="D513" s="55">
        <v>11900</v>
      </c>
      <c r="E513" s="55">
        <v>33600</v>
      </c>
      <c r="F513" s="55" t="s">
        <v>980</v>
      </c>
      <c r="G513" s="55"/>
      <c r="H513" s="55"/>
      <c r="I513" s="55"/>
      <c r="J513" s="55"/>
      <c r="K513" s="55">
        <v>7770</v>
      </c>
    </row>
    <row r="514" spans="1:11" x14ac:dyDescent="0.2">
      <c r="A514" s="55">
        <v>513</v>
      </c>
      <c r="B514" t="b">
        <v>0</v>
      </c>
      <c r="C514" s="62" t="s">
        <v>981</v>
      </c>
      <c r="D514" s="55">
        <v>5900</v>
      </c>
      <c r="E514" s="55">
        <v>16800</v>
      </c>
      <c r="F514" s="55" t="s">
        <v>980</v>
      </c>
      <c r="G514" s="55"/>
      <c r="H514" s="55"/>
      <c r="I514" s="55"/>
      <c r="J514" s="55"/>
      <c r="K514" s="55">
        <v>7770</v>
      </c>
    </row>
    <row r="515" spans="1:11" x14ac:dyDescent="0.2">
      <c r="A515" s="55">
        <v>514</v>
      </c>
      <c r="B515" t="b">
        <v>0</v>
      </c>
      <c r="C515" s="62" t="s">
        <v>982</v>
      </c>
      <c r="D515" s="55">
        <v>5900</v>
      </c>
      <c r="E515" s="55">
        <v>16800</v>
      </c>
      <c r="F515" s="55" t="s">
        <v>980</v>
      </c>
      <c r="G515" s="55"/>
      <c r="H515" s="55"/>
      <c r="I515" s="55"/>
      <c r="J515" s="55"/>
      <c r="K515" s="55">
        <v>7770</v>
      </c>
    </row>
    <row r="516" spans="1:11" x14ac:dyDescent="0.2">
      <c r="A516" s="55">
        <v>515</v>
      </c>
      <c r="B516" t="b">
        <v>0</v>
      </c>
      <c r="C516" s="62" t="s">
        <v>983</v>
      </c>
      <c r="D516" s="55">
        <v>5900</v>
      </c>
      <c r="E516" s="55">
        <v>17040</v>
      </c>
      <c r="F516" s="55" t="s">
        <v>980</v>
      </c>
      <c r="G516" s="55"/>
      <c r="H516" s="55"/>
      <c r="I516" s="55"/>
      <c r="J516" s="55"/>
      <c r="K516" s="55">
        <v>7800</v>
      </c>
    </row>
    <row r="517" spans="1:11" x14ac:dyDescent="0.2">
      <c r="A517" s="55">
        <v>516</v>
      </c>
      <c r="B517" t="b">
        <v>1</v>
      </c>
      <c r="C517" s="62" t="s">
        <v>984</v>
      </c>
      <c r="D517" s="55">
        <v>11900</v>
      </c>
      <c r="E517" s="55">
        <v>34080</v>
      </c>
      <c r="F517" s="55" t="s">
        <v>980</v>
      </c>
      <c r="G517" s="55"/>
      <c r="H517" s="55"/>
      <c r="I517" s="55"/>
      <c r="J517" s="55"/>
      <c r="K517" s="55">
        <v>7800</v>
      </c>
    </row>
    <row r="518" spans="1:11" x14ac:dyDescent="0.2">
      <c r="A518" s="55">
        <v>517</v>
      </c>
      <c r="B518" t="b">
        <v>0</v>
      </c>
      <c r="C518" s="62" t="s">
        <v>985</v>
      </c>
      <c r="D518" s="55">
        <v>5900</v>
      </c>
      <c r="E518" s="55">
        <v>17040</v>
      </c>
      <c r="F518" s="55" t="s">
        <v>980</v>
      </c>
      <c r="G518" s="55"/>
      <c r="H518" s="55"/>
      <c r="I518" s="55"/>
      <c r="J518" s="55"/>
      <c r="K518" s="55">
        <v>7800</v>
      </c>
    </row>
    <row r="519" spans="1:11" x14ac:dyDescent="0.2">
      <c r="A519" s="55">
        <v>518</v>
      </c>
      <c r="B519" t="b">
        <v>0</v>
      </c>
      <c r="C519" s="62" t="s">
        <v>986</v>
      </c>
      <c r="D519" s="55">
        <v>5900</v>
      </c>
      <c r="E519" s="55">
        <v>17040</v>
      </c>
      <c r="F519" s="55" t="s">
        <v>980</v>
      </c>
      <c r="G519" s="55"/>
      <c r="H519" s="55"/>
      <c r="I519" s="55"/>
      <c r="J519" s="55"/>
      <c r="K519" s="55">
        <v>7800</v>
      </c>
    </row>
    <row r="520" spans="1:11" x14ac:dyDescent="0.2">
      <c r="A520" s="55">
        <v>519</v>
      </c>
      <c r="B520" t="b">
        <v>0</v>
      </c>
      <c r="C520" s="62" t="s">
        <v>987</v>
      </c>
      <c r="D520" s="55">
        <v>5900</v>
      </c>
      <c r="E520" s="55">
        <v>17220</v>
      </c>
      <c r="F520" s="55" t="s">
        <v>980</v>
      </c>
      <c r="G520" s="55"/>
      <c r="H520" s="55"/>
      <c r="I520" s="55"/>
      <c r="J520" s="55"/>
      <c r="K520" s="55">
        <v>7800</v>
      </c>
    </row>
    <row r="521" spans="1:11" x14ac:dyDescent="0.2">
      <c r="A521" s="55">
        <v>520</v>
      </c>
      <c r="B521" t="b">
        <v>1</v>
      </c>
      <c r="C521" s="62" t="s">
        <v>988</v>
      </c>
      <c r="D521" s="55">
        <v>11900</v>
      </c>
      <c r="E521" s="55">
        <v>34440</v>
      </c>
      <c r="F521" s="55" t="s">
        <v>980</v>
      </c>
      <c r="G521" s="55"/>
      <c r="H521" s="55"/>
      <c r="I521" s="55"/>
      <c r="J521" s="55"/>
      <c r="K521" s="55">
        <v>7800</v>
      </c>
    </row>
    <row r="522" spans="1:11" x14ac:dyDescent="0.2">
      <c r="A522" s="55">
        <v>521</v>
      </c>
      <c r="B522" t="b">
        <v>0</v>
      </c>
      <c r="C522" s="62" t="s">
        <v>989</v>
      </c>
      <c r="D522" s="55">
        <v>5900</v>
      </c>
      <c r="E522" s="55">
        <v>17220</v>
      </c>
      <c r="F522" s="55" t="s">
        <v>980</v>
      </c>
      <c r="G522" s="55"/>
      <c r="H522" s="55"/>
      <c r="I522" s="55"/>
      <c r="J522" s="55"/>
      <c r="K522" s="55">
        <v>7800</v>
      </c>
    </row>
    <row r="523" spans="1:11" x14ac:dyDescent="0.2">
      <c r="A523" s="55">
        <v>522</v>
      </c>
      <c r="B523" t="b">
        <v>0</v>
      </c>
      <c r="C523" s="62" t="s">
        <v>990</v>
      </c>
      <c r="D523" s="55">
        <v>5900</v>
      </c>
      <c r="E523" s="55">
        <v>17220</v>
      </c>
      <c r="F523" s="55" t="s">
        <v>980</v>
      </c>
      <c r="G523" s="55"/>
      <c r="H523" s="55"/>
      <c r="I523" s="55"/>
      <c r="J523" s="55"/>
      <c r="K523" s="55">
        <v>7800</v>
      </c>
    </row>
    <row r="524" spans="1:11" x14ac:dyDescent="0.2">
      <c r="A524" s="55">
        <v>523</v>
      </c>
      <c r="B524" t="b">
        <v>0</v>
      </c>
      <c r="C524" s="62" t="s">
        <v>991</v>
      </c>
      <c r="D524" s="55">
        <v>5900</v>
      </c>
      <c r="E524" s="55">
        <v>17460</v>
      </c>
      <c r="F524" s="55" t="s">
        <v>980</v>
      </c>
      <c r="G524" s="55"/>
      <c r="H524" s="55"/>
      <c r="I524" s="55"/>
      <c r="J524" s="55"/>
      <c r="K524" s="55">
        <v>7830</v>
      </c>
    </row>
    <row r="525" spans="1:11" x14ac:dyDescent="0.2">
      <c r="A525" s="55">
        <v>524</v>
      </c>
      <c r="B525" t="b">
        <v>1</v>
      </c>
      <c r="C525" s="62" t="s">
        <v>992</v>
      </c>
      <c r="D525" s="55">
        <v>11900</v>
      </c>
      <c r="E525" s="55">
        <v>34920</v>
      </c>
      <c r="F525" s="55" t="s">
        <v>980</v>
      </c>
      <c r="G525" s="55"/>
      <c r="H525" s="55"/>
      <c r="I525" s="55"/>
      <c r="J525" s="55"/>
      <c r="K525" s="55">
        <v>7830</v>
      </c>
    </row>
    <row r="526" spans="1:11" x14ac:dyDescent="0.2">
      <c r="A526" s="55">
        <v>525</v>
      </c>
      <c r="B526" t="b">
        <v>0</v>
      </c>
      <c r="C526" s="55" t="s">
        <v>993</v>
      </c>
      <c r="D526" s="55">
        <v>5900</v>
      </c>
      <c r="E526" s="55">
        <v>17460</v>
      </c>
      <c r="F526" s="55" t="s">
        <v>980</v>
      </c>
      <c r="G526" s="55"/>
      <c r="H526" s="55"/>
      <c r="I526" s="55"/>
      <c r="J526" s="55"/>
      <c r="K526" s="55">
        <v>7830</v>
      </c>
    </row>
    <row r="527" spans="1:11" x14ac:dyDescent="0.2">
      <c r="A527" s="55">
        <v>526</v>
      </c>
      <c r="B527" t="b">
        <v>0</v>
      </c>
      <c r="C527" s="55" t="s">
        <v>994</v>
      </c>
      <c r="D527" s="55">
        <v>5900</v>
      </c>
      <c r="E527" s="55">
        <v>17460</v>
      </c>
      <c r="F527" s="55" t="s">
        <v>980</v>
      </c>
      <c r="G527" s="55"/>
      <c r="H527" s="55"/>
      <c r="I527" s="55"/>
      <c r="J527" s="55"/>
      <c r="K527" s="55">
        <v>7830</v>
      </c>
    </row>
    <row r="528" spans="1:11" x14ac:dyDescent="0.2">
      <c r="A528" s="55">
        <v>527</v>
      </c>
      <c r="B528" t="b">
        <v>0</v>
      </c>
      <c r="C528" s="55" t="s">
        <v>995</v>
      </c>
      <c r="D528" s="55">
        <v>5900</v>
      </c>
      <c r="E528" s="55">
        <v>17700</v>
      </c>
      <c r="F528" s="55" t="s">
        <v>980</v>
      </c>
      <c r="G528" s="55"/>
      <c r="H528" s="55"/>
      <c r="I528" s="55"/>
      <c r="J528" s="55"/>
      <c r="K528" s="55">
        <v>7860</v>
      </c>
    </row>
    <row r="529" spans="1:11" x14ac:dyDescent="0.2">
      <c r="A529" s="55">
        <v>528</v>
      </c>
      <c r="B529" t="b">
        <v>1</v>
      </c>
      <c r="C529" s="55" t="s">
        <v>996</v>
      </c>
      <c r="D529" s="55">
        <v>11900</v>
      </c>
      <c r="E529" s="55">
        <v>35400</v>
      </c>
      <c r="F529" s="55" t="s">
        <v>980</v>
      </c>
      <c r="G529" s="55"/>
      <c r="H529" s="55"/>
      <c r="I529" s="55"/>
      <c r="J529" s="55"/>
      <c r="K529" s="55">
        <v>7860</v>
      </c>
    </row>
    <row r="530" spans="1:11" x14ac:dyDescent="0.2">
      <c r="A530" s="55">
        <v>529</v>
      </c>
      <c r="B530" t="b">
        <v>0</v>
      </c>
      <c r="C530" s="55" t="s">
        <v>997</v>
      </c>
      <c r="D530" s="55">
        <v>5900</v>
      </c>
      <c r="E530" s="55">
        <v>17700</v>
      </c>
      <c r="F530" s="55" t="s">
        <v>980</v>
      </c>
      <c r="G530" s="55"/>
      <c r="H530" s="55"/>
      <c r="I530" s="55"/>
      <c r="J530" s="55"/>
      <c r="K530" s="55">
        <v>7860</v>
      </c>
    </row>
    <row r="531" spans="1:11" x14ac:dyDescent="0.2">
      <c r="A531" s="55">
        <v>530</v>
      </c>
      <c r="B531" t="b">
        <v>0</v>
      </c>
      <c r="C531" s="55" t="s">
        <v>998</v>
      </c>
      <c r="D531" s="55">
        <v>5900</v>
      </c>
      <c r="E531" s="55">
        <v>17700</v>
      </c>
      <c r="F531" s="55" t="s">
        <v>980</v>
      </c>
      <c r="G531" s="55"/>
      <c r="H531" s="55"/>
      <c r="I531" s="55"/>
      <c r="J531" s="55"/>
      <c r="K531" s="55">
        <v>7860</v>
      </c>
    </row>
    <row r="532" spans="1:11" x14ac:dyDescent="0.2">
      <c r="A532" s="55">
        <v>531</v>
      </c>
      <c r="B532" t="b">
        <v>0</v>
      </c>
      <c r="C532" s="55" t="s">
        <v>999</v>
      </c>
      <c r="D532" s="55">
        <v>5900</v>
      </c>
      <c r="E532" s="55">
        <v>17940</v>
      </c>
      <c r="F532" s="55" t="s">
        <v>980</v>
      </c>
      <c r="G532" s="55"/>
      <c r="H532" s="55"/>
      <c r="I532" s="55"/>
      <c r="J532" s="55"/>
      <c r="K532" s="55">
        <v>7890</v>
      </c>
    </row>
    <row r="533" spans="1:11" x14ac:dyDescent="0.2">
      <c r="A533" s="55">
        <v>532</v>
      </c>
      <c r="B533" t="b">
        <v>1</v>
      </c>
      <c r="C533" s="55" t="s">
        <v>1000</v>
      </c>
      <c r="D533" s="55">
        <v>11900</v>
      </c>
      <c r="E533" s="55">
        <v>35880</v>
      </c>
      <c r="F533" s="55" t="s">
        <v>980</v>
      </c>
      <c r="G533" s="55"/>
      <c r="H533" s="55"/>
      <c r="I533" s="55"/>
      <c r="J533" s="55"/>
      <c r="K533" s="55">
        <v>7890</v>
      </c>
    </row>
    <row r="534" spans="1:11" x14ac:dyDescent="0.2">
      <c r="A534" s="55">
        <v>533</v>
      </c>
      <c r="B534" t="b">
        <v>0</v>
      </c>
      <c r="C534" s="55" t="s">
        <v>1001</v>
      </c>
      <c r="D534" s="55">
        <v>5900</v>
      </c>
      <c r="E534" s="55">
        <v>17940</v>
      </c>
      <c r="F534" s="55" t="s">
        <v>980</v>
      </c>
      <c r="G534" s="55"/>
      <c r="H534" s="55"/>
      <c r="I534" s="55"/>
      <c r="J534" s="55"/>
      <c r="K534" s="55">
        <v>7890</v>
      </c>
    </row>
    <row r="535" spans="1:11" x14ac:dyDescent="0.2">
      <c r="A535" s="55">
        <v>534</v>
      </c>
      <c r="B535" t="b">
        <v>0</v>
      </c>
      <c r="C535" s="55" t="s">
        <v>1002</v>
      </c>
      <c r="D535" s="55">
        <v>5900</v>
      </c>
      <c r="E535" s="55">
        <v>17940</v>
      </c>
      <c r="F535" s="55" t="s">
        <v>980</v>
      </c>
      <c r="G535" s="55"/>
      <c r="H535" s="55"/>
      <c r="I535" s="55"/>
      <c r="J535" s="55"/>
      <c r="K535" s="55">
        <v>7890</v>
      </c>
    </row>
    <row r="536" spans="1:11" x14ac:dyDescent="0.2">
      <c r="A536" s="55">
        <v>535</v>
      </c>
      <c r="B536" t="b">
        <v>0</v>
      </c>
      <c r="C536" s="55" t="s">
        <v>1003</v>
      </c>
      <c r="D536" s="55">
        <v>5900</v>
      </c>
      <c r="E536" s="55">
        <v>18180</v>
      </c>
      <c r="F536" s="55" t="s">
        <v>980</v>
      </c>
      <c r="G536" s="55"/>
      <c r="H536" s="55"/>
      <c r="I536" s="55"/>
      <c r="J536" s="55"/>
      <c r="K536" s="55">
        <v>7890</v>
      </c>
    </row>
    <row r="537" spans="1:11" x14ac:dyDescent="0.2">
      <c r="A537" s="55">
        <v>536</v>
      </c>
      <c r="B537" t="b">
        <v>1</v>
      </c>
      <c r="C537" s="55" t="s">
        <v>1004</v>
      </c>
      <c r="D537" s="55">
        <v>11900</v>
      </c>
      <c r="E537" s="55">
        <v>36360</v>
      </c>
      <c r="F537" s="55" t="s">
        <v>980</v>
      </c>
      <c r="G537" s="55"/>
      <c r="H537" s="55"/>
      <c r="I537" s="55"/>
      <c r="J537" s="55"/>
      <c r="K537" s="55">
        <v>7890</v>
      </c>
    </row>
    <row r="538" spans="1:11" x14ac:dyDescent="0.2">
      <c r="A538" s="55">
        <v>537</v>
      </c>
      <c r="B538" t="b">
        <v>0</v>
      </c>
      <c r="C538" s="55" t="s">
        <v>1005</v>
      </c>
      <c r="D538" s="55">
        <v>5900</v>
      </c>
      <c r="E538" s="55">
        <v>18180</v>
      </c>
      <c r="F538" s="55" t="s">
        <v>980</v>
      </c>
      <c r="G538" s="55"/>
      <c r="H538" s="55"/>
      <c r="I538" s="55"/>
      <c r="J538" s="55"/>
      <c r="K538" s="55">
        <v>7890</v>
      </c>
    </row>
    <row r="539" spans="1:11" x14ac:dyDescent="0.2">
      <c r="A539" s="55">
        <v>538</v>
      </c>
      <c r="B539" t="b">
        <v>0</v>
      </c>
      <c r="C539" s="55" t="s">
        <v>1006</v>
      </c>
      <c r="D539" s="55">
        <v>5900</v>
      </c>
      <c r="E539" s="55">
        <v>18180</v>
      </c>
      <c r="F539" s="55" t="s">
        <v>980</v>
      </c>
      <c r="G539" s="55"/>
      <c r="H539" s="55"/>
      <c r="I539" s="55"/>
      <c r="J539" s="55"/>
      <c r="K539" s="55">
        <v>7890</v>
      </c>
    </row>
    <row r="540" spans="1:11" x14ac:dyDescent="0.2">
      <c r="A540" s="55">
        <v>539</v>
      </c>
      <c r="B540" t="b">
        <v>0</v>
      </c>
      <c r="C540" s="55" t="s">
        <v>1007</v>
      </c>
      <c r="D540" s="55">
        <v>5900</v>
      </c>
      <c r="E540" s="55">
        <v>18420</v>
      </c>
      <c r="F540" s="55" t="s">
        <v>980</v>
      </c>
      <c r="G540" s="55"/>
      <c r="H540" s="55"/>
      <c r="I540" s="55"/>
      <c r="J540" s="55"/>
      <c r="K540" s="55">
        <v>7920</v>
      </c>
    </row>
    <row r="541" spans="1:11" x14ac:dyDescent="0.2">
      <c r="A541" s="55">
        <v>540</v>
      </c>
      <c r="B541" t="b">
        <v>1</v>
      </c>
      <c r="C541" s="55" t="s">
        <v>1008</v>
      </c>
      <c r="D541" s="55">
        <v>11900</v>
      </c>
      <c r="E541" s="55">
        <v>36840</v>
      </c>
      <c r="F541" s="55" t="s">
        <v>980</v>
      </c>
      <c r="G541" s="55"/>
      <c r="H541" s="55"/>
      <c r="I541" s="55"/>
      <c r="J541" s="55"/>
      <c r="K541" s="55">
        <v>7920</v>
      </c>
    </row>
    <row r="542" spans="1:11" x14ac:dyDescent="0.2">
      <c r="A542" s="55">
        <v>541</v>
      </c>
      <c r="B542" t="b">
        <v>0</v>
      </c>
      <c r="C542" s="55" t="s">
        <v>1009</v>
      </c>
      <c r="D542" s="55">
        <v>5900</v>
      </c>
      <c r="E542" s="55">
        <v>18420</v>
      </c>
      <c r="F542" s="55" t="s">
        <v>980</v>
      </c>
      <c r="G542" s="55"/>
      <c r="H542" s="55"/>
      <c r="I542" s="55"/>
      <c r="J542" s="55"/>
      <c r="K542" s="55">
        <v>7920</v>
      </c>
    </row>
    <row r="543" spans="1:11" x14ac:dyDescent="0.2">
      <c r="A543" s="55">
        <v>542</v>
      </c>
      <c r="B543" t="b">
        <v>0</v>
      </c>
      <c r="C543" s="55" t="s">
        <v>1010</v>
      </c>
      <c r="D543" s="55">
        <v>5900</v>
      </c>
      <c r="E543" s="55">
        <v>18420</v>
      </c>
      <c r="F543" s="55" t="s">
        <v>980</v>
      </c>
      <c r="G543" s="55"/>
      <c r="H543" s="55"/>
      <c r="I543" s="55"/>
      <c r="J543" s="55"/>
      <c r="K543" s="55">
        <v>7920</v>
      </c>
    </row>
    <row r="544" spans="1:11" x14ac:dyDescent="0.2">
      <c r="A544" s="55">
        <v>543</v>
      </c>
      <c r="B544" t="b">
        <v>0</v>
      </c>
      <c r="C544" s="55" t="s">
        <v>1011</v>
      </c>
      <c r="D544" s="55">
        <v>6100</v>
      </c>
      <c r="E544" s="55">
        <v>18720</v>
      </c>
      <c r="F544" s="55" t="s">
        <v>980</v>
      </c>
      <c r="G544" s="55"/>
      <c r="H544" s="55"/>
      <c r="I544" s="55"/>
      <c r="J544" s="55"/>
      <c r="K544" s="55">
        <v>7950</v>
      </c>
    </row>
    <row r="545" spans="1:11" x14ac:dyDescent="0.2">
      <c r="A545" s="55">
        <v>544</v>
      </c>
      <c r="B545" t="b">
        <v>1</v>
      </c>
      <c r="C545" s="55" t="s">
        <v>1012</v>
      </c>
      <c r="D545" s="55">
        <v>12100</v>
      </c>
      <c r="E545" s="55">
        <v>37440</v>
      </c>
      <c r="F545" s="55" t="s">
        <v>980</v>
      </c>
      <c r="G545" s="55"/>
      <c r="H545" s="55"/>
      <c r="I545" s="55"/>
      <c r="J545" s="55"/>
      <c r="K545" s="55">
        <v>7950</v>
      </c>
    </row>
    <row r="546" spans="1:11" x14ac:dyDescent="0.2">
      <c r="A546" s="55">
        <v>545</v>
      </c>
      <c r="B546" t="b">
        <v>0</v>
      </c>
      <c r="C546" s="55" t="s">
        <v>1013</v>
      </c>
      <c r="D546" s="55">
        <v>6100</v>
      </c>
      <c r="E546" s="55">
        <v>18720</v>
      </c>
      <c r="F546" s="55" t="s">
        <v>980</v>
      </c>
      <c r="G546" s="55"/>
      <c r="H546" s="55"/>
      <c r="I546" s="55"/>
      <c r="J546" s="55"/>
      <c r="K546" s="55">
        <v>7950</v>
      </c>
    </row>
    <row r="547" spans="1:11" x14ac:dyDescent="0.2">
      <c r="A547" s="55">
        <v>546</v>
      </c>
      <c r="B547" t="b">
        <v>0</v>
      </c>
      <c r="C547" s="55" t="s">
        <v>1014</v>
      </c>
      <c r="D547" s="55">
        <v>6100</v>
      </c>
      <c r="E547" s="55">
        <v>18720</v>
      </c>
      <c r="F547" s="55" t="s">
        <v>980</v>
      </c>
      <c r="G547" s="55"/>
      <c r="H547" s="55"/>
      <c r="I547" s="55"/>
      <c r="J547" s="55"/>
      <c r="K547" s="55">
        <v>7950</v>
      </c>
    </row>
    <row r="548" spans="1:11" x14ac:dyDescent="0.2">
      <c r="A548" s="55">
        <v>547</v>
      </c>
      <c r="B548" t="b">
        <v>0</v>
      </c>
      <c r="C548" s="55" t="s">
        <v>1015</v>
      </c>
      <c r="D548" s="55">
        <v>6100</v>
      </c>
      <c r="E548" s="55">
        <v>18960</v>
      </c>
      <c r="F548" s="55" t="s">
        <v>980</v>
      </c>
      <c r="G548" s="55"/>
      <c r="H548" s="55"/>
      <c r="I548" s="55"/>
      <c r="J548" s="55"/>
      <c r="K548" s="55">
        <v>7980</v>
      </c>
    </row>
    <row r="549" spans="1:11" x14ac:dyDescent="0.2">
      <c r="A549" s="55">
        <v>548</v>
      </c>
      <c r="B549" t="b">
        <v>1</v>
      </c>
      <c r="C549" s="55" t="s">
        <v>1016</v>
      </c>
      <c r="D549" s="55">
        <v>12100</v>
      </c>
      <c r="E549" s="55">
        <v>37920</v>
      </c>
      <c r="F549" s="55" t="s">
        <v>980</v>
      </c>
      <c r="G549" s="55"/>
      <c r="H549" s="55"/>
      <c r="I549" s="55"/>
      <c r="J549" s="55"/>
      <c r="K549" s="55">
        <v>7980</v>
      </c>
    </row>
    <row r="550" spans="1:11" x14ac:dyDescent="0.2">
      <c r="A550" s="55">
        <v>549</v>
      </c>
      <c r="B550" t="b">
        <v>0</v>
      </c>
      <c r="C550" s="55" t="s">
        <v>1017</v>
      </c>
      <c r="D550" s="55">
        <v>6100</v>
      </c>
      <c r="E550" s="55">
        <v>18960</v>
      </c>
      <c r="F550" s="55" t="s">
        <v>980</v>
      </c>
      <c r="G550" s="55"/>
      <c r="H550" s="55"/>
      <c r="I550" s="55"/>
      <c r="J550" s="55"/>
      <c r="K550" s="55">
        <v>7980</v>
      </c>
    </row>
    <row r="551" spans="1:11" x14ac:dyDescent="0.2">
      <c r="A551" s="55">
        <v>550</v>
      </c>
      <c r="B551" t="b">
        <v>0</v>
      </c>
      <c r="C551" s="55" t="s">
        <v>1018</v>
      </c>
      <c r="D551" s="55">
        <v>6100</v>
      </c>
      <c r="E551" s="55">
        <v>18960</v>
      </c>
      <c r="F551" s="55" t="s">
        <v>980</v>
      </c>
      <c r="G551" s="55"/>
      <c r="H551" s="55"/>
      <c r="I551" s="55"/>
      <c r="J551" s="55"/>
      <c r="K551" s="55">
        <v>7980</v>
      </c>
    </row>
    <row r="552" spans="1:11" x14ac:dyDescent="0.2">
      <c r="A552" s="55">
        <v>551</v>
      </c>
      <c r="B552" t="b">
        <v>0</v>
      </c>
      <c r="C552" s="55" t="s">
        <v>1019</v>
      </c>
      <c r="D552" s="55">
        <v>6100</v>
      </c>
      <c r="E552" s="55">
        <v>19200</v>
      </c>
      <c r="F552" s="55" t="s">
        <v>980</v>
      </c>
      <c r="G552" s="55"/>
      <c r="H552" s="55"/>
      <c r="I552" s="55"/>
      <c r="J552" s="55"/>
      <c r="K552" s="55">
        <v>7980</v>
      </c>
    </row>
    <row r="553" spans="1:11" x14ac:dyDescent="0.2">
      <c r="A553" s="55">
        <v>552</v>
      </c>
      <c r="B553" t="b">
        <v>1</v>
      </c>
      <c r="C553" s="55" t="s">
        <v>1020</v>
      </c>
      <c r="D553" s="55">
        <v>12100</v>
      </c>
      <c r="E553" s="55">
        <v>38400</v>
      </c>
      <c r="F553" s="55" t="s">
        <v>1021</v>
      </c>
      <c r="G553" s="55"/>
      <c r="H553" s="55"/>
      <c r="I553" s="55"/>
      <c r="J553" s="55"/>
      <c r="K553" s="55">
        <v>7980</v>
      </c>
    </row>
    <row r="554" spans="1:11" x14ac:dyDescent="0.2">
      <c r="A554" s="55">
        <v>553</v>
      </c>
      <c r="B554" t="b">
        <v>0</v>
      </c>
      <c r="C554" s="62" t="s">
        <v>1022</v>
      </c>
      <c r="D554" s="55">
        <v>6100</v>
      </c>
      <c r="E554" s="55">
        <v>19200</v>
      </c>
      <c r="F554" s="55" t="s">
        <v>1021</v>
      </c>
      <c r="G554" s="55"/>
      <c r="H554" s="55"/>
      <c r="I554" s="55"/>
      <c r="J554" s="55"/>
      <c r="K554" s="55">
        <v>7980</v>
      </c>
    </row>
    <row r="555" spans="1:11" x14ac:dyDescent="0.2">
      <c r="A555" s="55">
        <v>554</v>
      </c>
      <c r="B555" t="b">
        <v>0</v>
      </c>
      <c r="C555" s="62" t="s">
        <v>1023</v>
      </c>
      <c r="D555" s="55">
        <v>6100</v>
      </c>
      <c r="E555" s="55">
        <v>19200</v>
      </c>
      <c r="F555" s="55" t="s">
        <v>1021</v>
      </c>
      <c r="G555" s="55"/>
      <c r="H555" s="55"/>
      <c r="I555" s="55"/>
      <c r="J555" s="55"/>
      <c r="K555" s="55">
        <v>7980</v>
      </c>
    </row>
    <row r="556" spans="1:11" x14ac:dyDescent="0.2">
      <c r="A556" s="55">
        <v>555</v>
      </c>
      <c r="B556" t="b">
        <v>0</v>
      </c>
      <c r="C556" s="62" t="s">
        <v>1024</v>
      </c>
      <c r="D556" s="55">
        <v>6100</v>
      </c>
      <c r="E556" s="55">
        <v>19440</v>
      </c>
      <c r="F556" s="55" t="s">
        <v>1021</v>
      </c>
      <c r="G556" s="55"/>
      <c r="H556" s="55"/>
      <c r="I556" s="55"/>
      <c r="J556" s="55"/>
      <c r="K556" s="55">
        <v>8010</v>
      </c>
    </row>
    <row r="557" spans="1:11" x14ac:dyDescent="0.2">
      <c r="A557" s="55">
        <v>556</v>
      </c>
      <c r="B557" t="b">
        <v>1</v>
      </c>
      <c r="C557" s="62" t="s">
        <v>1025</v>
      </c>
      <c r="D557" s="55">
        <v>12100</v>
      </c>
      <c r="E557" s="55">
        <v>38880</v>
      </c>
      <c r="F557" s="55" t="s">
        <v>1021</v>
      </c>
      <c r="G557" s="55"/>
      <c r="H557" s="55"/>
      <c r="I557" s="55"/>
      <c r="J557" s="55"/>
      <c r="K557" s="55">
        <v>8010</v>
      </c>
    </row>
    <row r="558" spans="1:11" x14ac:dyDescent="0.2">
      <c r="A558" s="55">
        <v>557</v>
      </c>
      <c r="B558" t="b">
        <v>0</v>
      </c>
      <c r="C558" s="62" t="s">
        <v>1026</v>
      </c>
      <c r="D558" s="55">
        <v>6100</v>
      </c>
      <c r="E558" s="55">
        <v>19440</v>
      </c>
      <c r="F558" s="55" t="s">
        <v>1021</v>
      </c>
      <c r="G558" s="55"/>
      <c r="H558" s="55"/>
      <c r="I558" s="55"/>
      <c r="J558" s="55"/>
      <c r="K558" s="55">
        <v>8010</v>
      </c>
    </row>
    <row r="559" spans="1:11" x14ac:dyDescent="0.2">
      <c r="A559" s="55">
        <v>558</v>
      </c>
      <c r="B559" t="b">
        <v>0</v>
      </c>
      <c r="C559" s="62" t="s">
        <v>1027</v>
      </c>
      <c r="D559" s="55">
        <v>6100</v>
      </c>
      <c r="E559" s="55">
        <v>19440</v>
      </c>
      <c r="F559" s="55" t="s">
        <v>1021</v>
      </c>
      <c r="G559" s="55"/>
      <c r="H559" s="55"/>
      <c r="I559" s="55"/>
      <c r="J559" s="55"/>
      <c r="K559" s="55">
        <v>8010</v>
      </c>
    </row>
    <row r="560" spans="1:11" x14ac:dyDescent="0.2">
      <c r="A560" s="55">
        <v>559</v>
      </c>
      <c r="B560" t="b">
        <v>0</v>
      </c>
      <c r="C560" s="62" t="s">
        <v>1028</v>
      </c>
      <c r="D560" s="55">
        <v>6100</v>
      </c>
      <c r="E560" s="55">
        <v>19740</v>
      </c>
      <c r="F560" s="55" t="s">
        <v>1021</v>
      </c>
      <c r="G560" s="55"/>
      <c r="H560" s="55"/>
      <c r="I560" s="55"/>
      <c r="J560" s="55"/>
      <c r="K560" s="55">
        <v>8040</v>
      </c>
    </row>
    <row r="561" spans="1:11" x14ac:dyDescent="0.2">
      <c r="A561" s="55">
        <v>560</v>
      </c>
      <c r="B561" t="b">
        <v>1</v>
      </c>
      <c r="C561" s="62" t="s">
        <v>1029</v>
      </c>
      <c r="D561" s="55">
        <v>12100</v>
      </c>
      <c r="E561" s="55">
        <v>39480</v>
      </c>
      <c r="F561" s="55" t="s">
        <v>1021</v>
      </c>
      <c r="G561" s="55"/>
      <c r="H561" s="55"/>
      <c r="I561" s="55"/>
      <c r="J561" s="55"/>
      <c r="K561" s="55">
        <v>8040</v>
      </c>
    </row>
    <row r="562" spans="1:11" x14ac:dyDescent="0.2">
      <c r="A562" s="55">
        <v>561</v>
      </c>
      <c r="B562" t="b">
        <v>0</v>
      </c>
      <c r="C562" s="62" t="s">
        <v>1030</v>
      </c>
      <c r="D562" s="55">
        <v>6100</v>
      </c>
      <c r="E562" s="55">
        <v>19740</v>
      </c>
      <c r="F562" s="55" t="s">
        <v>1021</v>
      </c>
      <c r="G562" s="55"/>
      <c r="H562" s="55"/>
      <c r="I562" s="55"/>
      <c r="J562" s="55"/>
      <c r="K562" s="55">
        <v>8040</v>
      </c>
    </row>
    <row r="563" spans="1:11" x14ac:dyDescent="0.2">
      <c r="A563" s="55">
        <v>562</v>
      </c>
      <c r="B563" t="b">
        <v>0</v>
      </c>
      <c r="C563" s="62" t="s">
        <v>1031</v>
      </c>
      <c r="D563" s="55">
        <v>6100</v>
      </c>
      <c r="E563" s="55">
        <v>19740</v>
      </c>
      <c r="F563" s="55" t="s">
        <v>1021</v>
      </c>
      <c r="G563" s="55"/>
      <c r="H563" s="55"/>
      <c r="I563" s="55"/>
      <c r="J563" s="55"/>
      <c r="K563" s="55">
        <v>8040</v>
      </c>
    </row>
    <row r="564" spans="1:11" x14ac:dyDescent="0.2">
      <c r="A564" s="55">
        <v>563</v>
      </c>
      <c r="B564" t="b">
        <v>0</v>
      </c>
      <c r="C564" s="62" t="s">
        <v>1032</v>
      </c>
      <c r="D564" s="55">
        <v>6100</v>
      </c>
      <c r="E564" s="55">
        <v>19980</v>
      </c>
      <c r="F564" s="55" t="s">
        <v>1021</v>
      </c>
      <c r="G564" s="55"/>
      <c r="H564" s="55"/>
      <c r="I564" s="55"/>
      <c r="J564" s="55"/>
      <c r="K564" s="55">
        <v>8070</v>
      </c>
    </row>
    <row r="565" spans="1:11" x14ac:dyDescent="0.2">
      <c r="A565" s="55">
        <v>564</v>
      </c>
      <c r="B565" t="b">
        <v>1</v>
      </c>
      <c r="C565" s="62" t="s">
        <v>1033</v>
      </c>
      <c r="D565" s="55">
        <v>12100</v>
      </c>
      <c r="E565" s="55">
        <v>39960</v>
      </c>
      <c r="F565" s="55" t="s">
        <v>1021</v>
      </c>
      <c r="G565" s="55"/>
      <c r="H565" s="55"/>
      <c r="I565" s="55"/>
      <c r="J565" s="55"/>
      <c r="K565" s="55">
        <v>8070</v>
      </c>
    </row>
    <row r="566" spans="1:11" x14ac:dyDescent="0.2">
      <c r="A566" s="55">
        <v>565</v>
      </c>
      <c r="B566" t="b">
        <v>0</v>
      </c>
      <c r="C566" s="55" t="s">
        <v>1034</v>
      </c>
      <c r="D566" s="55">
        <v>6100</v>
      </c>
      <c r="E566" s="55">
        <v>19980</v>
      </c>
      <c r="F566" s="55" t="s">
        <v>1021</v>
      </c>
      <c r="G566" s="55"/>
      <c r="H566" s="55"/>
      <c r="I566" s="55"/>
      <c r="J566" s="55"/>
      <c r="K566" s="55">
        <v>8070</v>
      </c>
    </row>
    <row r="567" spans="1:11" x14ac:dyDescent="0.2">
      <c r="A567" s="55">
        <v>566</v>
      </c>
      <c r="B567" t="b">
        <v>0</v>
      </c>
      <c r="C567" s="55" t="s">
        <v>1035</v>
      </c>
      <c r="D567" s="55">
        <v>6100</v>
      </c>
      <c r="E567" s="55">
        <v>19980</v>
      </c>
      <c r="F567" s="55" t="s">
        <v>1021</v>
      </c>
      <c r="G567" s="55"/>
      <c r="H567" s="55"/>
      <c r="I567" s="55"/>
      <c r="J567" s="55"/>
      <c r="K567" s="55">
        <v>8070</v>
      </c>
    </row>
    <row r="568" spans="1:11" x14ac:dyDescent="0.2">
      <c r="A568" s="55">
        <v>567</v>
      </c>
      <c r="B568" t="b">
        <v>0</v>
      </c>
      <c r="C568" s="55" t="s">
        <v>1036</v>
      </c>
      <c r="D568" s="55">
        <v>6100</v>
      </c>
      <c r="E568" s="55">
        <v>20220</v>
      </c>
      <c r="F568" s="55" t="s">
        <v>1021</v>
      </c>
      <c r="G568" s="55"/>
      <c r="H568" s="55"/>
      <c r="I568" s="55"/>
      <c r="J568" s="55"/>
      <c r="K568" s="55">
        <v>8070</v>
      </c>
    </row>
    <row r="569" spans="1:11" x14ac:dyDescent="0.2">
      <c r="A569" s="55">
        <v>568</v>
      </c>
      <c r="B569" t="b">
        <v>1</v>
      </c>
      <c r="C569" s="55" t="s">
        <v>1037</v>
      </c>
      <c r="D569" s="55">
        <v>12100</v>
      </c>
      <c r="E569" s="55">
        <v>40440</v>
      </c>
      <c r="F569" s="55" t="s">
        <v>1021</v>
      </c>
      <c r="G569" s="55"/>
      <c r="H569" s="55"/>
      <c r="I569" s="55"/>
      <c r="J569" s="55"/>
      <c r="K569" s="55">
        <v>8070</v>
      </c>
    </row>
    <row r="570" spans="1:11" x14ac:dyDescent="0.2">
      <c r="A570" s="55">
        <v>569</v>
      </c>
      <c r="B570" t="b">
        <v>0</v>
      </c>
      <c r="C570" s="55" t="s">
        <v>1038</v>
      </c>
      <c r="D570" s="55">
        <v>6100</v>
      </c>
      <c r="E570" s="55">
        <v>20220</v>
      </c>
      <c r="F570" s="55" t="s">
        <v>1021</v>
      </c>
      <c r="G570" s="55"/>
      <c r="H570" s="55"/>
      <c r="I570" s="55"/>
      <c r="J570" s="55"/>
      <c r="K570" s="55">
        <v>8070</v>
      </c>
    </row>
    <row r="571" spans="1:11" x14ac:dyDescent="0.2">
      <c r="A571" s="55">
        <v>570</v>
      </c>
      <c r="B571" t="b">
        <v>0</v>
      </c>
      <c r="C571" s="55" t="s">
        <v>1039</v>
      </c>
      <c r="D571" s="55">
        <v>6100</v>
      </c>
      <c r="E571" s="55">
        <v>20220</v>
      </c>
      <c r="F571" s="55" t="s">
        <v>1021</v>
      </c>
      <c r="G571" s="55"/>
      <c r="H571" s="55"/>
      <c r="I571" s="55"/>
      <c r="J571" s="55"/>
      <c r="K571" s="55">
        <v>8070</v>
      </c>
    </row>
    <row r="572" spans="1:11" x14ac:dyDescent="0.2">
      <c r="A572" s="55">
        <v>571</v>
      </c>
      <c r="B572" t="b">
        <v>0</v>
      </c>
      <c r="C572" s="55" t="s">
        <v>1040</v>
      </c>
      <c r="D572" s="55">
        <v>6100</v>
      </c>
      <c r="E572" s="55">
        <v>20460</v>
      </c>
      <c r="F572" s="55" t="s">
        <v>1021</v>
      </c>
      <c r="G572" s="55"/>
      <c r="H572" s="55"/>
      <c r="I572" s="55"/>
      <c r="J572" s="55"/>
      <c r="K572" s="55">
        <v>8100</v>
      </c>
    </row>
    <row r="573" spans="1:11" x14ac:dyDescent="0.2">
      <c r="A573" s="55">
        <v>572</v>
      </c>
      <c r="B573" t="b">
        <v>1</v>
      </c>
      <c r="C573" s="55" t="s">
        <v>1041</v>
      </c>
      <c r="D573" s="55">
        <v>12100</v>
      </c>
      <c r="E573" s="55">
        <v>40920</v>
      </c>
      <c r="F573" s="55" t="s">
        <v>1021</v>
      </c>
      <c r="G573" s="55"/>
      <c r="H573" s="55"/>
      <c r="I573" s="55"/>
      <c r="J573" s="55"/>
      <c r="K573" s="55">
        <v>8100</v>
      </c>
    </row>
    <row r="574" spans="1:11" x14ac:dyDescent="0.2">
      <c r="A574" s="55">
        <v>573</v>
      </c>
      <c r="B574" t="b">
        <v>0</v>
      </c>
      <c r="C574" s="55" t="s">
        <v>1042</v>
      </c>
      <c r="D574" s="55">
        <v>6100</v>
      </c>
      <c r="E574" s="55">
        <v>20460</v>
      </c>
      <c r="F574" s="55" t="s">
        <v>1021</v>
      </c>
      <c r="G574" s="55"/>
      <c r="H574" s="55"/>
      <c r="I574" s="55"/>
      <c r="J574" s="55"/>
      <c r="K574" s="55">
        <v>8100</v>
      </c>
    </row>
    <row r="575" spans="1:11" x14ac:dyDescent="0.2">
      <c r="A575" s="55">
        <v>574</v>
      </c>
      <c r="B575" t="b">
        <v>0</v>
      </c>
      <c r="C575" s="55" t="s">
        <v>1043</v>
      </c>
      <c r="D575" s="55">
        <v>6100</v>
      </c>
      <c r="E575" s="55">
        <v>20460</v>
      </c>
      <c r="F575" s="55" t="s">
        <v>1021</v>
      </c>
      <c r="G575" s="55"/>
      <c r="H575" s="55"/>
      <c r="I575" s="55"/>
      <c r="J575" s="55"/>
      <c r="K575" s="55">
        <v>8100</v>
      </c>
    </row>
    <row r="576" spans="1:11" x14ac:dyDescent="0.2">
      <c r="A576" s="55">
        <v>575</v>
      </c>
      <c r="B576" t="b">
        <v>0</v>
      </c>
      <c r="C576" s="55" t="s">
        <v>1044</v>
      </c>
      <c r="D576" s="55">
        <v>6100</v>
      </c>
      <c r="E576" s="55">
        <v>20760</v>
      </c>
      <c r="F576" s="55" t="s">
        <v>1021</v>
      </c>
      <c r="G576" s="55"/>
      <c r="H576" s="55"/>
      <c r="I576" s="55"/>
      <c r="J576" s="55"/>
      <c r="K576" s="55">
        <v>8130</v>
      </c>
    </row>
    <row r="577" spans="1:11" x14ac:dyDescent="0.2">
      <c r="A577" s="55">
        <v>576</v>
      </c>
      <c r="B577" t="b">
        <v>1</v>
      </c>
      <c r="C577" s="55" t="s">
        <v>1045</v>
      </c>
      <c r="D577" s="55">
        <v>12100</v>
      </c>
      <c r="E577" s="55">
        <v>41520</v>
      </c>
      <c r="F577" s="55" t="s">
        <v>1021</v>
      </c>
      <c r="G577" s="55"/>
      <c r="H577" s="55"/>
      <c r="I577" s="55"/>
      <c r="J577" s="55"/>
      <c r="K577" s="55">
        <v>8130</v>
      </c>
    </row>
    <row r="578" spans="1:11" x14ac:dyDescent="0.2">
      <c r="A578" s="55">
        <v>577</v>
      </c>
      <c r="B578" t="b">
        <v>0</v>
      </c>
      <c r="C578" s="55" t="s">
        <v>1046</v>
      </c>
      <c r="D578" s="55">
        <v>6100</v>
      </c>
      <c r="E578" s="55">
        <v>20760</v>
      </c>
      <c r="F578" s="55" t="s">
        <v>1021</v>
      </c>
      <c r="G578" s="55"/>
      <c r="H578" s="55"/>
      <c r="I578" s="55"/>
      <c r="J578" s="55"/>
      <c r="K578" s="55">
        <v>8130</v>
      </c>
    </row>
    <row r="579" spans="1:11" x14ac:dyDescent="0.2">
      <c r="A579" s="55">
        <v>578</v>
      </c>
      <c r="B579" t="b">
        <v>0</v>
      </c>
      <c r="C579" s="55" t="s">
        <v>1047</v>
      </c>
      <c r="D579" s="55">
        <v>6100</v>
      </c>
      <c r="E579" s="55">
        <v>20760</v>
      </c>
      <c r="F579" s="55" t="s">
        <v>1021</v>
      </c>
      <c r="G579" s="55"/>
      <c r="H579" s="55"/>
      <c r="I579" s="55"/>
      <c r="J579" s="55"/>
      <c r="K579" s="55">
        <v>8130</v>
      </c>
    </row>
    <row r="580" spans="1:11" x14ac:dyDescent="0.2">
      <c r="A580" s="55">
        <v>579</v>
      </c>
      <c r="B580" t="b">
        <v>0</v>
      </c>
      <c r="C580" s="55" t="s">
        <v>1048</v>
      </c>
      <c r="D580" s="55">
        <v>6100</v>
      </c>
      <c r="E580" s="55">
        <v>21000</v>
      </c>
      <c r="F580" s="55" t="s">
        <v>1021</v>
      </c>
      <c r="G580" s="55"/>
      <c r="H580" s="55"/>
      <c r="I580" s="55"/>
      <c r="J580" s="55"/>
      <c r="K580" s="55">
        <v>8160</v>
      </c>
    </row>
    <row r="581" spans="1:11" x14ac:dyDescent="0.2">
      <c r="A581" s="55">
        <v>580</v>
      </c>
      <c r="B581" t="b">
        <v>1</v>
      </c>
      <c r="C581" s="55" t="s">
        <v>1049</v>
      </c>
      <c r="D581" s="55">
        <v>12100</v>
      </c>
      <c r="E581" s="55">
        <v>42000</v>
      </c>
      <c r="F581" s="55" t="s">
        <v>1021</v>
      </c>
      <c r="G581" s="55"/>
      <c r="H581" s="55"/>
      <c r="I581" s="55"/>
      <c r="J581" s="55"/>
      <c r="K581" s="55">
        <v>8160</v>
      </c>
    </row>
    <row r="582" spans="1:11" x14ac:dyDescent="0.2">
      <c r="A582" s="55">
        <v>581</v>
      </c>
      <c r="B582" t="b">
        <v>0</v>
      </c>
      <c r="C582" s="55" t="s">
        <v>1050</v>
      </c>
      <c r="D582" s="55">
        <v>6100</v>
      </c>
      <c r="E582" s="55">
        <v>21000</v>
      </c>
      <c r="F582" s="55" t="s">
        <v>1021</v>
      </c>
      <c r="G582" s="55"/>
      <c r="H582" s="55"/>
      <c r="I582" s="55"/>
      <c r="J582" s="55"/>
      <c r="K582" s="55">
        <v>8160</v>
      </c>
    </row>
    <row r="583" spans="1:11" x14ac:dyDescent="0.2">
      <c r="A583" s="55">
        <v>582</v>
      </c>
      <c r="B583" t="b">
        <v>0</v>
      </c>
      <c r="C583" s="55" t="s">
        <v>1051</v>
      </c>
      <c r="D583" s="55">
        <v>6100</v>
      </c>
      <c r="E583" s="55">
        <v>21000</v>
      </c>
      <c r="F583" s="55" t="s">
        <v>1021</v>
      </c>
      <c r="G583" s="55"/>
      <c r="H583" s="55"/>
      <c r="I583" s="55"/>
      <c r="J583" s="55"/>
      <c r="K583" s="55">
        <v>8160</v>
      </c>
    </row>
    <row r="584" spans="1:11" x14ac:dyDescent="0.2">
      <c r="A584" s="55">
        <v>583</v>
      </c>
      <c r="B584" t="b">
        <v>0</v>
      </c>
      <c r="C584" s="55" t="s">
        <v>1052</v>
      </c>
      <c r="D584" s="55">
        <v>6100</v>
      </c>
      <c r="E584" s="55">
        <v>21240</v>
      </c>
      <c r="F584" s="55" t="s">
        <v>1021</v>
      </c>
      <c r="G584" s="55"/>
      <c r="H584" s="55"/>
      <c r="I584" s="55"/>
      <c r="J584" s="55"/>
      <c r="K584" s="55">
        <v>8160</v>
      </c>
    </row>
    <row r="585" spans="1:11" x14ac:dyDescent="0.2">
      <c r="A585" s="55">
        <v>584</v>
      </c>
      <c r="B585" t="b">
        <v>1</v>
      </c>
      <c r="C585" s="55" t="s">
        <v>1053</v>
      </c>
      <c r="D585" s="55">
        <v>12100</v>
      </c>
      <c r="E585" s="55">
        <v>42480</v>
      </c>
      <c r="F585" s="55" t="s">
        <v>1021</v>
      </c>
      <c r="G585" s="55"/>
      <c r="H585" s="55"/>
      <c r="I585" s="55"/>
      <c r="J585" s="55"/>
      <c r="K585" s="55">
        <v>8160</v>
      </c>
    </row>
    <row r="586" spans="1:11" x14ac:dyDescent="0.2">
      <c r="A586" s="55">
        <v>585</v>
      </c>
      <c r="B586" t="b">
        <v>0</v>
      </c>
      <c r="C586" s="55" t="s">
        <v>1054</v>
      </c>
      <c r="D586" s="55">
        <v>6100</v>
      </c>
      <c r="E586" s="55">
        <v>21240</v>
      </c>
      <c r="F586" s="55" t="s">
        <v>1021</v>
      </c>
      <c r="G586" s="55"/>
      <c r="H586" s="55"/>
      <c r="I586" s="55"/>
      <c r="J586" s="55"/>
      <c r="K586" s="55">
        <v>8160</v>
      </c>
    </row>
    <row r="587" spans="1:11" x14ac:dyDescent="0.2">
      <c r="A587" s="55">
        <v>586</v>
      </c>
      <c r="B587" t="b">
        <v>0</v>
      </c>
      <c r="C587" s="55" t="s">
        <v>1055</v>
      </c>
      <c r="D587" s="55">
        <v>6100</v>
      </c>
      <c r="E587" s="55">
        <v>21240</v>
      </c>
      <c r="F587" s="55" t="s">
        <v>1021</v>
      </c>
      <c r="G587" s="55"/>
      <c r="H587" s="55"/>
      <c r="I587" s="55"/>
      <c r="J587" s="55"/>
      <c r="K587" s="55">
        <v>8160</v>
      </c>
    </row>
    <row r="588" spans="1:11" x14ac:dyDescent="0.2">
      <c r="A588" s="55">
        <v>587</v>
      </c>
      <c r="B588" t="b">
        <v>0</v>
      </c>
      <c r="C588" s="55" t="s">
        <v>1056</v>
      </c>
      <c r="D588" s="55">
        <v>6100</v>
      </c>
      <c r="E588" s="55">
        <v>21540</v>
      </c>
      <c r="F588" s="55" t="s">
        <v>1021</v>
      </c>
      <c r="G588" s="55"/>
      <c r="H588" s="55"/>
      <c r="I588" s="55"/>
      <c r="J588" s="55"/>
      <c r="K588" s="55">
        <v>8190</v>
      </c>
    </row>
    <row r="589" spans="1:11" x14ac:dyDescent="0.2">
      <c r="A589" s="55">
        <v>588</v>
      </c>
      <c r="B589" t="b">
        <v>1</v>
      </c>
      <c r="C589" s="55" t="s">
        <v>1057</v>
      </c>
      <c r="D589" s="55">
        <v>12200</v>
      </c>
      <c r="E589" s="55">
        <v>43080</v>
      </c>
      <c r="F589" s="55" t="s">
        <v>1021</v>
      </c>
      <c r="G589" s="55"/>
      <c r="H589" s="55"/>
      <c r="I589" s="55"/>
      <c r="J589" s="55"/>
      <c r="K589" s="55">
        <v>8190</v>
      </c>
    </row>
    <row r="590" spans="1:11" x14ac:dyDescent="0.2">
      <c r="A590" s="55">
        <v>589</v>
      </c>
      <c r="B590" t="b">
        <v>0</v>
      </c>
      <c r="C590" s="55" t="s">
        <v>1058</v>
      </c>
      <c r="D590" s="55">
        <v>6100</v>
      </c>
      <c r="E590" s="55">
        <v>21540</v>
      </c>
      <c r="F590" s="55" t="s">
        <v>1021</v>
      </c>
      <c r="G590" s="55"/>
      <c r="H590" s="55"/>
      <c r="I590" s="55"/>
      <c r="J590" s="55"/>
      <c r="K590" s="55">
        <v>8190</v>
      </c>
    </row>
    <row r="591" spans="1:11" x14ac:dyDescent="0.2">
      <c r="A591" s="55">
        <v>590</v>
      </c>
      <c r="B591" t="b">
        <v>0</v>
      </c>
      <c r="C591" s="55" t="s">
        <v>1059</v>
      </c>
      <c r="D591" s="55">
        <v>6100</v>
      </c>
      <c r="E591" s="55">
        <v>21540</v>
      </c>
      <c r="F591" s="55" t="s">
        <v>1021</v>
      </c>
      <c r="G591" s="55"/>
      <c r="H591" s="55"/>
      <c r="I591" s="55"/>
      <c r="J591" s="55"/>
      <c r="K591" s="55">
        <v>8190</v>
      </c>
    </row>
    <row r="592" spans="1:11" x14ac:dyDescent="0.2">
      <c r="A592" s="55">
        <v>591</v>
      </c>
      <c r="B592" t="b">
        <v>0</v>
      </c>
      <c r="C592" s="55" t="s">
        <v>1060</v>
      </c>
      <c r="D592" s="55">
        <v>6100</v>
      </c>
      <c r="E592" s="55">
        <v>21780</v>
      </c>
      <c r="F592" s="55" t="s">
        <v>1021</v>
      </c>
      <c r="G592" s="55"/>
      <c r="H592" s="55"/>
      <c r="I592" s="55"/>
      <c r="J592" s="55"/>
      <c r="K592" s="55">
        <v>8220</v>
      </c>
    </row>
    <row r="593" spans="1:11" x14ac:dyDescent="0.2">
      <c r="A593" s="55">
        <v>592</v>
      </c>
      <c r="B593" t="b">
        <v>1</v>
      </c>
      <c r="C593" s="55" t="s">
        <v>1061</v>
      </c>
      <c r="D593" s="55">
        <v>12200</v>
      </c>
      <c r="E593" s="55">
        <v>43560</v>
      </c>
      <c r="F593" s="55" t="s">
        <v>1062</v>
      </c>
      <c r="G593" s="55"/>
      <c r="H593" s="55"/>
      <c r="I593" s="55"/>
      <c r="J593" s="55"/>
      <c r="K593" s="55">
        <v>8220</v>
      </c>
    </row>
    <row r="594" spans="1:11" x14ac:dyDescent="0.2">
      <c r="A594" s="55">
        <v>593</v>
      </c>
      <c r="B594" t="b">
        <v>0</v>
      </c>
      <c r="C594" s="62" t="s">
        <v>1063</v>
      </c>
      <c r="D594" s="55">
        <v>6100</v>
      </c>
      <c r="E594" s="55">
        <v>21780</v>
      </c>
      <c r="F594" s="55" t="s">
        <v>1062</v>
      </c>
      <c r="G594" s="55"/>
      <c r="H594" s="55"/>
      <c r="I594" s="55"/>
      <c r="J594" s="55"/>
      <c r="K594" s="55">
        <v>8220</v>
      </c>
    </row>
    <row r="595" spans="1:11" x14ac:dyDescent="0.2">
      <c r="A595" s="55">
        <v>594</v>
      </c>
      <c r="B595" t="b">
        <v>0</v>
      </c>
      <c r="C595" s="62" t="s">
        <v>1064</v>
      </c>
      <c r="D595" s="55">
        <v>6100</v>
      </c>
      <c r="E595" s="55">
        <v>21780</v>
      </c>
      <c r="F595" s="55" t="s">
        <v>1062</v>
      </c>
      <c r="G595" s="55"/>
      <c r="H595" s="55"/>
      <c r="I595" s="55"/>
      <c r="J595" s="55"/>
      <c r="K595" s="55">
        <v>8220</v>
      </c>
    </row>
    <row r="596" spans="1:11" x14ac:dyDescent="0.2">
      <c r="A596" s="55">
        <v>595</v>
      </c>
      <c r="B596" t="b">
        <v>0</v>
      </c>
      <c r="C596" s="62" t="s">
        <v>1065</v>
      </c>
      <c r="D596" s="55">
        <v>6100</v>
      </c>
      <c r="E596" s="55">
        <v>22080</v>
      </c>
      <c r="F596" s="55" t="s">
        <v>1062</v>
      </c>
      <c r="G596" s="55"/>
      <c r="H596" s="55"/>
      <c r="I596" s="55"/>
      <c r="J596" s="55"/>
      <c r="K596" s="55">
        <v>8220</v>
      </c>
    </row>
    <row r="597" spans="1:11" x14ac:dyDescent="0.2">
      <c r="A597" s="55">
        <v>596</v>
      </c>
      <c r="B597" t="b">
        <v>1</v>
      </c>
      <c r="C597" s="62" t="s">
        <v>1066</v>
      </c>
      <c r="D597" s="55">
        <v>12200</v>
      </c>
      <c r="E597" s="55">
        <v>44160</v>
      </c>
      <c r="F597" s="55" t="s">
        <v>1062</v>
      </c>
      <c r="G597" s="55"/>
      <c r="H597" s="55"/>
      <c r="I597" s="55"/>
      <c r="J597" s="55"/>
      <c r="K597" s="55">
        <v>8220</v>
      </c>
    </row>
    <row r="598" spans="1:11" x14ac:dyDescent="0.2">
      <c r="A598" s="55">
        <v>597</v>
      </c>
      <c r="B598" t="b">
        <v>0</v>
      </c>
      <c r="C598" s="62" t="s">
        <v>1067</v>
      </c>
      <c r="D598" s="55">
        <v>6100</v>
      </c>
      <c r="E598" s="55">
        <v>22080</v>
      </c>
      <c r="F598" s="55" t="s">
        <v>1062</v>
      </c>
      <c r="G598" s="55"/>
      <c r="H598" s="55"/>
      <c r="I598" s="55"/>
      <c r="J598" s="55"/>
      <c r="K598" s="55">
        <v>8220</v>
      </c>
    </row>
    <row r="599" spans="1:11" x14ac:dyDescent="0.2">
      <c r="A599" s="55">
        <v>598</v>
      </c>
      <c r="B599" t="b">
        <v>0</v>
      </c>
      <c r="C599" s="62" t="s">
        <v>1068</v>
      </c>
      <c r="D599" s="55">
        <v>6100</v>
      </c>
      <c r="E599" s="55">
        <v>22080</v>
      </c>
      <c r="F599" s="55" t="s">
        <v>1062</v>
      </c>
      <c r="G599" s="55"/>
      <c r="H599" s="55"/>
      <c r="I599" s="55"/>
      <c r="J599" s="55"/>
      <c r="K599" s="55">
        <v>8220</v>
      </c>
    </row>
    <row r="600" spans="1:11" x14ac:dyDescent="0.2">
      <c r="A600" s="55">
        <v>599</v>
      </c>
      <c r="B600" t="b">
        <v>0</v>
      </c>
      <c r="C600" s="62" t="s">
        <v>1069</v>
      </c>
      <c r="D600" s="55">
        <v>6100</v>
      </c>
      <c r="E600" s="55">
        <v>22320</v>
      </c>
      <c r="F600" s="55" t="s">
        <v>1062</v>
      </c>
      <c r="G600" s="55"/>
      <c r="H600" s="55"/>
      <c r="I600" s="55"/>
      <c r="J600" s="55"/>
      <c r="K600" s="55">
        <v>8250</v>
      </c>
    </row>
    <row r="601" spans="1:11" x14ac:dyDescent="0.2">
      <c r="A601" s="55">
        <v>600</v>
      </c>
      <c r="B601" t="b">
        <v>1</v>
      </c>
      <c r="C601" s="62" t="s">
        <v>1070</v>
      </c>
      <c r="D601" s="55">
        <v>12200</v>
      </c>
      <c r="E601" s="55">
        <v>44640</v>
      </c>
      <c r="F601" s="55" t="s">
        <v>1062</v>
      </c>
      <c r="G601" s="55"/>
      <c r="H601" s="55"/>
      <c r="I601" s="55"/>
      <c r="J601" s="55"/>
      <c r="K601" s="55">
        <v>8250</v>
      </c>
    </row>
    <row r="602" spans="1:11" x14ac:dyDescent="0.2">
      <c r="A602" s="55">
        <v>601</v>
      </c>
      <c r="B602" t="b">
        <v>0</v>
      </c>
      <c r="C602" s="62" t="s">
        <v>1071</v>
      </c>
      <c r="D602" s="55">
        <v>6100</v>
      </c>
      <c r="E602" s="55">
        <v>22320</v>
      </c>
      <c r="F602" s="55" t="s">
        <v>1062</v>
      </c>
      <c r="G602" s="55"/>
      <c r="H602" s="55"/>
      <c r="I602" s="55"/>
      <c r="J602" s="55"/>
      <c r="K602" s="55">
        <v>8250</v>
      </c>
    </row>
    <row r="603" spans="1:11" x14ac:dyDescent="0.2">
      <c r="A603" s="55">
        <v>602</v>
      </c>
      <c r="B603" t="b">
        <v>0</v>
      </c>
      <c r="C603" s="62" t="s">
        <v>1072</v>
      </c>
      <c r="D603" s="55">
        <v>6100</v>
      </c>
      <c r="E603" s="55">
        <v>22320</v>
      </c>
      <c r="F603" s="55" t="s">
        <v>1062</v>
      </c>
      <c r="G603" s="55"/>
      <c r="H603" s="55"/>
      <c r="I603" s="55"/>
      <c r="J603" s="55"/>
      <c r="K603" s="55">
        <v>8250</v>
      </c>
    </row>
    <row r="604" spans="1:11" x14ac:dyDescent="0.2">
      <c r="A604" s="55">
        <v>603</v>
      </c>
      <c r="B604" t="b">
        <v>0</v>
      </c>
      <c r="C604" s="62" t="s">
        <v>1073</v>
      </c>
      <c r="D604" s="55">
        <v>6100</v>
      </c>
      <c r="E604" s="55">
        <v>22620</v>
      </c>
      <c r="F604" s="55" t="s">
        <v>1062</v>
      </c>
      <c r="G604" s="55"/>
      <c r="H604" s="55"/>
      <c r="I604" s="55"/>
      <c r="J604" s="55"/>
      <c r="K604" s="55">
        <v>8280</v>
      </c>
    </row>
    <row r="605" spans="1:11" x14ac:dyDescent="0.2">
      <c r="A605" s="55">
        <v>604</v>
      </c>
      <c r="B605" t="b">
        <v>1</v>
      </c>
      <c r="C605" s="62" t="s">
        <v>1074</v>
      </c>
      <c r="D605" s="55">
        <v>12200</v>
      </c>
      <c r="E605" s="55">
        <v>45240</v>
      </c>
      <c r="F605" s="55" t="s">
        <v>1062</v>
      </c>
      <c r="G605" s="55"/>
      <c r="H605" s="55"/>
      <c r="I605" s="55"/>
      <c r="J605" s="55"/>
      <c r="K605" s="55">
        <v>8280</v>
      </c>
    </row>
    <row r="606" spans="1:11" x14ac:dyDescent="0.2">
      <c r="A606" s="55">
        <v>605</v>
      </c>
      <c r="B606" t="b">
        <v>0</v>
      </c>
      <c r="C606" s="55" t="s">
        <v>1075</v>
      </c>
      <c r="D606" s="55">
        <v>6100</v>
      </c>
      <c r="E606" s="55">
        <v>22620</v>
      </c>
      <c r="F606" s="55" t="s">
        <v>1062</v>
      </c>
      <c r="G606" s="55"/>
      <c r="H606" s="55"/>
      <c r="I606" s="55"/>
      <c r="J606" s="55"/>
      <c r="K606" s="55">
        <v>8280</v>
      </c>
    </row>
    <row r="607" spans="1:11" x14ac:dyDescent="0.2">
      <c r="A607" s="55">
        <v>606</v>
      </c>
      <c r="B607" t="b">
        <v>0</v>
      </c>
      <c r="C607" s="55" t="s">
        <v>1076</v>
      </c>
      <c r="D607" s="55">
        <v>6100</v>
      </c>
      <c r="E607" s="55">
        <v>22620</v>
      </c>
      <c r="F607" s="55" t="s">
        <v>1062</v>
      </c>
      <c r="G607" s="55"/>
      <c r="H607" s="55"/>
      <c r="I607" s="55"/>
      <c r="J607" s="55"/>
      <c r="K607" s="55">
        <v>8280</v>
      </c>
    </row>
    <row r="608" spans="1:11" x14ac:dyDescent="0.2">
      <c r="A608" s="55">
        <v>607</v>
      </c>
      <c r="B608" t="b">
        <v>0</v>
      </c>
      <c r="C608" s="55" t="s">
        <v>1077</v>
      </c>
      <c r="D608" s="55">
        <v>6100</v>
      </c>
      <c r="E608" s="55">
        <v>22860</v>
      </c>
      <c r="F608" s="55" t="s">
        <v>1062</v>
      </c>
      <c r="G608" s="55"/>
      <c r="H608" s="55"/>
      <c r="I608" s="55"/>
      <c r="J608" s="55"/>
      <c r="K608" s="55">
        <v>8310</v>
      </c>
    </row>
    <row r="609" spans="1:11" x14ac:dyDescent="0.2">
      <c r="A609" s="55">
        <v>608</v>
      </c>
      <c r="B609" t="b">
        <v>1</v>
      </c>
      <c r="C609" s="55" t="s">
        <v>1078</v>
      </c>
      <c r="D609" s="55">
        <v>12200</v>
      </c>
      <c r="E609" s="55">
        <v>45720</v>
      </c>
      <c r="F609" s="55" t="s">
        <v>1062</v>
      </c>
      <c r="G609" s="55"/>
      <c r="H609" s="55"/>
      <c r="I609" s="55"/>
      <c r="J609" s="55"/>
      <c r="K609" s="55">
        <v>8310</v>
      </c>
    </row>
    <row r="610" spans="1:11" x14ac:dyDescent="0.2">
      <c r="A610" s="55">
        <v>609</v>
      </c>
      <c r="B610" t="b">
        <v>0</v>
      </c>
      <c r="C610" s="55" t="s">
        <v>1079</v>
      </c>
      <c r="D610" s="55">
        <v>6100</v>
      </c>
      <c r="E610" s="55">
        <v>22860</v>
      </c>
      <c r="F610" s="55" t="s">
        <v>1062</v>
      </c>
      <c r="G610" s="55"/>
      <c r="H610" s="55"/>
      <c r="I610" s="55"/>
      <c r="J610" s="55"/>
      <c r="K610" s="55">
        <v>8310</v>
      </c>
    </row>
    <row r="611" spans="1:11" x14ac:dyDescent="0.2">
      <c r="A611" s="55">
        <v>610</v>
      </c>
      <c r="B611" t="b">
        <v>0</v>
      </c>
      <c r="C611" s="55" t="s">
        <v>1080</v>
      </c>
      <c r="D611" s="55">
        <v>6100</v>
      </c>
      <c r="E611" s="55">
        <v>22860</v>
      </c>
      <c r="F611" s="55" t="s">
        <v>1062</v>
      </c>
      <c r="G611" s="55"/>
      <c r="H611" s="55"/>
      <c r="I611" s="55"/>
      <c r="J611" s="55"/>
      <c r="K611" s="55">
        <v>8310</v>
      </c>
    </row>
    <row r="612" spans="1:11" x14ac:dyDescent="0.2">
      <c r="A612" s="55">
        <v>611</v>
      </c>
      <c r="B612" t="b">
        <v>0</v>
      </c>
      <c r="C612" s="55" t="s">
        <v>1081</v>
      </c>
      <c r="D612" s="55">
        <v>6100</v>
      </c>
      <c r="E612" s="55">
        <v>23160</v>
      </c>
      <c r="F612" s="55" t="s">
        <v>1062</v>
      </c>
      <c r="G612" s="55"/>
      <c r="H612" s="55"/>
      <c r="I612" s="55"/>
      <c r="J612" s="55"/>
      <c r="K612" s="55">
        <v>8310</v>
      </c>
    </row>
    <row r="613" spans="1:11" x14ac:dyDescent="0.2">
      <c r="A613" s="55">
        <v>612</v>
      </c>
      <c r="B613" t="b">
        <v>1</v>
      </c>
      <c r="C613" s="55" t="s">
        <v>1082</v>
      </c>
      <c r="D613" s="55">
        <v>12200</v>
      </c>
      <c r="E613" s="55">
        <v>46320</v>
      </c>
      <c r="F613" s="55" t="s">
        <v>1062</v>
      </c>
      <c r="G613" s="55"/>
      <c r="H613" s="55"/>
      <c r="I613" s="55"/>
      <c r="J613" s="55"/>
      <c r="K613" s="55">
        <v>8310</v>
      </c>
    </row>
    <row r="614" spans="1:11" x14ac:dyDescent="0.2">
      <c r="A614" s="55">
        <v>613</v>
      </c>
      <c r="B614" t="b">
        <v>0</v>
      </c>
      <c r="C614" s="55" t="s">
        <v>1083</v>
      </c>
      <c r="D614" s="55">
        <v>6100</v>
      </c>
      <c r="E614" s="55">
        <v>23160</v>
      </c>
      <c r="F614" s="55" t="s">
        <v>1062</v>
      </c>
      <c r="G614" s="55"/>
      <c r="H614" s="55"/>
      <c r="I614" s="55"/>
      <c r="J614" s="55"/>
      <c r="K614" s="55">
        <v>8310</v>
      </c>
    </row>
    <row r="615" spans="1:11" x14ac:dyDescent="0.2">
      <c r="A615" s="55">
        <v>614</v>
      </c>
      <c r="B615" t="b">
        <v>0</v>
      </c>
      <c r="C615" s="55" t="s">
        <v>1084</v>
      </c>
      <c r="D615" s="55">
        <v>6100</v>
      </c>
      <c r="E615" s="55">
        <v>23160</v>
      </c>
      <c r="F615" s="55" t="s">
        <v>1062</v>
      </c>
      <c r="G615" s="55"/>
      <c r="H615" s="55"/>
      <c r="I615" s="55"/>
      <c r="J615" s="55"/>
      <c r="K615" s="55">
        <v>8310</v>
      </c>
    </row>
    <row r="616" spans="1:11" x14ac:dyDescent="0.2">
      <c r="A616" s="55">
        <v>615</v>
      </c>
      <c r="B616" t="b">
        <v>0</v>
      </c>
      <c r="C616" s="55" t="s">
        <v>1085</v>
      </c>
      <c r="D616" s="55">
        <v>6100</v>
      </c>
      <c r="E616" s="55">
        <v>23460</v>
      </c>
      <c r="F616" s="55" t="s">
        <v>1062</v>
      </c>
      <c r="G616" s="55"/>
      <c r="H616" s="55"/>
      <c r="I616" s="55"/>
      <c r="J616" s="55"/>
      <c r="K616" s="55">
        <v>8340</v>
      </c>
    </row>
    <row r="617" spans="1:11" x14ac:dyDescent="0.2">
      <c r="A617" s="55">
        <v>616</v>
      </c>
      <c r="B617" t="b">
        <v>1</v>
      </c>
      <c r="C617" s="55" t="s">
        <v>1086</v>
      </c>
      <c r="D617" s="55">
        <v>12200</v>
      </c>
      <c r="E617" s="55">
        <v>46920</v>
      </c>
      <c r="F617" s="55" t="s">
        <v>1062</v>
      </c>
      <c r="G617" s="55"/>
      <c r="H617" s="55"/>
      <c r="I617" s="55"/>
      <c r="J617" s="55"/>
      <c r="K617" s="55">
        <v>8340</v>
      </c>
    </row>
    <row r="618" spans="1:11" x14ac:dyDescent="0.2">
      <c r="A618" s="55">
        <v>617</v>
      </c>
      <c r="B618" t="b">
        <v>0</v>
      </c>
      <c r="C618" s="55" t="s">
        <v>1087</v>
      </c>
      <c r="D618" s="55">
        <v>6100</v>
      </c>
      <c r="E618" s="55">
        <v>23460</v>
      </c>
      <c r="F618" s="55" t="s">
        <v>1062</v>
      </c>
      <c r="G618" s="55"/>
      <c r="H618" s="55"/>
      <c r="I618" s="55"/>
      <c r="J618" s="55"/>
      <c r="K618" s="55">
        <v>8340</v>
      </c>
    </row>
    <row r="619" spans="1:11" x14ac:dyDescent="0.2">
      <c r="A619" s="55">
        <v>618</v>
      </c>
      <c r="B619" t="b">
        <v>0</v>
      </c>
      <c r="C619" s="55" t="s">
        <v>1088</v>
      </c>
      <c r="D619" s="55">
        <v>6100</v>
      </c>
      <c r="E619" s="55">
        <v>23460</v>
      </c>
      <c r="F619" s="55" t="s">
        <v>1062</v>
      </c>
      <c r="G619" s="55"/>
      <c r="H619" s="55"/>
      <c r="I619" s="55"/>
      <c r="J619" s="55"/>
      <c r="K619" s="55">
        <v>8340</v>
      </c>
    </row>
    <row r="620" spans="1:11" x14ac:dyDescent="0.2">
      <c r="A620" s="55">
        <v>619</v>
      </c>
      <c r="B620" t="b">
        <v>0</v>
      </c>
      <c r="C620" s="55" t="s">
        <v>1089</v>
      </c>
      <c r="D620" s="55">
        <v>6100</v>
      </c>
      <c r="E620" s="55">
        <v>23760</v>
      </c>
      <c r="F620" s="55" t="s">
        <v>1062</v>
      </c>
      <c r="G620" s="55"/>
      <c r="H620" s="55"/>
      <c r="I620" s="55"/>
      <c r="J620" s="55"/>
      <c r="K620" s="55">
        <v>8370</v>
      </c>
    </row>
    <row r="621" spans="1:11" x14ac:dyDescent="0.2">
      <c r="A621" s="55">
        <v>620</v>
      </c>
      <c r="B621" t="b">
        <v>1</v>
      </c>
      <c r="C621" s="55" t="s">
        <v>1090</v>
      </c>
      <c r="D621" s="55">
        <v>12200</v>
      </c>
      <c r="E621" s="55">
        <v>47520</v>
      </c>
      <c r="F621" s="55" t="s">
        <v>1062</v>
      </c>
      <c r="G621" s="55"/>
      <c r="H621" s="55"/>
      <c r="I621" s="55"/>
      <c r="J621" s="55"/>
      <c r="K621" s="55">
        <v>8370</v>
      </c>
    </row>
    <row r="622" spans="1:11" x14ac:dyDescent="0.2">
      <c r="A622" s="55">
        <v>621</v>
      </c>
      <c r="B622" t="b">
        <v>0</v>
      </c>
      <c r="C622" s="55" t="s">
        <v>1091</v>
      </c>
      <c r="D622" s="55">
        <v>6100</v>
      </c>
      <c r="E622" s="55">
        <v>23760</v>
      </c>
      <c r="F622" s="55" t="s">
        <v>1062</v>
      </c>
      <c r="G622" s="55"/>
      <c r="H622" s="55"/>
      <c r="I622" s="55"/>
      <c r="J622" s="55"/>
      <c r="K622" s="55">
        <v>8370</v>
      </c>
    </row>
    <row r="623" spans="1:11" x14ac:dyDescent="0.2">
      <c r="A623" s="55">
        <v>622</v>
      </c>
      <c r="B623" t="b">
        <v>0</v>
      </c>
      <c r="C623" s="55" t="s">
        <v>1092</v>
      </c>
      <c r="D623" s="55">
        <v>6100</v>
      </c>
      <c r="E623" s="55">
        <v>23760</v>
      </c>
      <c r="F623" s="55" t="s">
        <v>1062</v>
      </c>
      <c r="G623" s="55"/>
      <c r="H623" s="55"/>
      <c r="I623" s="55"/>
      <c r="J623" s="55"/>
      <c r="K623" s="55">
        <v>8370</v>
      </c>
    </row>
    <row r="624" spans="1:11" x14ac:dyDescent="0.2">
      <c r="A624" s="55">
        <v>623</v>
      </c>
      <c r="B624" t="b">
        <v>0</v>
      </c>
      <c r="C624" s="55" t="s">
        <v>1093</v>
      </c>
      <c r="D624" s="55">
        <v>6100</v>
      </c>
      <c r="E624" s="55">
        <v>24060</v>
      </c>
      <c r="F624" s="55" t="s">
        <v>1062</v>
      </c>
      <c r="G624" s="55"/>
      <c r="H624" s="55"/>
      <c r="I624" s="55"/>
      <c r="J624" s="55"/>
      <c r="K624" s="55">
        <v>8400</v>
      </c>
    </row>
    <row r="625" spans="1:11" x14ac:dyDescent="0.2">
      <c r="A625" s="55">
        <v>624</v>
      </c>
      <c r="B625" t="b">
        <v>1</v>
      </c>
      <c r="C625" s="55" t="s">
        <v>1094</v>
      </c>
      <c r="D625" s="55">
        <v>12200</v>
      </c>
      <c r="E625" s="55">
        <v>48120</v>
      </c>
      <c r="F625" s="55" t="s">
        <v>1062</v>
      </c>
      <c r="G625" s="55"/>
      <c r="H625" s="55"/>
      <c r="I625" s="55"/>
      <c r="J625" s="55"/>
      <c r="K625" s="55">
        <v>8400</v>
      </c>
    </row>
    <row r="626" spans="1:11" x14ac:dyDescent="0.2">
      <c r="A626" s="55">
        <v>625</v>
      </c>
      <c r="B626" t="b">
        <v>0</v>
      </c>
      <c r="C626" s="55" t="s">
        <v>1095</v>
      </c>
      <c r="D626" s="55">
        <v>6100</v>
      </c>
      <c r="E626" s="55">
        <v>24060</v>
      </c>
      <c r="F626" s="55" t="s">
        <v>1062</v>
      </c>
      <c r="G626" s="55"/>
      <c r="H626" s="55"/>
      <c r="I626" s="55"/>
      <c r="J626" s="55"/>
      <c r="K626" s="55">
        <v>8400</v>
      </c>
    </row>
    <row r="627" spans="1:11" x14ac:dyDescent="0.2">
      <c r="A627" s="55">
        <v>626</v>
      </c>
      <c r="B627" t="b">
        <v>0</v>
      </c>
      <c r="C627" s="55" t="s">
        <v>1096</v>
      </c>
      <c r="D627" s="55">
        <v>6100</v>
      </c>
      <c r="E627" s="55">
        <v>24060</v>
      </c>
      <c r="F627" s="55" t="s">
        <v>1062</v>
      </c>
      <c r="G627" s="55"/>
      <c r="H627" s="55"/>
      <c r="I627" s="55"/>
      <c r="J627" s="55"/>
      <c r="K627" s="55">
        <v>8400</v>
      </c>
    </row>
    <row r="628" spans="1:11" x14ac:dyDescent="0.2">
      <c r="A628" s="55">
        <v>627</v>
      </c>
      <c r="B628" t="b">
        <v>0</v>
      </c>
      <c r="C628" s="55" t="s">
        <v>1097</v>
      </c>
      <c r="D628" s="55">
        <v>6100</v>
      </c>
      <c r="E628" s="55">
        <v>24300</v>
      </c>
      <c r="F628" s="55" t="s">
        <v>1062</v>
      </c>
      <c r="G628" s="55"/>
      <c r="H628" s="55"/>
      <c r="I628" s="55"/>
      <c r="J628" s="55"/>
      <c r="K628" s="55">
        <v>8400</v>
      </c>
    </row>
    <row r="629" spans="1:11" x14ac:dyDescent="0.2">
      <c r="A629" s="55">
        <v>628</v>
      </c>
      <c r="B629" t="b">
        <v>1</v>
      </c>
      <c r="C629" s="55" t="s">
        <v>1098</v>
      </c>
      <c r="D629" s="55">
        <v>12200</v>
      </c>
      <c r="E629" s="55">
        <v>48600</v>
      </c>
      <c r="F629" s="55" t="s">
        <v>1062</v>
      </c>
      <c r="G629" s="55"/>
      <c r="H629" s="55"/>
      <c r="I629" s="55"/>
      <c r="J629" s="55"/>
      <c r="K629" s="55">
        <v>8400</v>
      </c>
    </row>
    <row r="630" spans="1:11" x14ac:dyDescent="0.2">
      <c r="A630" s="55">
        <v>629</v>
      </c>
      <c r="B630" t="b">
        <v>0</v>
      </c>
      <c r="C630" s="55" t="s">
        <v>1099</v>
      </c>
      <c r="D630" s="55">
        <v>6100</v>
      </c>
      <c r="E630" s="55">
        <v>24300</v>
      </c>
      <c r="F630" s="55" t="s">
        <v>1062</v>
      </c>
      <c r="G630" s="55"/>
      <c r="H630" s="55"/>
      <c r="I630" s="55"/>
      <c r="J630" s="55"/>
      <c r="K630" s="55">
        <v>8400</v>
      </c>
    </row>
    <row r="631" spans="1:11" x14ac:dyDescent="0.2">
      <c r="A631" s="55">
        <v>630</v>
      </c>
      <c r="B631" t="b">
        <v>0</v>
      </c>
      <c r="C631" s="55" t="s">
        <v>1100</v>
      </c>
      <c r="D631" s="55">
        <v>6100</v>
      </c>
      <c r="E631" s="55">
        <v>24300</v>
      </c>
      <c r="F631" s="55" t="s">
        <v>1062</v>
      </c>
      <c r="G631" s="55"/>
      <c r="H631" s="55"/>
      <c r="I631" s="55"/>
      <c r="J631" s="55"/>
      <c r="K631" s="55">
        <v>8400</v>
      </c>
    </row>
    <row r="632" spans="1:11" x14ac:dyDescent="0.2">
      <c r="A632" s="55">
        <v>631</v>
      </c>
      <c r="B632" t="b">
        <v>0</v>
      </c>
      <c r="C632" s="55" t="s">
        <v>1101</v>
      </c>
      <c r="D632" s="55">
        <v>6100</v>
      </c>
      <c r="E632" s="55">
        <v>24660</v>
      </c>
      <c r="F632" s="55" t="s">
        <v>1062</v>
      </c>
      <c r="G632" s="55"/>
      <c r="H632" s="55"/>
      <c r="I632" s="55"/>
      <c r="J632" s="55"/>
      <c r="K632" s="55">
        <v>8430</v>
      </c>
    </row>
    <row r="633" spans="1:11" x14ac:dyDescent="0.2">
      <c r="A633" s="55">
        <v>632</v>
      </c>
      <c r="B633" t="b">
        <v>1</v>
      </c>
      <c r="C633" s="55" t="s">
        <v>1102</v>
      </c>
      <c r="D633" s="55">
        <v>12200</v>
      </c>
      <c r="E633" s="55">
        <v>49320</v>
      </c>
      <c r="F633" s="55" t="s">
        <v>1103</v>
      </c>
      <c r="G633" s="55"/>
      <c r="H633" s="55"/>
      <c r="I633" s="55"/>
      <c r="J633" s="55"/>
      <c r="K633" s="55">
        <v>8430</v>
      </c>
    </row>
    <row r="634" spans="1:11" x14ac:dyDescent="0.2">
      <c r="A634" s="55">
        <v>633</v>
      </c>
      <c r="B634" t="b">
        <v>0</v>
      </c>
      <c r="C634" s="62" t="s">
        <v>1104</v>
      </c>
      <c r="D634" s="55">
        <v>6100</v>
      </c>
      <c r="E634" s="55">
        <v>24660</v>
      </c>
      <c r="F634" s="55" t="s">
        <v>1103</v>
      </c>
      <c r="G634" s="55"/>
      <c r="H634" s="55"/>
      <c r="I634" s="55"/>
      <c r="J634" s="55"/>
      <c r="K634" s="55">
        <v>8430</v>
      </c>
    </row>
    <row r="635" spans="1:11" x14ac:dyDescent="0.2">
      <c r="A635" s="55">
        <v>634</v>
      </c>
      <c r="B635" t="b">
        <v>0</v>
      </c>
      <c r="C635" s="62" t="s">
        <v>1105</v>
      </c>
      <c r="D635" s="55">
        <v>6100</v>
      </c>
      <c r="E635" s="55">
        <v>24660</v>
      </c>
      <c r="F635" s="55" t="s">
        <v>1103</v>
      </c>
      <c r="G635" s="55"/>
      <c r="H635" s="55"/>
      <c r="I635" s="55"/>
      <c r="J635" s="55"/>
      <c r="K635" s="55">
        <v>8430</v>
      </c>
    </row>
    <row r="636" spans="1:11" x14ac:dyDescent="0.2">
      <c r="A636" s="55">
        <v>635</v>
      </c>
      <c r="B636" t="b">
        <v>0</v>
      </c>
      <c r="C636" s="62" t="s">
        <v>1106</v>
      </c>
      <c r="D636" s="55">
        <v>6200</v>
      </c>
      <c r="E636" s="55">
        <v>24960</v>
      </c>
      <c r="F636" s="55" t="s">
        <v>1103</v>
      </c>
      <c r="G636" s="55"/>
      <c r="H636" s="55"/>
      <c r="I636" s="55"/>
      <c r="J636" s="55"/>
      <c r="K636" s="55">
        <v>8460</v>
      </c>
    </row>
    <row r="637" spans="1:11" x14ac:dyDescent="0.2">
      <c r="A637" s="55">
        <v>636</v>
      </c>
      <c r="B637" t="b">
        <v>1</v>
      </c>
      <c r="C637" s="62" t="s">
        <v>1107</v>
      </c>
      <c r="D637" s="55">
        <v>12500</v>
      </c>
      <c r="E637" s="55">
        <v>49920</v>
      </c>
      <c r="F637" s="55" t="s">
        <v>1103</v>
      </c>
      <c r="G637" s="55"/>
      <c r="H637" s="55"/>
      <c r="I637" s="55"/>
      <c r="J637" s="55"/>
      <c r="K637" s="55">
        <v>8460</v>
      </c>
    </row>
    <row r="638" spans="1:11" x14ac:dyDescent="0.2">
      <c r="A638" s="55">
        <v>637</v>
      </c>
      <c r="B638" t="b">
        <v>0</v>
      </c>
      <c r="C638" s="62" t="s">
        <v>1108</v>
      </c>
      <c r="D638" s="55">
        <v>6200</v>
      </c>
      <c r="E638" s="55">
        <v>24960</v>
      </c>
      <c r="F638" s="55" t="s">
        <v>1103</v>
      </c>
      <c r="G638" s="55"/>
      <c r="H638" s="55"/>
      <c r="I638" s="55"/>
      <c r="J638" s="55"/>
      <c r="K638" s="55">
        <v>8460</v>
      </c>
    </row>
    <row r="639" spans="1:11" x14ac:dyDescent="0.2">
      <c r="A639" s="55">
        <v>638</v>
      </c>
      <c r="B639" t="b">
        <v>0</v>
      </c>
      <c r="C639" s="62" t="s">
        <v>1109</v>
      </c>
      <c r="D639" s="55">
        <v>6200</v>
      </c>
      <c r="E639" s="55">
        <v>24960</v>
      </c>
      <c r="F639" s="55" t="s">
        <v>1103</v>
      </c>
      <c r="G639" s="55"/>
      <c r="H639" s="55"/>
      <c r="I639" s="55"/>
      <c r="J639" s="55"/>
      <c r="K639" s="55">
        <v>8460</v>
      </c>
    </row>
    <row r="640" spans="1:11" x14ac:dyDescent="0.2">
      <c r="A640" s="55">
        <v>639</v>
      </c>
      <c r="B640" t="b">
        <v>0</v>
      </c>
      <c r="C640" s="62" t="s">
        <v>1110</v>
      </c>
      <c r="D640" s="55">
        <v>6200</v>
      </c>
      <c r="E640" s="55">
        <v>25260</v>
      </c>
      <c r="F640" s="55" t="s">
        <v>1103</v>
      </c>
      <c r="G640" s="55"/>
      <c r="H640" s="55"/>
      <c r="I640" s="55"/>
      <c r="J640" s="55"/>
      <c r="K640" s="55">
        <v>8460</v>
      </c>
    </row>
    <row r="641" spans="1:11" x14ac:dyDescent="0.2">
      <c r="A641" s="55">
        <v>640</v>
      </c>
      <c r="B641" t="b">
        <v>1</v>
      </c>
      <c r="C641" s="62" t="s">
        <v>1111</v>
      </c>
      <c r="D641" s="55">
        <v>12500</v>
      </c>
      <c r="E641" s="55">
        <v>50520</v>
      </c>
      <c r="F641" s="55" t="s">
        <v>1103</v>
      </c>
      <c r="G641" s="55"/>
      <c r="H641" s="55"/>
      <c r="I641" s="55"/>
      <c r="J641" s="55"/>
      <c r="K641" s="55">
        <v>8460</v>
      </c>
    </row>
    <row r="642" spans="1:11" x14ac:dyDescent="0.2">
      <c r="A642" s="55">
        <v>641</v>
      </c>
      <c r="B642" t="b">
        <v>0</v>
      </c>
      <c r="C642" s="62" t="s">
        <v>1112</v>
      </c>
      <c r="D642" s="55">
        <v>6200</v>
      </c>
      <c r="E642" s="55">
        <v>25260</v>
      </c>
      <c r="F642" s="55" t="s">
        <v>1103</v>
      </c>
      <c r="G642" s="55"/>
      <c r="H642" s="55"/>
      <c r="I642" s="55"/>
      <c r="J642" s="55"/>
      <c r="K642" s="55">
        <v>8460</v>
      </c>
    </row>
    <row r="643" spans="1:11" x14ac:dyDescent="0.2">
      <c r="A643" s="55">
        <v>642</v>
      </c>
      <c r="B643" t="b">
        <v>0</v>
      </c>
      <c r="C643" s="62" t="s">
        <v>1113</v>
      </c>
      <c r="D643" s="55">
        <v>6200</v>
      </c>
      <c r="E643" s="55">
        <v>25260</v>
      </c>
      <c r="F643" s="55" t="s">
        <v>1103</v>
      </c>
      <c r="G643" s="55"/>
      <c r="H643" s="55"/>
      <c r="I643" s="55"/>
      <c r="J643" s="55"/>
      <c r="K643" s="55">
        <v>8460</v>
      </c>
    </row>
    <row r="644" spans="1:11" x14ac:dyDescent="0.2">
      <c r="A644" s="55">
        <v>643</v>
      </c>
      <c r="B644" t="b">
        <v>0</v>
      </c>
      <c r="C644" s="62" t="s">
        <v>1114</v>
      </c>
      <c r="D644" s="55">
        <v>6200</v>
      </c>
      <c r="E644" s="55">
        <v>25560</v>
      </c>
      <c r="F644" s="55" t="s">
        <v>1103</v>
      </c>
      <c r="G644" s="55"/>
      <c r="H644" s="55"/>
      <c r="I644" s="55"/>
      <c r="J644" s="55"/>
      <c r="K644" s="55">
        <v>8490</v>
      </c>
    </row>
    <row r="645" spans="1:11" x14ac:dyDescent="0.2">
      <c r="A645" s="55">
        <v>644</v>
      </c>
      <c r="B645" t="b">
        <v>1</v>
      </c>
      <c r="C645" s="62" t="s">
        <v>1115</v>
      </c>
      <c r="D645" s="55">
        <v>12500</v>
      </c>
      <c r="E645" s="55">
        <v>51120</v>
      </c>
      <c r="F645" s="55" t="s">
        <v>1103</v>
      </c>
      <c r="G645" s="55"/>
      <c r="H645" s="55"/>
      <c r="I645" s="55"/>
      <c r="J645" s="55"/>
      <c r="K645" s="55">
        <v>8490</v>
      </c>
    </row>
    <row r="646" spans="1:11" x14ac:dyDescent="0.2">
      <c r="A646" s="55">
        <v>645</v>
      </c>
      <c r="B646" t="b">
        <v>0</v>
      </c>
      <c r="C646" s="55" t="s">
        <v>1116</v>
      </c>
      <c r="D646" s="55">
        <v>6200</v>
      </c>
      <c r="E646" s="55">
        <v>25560</v>
      </c>
      <c r="F646" s="55" t="s">
        <v>1103</v>
      </c>
      <c r="G646" s="55"/>
      <c r="H646" s="55"/>
      <c r="I646" s="55"/>
      <c r="J646" s="55"/>
      <c r="K646" s="55">
        <v>8490</v>
      </c>
    </row>
    <row r="647" spans="1:11" x14ac:dyDescent="0.2">
      <c r="A647" s="55">
        <v>646</v>
      </c>
      <c r="B647" t="b">
        <v>0</v>
      </c>
      <c r="C647" s="55" t="s">
        <v>1117</v>
      </c>
      <c r="D647" s="55">
        <v>6200</v>
      </c>
      <c r="E647" s="55">
        <v>25560</v>
      </c>
      <c r="F647" s="55" t="s">
        <v>1103</v>
      </c>
      <c r="G647" s="55"/>
      <c r="H647" s="55"/>
      <c r="I647" s="55"/>
      <c r="J647" s="55"/>
      <c r="K647" s="55">
        <v>8490</v>
      </c>
    </row>
    <row r="648" spans="1:11" x14ac:dyDescent="0.2">
      <c r="A648" s="55">
        <v>647</v>
      </c>
      <c r="B648" t="b">
        <v>0</v>
      </c>
      <c r="C648" s="55" t="s">
        <v>1118</v>
      </c>
      <c r="D648" s="55">
        <v>6200</v>
      </c>
      <c r="E648" s="55">
        <v>25860</v>
      </c>
      <c r="F648" s="55" t="s">
        <v>1103</v>
      </c>
      <c r="G648" s="55"/>
      <c r="H648" s="55"/>
      <c r="I648" s="55"/>
      <c r="J648" s="55"/>
      <c r="K648" s="55">
        <v>8520</v>
      </c>
    </row>
    <row r="649" spans="1:11" x14ac:dyDescent="0.2">
      <c r="A649" s="55">
        <v>648</v>
      </c>
      <c r="B649" t="b">
        <v>1</v>
      </c>
      <c r="C649" s="55" t="s">
        <v>1119</v>
      </c>
      <c r="D649" s="55">
        <v>12500</v>
      </c>
      <c r="E649" s="55">
        <v>51720</v>
      </c>
      <c r="F649" s="55" t="s">
        <v>1103</v>
      </c>
      <c r="G649" s="55"/>
      <c r="H649" s="55"/>
      <c r="I649" s="55"/>
      <c r="J649" s="55"/>
      <c r="K649" s="55">
        <v>8520</v>
      </c>
    </row>
    <row r="650" spans="1:11" x14ac:dyDescent="0.2">
      <c r="A650" s="55">
        <v>649</v>
      </c>
      <c r="B650" t="b">
        <v>0</v>
      </c>
      <c r="C650" s="55" t="s">
        <v>1120</v>
      </c>
      <c r="D650" s="55">
        <v>6200</v>
      </c>
      <c r="E650" s="55">
        <v>25860</v>
      </c>
      <c r="F650" s="55" t="s">
        <v>1103</v>
      </c>
      <c r="G650" s="55"/>
      <c r="H650" s="55"/>
      <c r="I650" s="55"/>
      <c r="J650" s="55"/>
      <c r="K650" s="55">
        <v>8520</v>
      </c>
    </row>
    <row r="651" spans="1:11" x14ac:dyDescent="0.2">
      <c r="A651" s="55">
        <v>650</v>
      </c>
      <c r="B651" t="b">
        <v>0</v>
      </c>
      <c r="C651" s="55" t="s">
        <v>1121</v>
      </c>
      <c r="D651" s="55">
        <v>6200</v>
      </c>
      <c r="E651" s="55">
        <v>25860</v>
      </c>
      <c r="F651" s="55" t="s">
        <v>1103</v>
      </c>
      <c r="G651" s="55"/>
      <c r="H651" s="55"/>
      <c r="I651" s="55"/>
      <c r="J651" s="55"/>
      <c r="K651" s="55">
        <v>8520</v>
      </c>
    </row>
    <row r="652" spans="1:11" x14ac:dyDescent="0.2">
      <c r="A652" s="55">
        <v>651</v>
      </c>
      <c r="B652" t="b">
        <v>0</v>
      </c>
      <c r="C652" s="55" t="s">
        <v>1122</v>
      </c>
      <c r="D652" s="55">
        <v>6200</v>
      </c>
      <c r="E652" s="55">
        <v>26160</v>
      </c>
      <c r="F652" s="55" t="s">
        <v>1103</v>
      </c>
      <c r="G652" s="55"/>
      <c r="H652" s="55"/>
      <c r="I652" s="55"/>
      <c r="J652" s="55"/>
      <c r="K652" s="55">
        <v>8520</v>
      </c>
    </row>
    <row r="653" spans="1:11" x14ac:dyDescent="0.2">
      <c r="A653" s="55">
        <v>652</v>
      </c>
      <c r="B653" t="b">
        <v>1</v>
      </c>
      <c r="C653" s="55" t="s">
        <v>1123</v>
      </c>
      <c r="D653" s="55">
        <v>12500</v>
      </c>
      <c r="E653" s="55">
        <v>52320</v>
      </c>
      <c r="F653" s="55" t="s">
        <v>1103</v>
      </c>
      <c r="G653" s="55"/>
      <c r="H653" s="55"/>
      <c r="I653" s="55"/>
      <c r="J653" s="55"/>
      <c r="K653" s="55">
        <v>8520</v>
      </c>
    </row>
    <row r="654" spans="1:11" x14ac:dyDescent="0.2">
      <c r="A654" s="55">
        <v>653</v>
      </c>
      <c r="B654" t="b">
        <v>0</v>
      </c>
      <c r="C654" s="55" t="s">
        <v>1124</v>
      </c>
      <c r="D654" s="55">
        <v>6200</v>
      </c>
      <c r="E654" s="55">
        <v>26160</v>
      </c>
      <c r="F654" s="55" t="s">
        <v>1103</v>
      </c>
      <c r="G654" s="55"/>
      <c r="H654" s="55"/>
      <c r="I654" s="55"/>
      <c r="J654" s="55"/>
      <c r="K654" s="55">
        <v>8520</v>
      </c>
    </row>
    <row r="655" spans="1:11" x14ac:dyDescent="0.2">
      <c r="A655" s="55">
        <v>654</v>
      </c>
      <c r="B655" t="b">
        <v>0</v>
      </c>
      <c r="C655" s="55" t="s">
        <v>1125</v>
      </c>
      <c r="D655" s="55">
        <v>6200</v>
      </c>
      <c r="E655" s="55">
        <v>26160</v>
      </c>
      <c r="F655" s="55" t="s">
        <v>1103</v>
      </c>
      <c r="G655" s="55"/>
      <c r="H655" s="55"/>
      <c r="I655" s="55"/>
      <c r="J655" s="55"/>
      <c r="K655" s="55">
        <v>8520</v>
      </c>
    </row>
    <row r="656" spans="1:11" x14ac:dyDescent="0.2">
      <c r="A656" s="55">
        <v>655</v>
      </c>
      <c r="B656" t="b">
        <v>0</v>
      </c>
      <c r="C656" s="55" t="s">
        <v>1126</v>
      </c>
      <c r="D656" s="55">
        <v>6200</v>
      </c>
      <c r="E656" s="55">
        <v>26460</v>
      </c>
      <c r="F656" s="55" t="s">
        <v>1103</v>
      </c>
      <c r="G656" s="55"/>
      <c r="H656" s="55"/>
      <c r="I656" s="55"/>
      <c r="J656" s="55"/>
      <c r="K656" s="55">
        <v>8550</v>
      </c>
    </row>
    <row r="657" spans="1:11" x14ac:dyDescent="0.2">
      <c r="A657" s="55">
        <v>656</v>
      </c>
      <c r="B657" t="b">
        <v>1</v>
      </c>
      <c r="C657" s="55" t="s">
        <v>1127</v>
      </c>
      <c r="D657" s="55">
        <v>12500</v>
      </c>
      <c r="E657" s="55">
        <v>52920</v>
      </c>
      <c r="F657" s="55" t="s">
        <v>1103</v>
      </c>
      <c r="G657" s="55"/>
      <c r="H657" s="55"/>
      <c r="I657" s="55"/>
      <c r="J657" s="55"/>
      <c r="K657" s="55">
        <v>8550</v>
      </c>
    </row>
    <row r="658" spans="1:11" x14ac:dyDescent="0.2">
      <c r="A658" s="55">
        <v>657</v>
      </c>
      <c r="B658" t="b">
        <v>0</v>
      </c>
      <c r="C658" s="55" t="s">
        <v>1128</v>
      </c>
      <c r="D658" s="55">
        <v>6200</v>
      </c>
      <c r="E658" s="55">
        <v>26460</v>
      </c>
      <c r="F658" s="55" t="s">
        <v>1103</v>
      </c>
      <c r="G658" s="55"/>
      <c r="H658" s="55"/>
      <c r="I658" s="55"/>
      <c r="J658" s="55"/>
      <c r="K658" s="55">
        <v>8550</v>
      </c>
    </row>
    <row r="659" spans="1:11" x14ac:dyDescent="0.2">
      <c r="A659" s="55">
        <v>658</v>
      </c>
      <c r="B659" t="b">
        <v>0</v>
      </c>
      <c r="C659" s="55" t="s">
        <v>1129</v>
      </c>
      <c r="D659" s="55">
        <v>6200</v>
      </c>
      <c r="E659" s="55">
        <v>26460</v>
      </c>
      <c r="F659" s="55" t="s">
        <v>1103</v>
      </c>
      <c r="G659" s="55"/>
      <c r="H659" s="55"/>
      <c r="I659" s="55"/>
      <c r="J659" s="55"/>
      <c r="K659" s="55">
        <v>8550</v>
      </c>
    </row>
    <row r="660" spans="1:11" x14ac:dyDescent="0.2">
      <c r="A660" s="55">
        <v>659</v>
      </c>
      <c r="B660" t="b">
        <v>0</v>
      </c>
      <c r="C660" s="55" t="s">
        <v>1130</v>
      </c>
      <c r="D660" s="55">
        <v>6200</v>
      </c>
      <c r="E660" s="55">
        <v>26760</v>
      </c>
      <c r="F660" s="55" t="s">
        <v>1103</v>
      </c>
      <c r="G660" s="55"/>
      <c r="H660" s="55"/>
      <c r="I660" s="55"/>
      <c r="J660" s="55"/>
      <c r="K660" s="55">
        <v>8580</v>
      </c>
    </row>
    <row r="661" spans="1:11" x14ac:dyDescent="0.2">
      <c r="A661" s="55">
        <v>660</v>
      </c>
      <c r="B661" t="b">
        <v>1</v>
      </c>
      <c r="C661" s="55" t="s">
        <v>1131</v>
      </c>
      <c r="D661" s="55">
        <v>12500</v>
      </c>
      <c r="E661" s="55">
        <v>53520</v>
      </c>
      <c r="F661" s="55" t="s">
        <v>1103</v>
      </c>
      <c r="G661" s="55"/>
      <c r="H661" s="55"/>
      <c r="I661" s="55"/>
      <c r="J661" s="55"/>
      <c r="K661" s="55">
        <v>8580</v>
      </c>
    </row>
    <row r="662" spans="1:11" x14ac:dyDescent="0.2">
      <c r="A662" s="55">
        <v>661</v>
      </c>
      <c r="B662" t="b">
        <v>0</v>
      </c>
      <c r="C662" s="55" t="s">
        <v>1132</v>
      </c>
      <c r="D662" s="55">
        <v>6200</v>
      </c>
      <c r="E662" s="55">
        <v>26760</v>
      </c>
      <c r="F662" s="55" t="s">
        <v>1103</v>
      </c>
      <c r="G662" s="55"/>
      <c r="H662" s="55"/>
      <c r="I662" s="55"/>
      <c r="J662" s="55"/>
      <c r="K662" s="55">
        <v>8580</v>
      </c>
    </row>
    <row r="663" spans="1:11" x14ac:dyDescent="0.2">
      <c r="A663" s="55">
        <v>662</v>
      </c>
      <c r="B663" t="b">
        <v>0</v>
      </c>
      <c r="C663" s="55" t="s">
        <v>1133</v>
      </c>
      <c r="D663" s="55">
        <v>6200</v>
      </c>
      <c r="E663" s="55">
        <v>26760</v>
      </c>
      <c r="F663" s="55" t="s">
        <v>1103</v>
      </c>
      <c r="G663" s="55"/>
      <c r="H663" s="55"/>
      <c r="I663" s="55"/>
      <c r="J663" s="55"/>
      <c r="K663" s="55">
        <v>8580</v>
      </c>
    </row>
    <row r="664" spans="1:11" x14ac:dyDescent="0.2">
      <c r="A664" s="55">
        <v>663</v>
      </c>
      <c r="B664" t="b">
        <v>0</v>
      </c>
      <c r="C664" s="55" t="s">
        <v>1134</v>
      </c>
      <c r="D664" s="55">
        <v>6200</v>
      </c>
      <c r="E664" s="55">
        <v>27060</v>
      </c>
      <c r="F664" s="55" t="s">
        <v>1103</v>
      </c>
      <c r="G664" s="55"/>
      <c r="H664" s="55"/>
      <c r="I664" s="55"/>
      <c r="J664" s="55"/>
      <c r="K664" s="55">
        <v>8610</v>
      </c>
    </row>
    <row r="665" spans="1:11" x14ac:dyDescent="0.2">
      <c r="A665" s="55">
        <v>664</v>
      </c>
      <c r="B665" t="b">
        <v>1</v>
      </c>
      <c r="C665" s="55" t="s">
        <v>1135</v>
      </c>
      <c r="D665" s="55">
        <v>12500</v>
      </c>
      <c r="E665" s="55">
        <v>54120</v>
      </c>
      <c r="F665" s="55" t="s">
        <v>1103</v>
      </c>
      <c r="G665" s="55"/>
      <c r="H665" s="55"/>
      <c r="I665" s="55"/>
      <c r="J665" s="55"/>
      <c r="K665" s="55">
        <v>8610</v>
      </c>
    </row>
    <row r="666" spans="1:11" x14ac:dyDescent="0.2">
      <c r="A666" s="55">
        <v>665</v>
      </c>
      <c r="B666" t="b">
        <v>0</v>
      </c>
      <c r="C666" s="55" t="s">
        <v>1136</v>
      </c>
      <c r="D666" s="55">
        <v>6200</v>
      </c>
      <c r="E666" s="55">
        <v>27060</v>
      </c>
      <c r="F666" s="55" t="s">
        <v>1103</v>
      </c>
      <c r="G666" s="55"/>
      <c r="H666" s="55"/>
      <c r="I666" s="55"/>
      <c r="J666" s="55"/>
      <c r="K666" s="55">
        <v>8610</v>
      </c>
    </row>
    <row r="667" spans="1:11" x14ac:dyDescent="0.2">
      <c r="A667" s="55">
        <v>666</v>
      </c>
      <c r="B667" t="b">
        <v>0</v>
      </c>
      <c r="C667" s="55" t="s">
        <v>1137</v>
      </c>
      <c r="D667" s="55">
        <v>6200</v>
      </c>
      <c r="E667" s="55">
        <v>27060</v>
      </c>
      <c r="F667" s="55" t="s">
        <v>1103</v>
      </c>
      <c r="G667" s="55"/>
      <c r="H667" s="55"/>
      <c r="I667" s="55"/>
      <c r="J667" s="55"/>
      <c r="K667" s="55">
        <v>8610</v>
      </c>
    </row>
    <row r="668" spans="1:11" x14ac:dyDescent="0.2">
      <c r="A668" s="55">
        <v>667</v>
      </c>
      <c r="B668" t="b">
        <v>0</v>
      </c>
      <c r="C668" s="55" t="s">
        <v>1138</v>
      </c>
      <c r="D668" s="55">
        <v>6200</v>
      </c>
      <c r="E668" s="55">
        <v>27360</v>
      </c>
      <c r="F668" s="55" t="s">
        <v>1103</v>
      </c>
      <c r="G668" s="55"/>
      <c r="H668" s="55"/>
      <c r="I668" s="55"/>
      <c r="J668" s="55"/>
      <c r="K668" s="55">
        <v>8610</v>
      </c>
    </row>
    <row r="669" spans="1:11" x14ac:dyDescent="0.2">
      <c r="A669" s="55">
        <v>668</v>
      </c>
      <c r="B669" t="b">
        <v>1</v>
      </c>
      <c r="C669" s="55" t="s">
        <v>1139</v>
      </c>
      <c r="D669" s="55">
        <v>12500</v>
      </c>
      <c r="E669" s="55">
        <v>54720</v>
      </c>
      <c r="F669" s="55" t="s">
        <v>1103</v>
      </c>
      <c r="G669" s="55"/>
      <c r="H669" s="55"/>
      <c r="I669" s="55"/>
      <c r="J669" s="55"/>
      <c r="K669" s="55">
        <v>8610</v>
      </c>
    </row>
    <row r="670" spans="1:11" x14ac:dyDescent="0.2">
      <c r="A670" s="55">
        <v>669</v>
      </c>
      <c r="B670" t="b">
        <v>0</v>
      </c>
      <c r="C670" s="55" t="s">
        <v>1140</v>
      </c>
      <c r="D670" s="55">
        <v>6200</v>
      </c>
      <c r="E670" s="55">
        <v>27360</v>
      </c>
      <c r="F670" s="55" t="s">
        <v>1103</v>
      </c>
      <c r="G670" s="55"/>
      <c r="H670" s="55"/>
      <c r="I670" s="55"/>
      <c r="J670" s="55"/>
      <c r="K670" s="55">
        <v>8610</v>
      </c>
    </row>
    <row r="671" spans="1:11" x14ac:dyDescent="0.2">
      <c r="A671" s="55">
        <v>670</v>
      </c>
      <c r="B671" t="b">
        <v>0</v>
      </c>
      <c r="C671" s="55" t="s">
        <v>1141</v>
      </c>
      <c r="D671" s="55">
        <v>6200</v>
      </c>
      <c r="E671" s="55">
        <v>27360</v>
      </c>
      <c r="F671" s="55" t="s">
        <v>1103</v>
      </c>
      <c r="G671" s="55"/>
      <c r="H671" s="55"/>
      <c r="I671" s="55"/>
      <c r="J671" s="55"/>
      <c r="K671" s="55">
        <v>8610</v>
      </c>
    </row>
    <row r="672" spans="1:11" x14ac:dyDescent="0.2">
      <c r="A672" s="55">
        <v>671</v>
      </c>
      <c r="B672" t="b">
        <v>0</v>
      </c>
      <c r="C672" s="55" t="s">
        <v>1142</v>
      </c>
      <c r="D672" s="55">
        <v>6200</v>
      </c>
      <c r="E672" s="55">
        <v>27660</v>
      </c>
      <c r="F672" s="55" t="s">
        <v>1103</v>
      </c>
      <c r="G672" s="55"/>
      <c r="H672" s="55"/>
      <c r="I672" s="55"/>
      <c r="J672" s="55"/>
      <c r="K672" s="55">
        <v>8640</v>
      </c>
    </row>
    <row r="673" spans="1:11" x14ac:dyDescent="0.2">
      <c r="A673" s="55">
        <v>672</v>
      </c>
      <c r="B673" t="b">
        <v>1</v>
      </c>
      <c r="C673" s="55" t="s">
        <v>1143</v>
      </c>
      <c r="D673" s="55">
        <v>12500</v>
      </c>
      <c r="E673" s="55">
        <v>55320</v>
      </c>
      <c r="F673" s="55" t="s">
        <v>1144</v>
      </c>
      <c r="G673" s="55"/>
      <c r="H673" s="55"/>
      <c r="I673" s="55"/>
      <c r="J673" s="55"/>
      <c r="K673" s="55">
        <v>8640</v>
      </c>
    </row>
    <row r="674" spans="1:11" x14ac:dyDescent="0.2">
      <c r="A674" s="55">
        <v>673</v>
      </c>
      <c r="B674" t="b">
        <v>0</v>
      </c>
      <c r="C674" s="62" t="s">
        <v>1145</v>
      </c>
      <c r="D674" s="55">
        <v>6200</v>
      </c>
      <c r="E674" s="55">
        <v>27660</v>
      </c>
      <c r="F674" s="55" t="s">
        <v>1144</v>
      </c>
      <c r="G674" s="55"/>
      <c r="H674" s="55"/>
      <c r="I674" s="55"/>
      <c r="J674" s="55"/>
      <c r="K674" s="55">
        <v>8640</v>
      </c>
    </row>
    <row r="675" spans="1:11" x14ac:dyDescent="0.2">
      <c r="A675" s="55">
        <v>674</v>
      </c>
      <c r="B675" t="b">
        <v>0</v>
      </c>
      <c r="C675" s="62" t="s">
        <v>1146</v>
      </c>
      <c r="D675" s="55">
        <v>6200</v>
      </c>
      <c r="E675" s="55">
        <v>27660</v>
      </c>
      <c r="F675" s="55" t="s">
        <v>1144</v>
      </c>
      <c r="G675" s="55"/>
      <c r="H675" s="55"/>
      <c r="I675" s="55"/>
      <c r="J675" s="55"/>
      <c r="K675" s="55">
        <v>8640</v>
      </c>
    </row>
    <row r="676" spans="1:11" x14ac:dyDescent="0.2">
      <c r="A676" s="55">
        <v>675</v>
      </c>
      <c r="B676" t="b">
        <v>0</v>
      </c>
      <c r="C676" s="62" t="s">
        <v>1147</v>
      </c>
      <c r="D676" s="55">
        <v>6200</v>
      </c>
      <c r="E676" s="55">
        <v>27960</v>
      </c>
      <c r="F676" s="55" t="s">
        <v>1144</v>
      </c>
      <c r="G676" s="55"/>
      <c r="H676" s="55"/>
      <c r="I676" s="55"/>
      <c r="J676" s="55"/>
      <c r="K676" s="55">
        <v>8670</v>
      </c>
    </row>
    <row r="677" spans="1:11" x14ac:dyDescent="0.2">
      <c r="A677" s="55">
        <v>676</v>
      </c>
      <c r="B677" t="b">
        <v>1</v>
      </c>
      <c r="C677" s="62" t="s">
        <v>1148</v>
      </c>
      <c r="D677" s="55">
        <v>12500</v>
      </c>
      <c r="E677" s="55">
        <v>55920</v>
      </c>
      <c r="F677" s="55" t="s">
        <v>1144</v>
      </c>
      <c r="G677" s="55"/>
      <c r="H677" s="55"/>
      <c r="I677" s="55"/>
      <c r="J677" s="55"/>
      <c r="K677" s="55">
        <v>8670</v>
      </c>
    </row>
    <row r="678" spans="1:11" x14ac:dyDescent="0.2">
      <c r="A678" s="55">
        <v>677</v>
      </c>
      <c r="B678" t="b">
        <v>0</v>
      </c>
      <c r="C678" s="62" t="s">
        <v>1149</v>
      </c>
      <c r="D678" s="55">
        <v>6200</v>
      </c>
      <c r="E678" s="55">
        <v>27960</v>
      </c>
      <c r="F678" s="55" t="s">
        <v>1144</v>
      </c>
      <c r="G678" s="55"/>
      <c r="H678" s="55"/>
      <c r="I678" s="55"/>
      <c r="J678" s="55"/>
      <c r="K678" s="55">
        <v>8670</v>
      </c>
    </row>
    <row r="679" spans="1:11" x14ac:dyDescent="0.2">
      <c r="A679" s="55">
        <v>678</v>
      </c>
      <c r="B679" t="b">
        <v>0</v>
      </c>
      <c r="C679" s="62" t="s">
        <v>1150</v>
      </c>
      <c r="D679" s="55">
        <v>6200</v>
      </c>
      <c r="E679" s="55">
        <v>27960</v>
      </c>
      <c r="F679" s="55" t="s">
        <v>1144</v>
      </c>
      <c r="G679" s="55"/>
      <c r="H679" s="55"/>
      <c r="I679" s="55"/>
      <c r="J679" s="55"/>
      <c r="K679" s="55">
        <v>8670</v>
      </c>
    </row>
    <row r="680" spans="1:11" x14ac:dyDescent="0.2">
      <c r="A680" s="55">
        <v>679</v>
      </c>
      <c r="B680" t="b">
        <v>0</v>
      </c>
      <c r="C680" s="62" t="s">
        <v>1151</v>
      </c>
      <c r="D680" s="55">
        <v>6200</v>
      </c>
      <c r="E680" s="55">
        <v>28260</v>
      </c>
      <c r="F680" s="55" t="s">
        <v>1144</v>
      </c>
      <c r="G680" s="55"/>
      <c r="H680" s="55"/>
      <c r="I680" s="55"/>
      <c r="J680" s="55"/>
      <c r="K680" s="55">
        <v>8670</v>
      </c>
    </row>
    <row r="681" spans="1:11" x14ac:dyDescent="0.2">
      <c r="A681" s="55">
        <v>680</v>
      </c>
      <c r="B681" t="b">
        <v>1</v>
      </c>
      <c r="C681" s="62" t="s">
        <v>1152</v>
      </c>
      <c r="D681" s="55">
        <v>12500</v>
      </c>
      <c r="E681" s="55">
        <v>56520</v>
      </c>
      <c r="F681" s="55" t="s">
        <v>1144</v>
      </c>
      <c r="G681" s="55"/>
      <c r="H681" s="55"/>
      <c r="I681" s="55"/>
      <c r="J681" s="55"/>
      <c r="K681" s="55">
        <v>8670</v>
      </c>
    </row>
    <row r="682" spans="1:11" x14ac:dyDescent="0.2">
      <c r="A682" s="55">
        <v>681</v>
      </c>
      <c r="B682" t="b">
        <v>0</v>
      </c>
      <c r="C682" s="62" t="s">
        <v>1153</v>
      </c>
      <c r="D682" s="55">
        <v>6200</v>
      </c>
      <c r="E682" s="55">
        <v>28260</v>
      </c>
      <c r="F682" s="55" t="s">
        <v>1144</v>
      </c>
      <c r="G682" s="55"/>
      <c r="H682" s="55"/>
      <c r="I682" s="55"/>
      <c r="J682" s="55"/>
      <c r="K682" s="55">
        <v>8670</v>
      </c>
    </row>
    <row r="683" spans="1:11" x14ac:dyDescent="0.2">
      <c r="A683" s="55">
        <v>682</v>
      </c>
      <c r="B683" t="b">
        <v>0</v>
      </c>
      <c r="C683" s="62" t="s">
        <v>1154</v>
      </c>
      <c r="D683" s="55">
        <v>6200</v>
      </c>
      <c r="E683" s="55">
        <v>28260</v>
      </c>
      <c r="F683" s="55" t="s">
        <v>1144</v>
      </c>
      <c r="G683" s="55"/>
      <c r="H683" s="55"/>
      <c r="I683" s="55"/>
      <c r="J683" s="55"/>
      <c r="K683" s="55">
        <v>8670</v>
      </c>
    </row>
    <row r="684" spans="1:11" x14ac:dyDescent="0.2">
      <c r="A684" s="55">
        <v>683</v>
      </c>
      <c r="B684" t="b">
        <v>0</v>
      </c>
      <c r="C684" s="62" t="s">
        <v>1155</v>
      </c>
      <c r="D684" s="55">
        <v>6400</v>
      </c>
      <c r="E684" s="55">
        <v>28620</v>
      </c>
      <c r="F684" s="55" t="s">
        <v>1144</v>
      </c>
      <c r="G684" s="55"/>
      <c r="H684" s="55"/>
      <c r="I684" s="55"/>
      <c r="J684" s="55"/>
      <c r="K684" s="55">
        <v>8700</v>
      </c>
    </row>
    <row r="685" spans="1:11" x14ac:dyDescent="0.2">
      <c r="A685" s="55">
        <v>684</v>
      </c>
      <c r="B685" t="b">
        <v>1</v>
      </c>
      <c r="C685" s="62" t="s">
        <v>1156</v>
      </c>
      <c r="D685" s="55">
        <v>12700</v>
      </c>
      <c r="E685" s="55">
        <v>57240</v>
      </c>
      <c r="F685" s="55" t="s">
        <v>1144</v>
      </c>
      <c r="G685" s="55"/>
      <c r="H685" s="55"/>
      <c r="I685" s="55"/>
      <c r="J685" s="55"/>
      <c r="K685" s="55">
        <v>8700</v>
      </c>
    </row>
    <row r="686" spans="1:11" x14ac:dyDescent="0.2">
      <c r="A686" s="55">
        <v>685</v>
      </c>
      <c r="B686" t="b">
        <v>0</v>
      </c>
      <c r="C686" s="55" t="s">
        <v>1157</v>
      </c>
      <c r="D686" s="55">
        <v>6400</v>
      </c>
      <c r="E686" s="55">
        <v>28620</v>
      </c>
      <c r="F686" s="55" t="s">
        <v>1144</v>
      </c>
      <c r="G686" s="55"/>
      <c r="H686" s="55"/>
      <c r="I686" s="55"/>
      <c r="J686" s="55"/>
      <c r="K686" s="55">
        <v>8700</v>
      </c>
    </row>
    <row r="687" spans="1:11" x14ac:dyDescent="0.2">
      <c r="A687" s="55">
        <v>686</v>
      </c>
      <c r="B687" t="b">
        <v>0</v>
      </c>
      <c r="C687" s="55" t="s">
        <v>1158</v>
      </c>
      <c r="D687" s="55">
        <v>6400</v>
      </c>
      <c r="E687" s="55">
        <v>28620</v>
      </c>
      <c r="F687" s="55" t="s">
        <v>1144</v>
      </c>
      <c r="G687" s="55"/>
      <c r="H687" s="55"/>
      <c r="I687" s="55"/>
      <c r="J687" s="55"/>
      <c r="K687" s="55">
        <v>8700</v>
      </c>
    </row>
    <row r="688" spans="1:11" x14ac:dyDescent="0.2">
      <c r="A688" s="55">
        <v>687</v>
      </c>
      <c r="B688" t="b">
        <v>0</v>
      </c>
      <c r="C688" s="55" t="s">
        <v>1159</v>
      </c>
      <c r="D688" s="55">
        <v>6400</v>
      </c>
      <c r="E688" s="55">
        <v>28920</v>
      </c>
      <c r="F688" s="55" t="s">
        <v>1144</v>
      </c>
      <c r="G688" s="55"/>
      <c r="H688" s="55"/>
      <c r="I688" s="55"/>
      <c r="J688" s="55"/>
      <c r="K688" s="55">
        <v>8730</v>
      </c>
    </row>
    <row r="689" spans="1:11" x14ac:dyDescent="0.2">
      <c r="A689" s="55">
        <v>688</v>
      </c>
      <c r="B689" t="b">
        <v>1</v>
      </c>
      <c r="C689" s="55" t="s">
        <v>1160</v>
      </c>
      <c r="D689" s="55">
        <v>12700</v>
      </c>
      <c r="E689" s="55">
        <v>57840</v>
      </c>
      <c r="F689" s="55" t="s">
        <v>1144</v>
      </c>
      <c r="G689" s="55"/>
      <c r="H689" s="55"/>
      <c r="I689" s="55"/>
      <c r="J689" s="55"/>
      <c r="K689" s="55">
        <v>8730</v>
      </c>
    </row>
    <row r="690" spans="1:11" x14ac:dyDescent="0.2">
      <c r="A690" s="55">
        <v>689</v>
      </c>
      <c r="B690" t="b">
        <v>0</v>
      </c>
      <c r="C690" s="55" t="s">
        <v>1161</v>
      </c>
      <c r="D690" s="55">
        <v>6400</v>
      </c>
      <c r="E690" s="55">
        <v>28920</v>
      </c>
      <c r="F690" s="55" t="s">
        <v>1144</v>
      </c>
      <c r="G690" s="55"/>
      <c r="H690" s="55"/>
      <c r="I690" s="55"/>
      <c r="J690" s="55"/>
      <c r="K690" s="55">
        <v>8730</v>
      </c>
    </row>
    <row r="691" spans="1:11" x14ac:dyDescent="0.2">
      <c r="A691" s="55">
        <v>690</v>
      </c>
      <c r="B691" t="b">
        <v>0</v>
      </c>
      <c r="C691" s="55" t="s">
        <v>1162</v>
      </c>
      <c r="D691" s="55">
        <v>6400</v>
      </c>
      <c r="E691" s="55">
        <v>28920</v>
      </c>
      <c r="F691" s="55" t="s">
        <v>1144</v>
      </c>
      <c r="G691" s="55"/>
      <c r="H691" s="55"/>
      <c r="I691" s="55"/>
      <c r="J691" s="55"/>
      <c r="K691" s="55">
        <v>8730</v>
      </c>
    </row>
    <row r="692" spans="1:11" x14ac:dyDescent="0.2">
      <c r="A692" s="55">
        <v>691</v>
      </c>
      <c r="B692" t="b">
        <v>0</v>
      </c>
      <c r="C692" s="55" t="s">
        <v>1163</v>
      </c>
      <c r="D692" s="55">
        <v>6400</v>
      </c>
      <c r="E692" s="55">
        <v>29280</v>
      </c>
      <c r="F692" s="55" t="s">
        <v>1144</v>
      </c>
      <c r="G692" s="55"/>
      <c r="H692" s="55"/>
      <c r="I692" s="55"/>
      <c r="J692" s="55"/>
      <c r="K692" s="55">
        <v>8730</v>
      </c>
    </row>
    <row r="693" spans="1:11" x14ac:dyDescent="0.2">
      <c r="A693" s="55">
        <v>692</v>
      </c>
      <c r="B693" t="b">
        <v>1</v>
      </c>
      <c r="C693" s="55" t="s">
        <v>1164</v>
      </c>
      <c r="D693" s="55">
        <v>12700</v>
      </c>
      <c r="E693" s="55">
        <v>58560</v>
      </c>
      <c r="F693" s="55" t="s">
        <v>1144</v>
      </c>
      <c r="G693" s="55"/>
      <c r="H693" s="55"/>
      <c r="I693" s="55"/>
      <c r="J693" s="55"/>
      <c r="K693" s="55">
        <v>8730</v>
      </c>
    </row>
    <row r="694" spans="1:11" x14ac:dyDescent="0.2">
      <c r="A694" s="55">
        <v>693</v>
      </c>
      <c r="B694" t="b">
        <v>0</v>
      </c>
      <c r="C694" s="55" t="s">
        <v>1165</v>
      </c>
      <c r="D694" s="55">
        <v>6400</v>
      </c>
      <c r="E694" s="55">
        <v>29280</v>
      </c>
      <c r="F694" s="55" t="s">
        <v>1144</v>
      </c>
      <c r="G694" s="55"/>
      <c r="H694" s="55"/>
      <c r="I694" s="55"/>
      <c r="J694" s="55"/>
      <c r="K694" s="55">
        <v>8730</v>
      </c>
    </row>
    <row r="695" spans="1:11" x14ac:dyDescent="0.2">
      <c r="A695" s="55">
        <v>694</v>
      </c>
      <c r="B695" t="b">
        <v>0</v>
      </c>
      <c r="C695" s="55" t="s">
        <v>1166</v>
      </c>
      <c r="D695" s="55">
        <v>6400</v>
      </c>
      <c r="E695" s="55">
        <v>29280</v>
      </c>
      <c r="F695" s="55" t="s">
        <v>1144</v>
      </c>
      <c r="G695" s="55"/>
      <c r="H695" s="55"/>
      <c r="I695" s="55"/>
      <c r="J695" s="55"/>
      <c r="K695" s="55">
        <v>8730</v>
      </c>
    </row>
    <row r="696" spans="1:11" x14ac:dyDescent="0.2">
      <c r="A696" s="55">
        <v>695</v>
      </c>
      <c r="B696" t="b">
        <v>0</v>
      </c>
      <c r="C696" s="55" t="s">
        <v>1167</v>
      </c>
      <c r="D696" s="55">
        <v>6400</v>
      </c>
      <c r="E696" s="55">
        <v>29580</v>
      </c>
      <c r="F696" s="55" t="s">
        <v>1144</v>
      </c>
      <c r="G696" s="55"/>
      <c r="H696" s="55"/>
      <c r="I696" s="55"/>
      <c r="J696" s="55"/>
      <c r="K696" s="55">
        <v>8760</v>
      </c>
    </row>
    <row r="697" spans="1:11" x14ac:dyDescent="0.2">
      <c r="A697" s="55">
        <v>696</v>
      </c>
      <c r="B697" t="b">
        <v>1</v>
      </c>
      <c r="C697" s="55" t="s">
        <v>1168</v>
      </c>
      <c r="D697" s="55">
        <v>12700</v>
      </c>
      <c r="E697" s="55">
        <v>59160</v>
      </c>
      <c r="F697" s="55" t="s">
        <v>1144</v>
      </c>
      <c r="G697" s="55"/>
      <c r="H697" s="55"/>
      <c r="I697" s="55"/>
      <c r="J697" s="55"/>
      <c r="K697" s="55">
        <v>8760</v>
      </c>
    </row>
    <row r="698" spans="1:11" x14ac:dyDescent="0.2">
      <c r="A698" s="55">
        <v>697</v>
      </c>
      <c r="B698" t="b">
        <v>0</v>
      </c>
      <c r="C698" s="55" t="s">
        <v>1169</v>
      </c>
      <c r="D698" s="55">
        <v>6400</v>
      </c>
      <c r="E698" s="55">
        <v>29580</v>
      </c>
      <c r="F698" s="55" t="s">
        <v>1144</v>
      </c>
      <c r="G698" s="55"/>
      <c r="H698" s="55"/>
      <c r="I698" s="55"/>
      <c r="J698" s="55"/>
      <c r="K698" s="55">
        <v>8760</v>
      </c>
    </row>
    <row r="699" spans="1:11" x14ac:dyDescent="0.2">
      <c r="A699" s="55">
        <v>698</v>
      </c>
      <c r="B699" t="b">
        <v>0</v>
      </c>
      <c r="C699" s="55" t="s">
        <v>1170</v>
      </c>
      <c r="D699" s="55">
        <v>6400</v>
      </c>
      <c r="E699" s="55">
        <v>29580</v>
      </c>
      <c r="F699" s="55" t="s">
        <v>1144</v>
      </c>
      <c r="G699" s="55"/>
      <c r="H699" s="55"/>
      <c r="I699" s="55"/>
      <c r="J699" s="55"/>
      <c r="K699" s="55">
        <v>8760</v>
      </c>
    </row>
    <row r="700" spans="1:11" x14ac:dyDescent="0.2">
      <c r="A700" s="55">
        <v>699</v>
      </c>
      <c r="B700" t="b">
        <v>0</v>
      </c>
      <c r="C700" s="55" t="s">
        <v>1171</v>
      </c>
      <c r="D700" s="55">
        <v>6400</v>
      </c>
      <c r="E700" s="55">
        <v>29940</v>
      </c>
      <c r="F700" s="55" t="s">
        <v>1144</v>
      </c>
      <c r="G700" s="55"/>
      <c r="H700" s="55"/>
      <c r="I700" s="55"/>
      <c r="J700" s="55"/>
      <c r="K700" s="55">
        <v>8790</v>
      </c>
    </row>
    <row r="701" spans="1:11" x14ac:dyDescent="0.2">
      <c r="A701" s="55">
        <v>700</v>
      </c>
      <c r="B701" t="b">
        <v>1</v>
      </c>
      <c r="C701" s="55" t="s">
        <v>1172</v>
      </c>
      <c r="D701" s="55">
        <v>12700</v>
      </c>
      <c r="E701" s="55">
        <v>59880</v>
      </c>
      <c r="F701" s="55" t="s">
        <v>1144</v>
      </c>
      <c r="G701" s="55"/>
      <c r="H701" s="55"/>
      <c r="I701" s="55"/>
      <c r="J701" s="55"/>
      <c r="K701" s="55">
        <v>8790</v>
      </c>
    </row>
    <row r="702" spans="1:11" x14ac:dyDescent="0.2">
      <c r="A702" s="55">
        <v>701</v>
      </c>
      <c r="B702" t="b">
        <v>0</v>
      </c>
      <c r="C702" s="55" t="s">
        <v>1173</v>
      </c>
      <c r="D702" s="55">
        <v>6400</v>
      </c>
      <c r="E702" s="55">
        <v>29940</v>
      </c>
      <c r="F702" s="55" t="s">
        <v>1144</v>
      </c>
      <c r="G702" s="55"/>
      <c r="H702" s="55"/>
      <c r="I702" s="55"/>
      <c r="J702" s="55"/>
      <c r="K702" s="55">
        <v>8790</v>
      </c>
    </row>
    <row r="703" spans="1:11" x14ac:dyDescent="0.2">
      <c r="A703" s="55">
        <v>702</v>
      </c>
      <c r="B703" t="b">
        <v>0</v>
      </c>
      <c r="C703" s="55" t="s">
        <v>1174</v>
      </c>
      <c r="D703" s="55">
        <v>6400</v>
      </c>
      <c r="E703" s="55">
        <v>29940</v>
      </c>
      <c r="F703" s="55" t="s">
        <v>1144</v>
      </c>
      <c r="G703" s="55"/>
      <c r="H703" s="55"/>
      <c r="I703" s="55"/>
      <c r="J703" s="55"/>
      <c r="K703" s="55">
        <v>8790</v>
      </c>
    </row>
    <row r="704" spans="1:11" x14ac:dyDescent="0.2">
      <c r="A704" s="55">
        <v>703</v>
      </c>
      <c r="B704" t="b">
        <v>0</v>
      </c>
      <c r="C704" s="55" t="s">
        <v>1175</v>
      </c>
      <c r="D704" s="55">
        <v>6400</v>
      </c>
      <c r="E704" s="55">
        <v>30240</v>
      </c>
      <c r="F704" s="55" t="s">
        <v>1144</v>
      </c>
      <c r="G704" s="55"/>
      <c r="H704" s="55"/>
      <c r="I704" s="55"/>
      <c r="J704" s="55"/>
      <c r="K704" s="55">
        <v>8790</v>
      </c>
    </row>
    <row r="705" spans="1:11" x14ac:dyDescent="0.2">
      <c r="A705" s="55">
        <v>704</v>
      </c>
      <c r="B705" t="b">
        <v>1</v>
      </c>
      <c r="C705" s="55" t="s">
        <v>1176</v>
      </c>
      <c r="D705" s="55">
        <v>12700</v>
      </c>
      <c r="E705" s="55">
        <v>60480</v>
      </c>
      <c r="F705" s="55" t="s">
        <v>1144</v>
      </c>
      <c r="G705" s="55"/>
      <c r="H705" s="55"/>
      <c r="I705" s="55"/>
      <c r="J705" s="55"/>
      <c r="K705" s="55">
        <v>8790</v>
      </c>
    </row>
    <row r="706" spans="1:11" x14ac:dyDescent="0.2">
      <c r="A706" s="55">
        <v>705</v>
      </c>
      <c r="B706" t="b">
        <v>0</v>
      </c>
      <c r="C706" s="55" t="s">
        <v>1177</v>
      </c>
      <c r="D706" s="55">
        <v>6400</v>
      </c>
      <c r="E706" s="55">
        <v>30240</v>
      </c>
      <c r="F706" s="55" t="s">
        <v>1144</v>
      </c>
      <c r="G706" s="55"/>
      <c r="H706" s="55"/>
      <c r="I706" s="55"/>
      <c r="J706" s="55"/>
      <c r="K706" s="55">
        <v>8790</v>
      </c>
    </row>
    <row r="707" spans="1:11" x14ac:dyDescent="0.2">
      <c r="A707" s="55">
        <v>706</v>
      </c>
      <c r="B707" t="b">
        <v>0</v>
      </c>
      <c r="C707" s="55" t="s">
        <v>1178</v>
      </c>
      <c r="D707" s="55">
        <v>6400</v>
      </c>
      <c r="E707" s="55">
        <v>30240</v>
      </c>
      <c r="F707" s="55" t="s">
        <v>1144</v>
      </c>
      <c r="G707" s="55"/>
      <c r="H707" s="55"/>
      <c r="I707" s="55"/>
      <c r="J707" s="55"/>
      <c r="K707" s="55">
        <v>8790</v>
      </c>
    </row>
    <row r="708" spans="1:11" x14ac:dyDescent="0.2">
      <c r="A708" s="55">
        <v>707</v>
      </c>
      <c r="B708" t="b">
        <v>0</v>
      </c>
      <c r="C708" s="55" t="s">
        <v>1179</v>
      </c>
      <c r="D708" s="55">
        <v>6400</v>
      </c>
      <c r="E708" s="55">
        <v>30600</v>
      </c>
      <c r="F708" s="55" t="s">
        <v>1144</v>
      </c>
      <c r="G708" s="55"/>
      <c r="H708" s="55"/>
      <c r="I708" s="55"/>
      <c r="J708" s="55"/>
      <c r="K708" s="55">
        <v>8820</v>
      </c>
    </row>
    <row r="709" spans="1:11" x14ac:dyDescent="0.2">
      <c r="A709" s="55">
        <v>708</v>
      </c>
      <c r="B709" t="b">
        <v>1</v>
      </c>
      <c r="C709" s="55" t="s">
        <v>1180</v>
      </c>
      <c r="D709" s="55">
        <v>12700</v>
      </c>
      <c r="E709" s="55">
        <v>61200</v>
      </c>
      <c r="F709" s="55" t="s">
        <v>1144</v>
      </c>
      <c r="G709" s="55"/>
      <c r="H709" s="55"/>
      <c r="I709" s="55"/>
      <c r="J709" s="55"/>
      <c r="K709" s="55">
        <v>8820</v>
      </c>
    </row>
    <row r="710" spans="1:11" x14ac:dyDescent="0.2">
      <c r="A710" s="55">
        <v>709</v>
      </c>
      <c r="B710" t="b">
        <v>0</v>
      </c>
      <c r="C710" s="55" t="s">
        <v>1181</v>
      </c>
      <c r="D710" s="55">
        <v>6400</v>
      </c>
      <c r="E710" s="55">
        <v>30600</v>
      </c>
      <c r="F710" s="55" t="s">
        <v>1144</v>
      </c>
      <c r="G710" s="55"/>
      <c r="H710" s="55"/>
      <c r="I710" s="55"/>
      <c r="J710" s="55"/>
      <c r="K710" s="55">
        <v>8820</v>
      </c>
    </row>
    <row r="711" spans="1:11" x14ac:dyDescent="0.2">
      <c r="A711" s="55">
        <v>710</v>
      </c>
      <c r="B711" t="b">
        <v>0</v>
      </c>
      <c r="C711" s="55" t="s">
        <v>1182</v>
      </c>
      <c r="D711" s="55">
        <v>6400</v>
      </c>
      <c r="E711" s="55">
        <v>30600</v>
      </c>
      <c r="F711" s="55" t="s">
        <v>1144</v>
      </c>
      <c r="G711" s="55"/>
      <c r="H711" s="55"/>
      <c r="I711" s="55"/>
      <c r="J711" s="55"/>
      <c r="K711" s="55">
        <v>8820</v>
      </c>
    </row>
    <row r="712" spans="1:11" x14ac:dyDescent="0.2">
      <c r="A712" s="55">
        <v>711</v>
      </c>
      <c r="B712" t="b">
        <v>0</v>
      </c>
      <c r="C712" s="55" t="s">
        <v>1183</v>
      </c>
      <c r="D712" s="55">
        <v>6400</v>
      </c>
      <c r="E712" s="55">
        <v>30960</v>
      </c>
      <c r="F712" s="55" t="s">
        <v>1144</v>
      </c>
      <c r="G712" s="55"/>
      <c r="H712" s="55"/>
      <c r="I712" s="55"/>
      <c r="J712" s="55"/>
      <c r="K712" s="55">
        <v>8850</v>
      </c>
    </row>
    <row r="713" spans="1:11" x14ac:dyDescent="0.2">
      <c r="A713" s="55">
        <v>712</v>
      </c>
      <c r="B713" t="b">
        <v>1</v>
      </c>
      <c r="C713" s="55" t="s">
        <v>1184</v>
      </c>
      <c r="D713" s="55">
        <v>12700</v>
      </c>
      <c r="E713" s="55">
        <v>61920</v>
      </c>
      <c r="F713" s="55" t="s">
        <v>1185</v>
      </c>
      <c r="G713" s="55"/>
      <c r="H713" s="55"/>
      <c r="I713" s="55"/>
      <c r="J713" s="55"/>
      <c r="K713" s="55">
        <v>8850</v>
      </c>
    </row>
    <row r="714" spans="1:11" x14ac:dyDescent="0.2">
      <c r="A714" s="55">
        <v>713</v>
      </c>
      <c r="B714" t="b">
        <v>0</v>
      </c>
      <c r="C714" s="62" t="s">
        <v>1186</v>
      </c>
      <c r="D714" s="55">
        <v>6400</v>
      </c>
      <c r="E714" s="55">
        <v>30960</v>
      </c>
      <c r="F714" s="55" t="s">
        <v>1185</v>
      </c>
      <c r="G714" s="55"/>
      <c r="H714" s="55"/>
      <c r="I714" s="55"/>
      <c r="J714" s="55"/>
      <c r="K714" s="55">
        <v>8850</v>
      </c>
    </row>
    <row r="715" spans="1:11" x14ac:dyDescent="0.2">
      <c r="A715" s="55">
        <v>714</v>
      </c>
      <c r="B715" t="b">
        <v>0</v>
      </c>
      <c r="C715" s="62" t="s">
        <v>1187</v>
      </c>
      <c r="D715" s="55">
        <v>6400</v>
      </c>
      <c r="E715" s="55">
        <v>30960</v>
      </c>
      <c r="F715" s="55" t="s">
        <v>1185</v>
      </c>
      <c r="G715" s="55"/>
      <c r="H715" s="55"/>
      <c r="I715" s="55"/>
      <c r="J715" s="55"/>
      <c r="K715" s="55">
        <v>8850</v>
      </c>
    </row>
    <row r="716" spans="1:11" x14ac:dyDescent="0.2">
      <c r="A716" s="55">
        <v>715</v>
      </c>
      <c r="B716" t="b">
        <v>0</v>
      </c>
      <c r="C716" s="62" t="s">
        <v>1188</v>
      </c>
      <c r="D716" s="55">
        <v>6400</v>
      </c>
      <c r="E716" s="55">
        <v>31320</v>
      </c>
      <c r="F716" s="55" t="s">
        <v>1185</v>
      </c>
      <c r="G716" s="55"/>
      <c r="H716" s="55"/>
      <c r="I716" s="55"/>
      <c r="J716" s="55"/>
      <c r="K716" s="55">
        <v>8850</v>
      </c>
    </row>
    <row r="717" spans="1:11" x14ac:dyDescent="0.2">
      <c r="A717" s="55">
        <v>716</v>
      </c>
      <c r="B717" t="b">
        <v>1</v>
      </c>
      <c r="C717" s="62" t="s">
        <v>1189</v>
      </c>
      <c r="D717" s="55">
        <v>12700</v>
      </c>
      <c r="E717" s="55">
        <v>62640</v>
      </c>
      <c r="F717" s="55" t="s">
        <v>1185</v>
      </c>
      <c r="G717" s="55"/>
      <c r="H717" s="55"/>
      <c r="I717" s="55"/>
      <c r="J717" s="55"/>
      <c r="K717" s="55">
        <v>8850</v>
      </c>
    </row>
    <row r="718" spans="1:11" x14ac:dyDescent="0.2">
      <c r="A718" s="55">
        <v>717</v>
      </c>
      <c r="B718" t="b">
        <v>0</v>
      </c>
      <c r="C718" s="62" t="s">
        <v>1190</v>
      </c>
      <c r="D718" s="55">
        <v>6400</v>
      </c>
      <c r="E718" s="55">
        <v>31320</v>
      </c>
      <c r="F718" s="55" t="s">
        <v>1185</v>
      </c>
      <c r="G718" s="55"/>
      <c r="H718" s="55"/>
      <c r="I718" s="55"/>
      <c r="J718" s="55"/>
      <c r="K718" s="55">
        <v>8850</v>
      </c>
    </row>
    <row r="719" spans="1:11" x14ac:dyDescent="0.2">
      <c r="A719" s="55">
        <v>718</v>
      </c>
      <c r="B719" t="b">
        <v>0</v>
      </c>
      <c r="C719" s="62" t="s">
        <v>1191</v>
      </c>
      <c r="D719" s="55">
        <v>6400</v>
      </c>
      <c r="E719" s="55">
        <v>31320</v>
      </c>
      <c r="F719" s="55" t="s">
        <v>1185</v>
      </c>
      <c r="G719" s="55"/>
      <c r="H719" s="55"/>
      <c r="I719" s="55"/>
      <c r="J719" s="55"/>
      <c r="K719" s="55">
        <v>8850</v>
      </c>
    </row>
    <row r="720" spans="1:11" x14ac:dyDescent="0.2">
      <c r="A720" s="55">
        <v>719</v>
      </c>
      <c r="B720" t="b">
        <v>0</v>
      </c>
      <c r="C720" s="62" t="s">
        <v>1192</v>
      </c>
      <c r="D720" s="55">
        <v>6400</v>
      </c>
      <c r="E720" s="55">
        <v>31620</v>
      </c>
      <c r="F720" s="55" t="s">
        <v>1185</v>
      </c>
      <c r="G720" s="55"/>
      <c r="H720" s="55"/>
      <c r="I720" s="55"/>
      <c r="J720" s="55"/>
      <c r="K720" s="55">
        <v>8880</v>
      </c>
    </row>
    <row r="721" spans="1:11" x14ac:dyDescent="0.2">
      <c r="A721" s="55">
        <v>720</v>
      </c>
      <c r="B721" t="b">
        <v>1</v>
      </c>
      <c r="C721" s="62" t="s">
        <v>1193</v>
      </c>
      <c r="D721" s="55">
        <v>12700</v>
      </c>
      <c r="E721" s="55">
        <v>63240</v>
      </c>
      <c r="F721" s="55" t="s">
        <v>1185</v>
      </c>
      <c r="G721" s="55"/>
      <c r="H721" s="55"/>
      <c r="I721" s="55"/>
      <c r="J721" s="55"/>
      <c r="K721" s="55">
        <v>8880</v>
      </c>
    </row>
    <row r="722" spans="1:11" x14ac:dyDescent="0.2">
      <c r="A722" s="55">
        <v>721</v>
      </c>
      <c r="B722" t="b">
        <v>0</v>
      </c>
      <c r="C722" s="62" t="s">
        <v>1194</v>
      </c>
      <c r="D722" s="55">
        <v>6400</v>
      </c>
      <c r="E722" s="55">
        <v>31620</v>
      </c>
      <c r="F722" s="55" t="s">
        <v>1185</v>
      </c>
      <c r="G722" s="55"/>
      <c r="H722" s="55"/>
      <c r="I722" s="55"/>
      <c r="J722" s="55"/>
      <c r="K722" s="55">
        <v>8880</v>
      </c>
    </row>
    <row r="723" spans="1:11" x14ac:dyDescent="0.2">
      <c r="A723" s="55">
        <v>722</v>
      </c>
      <c r="B723" t="b">
        <v>0</v>
      </c>
      <c r="C723" s="62" t="s">
        <v>1195</v>
      </c>
      <c r="D723" s="55">
        <v>6400</v>
      </c>
      <c r="E723" s="55">
        <v>31620</v>
      </c>
      <c r="F723" s="55" t="s">
        <v>1185</v>
      </c>
      <c r="G723" s="55"/>
      <c r="H723" s="55"/>
      <c r="I723" s="55"/>
      <c r="J723" s="55"/>
      <c r="K723" s="55">
        <v>8880</v>
      </c>
    </row>
    <row r="724" spans="1:11" x14ac:dyDescent="0.2">
      <c r="A724" s="55">
        <v>723</v>
      </c>
      <c r="B724" t="b">
        <v>0</v>
      </c>
      <c r="C724" s="62" t="s">
        <v>1196</v>
      </c>
      <c r="D724" s="55">
        <v>6400</v>
      </c>
      <c r="E724" s="55">
        <v>31980</v>
      </c>
      <c r="F724" s="55" t="s">
        <v>1185</v>
      </c>
      <c r="G724" s="55"/>
      <c r="H724" s="55"/>
      <c r="I724" s="55"/>
      <c r="J724" s="55"/>
      <c r="K724" s="55">
        <v>8910</v>
      </c>
    </row>
    <row r="725" spans="1:11" x14ac:dyDescent="0.2">
      <c r="A725" s="55">
        <v>724</v>
      </c>
      <c r="B725" t="b">
        <v>1</v>
      </c>
      <c r="C725" s="62" t="s">
        <v>1197</v>
      </c>
      <c r="D725" s="55">
        <v>12700</v>
      </c>
      <c r="E725" s="55">
        <v>63960</v>
      </c>
      <c r="F725" s="55" t="s">
        <v>1185</v>
      </c>
      <c r="G725" s="55"/>
      <c r="H725" s="55"/>
      <c r="I725" s="55"/>
      <c r="J725" s="55"/>
      <c r="K725" s="55">
        <v>8910</v>
      </c>
    </row>
    <row r="726" spans="1:11" x14ac:dyDescent="0.2">
      <c r="A726" s="55">
        <v>725</v>
      </c>
      <c r="B726" t="b">
        <v>0</v>
      </c>
      <c r="C726" s="55" t="s">
        <v>1198</v>
      </c>
      <c r="D726" s="55">
        <v>6400</v>
      </c>
      <c r="E726" s="55">
        <v>31980</v>
      </c>
      <c r="F726" s="55" t="s">
        <v>1185</v>
      </c>
      <c r="G726" s="55"/>
      <c r="H726" s="55"/>
      <c r="I726" s="55"/>
      <c r="J726" s="55"/>
      <c r="K726" s="55">
        <v>8910</v>
      </c>
    </row>
    <row r="727" spans="1:11" x14ac:dyDescent="0.2">
      <c r="A727" s="55">
        <v>726</v>
      </c>
      <c r="B727" t="b">
        <v>0</v>
      </c>
      <c r="C727" s="55" t="s">
        <v>1199</v>
      </c>
      <c r="D727" s="55">
        <v>6400</v>
      </c>
      <c r="E727" s="55">
        <v>31980</v>
      </c>
      <c r="F727" s="55" t="s">
        <v>1185</v>
      </c>
      <c r="G727" s="55"/>
      <c r="H727" s="55"/>
      <c r="I727" s="55"/>
      <c r="J727" s="55"/>
      <c r="K727" s="55">
        <v>8910</v>
      </c>
    </row>
    <row r="728" spans="1:11" x14ac:dyDescent="0.2">
      <c r="A728" s="55">
        <v>727</v>
      </c>
      <c r="B728" t="b">
        <v>0</v>
      </c>
      <c r="C728" s="55" t="s">
        <v>1200</v>
      </c>
      <c r="D728" s="55">
        <v>6400</v>
      </c>
      <c r="E728" s="55">
        <v>32340</v>
      </c>
      <c r="F728" s="55" t="s">
        <v>1185</v>
      </c>
      <c r="G728" s="55"/>
      <c r="H728" s="55"/>
      <c r="I728" s="55"/>
      <c r="J728" s="55"/>
      <c r="K728" s="55">
        <v>8910</v>
      </c>
    </row>
    <row r="729" spans="1:11" x14ac:dyDescent="0.2">
      <c r="A729" s="55">
        <v>728</v>
      </c>
      <c r="B729" t="b">
        <v>1</v>
      </c>
      <c r="C729" s="55" t="s">
        <v>1201</v>
      </c>
      <c r="D729" s="55">
        <v>12700</v>
      </c>
      <c r="E729" s="55">
        <v>64680</v>
      </c>
      <c r="F729" s="55" t="s">
        <v>1185</v>
      </c>
      <c r="G729" s="55"/>
      <c r="H729" s="55"/>
      <c r="I729" s="55"/>
      <c r="J729" s="55"/>
      <c r="K729" s="55">
        <v>8910</v>
      </c>
    </row>
    <row r="730" spans="1:11" x14ac:dyDescent="0.2">
      <c r="A730" s="55">
        <v>729</v>
      </c>
      <c r="B730" t="b">
        <v>0</v>
      </c>
      <c r="C730" s="55" t="s">
        <v>1202</v>
      </c>
      <c r="D730" s="55">
        <v>6400</v>
      </c>
      <c r="E730" s="55">
        <v>32340</v>
      </c>
      <c r="F730" s="55" t="s">
        <v>1185</v>
      </c>
      <c r="G730" s="55"/>
      <c r="H730" s="55"/>
      <c r="I730" s="55"/>
      <c r="J730" s="55"/>
      <c r="K730" s="55">
        <v>8910</v>
      </c>
    </row>
    <row r="731" spans="1:11" x14ac:dyDescent="0.2">
      <c r="A731" s="55">
        <v>730</v>
      </c>
      <c r="B731" t="b">
        <v>0</v>
      </c>
      <c r="C731" s="55" t="s">
        <v>1203</v>
      </c>
      <c r="D731" s="55">
        <v>6400</v>
      </c>
      <c r="E731" s="55">
        <v>32340</v>
      </c>
      <c r="F731" s="55" t="s">
        <v>1185</v>
      </c>
      <c r="G731" s="55"/>
      <c r="H731" s="55"/>
      <c r="I731" s="55"/>
      <c r="J731" s="55"/>
      <c r="K731" s="55">
        <v>8910</v>
      </c>
    </row>
    <row r="732" spans="1:11" x14ac:dyDescent="0.2">
      <c r="A732" s="55">
        <v>731</v>
      </c>
      <c r="B732" t="b">
        <v>0</v>
      </c>
      <c r="C732" s="55" t="s">
        <v>1204</v>
      </c>
      <c r="D732" s="55">
        <v>6400</v>
      </c>
      <c r="E732" s="55">
        <v>32760</v>
      </c>
      <c r="F732" s="55" t="s">
        <v>1185</v>
      </c>
      <c r="G732" s="55"/>
      <c r="H732" s="55"/>
      <c r="I732" s="55"/>
      <c r="J732" s="55"/>
      <c r="K732" s="55">
        <v>8940</v>
      </c>
    </row>
    <row r="733" spans="1:11" x14ac:dyDescent="0.2">
      <c r="A733" s="55">
        <v>732</v>
      </c>
      <c r="B733" t="b">
        <v>1</v>
      </c>
      <c r="C733" s="55" t="s">
        <v>1205</v>
      </c>
      <c r="D733" s="55">
        <v>12700</v>
      </c>
      <c r="E733" s="55">
        <v>65520</v>
      </c>
      <c r="F733" s="55" t="s">
        <v>1185</v>
      </c>
      <c r="G733" s="55"/>
      <c r="H733" s="55"/>
      <c r="I733" s="55"/>
      <c r="J733" s="55"/>
      <c r="K733" s="55">
        <v>8940</v>
      </c>
    </row>
    <row r="734" spans="1:11" x14ac:dyDescent="0.2">
      <c r="A734" s="55">
        <v>733</v>
      </c>
      <c r="B734" t="b">
        <v>0</v>
      </c>
      <c r="C734" s="55" t="s">
        <v>1206</v>
      </c>
      <c r="D734" s="55">
        <v>6400</v>
      </c>
      <c r="E734" s="55">
        <v>32760</v>
      </c>
      <c r="F734" s="55" t="s">
        <v>1185</v>
      </c>
      <c r="G734" s="55"/>
      <c r="H734" s="55"/>
      <c r="I734" s="55"/>
      <c r="J734" s="55"/>
      <c r="K734" s="55">
        <v>8940</v>
      </c>
    </row>
    <row r="735" spans="1:11" x14ac:dyDescent="0.2">
      <c r="A735" s="55">
        <v>734</v>
      </c>
      <c r="B735" t="b">
        <v>0</v>
      </c>
      <c r="C735" s="55" t="s">
        <v>1207</v>
      </c>
      <c r="D735" s="55">
        <v>6400</v>
      </c>
      <c r="E735" s="55">
        <v>32760</v>
      </c>
      <c r="F735" s="55" t="s">
        <v>1185</v>
      </c>
      <c r="G735" s="55"/>
      <c r="H735" s="55"/>
      <c r="I735" s="55"/>
      <c r="J735" s="55"/>
      <c r="K735" s="55">
        <v>8940</v>
      </c>
    </row>
    <row r="736" spans="1:11" x14ac:dyDescent="0.2">
      <c r="A736" s="55">
        <v>735</v>
      </c>
      <c r="B736" t="b">
        <v>0</v>
      </c>
      <c r="C736" s="55" t="s">
        <v>1208</v>
      </c>
      <c r="D736" s="55">
        <v>6500</v>
      </c>
      <c r="E736" s="55">
        <v>33120</v>
      </c>
      <c r="F736" s="55" t="s">
        <v>1185</v>
      </c>
      <c r="G736" s="55"/>
      <c r="H736" s="55"/>
      <c r="I736" s="55"/>
      <c r="J736" s="55"/>
      <c r="K736" s="55">
        <v>8970</v>
      </c>
    </row>
    <row r="737" spans="1:11" x14ac:dyDescent="0.2">
      <c r="A737" s="55">
        <v>736</v>
      </c>
      <c r="B737" t="b">
        <v>1</v>
      </c>
      <c r="C737" s="55" t="s">
        <v>1209</v>
      </c>
      <c r="D737" s="55">
        <v>13000</v>
      </c>
      <c r="E737" s="55">
        <v>66240</v>
      </c>
      <c r="F737" s="55" t="s">
        <v>1185</v>
      </c>
      <c r="G737" s="55"/>
      <c r="H737" s="55"/>
      <c r="I737" s="55"/>
      <c r="J737" s="55"/>
      <c r="K737" s="55">
        <v>8970</v>
      </c>
    </row>
    <row r="738" spans="1:11" x14ac:dyDescent="0.2">
      <c r="A738" s="55">
        <v>737</v>
      </c>
      <c r="B738" t="b">
        <v>0</v>
      </c>
      <c r="C738" s="55" t="s">
        <v>1210</v>
      </c>
      <c r="D738" s="55">
        <v>6500</v>
      </c>
      <c r="E738" s="55">
        <v>33120</v>
      </c>
      <c r="F738" s="55" t="s">
        <v>1185</v>
      </c>
      <c r="G738" s="55"/>
      <c r="H738" s="55"/>
      <c r="I738" s="55"/>
      <c r="J738" s="55"/>
      <c r="K738" s="55">
        <v>8970</v>
      </c>
    </row>
    <row r="739" spans="1:11" x14ac:dyDescent="0.2">
      <c r="A739" s="55">
        <v>738</v>
      </c>
      <c r="B739" t="b">
        <v>0</v>
      </c>
      <c r="C739" s="55" t="s">
        <v>1211</v>
      </c>
      <c r="D739" s="55">
        <v>6500</v>
      </c>
      <c r="E739" s="55">
        <v>33120</v>
      </c>
      <c r="F739" s="55" t="s">
        <v>1185</v>
      </c>
      <c r="G739" s="55"/>
      <c r="H739" s="55"/>
      <c r="I739" s="55"/>
      <c r="J739" s="55"/>
      <c r="K739" s="55">
        <v>8970</v>
      </c>
    </row>
    <row r="740" spans="1:11" x14ac:dyDescent="0.2">
      <c r="A740" s="55">
        <v>739</v>
      </c>
      <c r="B740" t="b">
        <v>0</v>
      </c>
      <c r="C740" s="55" t="s">
        <v>1212</v>
      </c>
      <c r="D740" s="55">
        <v>6500</v>
      </c>
      <c r="E740" s="55">
        <v>33480</v>
      </c>
      <c r="F740" s="55" t="s">
        <v>1185</v>
      </c>
      <c r="G740" s="55"/>
      <c r="H740" s="55"/>
      <c r="I740" s="55"/>
      <c r="J740" s="55"/>
      <c r="K740" s="55">
        <v>9000</v>
      </c>
    </row>
    <row r="741" spans="1:11" x14ac:dyDescent="0.2">
      <c r="A741" s="55">
        <v>740</v>
      </c>
      <c r="B741" t="b">
        <v>1</v>
      </c>
      <c r="C741" s="55" t="s">
        <v>1213</v>
      </c>
      <c r="D741" s="55">
        <v>13000</v>
      </c>
      <c r="E741" s="55">
        <v>66960</v>
      </c>
      <c r="F741" s="55" t="s">
        <v>1185</v>
      </c>
      <c r="G741" s="55"/>
      <c r="H741" s="55"/>
      <c r="I741" s="55"/>
      <c r="J741" s="55"/>
      <c r="K741" s="55">
        <v>9000</v>
      </c>
    </row>
    <row r="742" spans="1:11" x14ac:dyDescent="0.2">
      <c r="A742" s="55">
        <v>741</v>
      </c>
      <c r="B742" t="b">
        <v>0</v>
      </c>
      <c r="C742" s="55" t="s">
        <v>1214</v>
      </c>
      <c r="D742" s="55">
        <v>6500</v>
      </c>
      <c r="E742" s="55">
        <v>33480</v>
      </c>
      <c r="F742" s="55" t="s">
        <v>1185</v>
      </c>
      <c r="G742" s="55"/>
      <c r="H742" s="55"/>
      <c r="I742" s="55"/>
      <c r="J742" s="55"/>
      <c r="K742" s="55">
        <v>9000</v>
      </c>
    </row>
    <row r="743" spans="1:11" x14ac:dyDescent="0.2">
      <c r="A743" s="55">
        <v>742</v>
      </c>
      <c r="B743" t="b">
        <v>0</v>
      </c>
      <c r="C743" s="55" t="s">
        <v>1215</v>
      </c>
      <c r="D743" s="55">
        <v>6500</v>
      </c>
      <c r="E743" s="55">
        <v>33480</v>
      </c>
      <c r="F743" s="55" t="s">
        <v>1185</v>
      </c>
      <c r="G743" s="55"/>
      <c r="H743" s="55"/>
      <c r="I743" s="55"/>
      <c r="J743" s="55"/>
      <c r="K743" s="55">
        <v>9000</v>
      </c>
    </row>
    <row r="744" spans="1:11" x14ac:dyDescent="0.2">
      <c r="A744" s="55">
        <v>743</v>
      </c>
      <c r="B744" t="b">
        <v>0</v>
      </c>
      <c r="C744" s="55" t="s">
        <v>1216</v>
      </c>
      <c r="D744" s="55">
        <v>6500</v>
      </c>
      <c r="E744" s="55">
        <v>33840</v>
      </c>
      <c r="F744" s="55" t="s">
        <v>1185</v>
      </c>
      <c r="G744" s="55"/>
      <c r="H744" s="55"/>
      <c r="I744" s="55"/>
      <c r="J744" s="55"/>
      <c r="K744" s="55">
        <v>9000</v>
      </c>
    </row>
    <row r="745" spans="1:11" x14ac:dyDescent="0.2">
      <c r="A745" s="55">
        <v>744</v>
      </c>
      <c r="B745" t="b">
        <v>1</v>
      </c>
      <c r="C745" s="55" t="s">
        <v>1217</v>
      </c>
      <c r="D745" s="55">
        <v>13000</v>
      </c>
      <c r="E745" s="55">
        <v>67680</v>
      </c>
      <c r="F745" s="55" t="s">
        <v>1185</v>
      </c>
      <c r="G745" s="55"/>
      <c r="H745" s="55"/>
      <c r="I745" s="55"/>
      <c r="J745" s="55"/>
      <c r="K745" s="55">
        <v>9000</v>
      </c>
    </row>
    <row r="746" spans="1:11" x14ac:dyDescent="0.2">
      <c r="A746" s="55">
        <v>745</v>
      </c>
      <c r="B746" t="b">
        <v>0</v>
      </c>
      <c r="C746" s="55" t="s">
        <v>1218</v>
      </c>
      <c r="D746" s="55">
        <v>6500</v>
      </c>
      <c r="E746" s="55">
        <v>33840</v>
      </c>
      <c r="F746" s="55" t="s">
        <v>1185</v>
      </c>
      <c r="G746" s="55"/>
      <c r="H746" s="55"/>
      <c r="I746" s="55"/>
      <c r="J746" s="55"/>
      <c r="K746" s="55">
        <v>9000</v>
      </c>
    </row>
    <row r="747" spans="1:11" x14ac:dyDescent="0.2">
      <c r="A747" s="55">
        <v>746</v>
      </c>
      <c r="B747" t="b">
        <v>0</v>
      </c>
      <c r="C747" s="55" t="s">
        <v>1219</v>
      </c>
      <c r="D747" s="55">
        <v>6500</v>
      </c>
      <c r="E747" s="55">
        <v>33840</v>
      </c>
      <c r="F747" s="55" t="s">
        <v>1185</v>
      </c>
      <c r="G747" s="55"/>
      <c r="H747" s="55"/>
      <c r="I747" s="55"/>
      <c r="J747" s="55"/>
      <c r="K747" s="55">
        <v>9000</v>
      </c>
    </row>
    <row r="748" spans="1:11" x14ac:dyDescent="0.2">
      <c r="A748" s="55">
        <v>747</v>
      </c>
      <c r="B748" t="b">
        <v>0</v>
      </c>
      <c r="C748" s="55" t="s">
        <v>1220</v>
      </c>
      <c r="D748" s="55">
        <v>6500</v>
      </c>
      <c r="E748" s="55">
        <v>34260</v>
      </c>
      <c r="F748" s="55" t="s">
        <v>1185</v>
      </c>
      <c r="G748" s="55"/>
      <c r="H748" s="55"/>
      <c r="I748" s="55"/>
      <c r="J748" s="55"/>
      <c r="K748" s="55">
        <v>9030</v>
      </c>
    </row>
    <row r="749" spans="1:11" x14ac:dyDescent="0.2">
      <c r="A749" s="55">
        <v>748</v>
      </c>
      <c r="B749" t="b">
        <v>1</v>
      </c>
      <c r="C749" s="55" t="s">
        <v>1221</v>
      </c>
      <c r="D749" s="55">
        <v>13000</v>
      </c>
      <c r="E749" s="55">
        <v>68520</v>
      </c>
      <c r="F749" s="55" t="s">
        <v>1185</v>
      </c>
      <c r="G749" s="55"/>
      <c r="H749" s="55"/>
      <c r="I749" s="55"/>
      <c r="J749" s="55"/>
      <c r="K749" s="55">
        <v>9030</v>
      </c>
    </row>
    <row r="750" spans="1:11" x14ac:dyDescent="0.2">
      <c r="A750" s="55">
        <v>749</v>
      </c>
      <c r="B750" t="b">
        <v>0</v>
      </c>
      <c r="C750" s="55" t="s">
        <v>1222</v>
      </c>
      <c r="D750" s="55">
        <v>6500</v>
      </c>
      <c r="E750" s="55">
        <v>34260</v>
      </c>
      <c r="F750" s="55" t="s">
        <v>1185</v>
      </c>
      <c r="G750" s="55"/>
      <c r="H750" s="55"/>
      <c r="I750" s="55"/>
      <c r="J750" s="55"/>
      <c r="K750" s="55">
        <v>9030</v>
      </c>
    </row>
    <row r="751" spans="1:11" x14ac:dyDescent="0.2">
      <c r="A751" s="55">
        <v>750</v>
      </c>
      <c r="B751" t="b">
        <v>0</v>
      </c>
      <c r="C751" s="55" t="s">
        <v>1223</v>
      </c>
      <c r="D751" s="55">
        <v>6500</v>
      </c>
      <c r="E751" s="55">
        <v>34260</v>
      </c>
      <c r="F751" s="55" t="s">
        <v>1185</v>
      </c>
      <c r="G751" s="55"/>
      <c r="H751" s="55"/>
      <c r="I751" s="55"/>
      <c r="J751" s="55"/>
      <c r="K751" s="55">
        <v>9030</v>
      </c>
    </row>
    <row r="752" spans="1:11" x14ac:dyDescent="0.2">
      <c r="A752" s="55">
        <v>751</v>
      </c>
      <c r="B752" t="b">
        <v>0</v>
      </c>
      <c r="C752" s="55" t="s">
        <v>1224</v>
      </c>
      <c r="D752" s="55">
        <v>6500</v>
      </c>
      <c r="E752" s="55">
        <v>34620</v>
      </c>
      <c r="F752" s="55" t="s">
        <v>1185</v>
      </c>
      <c r="G752" s="55"/>
      <c r="H752" s="55"/>
      <c r="I752" s="55"/>
      <c r="J752" s="55"/>
      <c r="K752" s="55">
        <v>9030</v>
      </c>
    </row>
    <row r="753" spans="1:11" x14ac:dyDescent="0.2">
      <c r="A753" s="55">
        <v>752</v>
      </c>
      <c r="B753" t="b">
        <v>1</v>
      </c>
      <c r="C753" s="55" t="s">
        <v>1225</v>
      </c>
      <c r="D753" s="55">
        <v>13000</v>
      </c>
      <c r="E753" s="55">
        <v>69240</v>
      </c>
      <c r="F753" s="55" t="s">
        <v>1185</v>
      </c>
      <c r="G753" s="55"/>
      <c r="H753" s="55"/>
      <c r="I753" s="55"/>
      <c r="J753" s="55"/>
      <c r="K753" s="55">
        <v>9030</v>
      </c>
    </row>
    <row r="754" spans="1:11" x14ac:dyDescent="0.2">
      <c r="A754" s="55">
        <v>753</v>
      </c>
      <c r="B754" t="b">
        <v>0</v>
      </c>
      <c r="C754" s="55" t="s">
        <v>1226</v>
      </c>
      <c r="D754" s="55">
        <v>6500</v>
      </c>
      <c r="E754" s="55">
        <v>34620</v>
      </c>
      <c r="F754" s="55" t="s">
        <v>1185</v>
      </c>
      <c r="G754" s="55"/>
      <c r="H754" s="55"/>
      <c r="I754" s="55"/>
      <c r="J754" s="55"/>
      <c r="K754" s="55">
        <v>9030</v>
      </c>
    </row>
    <row r="755" spans="1:11" x14ac:dyDescent="0.2">
      <c r="A755" s="55">
        <v>754</v>
      </c>
      <c r="B755" t="b">
        <v>0</v>
      </c>
      <c r="C755" s="55" t="s">
        <v>1227</v>
      </c>
      <c r="D755" s="55">
        <v>6500</v>
      </c>
      <c r="E755" s="55">
        <v>34620</v>
      </c>
      <c r="F755" s="55" t="s">
        <v>1185</v>
      </c>
      <c r="G755" s="55"/>
      <c r="H755" s="55"/>
      <c r="I755" s="55"/>
      <c r="J755" s="55"/>
      <c r="K755" s="55">
        <v>9030</v>
      </c>
    </row>
    <row r="756" spans="1:11" x14ac:dyDescent="0.2">
      <c r="A756" s="55">
        <v>755</v>
      </c>
      <c r="B756" t="b">
        <v>0</v>
      </c>
      <c r="C756" s="55" t="s">
        <v>1228</v>
      </c>
      <c r="D756" s="55">
        <v>6500</v>
      </c>
      <c r="E756" s="55">
        <v>35040</v>
      </c>
      <c r="F756" s="55" t="s">
        <v>1185</v>
      </c>
      <c r="G756" s="55"/>
      <c r="H756" s="55"/>
      <c r="I756" s="55"/>
      <c r="J756" s="55"/>
      <c r="K756" s="55">
        <v>9060</v>
      </c>
    </row>
    <row r="757" spans="1:11" x14ac:dyDescent="0.2">
      <c r="A757" s="55">
        <v>756</v>
      </c>
      <c r="B757" t="b">
        <v>1</v>
      </c>
      <c r="C757" s="55" t="s">
        <v>1229</v>
      </c>
      <c r="D757" s="55">
        <v>13000</v>
      </c>
      <c r="E757" s="55">
        <v>70080</v>
      </c>
      <c r="F757" s="55" t="s">
        <v>1185</v>
      </c>
      <c r="G757" s="55"/>
      <c r="H757" s="55"/>
      <c r="I757" s="55"/>
      <c r="J757" s="55"/>
      <c r="K757" s="55">
        <v>9060</v>
      </c>
    </row>
    <row r="758" spans="1:11" x14ac:dyDescent="0.2">
      <c r="A758" s="55">
        <v>757</v>
      </c>
      <c r="B758" t="b">
        <v>0</v>
      </c>
      <c r="C758" s="55" t="s">
        <v>1230</v>
      </c>
      <c r="D758" s="55">
        <v>6500</v>
      </c>
      <c r="E758" s="55">
        <v>35040</v>
      </c>
      <c r="F758" s="55" t="s">
        <v>1185</v>
      </c>
      <c r="G758" s="55"/>
      <c r="H758" s="55"/>
      <c r="I758" s="55"/>
      <c r="J758" s="55"/>
      <c r="K758" s="55">
        <v>9060</v>
      </c>
    </row>
    <row r="759" spans="1:11" x14ac:dyDescent="0.2">
      <c r="A759" s="55">
        <v>758</v>
      </c>
      <c r="B759" t="b">
        <v>0</v>
      </c>
      <c r="C759" s="55" t="s">
        <v>1231</v>
      </c>
      <c r="D759" s="55">
        <v>6500</v>
      </c>
      <c r="E759" s="55">
        <v>35040</v>
      </c>
      <c r="F759" s="55" t="s">
        <v>1185</v>
      </c>
      <c r="G759" s="55"/>
      <c r="H759" s="55"/>
      <c r="I759" s="55"/>
      <c r="J759" s="55"/>
      <c r="K759" s="55">
        <v>9060</v>
      </c>
    </row>
    <row r="760" spans="1:11" x14ac:dyDescent="0.2">
      <c r="A760" s="55">
        <v>759</v>
      </c>
      <c r="B760" t="b">
        <v>0</v>
      </c>
      <c r="C760" s="55" t="s">
        <v>1232</v>
      </c>
      <c r="D760" s="55">
        <v>6500</v>
      </c>
      <c r="E760" s="55">
        <v>35400</v>
      </c>
      <c r="F760" s="55" t="s">
        <v>1185</v>
      </c>
      <c r="G760" s="55"/>
      <c r="H760" s="55"/>
      <c r="I760" s="55"/>
      <c r="J760" s="55"/>
      <c r="K760" s="55">
        <v>9090</v>
      </c>
    </row>
    <row r="761" spans="1:11" x14ac:dyDescent="0.2">
      <c r="A761" s="55">
        <v>760</v>
      </c>
      <c r="B761" t="b">
        <v>1</v>
      </c>
      <c r="C761" s="55" t="s">
        <v>1233</v>
      </c>
      <c r="D761" s="55">
        <v>13000</v>
      </c>
      <c r="E761" s="55">
        <v>70800</v>
      </c>
      <c r="F761" s="55" t="s">
        <v>1185</v>
      </c>
      <c r="G761" s="55"/>
      <c r="H761" s="55"/>
      <c r="I761" s="55"/>
      <c r="J761" s="55"/>
      <c r="K761" s="55">
        <v>9090</v>
      </c>
    </row>
    <row r="762" spans="1:11" x14ac:dyDescent="0.2">
      <c r="A762" s="55">
        <v>761</v>
      </c>
      <c r="B762" t="b">
        <v>0</v>
      </c>
      <c r="C762" s="55" t="s">
        <v>1234</v>
      </c>
      <c r="D762" s="55">
        <v>6500</v>
      </c>
      <c r="E762" s="55">
        <v>35400</v>
      </c>
      <c r="F762" s="55" t="s">
        <v>1185</v>
      </c>
      <c r="G762" s="55"/>
      <c r="H762" s="55"/>
      <c r="I762" s="55"/>
      <c r="J762" s="55"/>
      <c r="K762" s="55">
        <v>9090</v>
      </c>
    </row>
    <row r="763" spans="1:11" x14ac:dyDescent="0.2">
      <c r="A763" s="55">
        <v>762</v>
      </c>
      <c r="B763" t="b">
        <v>0</v>
      </c>
      <c r="C763" s="55" t="s">
        <v>1235</v>
      </c>
      <c r="D763" s="55">
        <v>6500</v>
      </c>
      <c r="E763" s="55">
        <v>35400</v>
      </c>
      <c r="F763" s="55" t="s">
        <v>1185</v>
      </c>
      <c r="G763" s="55"/>
      <c r="H763" s="55"/>
      <c r="I763" s="55"/>
      <c r="J763" s="55"/>
      <c r="K763" s="55">
        <v>9090</v>
      </c>
    </row>
    <row r="764" spans="1:11" x14ac:dyDescent="0.2">
      <c r="A764" s="55">
        <v>763</v>
      </c>
      <c r="B764" t="b">
        <v>0</v>
      </c>
      <c r="C764" s="55" t="s">
        <v>1236</v>
      </c>
      <c r="D764" s="55">
        <v>6500</v>
      </c>
      <c r="E764" s="55">
        <v>35820</v>
      </c>
      <c r="F764" s="55" t="s">
        <v>1185</v>
      </c>
      <c r="G764" s="55"/>
      <c r="H764" s="55"/>
      <c r="I764" s="55"/>
      <c r="J764" s="55"/>
      <c r="K764" s="55">
        <v>9090</v>
      </c>
    </row>
    <row r="765" spans="1:11" x14ac:dyDescent="0.2">
      <c r="A765" s="55">
        <v>764</v>
      </c>
      <c r="B765" t="b">
        <v>1</v>
      </c>
      <c r="C765" s="55" t="s">
        <v>1237</v>
      </c>
      <c r="D765" s="55">
        <v>13000</v>
      </c>
      <c r="E765" s="55">
        <v>71640</v>
      </c>
      <c r="F765" s="55" t="s">
        <v>1185</v>
      </c>
      <c r="G765" s="55"/>
      <c r="H765" s="55"/>
      <c r="I765" s="55"/>
      <c r="J765" s="55"/>
      <c r="K765" s="55">
        <v>9090</v>
      </c>
    </row>
    <row r="766" spans="1:11" x14ac:dyDescent="0.2">
      <c r="A766" s="55">
        <v>765</v>
      </c>
      <c r="B766" t="b">
        <v>0</v>
      </c>
      <c r="C766" s="55" t="s">
        <v>1238</v>
      </c>
      <c r="D766" s="55">
        <v>6500</v>
      </c>
      <c r="E766" s="55">
        <v>35820</v>
      </c>
      <c r="F766" s="55" t="s">
        <v>1185</v>
      </c>
      <c r="G766" s="55"/>
      <c r="H766" s="55"/>
      <c r="I766" s="55"/>
      <c r="J766" s="55"/>
      <c r="K766" s="55">
        <v>9090</v>
      </c>
    </row>
    <row r="767" spans="1:11" x14ac:dyDescent="0.2">
      <c r="A767" s="55">
        <v>766</v>
      </c>
      <c r="B767" t="b">
        <v>0</v>
      </c>
      <c r="C767" s="55" t="s">
        <v>1239</v>
      </c>
      <c r="D767" s="55">
        <v>6500</v>
      </c>
      <c r="E767" s="55">
        <v>35820</v>
      </c>
      <c r="F767" s="55" t="s">
        <v>1185</v>
      </c>
      <c r="G767" s="55"/>
      <c r="H767" s="55"/>
      <c r="I767" s="55"/>
      <c r="J767" s="55"/>
      <c r="K767" s="55">
        <v>9090</v>
      </c>
    </row>
    <row r="768" spans="1:11" x14ac:dyDescent="0.2">
      <c r="A768" s="55">
        <v>767</v>
      </c>
      <c r="B768" t="b">
        <v>0</v>
      </c>
      <c r="C768" s="55" t="s">
        <v>1240</v>
      </c>
      <c r="D768" s="55">
        <v>6500</v>
      </c>
      <c r="E768" s="55">
        <v>36240</v>
      </c>
      <c r="F768" s="55" t="s">
        <v>1185</v>
      </c>
      <c r="G768" s="55"/>
      <c r="H768" s="55"/>
      <c r="I768" s="55"/>
      <c r="J768" s="55"/>
      <c r="K768" s="55">
        <v>9120</v>
      </c>
    </row>
    <row r="769" spans="1:11" x14ac:dyDescent="0.2">
      <c r="A769" s="55">
        <v>768</v>
      </c>
      <c r="B769" t="b">
        <v>1</v>
      </c>
      <c r="C769" s="55" t="s">
        <v>1241</v>
      </c>
      <c r="D769" s="55">
        <v>13000</v>
      </c>
      <c r="E769" s="55">
        <v>72480</v>
      </c>
      <c r="F769" s="55" t="s">
        <v>1185</v>
      </c>
      <c r="G769" s="55"/>
      <c r="H769" s="55"/>
      <c r="I769" s="55"/>
      <c r="J769" s="55"/>
      <c r="K769" s="55">
        <v>9120</v>
      </c>
    </row>
    <row r="770" spans="1:11" x14ac:dyDescent="0.2">
      <c r="A770" s="55">
        <v>769</v>
      </c>
      <c r="B770" t="b">
        <v>0</v>
      </c>
      <c r="C770" s="55" t="s">
        <v>1242</v>
      </c>
      <c r="D770" s="55">
        <v>6500</v>
      </c>
      <c r="E770" s="55">
        <v>36240</v>
      </c>
      <c r="F770" s="55" t="s">
        <v>1185</v>
      </c>
      <c r="G770" s="55"/>
      <c r="H770" s="55"/>
      <c r="I770" s="55"/>
      <c r="J770" s="55"/>
      <c r="K770" s="55">
        <v>9120</v>
      </c>
    </row>
    <row r="771" spans="1:11" x14ac:dyDescent="0.2">
      <c r="A771" s="55">
        <v>770</v>
      </c>
      <c r="B771" t="b">
        <v>0</v>
      </c>
      <c r="C771" s="55" t="s">
        <v>1243</v>
      </c>
      <c r="D771" s="55">
        <v>6500</v>
      </c>
      <c r="E771" s="55">
        <v>36240</v>
      </c>
      <c r="F771" s="55" t="s">
        <v>1185</v>
      </c>
      <c r="G771" s="55"/>
      <c r="H771" s="55"/>
      <c r="I771" s="55"/>
      <c r="J771" s="55"/>
      <c r="K771" s="55">
        <v>9120</v>
      </c>
    </row>
    <row r="772" spans="1:11" x14ac:dyDescent="0.2">
      <c r="A772" s="55">
        <v>771</v>
      </c>
      <c r="B772" t="b">
        <v>0</v>
      </c>
      <c r="C772" s="55" t="s">
        <v>1244</v>
      </c>
      <c r="D772" s="55">
        <v>6500</v>
      </c>
      <c r="E772" s="55">
        <v>36660</v>
      </c>
      <c r="F772" s="55" t="s">
        <v>1185</v>
      </c>
      <c r="G772" s="55"/>
      <c r="H772" s="55"/>
      <c r="I772" s="55"/>
      <c r="J772" s="55"/>
      <c r="K772" s="55">
        <v>9150</v>
      </c>
    </row>
    <row r="773" spans="1:11" x14ac:dyDescent="0.2">
      <c r="A773" s="55">
        <v>772</v>
      </c>
      <c r="B773" t="b">
        <v>1</v>
      </c>
      <c r="C773" s="55" t="s">
        <v>1245</v>
      </c>
      <c r="D773" s="55">
        <v>13000</v>
      </c>
      <c r="E773" s="55">
        <v>73320</v>
      </c>
      <c r="F773" s="55" t="s">
        <v>1246</v>
      </c>
      <c r="G773" s="55"/>
      <c r="H773" s="55"/>
      <c r="I773" s="55"/>
      <c r="J773" s="55"/>
      <c r="K773" s="55">
        <v>9150</v>
      </c>
    </row>
    <row r="774" spans="1:11" x14ac:dyDescent="0.2">
      <c r="A774" s="55">
        <v>773</v>
      </c>
      <c r="B774" t="b">
        <v>0</v>
      </c>
      <c r="C774" s="62" t="s">
        <v>1247</v>
      </c>
      <c r="D774" s="55">
        <v>6500</v>
      </c>
      <c r="E774" s="55">
        <v>36660</v>
      </c>
      <c r="F774" s="55" t="s">
        <v>1246</v>
      </c>
      <c r="G774" s="55"/>
      <c r="H774" s="55"/>
      <c r="I774" s="55"/>
      <c r="J774" s="55"/>
      <c r="K774" s="55">
        <v>9150</v>
      </c>
    </row>
    <row r="775" spans="1:11" x14ac:dyDescent="0.2">
      <c r="A775" s="55">
        <v>774</v>
      </c>
      <c r="B775" t="b">
        <v>0</v>
      </c>
      <c r="C775" s="62" t="s">
        <v>1248</v>
      </c>
      <c r="D775" s="55">
        <v>6500</v>
      </c>
      <c r="E775" s="55">
        <v>36660</v>
      </c>
      <c r="F775" s="55" t="s">
        <v>1246</v>
      </c>
      <c r="G775" s="55"/>
      <c r="H775" s="55"/>
      <c r="I775" s="55"/>
      <c r="J775" s="55"/>
      <c r="K775" s="55">
        <v>9150</v>
      </c>
    </row>
    <row r="776" spans="1:11" x14ac:dyDescent="0.2">
      <c r="A776" s="55">
        <v>775</v>
      </c>
      <c r="B776" t="b">
        <v>0</v>
      </c>
      <c r="C776" s="62" t="s">
        <v>1249</v>
      </c>
      <c r="D776" s="55">
        <v>6500</v>
      </c>
      <c r="E776" s="55">
        <v>37080</v>
      </c>
      <c r="F776" s="55" t="s">
        <v>1246</v>
      </c>
      <c r="G776" s="55"/>
      <c r="H776" s="55"/>
      <c r="I776" s="55"/>
      <c r="J776" s="55"/>
      <c r="K776" s="55">
        <v>9150</v>
      </c>
    </row>
    <row r="777" spans="1:11" x14ac:dyDescent="0.2">
      <c r="A777" s="55">
        <v>776</v>
      </c>
      <c r="B777" t="b">
        <v>1</v>
      </c>
      <c r="C777" s="62" t="s">
        <v>1250</v>
      </c>
      <c r="D777" s="55">
        <v>13000</v>
      </c>
      <c r="E777" s="55">
        <v>74160</v>
      </c>
      <c r="F777" s="55" t="s">
        <v>1246</v>
      </c>
      <c r="G777" s="55"/>
      <c r="H777" s="55"/>
      <c r="I777" s="55"/>
      <c r="J777" s="55"/>
      <c r="K777" s="55">
        <v>9150</v>
      </c>
    </row>
    <row r="778" spans="1:11" x14ac:dyDescent="0.2">
      <c r="A778" s="55">
        <v>777</v>
      </c>
      <c r="B778" t="b">
        <v>0</v>
      </c>
      <c r="C778" s="62" t="s">
        <v>1251</v>
      </c>
      <c r="D778" s="55">
        <v>6500</v>
      </c>
      <c r="E778" s="55">
        <v>37080</v>
      </c>
      <c r="F778" s="55" t="s">
        <v>1246</v>
      </c>
      <c r="G778" s="55"/>
      <c r="H778" s="55"/>
      <c r="I778" s="55"/>
      <c r="J778" s="55"/>
      <c r="K778" s="55">
        <v>9150</v>
      </c>
    </row>
    <row r="779" spans="1:11" x14ac:dyDescent="0.2">
      <c r="A779" s="55">
        <v>778</v>
      </c>
      <c r="B779" t="b">
        <v>0</v>
      </c>
      <c r="C779" s="62" t="s">
        <v>1252</v>
      </c>
      <c r="D779" s="55">
        <v>6500</v>
      </c>
      <c r="E779" s="55">
        <v>37080</v>
      </c>
      <c r="F779" s="55" t="s">
        <v>1246</v>
      </c>
      <c r="G779" s="55"/>
      <c r="H779" s="55"/>
      <c r="I779" s="55"/>
      <c r="J779" s="55"/>
      <c r="K779" s="55">
        <v>9150</v>
      </c>
    </row>
    <row r="780" spans="1:11" x14ac:dyDescent="0.2">
      <c r="A780" s="55">
        <v>779</v>
      </c>
      <c r="B780" t="b">
        <v>0</v>
      </c>
      <c r="C780" s="62" t="s">
        <v>1253</v>
      </c>
      <c r="D780" s="55">
        <v>6500</v>
      </c>
      <c r="E780" s="55">
        <v>37500</v>
      </c>
      <c r="F780" s="55" t="s">
        <v>1246</v>
      </c>
      <c r="G780" s="55"/>
      <c r="H780" s="55"/>
      <c r="I780" s="55"/>
      <c r="J780" s="55"/>
      <c r="K780" s="55">
        <v>9180</v>
      </c>
    </row>
    <row r="781" spans="1:11" x14ac:dyDescent="0.2">
      <c r="A781" s="55">
        <v>780</v>
      </c>
      <c r="B781" t="b">
        <v>1</v>
      </c>
      <c r="C781" s="62" t="s">
        <v>1254</v>
      </c>
      <c r="D781" s="55">
        <v>13000</v>
      </c>
      <c r="E781" s="55">
        <v>75000</v>
      </c>
      <c r="F781" s="55" t="s">
        <v>1246</v>
      </c>
      <c r="G781" s="55"/>
      <c r="H781" s="55"/>
      <c r="I781" s="55"/>
      <c r="J781" s="55"/>
      <c r="K781" s="55">
        <v>9180</v>
      </c>
    </row>
    <row r="782" spans="1:11" x14ac:dyDescent="0.2">
      <c r="A782" s="55">
        <v>781</v>
      </c>
      <c r="B782" t="b">
        <v>0</v>
      </c>
      <c r="C782" s="62" t="s">
        <v>1255</v>
      </c>
      <c r="D782" s="55">
        <v>6500</v>
      </c>
      <c r="E782" s="55">
        <v>37500</v>
      </c>
      <c r="F782" s="55" t="s">
        <v>1246</v>
      </c>
      <c r="G782" s="55"/>
      <c r="H782" s="55"/>
      <c r="I782" s="55"/>
      <c r="J782" s="55"/>
      <c r="K782" s="55">
        <v>9180</v>
      </c>
    </row>
    <row r="783" spans="1:11" x14ac:dyDescent="0.2">
      <c r="A783" s="55">
        <v>782</v>
      </c>
      <c r="B783" t="b">
        <v>0</v>
      </c>
      <c r="C783" s="62" t="s">
        <v>1256</v>
      </c>
      <c r="D783" s="55">
        <v>6500</v>
      </c>
      <c r="E783" s="55">
        <v>37500</v>
      </c>
      <c r="F783" s="55" t="s">
        <v>1246</v>
      </c>
      <c r="G783" s="55"/>
      <c r="H783" s="55"/>
      <c r="I783" s="55"/>
      <c r="J783" s="55"/>
      <c r="K783" s="55">
        <v>9180</v>
      </c>
    </row>
    <row r="784" spans="1:11" x14ac:dyDescent="0.2">
      <c r="A784" s="55">
        <v>783</v>
      </c>
      <c r="B784" t="b">
        <v>0</v>
      </c>
      <c r="C784" s="62" t="s">
        <v>1257</v>
      </c>
      <c r="D784" s="55">
        <v>6500</v>
      </c>
      <c r="E784" s="55">
        <v>37920</v>
      </c>
      <c r="F784" s="55" t="s">
        <v>1246</v>
      </c>
      <c r="G784" s="55"/>
      <c r="H784" s="55"/>
      <c r="I784" s="55"/>
      <c r="J784" s="55"/>
      <c r="K784" s="55">
        <v>9210</v>
      </c>
    </row>
    <row r="785" spans="1:11" x14ac:dyDescent="0.2">
      <c r="A785" s="55">
        <v>784</v>
      </c>
      <c r="B785" t="b">
        <v>1</v>
      </c>
      <c r="C785" s="62" t="s">
        <v>1258</v>
      </c>
      <c r="D785" s="55">
        <v>13000</v>
      </c>
      <c r="E785" s="55">
        <v>75840</v>
      </c>
      <c r="F785" s="55" t="s">
        <v>1246</v>
      </c>
      <c r="G785" s="55"/>
      <c r="H785" s="55"/>
      <c r="I785" s="55"/>
      <c r="J785" s="55"/>
      <c r="K785" s="55">
        <v>9210</v>
      </c>
    </row>
    <row r="786" spans="1:11" x14ac:dyDescent="0.2">
      <c r="A786" s="55">
        <v>785</v>
      </c>
      <c r="B786" t="b">
        <v>0</v>
      </c>
      <c r="C786" s="55" t="s">
        <v>1259</v>
      </c>
      <c r="D786" s="55">
        <v>6500</v>
      </c>
      <c r="E786" s="55">
        <v>37920</v>
      </c>
      <c r="F786" s="55" t="s">
        <v>1246</v>
      </c>
      <c r="G786" s="55"/>
      <c r="H786" s="55"/>
      <c r="I786" s="55"/>
      <c r="J786" s="55"/>
      <c r="K786" s="55">
        <v>9210</v>
      </c>
    </row>
    <row r="787" spans="1:11" x14ac:dyDescent="0.2">
      <c r="A787" s="55">
        <v>786</v>
      </c>
      <c r="B787" t="b">
        <v>0</v>
      </c>
      <c r="C787" s="55" t="s">
        <v>1260</v>
      </c>
      <c r="D787" s="55">
        <v>6500</v>
      </c>
      <c r="E787" s="55">
        <v>37920</v>
      </c>
      <c r="F787" s="55" t="s">
        <v>1246</v>
      </c>
      <c r="G787" s="55"/>
      <c r="H787" s="55"/>
      <c r="I787" s="55"/>
      <c r="J787" s="55"/>
      <c r="K787" s="55">
        <v>9210</v>
      </c>
    </row>
    <row r="788" spans="1:11" x14ac:dyDescent="0.2">
      <c r="A788" s="55">
        <v>787</v>
      </c>
      <c r="B788" t="b">
        <v>0</v>
      </c>
      <c r="C788" s="55" t="s">
        <v>1261</v>
      </c>
      <c r="D788" s="55">
        <v>6500</v>
      </c>
      <c r="E788" s="55">
        <v>38340</v>
      </c>
      <c r="F788" s="55" t="s">
        <v>1246</v>
      </c>
      <c r="G788" s="55"/>
      <c r="H788" s="55"/>
      <c r="I788" s="55"/>
      <c r="J788" s="55"/>
      <c r="K788" s="55">
        <v>9210</v>
      </c>
    </row>
    <row r="789" spans="1:11" x14ac:dyDescent="0.2">
      <c r="A789" s="55">
        <v>788</v>
      </c>
      <c r="B789" t="b">
        <v>1</v>
      </c>
      <c r="C789" s="55" t="s">
        <v>1262</v>
      </c>
      <c r="D789" s="55">
        <v>13100</v>
      </c>
      <c r="E789" s="55">
        <v>76680</v>
      </c>
      <c r="F789" s="55" t="s">
        <v>1246</v>
      </c>
      <c r="G789" s="55"/>
      <c r="H789" s="55"/>
      <c r="I789" s="55"/>
      <c r="J789" s="55"/>
      <c r="K789" s="55">
        <v>9210</v>
      </c>
    </row>
    <row r="790" spans="1:11" x14ac:dyDescent="0.2">
      <c r="A790" s="55">
        <v>789</v>
      </c>
      <c r="B790" t="b">
        <v>0</v>
      </c>
      <c r="C790" s="55" t="s">
        <v>1263</v>
      </c>
      <c r="D790" s="55">
        <v>6500</v>
      </c>
      <c r="E790" s="55">
        <v>38340</v>
      </c>
      <c r="F790" s="55" t="s">
        <v>1246</v>
      </c>
      <c r="G790" s="55"/>
      <c r="H790" s="55"/>
      <c r="I790" s="55"/>
      <c r="J790" s="55"/>
      <c r="K790" s="55">
        <v>9210</v>
      </c>
    </row>
    <row r="791" spans="1:11" x14ac:dyDescent="0.2">
      <c r="A791" s="55">
        <v>790</v>
      </c>
      <c r="B791" t="b">
        <v>0</v>
      </c>
      <c r="C791" s="55" t="s">
        <v>1264</v>
      </c>
      <c r="D791" s="55">
        <v>6500</v>
      </c>
      <c r="E791" s="55">
        <v>38340</v>
      </c>
      <c r="F791" s="55" t="s">
        <v>1246</v>
      </c>
      <c r="G791" s="55"/>
      <c r="H791" s="55"/>
      <c r="I791" s="55"/>
      <c r="J791" s="55"/>
      <c r="K791" s="55">
        <v>9210</v>
      </c>
    </row>
    <row r="792" spans="1:11" x14ac:dyDescent="0.2">
      <c r="A792" s="55">
        <v>791</v>
      </c>
      <c r="B792" t="b">
        <v>0</v>
      </c>
      <c r="C792" s="55" t="s">
        <v>1265</v>
      </c>
      <c r="D792" s="55">
        <v>6500</v>
      </c>
      <c r="E792" s="55">
        <v>38760</v>
      </c>
      <c r="F792" s="55" t="s">
        <v>1246</v>
      </c>
      <c r="G792" s="55"/>
      <c r="H792" s="55"/>
      <c r="I792" s="55"/>
      <c r="J792" s="55"/>
      <c r="K792" s="55">
        <v>9240</v>
      </c>
    </row>
    <row r="793" spans="1:11" x14ac:dyDescent="0.2">
      <c r="A793" s="55">
        <v>792</v>
      </c>
      <c r="B793" t="b">
        <v>1</v>
      </c>
      <c r="C793" s="55" t="s">
        <v>1266</v>
      </c>
      <c r="D793" s="55">
        <v>13100</v>
      </c>
      <c r="E793" s="55">
        <v>77520</v>
      </c>
      <c r="F793" s="55" t="s">
        <v>1246</v>
      </c>
      <c r="G793" s="55"/>
      <c r="H793" s="55"/>
      <c r="I793" s="55"/>
      <c r="J793" s="55"/>
      <c r="K793" s="55">
        <v>9240</v>
      </c>
    </row>
    <row r="794" spans="1:11" x14ac:dyDescent="0.2">
      <c r="A794" s="55">
        <v>793</v>
      </c>
      <c r="B794" t="b">
        <v>0</v>
      </c>
      <c r="C794" s="55" t="s">
        <v>1267</v>
      </c>
      <c r="D794" s="55">
        <v>6500</v>
      </c>
      <c r="E794" s="55">
        <v>38760</v>
      </c>
      <c r="F794" s="55" t="s">
        <v>1246</v>
      </c>
      <c r="G794" s="55"/>
      <c r="H794" s="55"/>
      <c r="I794" s="55"/>
      <c r="J794" s="55"/>
      <c r="K794" s="55">
        <v>9240</v>
      </c>
    </row>
    <row r="795" spans="1:11" x14ac:dyDescent="0.2">
      <c r="A795" s="55">
        <v>794</v>
      </c>
      <c r="B795" t="b">
        <v>0</v>
      </c>
      <c r="C795" s="55" t="s">
        <v>1268</v>
      </c>
      <c r="D795" s="55">
        <v>6500</v>
      </c>
      <c r="E795" s="55">
        <v>38760</v>
      </c>
      <c r="F795" s="55" t="s">
        <v>1246</v>
      </c>
      <c r="G795" s="55"/>
      <c r="H795" s="55"/>
      <c r="I795" s="55"/>
      <c r="J795" s="55"/>
      <c r="K795" s="55">
        <v>9240</v>
      </c>
    </row>
    <row r="796" spans="1:11" x14ac:dyDescent="0.2">
      <c r="A796" s="55">
        <v>795</v>
      </c>
      <c r="B796" t="b">
        <v>0</v>
      </c>
      <c r="C796" s="55" t="s">
        <v>1269</v>
      </c>
      <c r="D796" s="55">
        <v>6500</v>
      </c>
      <c r="E796" s="55">
        <v>39180</v>
      </c>
      <c r="F796" s="55" t="s">
        <v>1246</v>
      </c>
      <c r="G796" s="55"/>
      <c r="H796" s="55"/>
      <c r="I796" s="55"/>
      <c r="J796" s="55"/>
      <c r="K796" s="55">
        <v>9270</v>
      </c>
    </row>
    <row r="797" spans="1:11" x14ac:dyDescent="0.2">
      <c r="A797" s="55">
        <v>796</v>
      </c>
      <c r="B797" t="b">
        <v>1</v>
      </c>
      <c r="C797" s="55" t="s">
        <v>1270</v>
      </c>
      <c r="D797" s="55">
        <v>13100</v>
      </c>
      <c r="E797" s="55">
        <v>78360</v>
      </c>
      <c r="F797" s="55" t="s">
        <v>1246</v>
      </c>
      <c r="G797" s="55"/>
      <c r="H797" s="55"/>
      <c r="I797" s="55"/>
      <c r="J797" s="55"/>
      <c r="K797" s="55">
        <v>9270</v>
      </c>
    </row>
    <row r="798" spans="1:11" x14ac:dyDescent="0.2">
      <c r="A798" s="55">
        <v>797</v>
      </c>
      <c r="B798" t="b">
        <v>0</v>
      </c>
      <c r="C798" s="55" t="s">
        <v>1271</v>
      </c>
      <c r="D798" s="55">
        <v>6500</v>
      </c>
      <c r="E798" s="55">
        <v>39180</v>
      </c>
      <c r="F798" s="55" t="s">
        <v>1246</v>
      </c>
      <c r="G798" s="55"/>
      <c r="H798" s="55"/>
      <c r="I798" s="55"/>
      <c r="J798" s="55"/>
      <c r="K798" s="55">
        <v>9270</v>
      </c>
    </row>
    <row r="799" spans="1:11" x14ac:dyDescent="0.2">
      <c r="A799" s="55">
        <v>798</v>
      </c>
      <c r="B799" t="b">
        <v>0</v>
      </c>
      <c r="C799" s="55" t="s">
        <v>1272</v>
      </c>
      <c r="D799" s="55">
        <v>6500</v>
      </c>
      <c r="E799" s="55">
        <v>39180</v>
      </c>
      <c r="F799" s="55" t="s">
        <v>1246</v>
      </c>
      <c r="G799" s="55"/>
      <c r="H799" s="55"/>
      <c r="I799" s="55"/>
      <c r="J799" s="55"/>
      <c r="K799" s="55">
        <v>9270</v>
      </c>
    </row>
    <row r="800" spans="1:11" x14ac:dyDescent="0.2">
      <c r="A800" s="55">
        <v>799</v>
      </c>
      <c r="B800" t="b">
        <v>0</v>
      </c>
      <c r="C800" s="55" t="s">
        <v>1273</v>
      </c>
      <c r="D800" s="55">
        <v>6500</v>
      </c>
      <c r="E800" s="55">
        <v>39660</v>
      </c>
      <c r="F800" s="55" t="s">
        <v>1246</v>
      </c>
      <c r="G800" s="55"/>
      <c r="H800" s="55"/>
      <c r="I800" s="55"/>
      <c r="J800" s="55"/>
      <c r="K800" s="55">
        <v>9270</v>
      </c>
    </row>
    <row r="801" spans="1:11" x14ac:dyDescent="0.2">
      <c r="A801" s="55">
        <v>800</v>
      </c>
      <c r="B801" t="b">
        <v>1</v>
      </c>
      <c r="C801" s="55" t="s">
        <v>1274</v>
      </c>
      <c r="D801" s="55">
        <v>13100</v>
      </c>
      <c r="E801" s="55">
        <v>79320</v>
      </c>
      <c r="F801" s="55" t="s">
        <v>1246</v>
      </c>
      <c r="G801" s="55"/>
      <c r="H801" s="55"/>
      <c r="I801" s="55"/>
      <c r="J801" s="55"/>
      <c r="K801" s="55">
        <v>9270</v>
      </c>
    </row>
    <row r="802" spans="1:11" x14ac:dyDescent="0.2">
      <c r="A802" s="55">
        <v>801</v>
      </c>
      <c r="B802" t="b">
        <v>0</v>
      </c>
      <c r="C802" s="55" t="s">
        <v>1275</v>
      </c>
      <c r="D802" s="55">
        <v>6500</v>
      </c>
      <c r="E802" s="55">
        <v>39660</v>
      </c>
      <c r="F802" s="55" t="s">
        <v>1246</v>
      </c>
      <c r="G802" s="55"/>
      <c r="H802" s="55"/>
      <c r="I802" s="55"/>
      <c r="J802" s="55"/>
      <c r="K802" s="55">
        <v>9270</v>
      </c>
    </row>
    <row r="803" spans="1:11" x14ac:dyDescent="0.2">
      <c r="A803" s="55">
        <v>802</v>
      </c>
      <c r="B803" t="b">
        <v>0</v>
      </c>
      <c r="C803" s="55" t="s">
        <v>1276</v>
      </c>
      <c r="D803" s="55">
        <v>6500</v>
      </c>
      <c r="E803" s="55">
        <v>39660</v>
      </c>
      <c r="F803" s="55" t="s">
        <v>1246</v>
      </c>
      <c r="G803" s="55"/>
      <c r="H803" s="55"/>
      <c r="I803" s="55"/>
      <c r="J803" s="55"/>
      <c r="K803" s="55">
        <v>9270</v>
      </c>
    </row>
    <row r="804" spans="1:11" x14ac:dyDescent="0.2">
      <c r="A804" s="55">
        <v>803</v>
      </c>
      <c r="B804" t="b">
        <v>0</v>
      </c>
      <c r="C804" s="55" t="s">
        <v>1277</v>
      </c>
      <c r="D804" s="55">
        <v>6500</v>
      </c>
      <c r="E804" s="55">
        <v>40080</v>
      </c>
      <c r="F804" s="55" t="s">
        <v>1246</v>
      </c>
      <c r="G804" s="55"/>
      <c r="H804" s="55"/>
      <c r="I804" s="55"/>
      <c r="J804" s="55"/>
      <c r="K804" s="55">
        <v>9300</v>
      </c>
    </row>
    <row r="805" spans="1:11" x14ac:dyDescent="0.2">
      <c r="A805" s="55">
        <v>804</v>
      </c>
      <c r="B805" t="b">
        <v>1</v>
      </c>
      <c r="C805" s="55" t="s">
        <v>1278</v>
      </c>
      <c r="D805" s="55">
        <v>13100</v>
      </c>
      <c r="E805" s="55">
        <v>80160</v>
      </c>
      <c r="F805" s="55" t="s">
        <v>1246</v>
      </c>
      <c r="G805" s="55"/>
      <c r="H805" s="55"/>
      <c r="I805" s="55"/>
      <c r="J805" s="55"/>
      <c r="K805" s="55">
        <v>9300</v>
      </c>
    </row>
    <row r="806" spans="1:11" x14ac:dyDescent="0.2">
      <c r="A806" s="55">
        <v>805</v>
      </c>
      <c r="B806" t="b">
        <v>0</v>
      </c>
      <c r="C806" s="55" t="s">
        <v>1279</v>
      </c>
      <c r="D806" s="55">
        <v>6500</v>
      </c>
      <c r="E806" s="55">
        <v>40080</v>
      </c>
      <c r="F806" s="55" t="s">
        <v>1246</v>
      </c>
      <c r="G806" s="55"/>
      <c r="H806" s="55"/>
      <c r="I806" s="55"/>
      <c r="J806" s="55"/>
      <c r="K806" s="55">
        <v>9300</v>
      </c>
    </row>
    <row r="807" spans="1:11" x14ac:dyDescent="0.2">
      <c r="A807" s="55">
        <v>806</v>
      </c>
      <c r="B807" t="b">
        <v>0</v>
      </c>
      <c r="C807" s="55" t="s">
        <v>1280</v>
      </c>
      <c r="D807" s="55">
        <v>6500</v>
      </c>
      <c r="E807" s="55">
        <v>40080</v>
      </c>
      <c r="F807" s="55" t="s">
        <v>1246</v>
      </c>
      <c r="G807" s="55"/>
      <c r="H807" s="55"/>
      <c r="I807" s="55"/>
      <c r="J807" s="55"/>
      <c r="K807" s="55">
        <v>9300</v>
      </c>
    </row>
    <row r="808" spans="1:11" x14ac:dyDescent="0.2">
      <c r="A808" s="55">
        <v>807</v>
      </c>
      <c r="B808" t="b">
        <v>0</v>
      </c>
      <c r="C808" s="55" t="s">
        <v>1281</v>
      </c>
      <c r="D808" s="55">
        <v>6500</v>
      </c>
      <c r="E808" s="55">
        <v>40560</v>
      </c>
      <c r="F808" s="55" t="s">
        <v>1246</v>
      </c>
      <c r="G808" s="55"/>
      <c r="H808" s="55"/>
      <c r="I808" s="55"/>
      <c r="J808" s="55"/>
      <c r="K808" s="55">
        <v>9330</v>
      </c>
    </row>
    <row r="809" spans="1:11" x14ac:dyDescent="0.2">
      <c r="A809" s="55">
        <v>808</v>
      </c>
      <c r="B809" t="b">
        <v>1</v>
      </c>
      <c r="C809" s="55" t="s">
        <v>1282</v>
      </c>
      <c r="D809" s="55">
        <v>13100</v>
      </c>
      <c r="E809" s="55">
        <v>81120</v>
      </c>
      <c r="F809" s="55" t="s">
        <v>1246</v>
      </c>
      <c r="G809" s="55"/>
      <c r="H809" s="55"/>
      <c r="I809" s="55"/>
      <c r="J809" s="55"/>
      <c r="K809" s="55">
        <v>9330</v>
      </c>
    </row>
    <row r="810" spans="1:11" x14ac:dyDescent="0.2">
      <c r="A810" s="55">
        <v>809</v>
      </c>
      <c r="B810" t="b">
        <v>0</v>
      </c>
      <c r="C810" s="55" t="s">
        <v>1283</v>
      </c>
      <c r="D810" s="55">
        <v>6500</v>
      </c>
      <c r="E810" s="55">
        <v>40560</v>
      </c>
      <c r="F810" s="55" t="s">
        <v>1246</v>
      </c>
      <c r="G810" s="55"/>
      <c r="H810" s="55"/>
      <c r="I810" s="55"/>
      <c r="J810" s="55"/>
      <c r="K810" s="55">
        <v>9330</v>
      </c>
    </row>
    <row r="811" spans="1:11" x14ac:dyDescent="0.2">
      <c r="A811" s="55">
        <v>810</v>
      </c>
      <c r="B811" t="b">
        <v>0</v>
      </c>
      <c r="C811" s="55" t="s">
        <v>1284</v>
      </c>
      <c r="D811" s="55">
        <v>6500</v>
      </c>
      <c r="E811" s="55">
        <v>40560</v>
      </c>
      <c r="F811" s="55" t="s">
        <v>1246</v>
      </c>
      <c r="G811" s="55"/>
      <c r="H811" s="55"/>
      <c r="I811" s="55"/>
      <c r="J811" s="55"/>
      <c r="K811" s="55">
        <v>9330</v>
      </c>
    </row>
    <row r="812" spans="1:11" x14ac:dyDescent="0.2">
      <c r="A812" s="55">
        <v>811</v>
      </c>
      <c r="B812" t="b">
        <v>0</v>
      </c>
      <c r="C812" s="55" t="s">
        <v>1285</v>
      </c>
      <c r="D812" s="55">
        <v>6500</v>
      </c>
      <c r="E812" s="55">
        <v>40980</v>
      </c>
      <c r="F812" s="55" t="s">
        <v>1246</v>
      </c>
      <c r="G812" s="55"/>
      <c r="H812" s="55"/>
      <c r="I812" s="55"/>
      <c r="J812" s="55"/>
      <c r="K812" s="55">
        <v>9330</v>
      </c>
    </row>
    <row r="813" spans="1:11" x14ac:dyDescent="0.2">
      <c r="A813" s="55">
        <v>812</v>
      </c>
      <c r="B813" t="b">
        <v>1</v>
      </c>
      <c r="C813" s="55" t="s">
        <v>1286</v>
      </c>
      <c r="D813" s="55">
        <v>13100</v>
      </c>
      <c r="E813" s="55">
        <v>81960</v>
      </c>
      <c r="F813" s="55" t="s">
        <v>1246</v>
      </c>
      <c r="G813" s="55"/>
      <c r="H813" s="55"/>
      <c r="I813" s="55"/>
      <c r="J813" s="55"/>
      <c r="K813" s="55">
        <v>9330</v>
      </c>
    </row>
    <row r="814" spans="1:11" x14ac:dyDescent="0.2">
      <c r="A814" s="55">
        <v>813</v>
      </c>
      <c r="B814" t="b">
        <v>0</v>
      </c>
      <c r="C814" s="55" t="s">
        <v>1287</v>
      </c>
      <c r="D814" s="55">
        <v>6500</v>
      </c>
      <c r="E814" s="55">
        <v>40980</v>
      </c>
      <c r="F814" s="55" t="s">
        <v>1246</v>
      </c>
      <c r="G814" s="55"/>
      <c r="H814" s="55"/>
      <c r="I814" s="55"/>
      <c r="J814" s="55"/>
      <c r="K814" s="55">
        <v>9330</v>
      </c>
    </row>
    <row r="815" spans="1:11" x14ac:dyDescent="0.2">
      <c r="A815" s="55">
        <v>814</v>
      </c>
      <c r="B815" t="b">
        <v>0</v>
      </c>
      <c r="C815" s="55" t="s">
        <v>1288</v>
      </c>
      <c r="D815" s="55">
        <v>6500</v>
      </c>
      <c r="E815" s="55">
        <v>40980</v>
      </c>
      <c r="F815" s="55" t="s">
        <v>1246</v>
      </c>
      <c r="G815" s="55"/>
      <c r="H815" s="55"/>
      <c r="I815" s="55"/>
      <c r="J815" s="55"/>
      <c r="K815" s="55">
        <v>9330</v>
      </c>
    </row>
    <row r="816" spans="1:11" x14ac:dyDescent="0.2">
      <c r="A816" s="55">
        <v>815</v>
      </c>
      <c r="B816" t="b">
        <v>0</v>
      </c>
      <c r="C816" s="55" t="s">
        <v>1289</v>
      </c>
      <c r="D816" s="55">
        <v>6500</v>
      </c>
      <c r="E816" s="55">
        <v>41460</v>
      </c>
      <c r="F816" s="55" t="s">
        <v>1246</v>
      </c>
      <c r="G816" s="55"/>
      <c r="H816" s="55"/>
      <c r="I816" s="55"/>
      <c r="J816" s="55"/>
      <c r="K816" s="55">
        <v>9360</v>
      </c>
    </row>
    <row r="817" spans="1:11" x14ac:dyDescent="0.2">
      <c r="A817" s="55">
        <v>816</v>
      </c>
      <c r="B817" t="b">
        <v>1</v>
      </c>
      <c r="C817" s="55" t="s">
        <v>1290</v>
      </c>
      <c r="D817" s="55">
        <v>13100</v>
      </c>
      <c r="E817" s="55">
        <v>82920</v>
      </c>
      <c r="F817" s="55" t="s">
        <v>1246</v>
      </c>
      <c r="G817" s="55"/>
      <c r="H817" s="55"/>
      <c r="I817" s="55"/>
      <c r="J817" s="55"/>
      <c r="K817" s="55">
        <v>9360</v>
      </c>
    </row>
    <row r="818" spans="1:11" x14ac:dyDescent="0.2">
      <c r="A818" s="55">
        <v>817</v>
      </c>
      <c r="B818" t="b">
        <v>0</v>
      </c>
      <c r="C818" s="55" t="s">
        <v>1291</v>
      </c>
      <c r="D818" s="55">
        <v>6500</v>
      </c>
      <c r="E818" s="55">
        <v>41460</v>
      </c>
      <c r="F818" s="55" t="s">
        <v>1246</v>
      </c>
      <c r="G818" s="55"/>
      <c r="H818" s="55"/>
      <c r="I818" s="55"/>
      <c r="J818" s="55"/>
      <c r="K818" s="55">
        <v>9360</v>
      </c>
    </row>
    <row r="819" spans="1:11" x14ac:dyDescent="0.2">
      <c r="A819" s="55">
        <v>818</v>
      </c>
      <c r="B819" t="b">
        <v>0</v>
      </c>
      <c r="C819" s="55" t="s">
        <v>1292</v>
      </c>
      <c r="D819" s="55">
        <v>6500</v>
      </c>
      <c r="E819" s="55">
        <v>41460</v>
      </c>
      <c r="F819" s="55" t="s">
        <v>1246</v>
      </c>
      <c r="G819" s="55"/>
      <c r="H819" s="55"/>
      <c r="I819" s="55"/>
      <c r="J819" s="55"/>
      <c r="K819" s="55">
        <v>9360</v>
      </c>
    </row>
    <row r="820" spans="1:11" x14ac:dyDescent="0.2">
      <c r="A820" s="55">
        <v>819</v>
      </c>
      <c r="B820" t="b">
        <v>0</v>
      </c>
      <c r="C820" s="55" t="s">
        <v>1293</v>
      </c>
      <c r="D820" s="55">
        <v>6500</v>
      </c>
      <c r="E820" s="55">
        <v>41940</v>
      </c>
      <c r="F820" s="55" t="s">
        <v>1246</v>
      </c>
      <c r="G820" s="55"/>
      <c r="H820" s="55"/>
      <c r="I820" s="55"/>
      <c r="J820" s="55"/>
      <c r="K820" s="55">
        <v>9390</v>
      </c>
    </row>
    <row r="821" spans="1:11" x14ac:dyDescent="0.2">
      <c r="A821" s="55">
        <v>820</v>
      </c>
      <c r="B821" t="b">
        <v>1</v>
      </c>
      <c r="C821" s="55" t="s">
        <v>1294</v>
      </c>
      <c r="D821" s="55">
        <v>13100</v>
      </c>
      <c r="E821" s="55">
        <v>83880</v>
      </c>
      <c r="F821" s="55" t="s">
        <v>1246</v>
      </c>
      <c r="G821" s="55"/>
      <c r="H821" s="55"/>
      <c r="I821" s="55"/>
      <c r="J821" s="55"/>
      <c r="K821" s="55">
        <v>9390</v>
      </c>
    </row>
    <row r="822" spans="1:11" x14ac:dyDescent="0.2">
      <c r="A822" s="55">
        <v>821</v>
      </c>
      <c r="B822" t="b">
        <v>0</v>
      </c>
      <c r="C822" s="55" t="s">
        <v>1295</v>
      </c>
      <c r="D822" s="55">
        <v>6500</v>
      </c>
      <c r="E822" s="55">
        <v>41940</v>
      </c>
      <c r="F822" s="55" t="s">
        <v>1246</v>
      </c>
      <c r="G822" s="55"/>
      <c r="H822" s="55"/>
      <c r="I822" s="55"/>
      <c r="J822" s="55"/>
      <c r="K822" s="55">
        <v>9390</v>
      </c>
    </row>
    <row r="823" spans="1:11" x14ac:dyDescent="0.2">
      <c r="A823" s="55">
        <v>822</v>
      </c>
      <c r="B823" t="b">
        <v>0</v>
      </c>
      <c r="C823" s="55" t="s">
        <v>1296</v>
      </c>
      <c r="D823" s="55">
        <v>6500</v>
      </c>
      <c r="E823" s="55">
        <v>41940</v>
      </c>
      <c r="F823" s="55" t="s">
        <v>1246</v>
      </c>
      <c r="G823" s="55"/>
      <c r="H823" s="55"/>
      <c r="I823" s="55"/>
      <c r="J823" s="55"/>
      <c r="K823" s="55">
        <v>9390</v>
      </c>
    </row>
    <row r="824" spans="1:11" x14ac:dyDescent="0.2">
      <c r="A824" s="55">
        <v>823</v>
      </c>
      <c r="B824" t="b">
        <v>0</v>
      </c>
      <c r="C824" s="55" t="s">
        <v>1297</v>
      </c>
      <c r="D824" s="55">
        <v>6500</v>
      </c>
      <c r="E824" s="55">
        <v>42420</v>
      </c>
      <c r="F824" s="55" t="s">
        <v>1246</v>
      </c>
      <c r="G824" s="55"/>
      <c r="H824" s="55"/>
      <c r="I824" s="55"/>
      <c r="J824" s="55"/>
      <c r="K824" s="55">
        <v>9390</v>
      </c>
    </row>
    <row r="825" spans="1:11" x14ac:dyDescent="0.2">
      <c r="A825" s="55">
        <v>824</v>
      </c>
      <c r="B825" t="b">
        <v>1</v>
      </c>
      <c r="C825" s="55" t="s">
        <v>1298</v>
      </c>
      <c r="D825" s="55">
        <v>13100</v>
      </c>
      <c r="E825" s="55">
        <v>84840</v>
      </c>
      <c r="F825" s="55" t="s">
        <v>1246</v>
      </c>
      <c r="G825" s="55"/>
      <c r="H825" s="55"/>
      <c r="I825" s="55"/>
      <c r="J825" s="55"/>
      <c r="K825" s="55">
        <v>9390</v>
      </c>
    </row>
    <row r="826" spans="1:11" x14ac:dyDescent="0.2">
      <c r="A826" s="55">
        <v>825</v>
      </c>
      <c r="B826" t="b">
        <v>0</v>
      </c>
      <c r="C826" s="55" t="s">
        <v>1299</v>
      </c>
      <c r="D826" s="55">
        <v>6500</v>
      </c>
      <c r="E826" s="55">
        <v>42420</v>
      </c>
      <c r="F826" s="55" t="s">
        <v>1246</v>
      </c>
      <c r="G826" s="55"/>
      <c r="H826" s="55"/>
      <c r="I826" s="55"/>
      <c r="J826" s="55"/>
      <c r="K826" s="55">
        <v>9390</v>
      </c>
    </row>
    <row r="827" spans="1:11" x14ac:dyDescent="0.2">
      <c r="A827" s="55">
        <v>826</v>
      </c>
      <c r="B827" t="b">
        <v>0</v>
      </c>
      <c r="C827" s="55" t="s">
        <v>1300</v>
      </c>
      <c r="D827" s="55">
        <v>6500</v>
      </c>
      <c r="E827" s="55">
        <v>42420</v>
      </c>
      <c r="F827" s="55" t="s">
        <v>1246</v>
      </c>
      <c r="G827" s="55"/>
      <c r="H827" s="55"/>
      <c r="I827" s="55"/>
      <c r="J827" s="55"/>
      <c r="K827" s="55">
        <v>9390</v>
      </c>
    </row>
    <row r="828" spans="1:11" x14ac:dyDescent="0.2">
      <c r="A828" s="55">
        <v>827</v>
      </c>
      <c r="B828" t="b">
        <v>0</v>
      </c>
      <c r="C828" s="55" t="s">
        <v>1301</v>
      </c>
      <c r="D828" s="55">
        <v>6500</v>
      </c>
      <c r="E828" s="55">
        <v>42900</v>
      </c>
      <c r="F828" s="55" t="s">
        <v>1246</v>
      </c>
      <c r="G828" s="55"/>
      <c r="H828" s="55"/>
      <c r="I828" s="55"/>
      <c r="J828" s="55"/>
      <c r="K828" s="55">
        <v>9420</v>
      </c>
    </row>
    <row r="829" spans="1:11" x14ac:dyDescent="0.2">
      <c r="A829" s="55">
        <v>828</v>
      </c>
      <c r="B829" t="b">
        <v>1</v>
      </c>
      <c r="C829" s="55" t="s">
        <v>1302</v>
      </c>
      <c r="D829" s="55">
        <v>13100</v>
      </c>
      <c r="E829" s="55">
        <v>85800</v>
      </c>
      <c r="F829" s="55" t="s">
        <v>1246</v>
      </c>
      <c r="G829" s="55"/>
      <c r="H829" s="55"/>
      <c r="I829" s="55"/>
      <c r="J829" s="55"/>
      <c r="K829" s="55">
        <v>9420</v>
      </c>
    </row>
    <row r="830" spans="1:11" x14ac:dyDescent="0.2">
      <c r="A830" s="55">
        <v>829</v>
      </c>
      <c r="B830" t="b">
        <v>0</v>
      </c>
      <c r="C830" s="55" t="s">
        <v>1303</v>
      </c>
      <c r="D830" s="55">
        <v>6500</v>
      </c>
      <c r="E830" s="55">
        <v>42900</v>
      </c>
      <c r="F830" s="55" t="s">
        <v>1246</v>
      </c>
      <c r="G830" s="55"/>
      <c r="H830" s="55"/>
      <c r="I830" s="55"/>
      <c r="J830" s="55"/>
      <c r="K830" s="55">
        <v>9420</v>
      </c>
    </row>
    <row r="831" spans="1:11" x14ac:dyDescent="0.2">
      <c r="A831" s="55">
        <v>830</v>
      </c>
      <c r="B831" t="b">
        <v>0</v>
      </c>
      <c r="C831" s="55" t="s">
        <v>1304</v>
      </c>
      <c r="D831" s="55">
        <v>6500</v>
      </c>
      <c r="E831" s="55">
        <v>42900</v>
      </c>
      <c r="F831" s="55" t="s">
        <v>1246</v>
      </c>
      <c r="G831" s="55"/>
      <c r="H831" s="55"/>
      <c r="I831" s="55"/>
      <c r="J831" s="55"/>
      <c r="K831" s="55">
        <v>9420</v>
      </c>
    </row>
    <row r="832" spans="1:11" x14ac:dyDescent="0.2">
      <c r="A832" s="55">
        <v>831</v>
      </c>
      <c r="B832" t="b">
        <v>0</v>
      </c>
      <c r="C832" s="55" t="s">
        <v>1305</v>
      </c>
      <c r="D832" s="55">
        <v>6500</v>
      </c>
      <c r="E832" s="55">
        <v>43380</v>
      </c>
      <c r="F832" s="55" t="s">
        <v>1246</v>
      </c>
      <c r="G832" s="55"/>
      <c r="H832" s="55"/>
      <c r="I832" s="55"/>
      <c r="J832" s="55"/>
      <c r="K832" s="55">
        <v>9420</v>
      </c>
    </row>
    <row r="833" spans="1:11" x14ac:dyDescent="0.2">
      <c r="A833" s="55">
        <v>832</v>
      </c>
      <c r="B833" t="b">
        <v>1</v>
      </c>
      <c r="C833" s="55" t="s">
        <v>1306</v>
      </c>
      <c r="D833" s="55">
        <v>13100</v>
      </c>
      <c r="E833" s="55">
        <v>86760</v>
      </c>
      <c r="F833" s="55" t="s">
        <v>1307</v>
      </c>
      <c r="G833" s="55"/>
      <c r="H833" s="55"/>
      <c r="I833" s="55"/>
      <c r="J833" s="55"/>
      <c r="K833" s="55">
        <v>9420</v>
      </c>
    </row>
    <row r="834" spans="1:11" x14ac:dyDescent="0.2">
      <c r="A834" s="55">
        <v>833</v>
      </c>
      <c r="B834" t="b">
        <v>0</v>
      </c>
      <c r="C834" s="62" t="s">
        <v>1308</v>
      </c>
      <c r="D834" s="55">
        <v>6500</v>
      </c>
      <c r="E834" s="55">
        <v>43380</v>
      </c>
      <c r="F834" s="55" t="s">
        <v>1307</v>
      </c>
      <c r="G834" s="55"/>
      <c r="H834" s="55"/>
      <c r="I834" s="55"/>
      <c r="J834" s="55"/>
      <c r="K834" s="55">
        <v>9420</v>
      </c>
    </row>
    <row r="835" spans="1:11" x14ac:dyDescent="0.2">
      <c r="A835" s="55">
        <v>834</v>
      </c>
      <c r="B835" t="b">
        <v>0</v>
      </c>
      <c r="C835" s="62" t="s">
        <v>1309</v>
      </c>
      <c r="D835" s="55">
        <v>6500</v>
      </c>
      <c r="E835" s="55">
        <v>43380</v>
      </c>
      <c r="F835" s="55" t="s">
        <v>1307</v>
      </c>
      <c r="G835" s="55"/>
      <c r="H835" s="55"/>
      <c r="I835" s="55"/>
      <c r="J835" s="55"/>
      <c r="K835" s="55">
        <v>9420</v>
      </c>
    </row>
    <row r="836" spans="1:11" x14ac:dyDescent="0.2">
      <c r="A836" s="55">
        <v>835</v>
      </c>
      <c r="B836" t="b">
        <v>0</v>
      </c>
      <c r="C836" s="62" t="s">
        <v>1310</v>
      </c>
      <c r="D836" s="55">
        <v>6500</v>
      </c>
      <c r="E836" s="55">
        <v>43860</v>
      </c>
      <c r="F836" s="55" t="s">
        <v>1307</v>
      </c>
      <c r="G836" s="55"/>
      <c r="H836" s="55"/>
      <c r="I836" s="55"/>
      <c r="J836" s="55"/>
      <c r="K836" s="55">
        <v>9450</v>
      </c>
    </row>
    <row r="837" spans="1:11" x14ac:dyDescent="0.2">
      <c r="A837" s="55">
        <v>836</v>
      </c>
      <c r="B837" t="b">
        <v>1</v>
      </c>
      <c r="C837" s="62" t="s">
        <v>1311</v>
      </c>
      <c r="D837" s="55">
        <v>13100</v>
      </c>
      <c r="E837" s="55">
        <v>87720</v>
      </c>
      <c r="F837" s="55" t="s">
        <v>1307</v>
      </c>
      <c r="G837" s="55"/>
      <c r="H837" s="55"/>
      <c r="I837" s="55"/>
      <c r="J837" s="55"/>
      <c r="K837" s="55">
        <v>9450</v>
      </c>
    </row>
    <row r="838" spans="1:11" x14ac:dyDescent="0.2">
      <c r="A838" s="55">
        <v>837</v>
      </c>
      <c r="B838" t="b">
        <v>0</v>
      </c>
      <c r="C838" s="62" t="s">
        <v>1312</v>
      </c>
      <c r="D838" s="55">
        <v>6500</v>
      </c>
      <c r="E838" s="55">
        <v>43860</v>
      </c>
      <c r="F838" s="55" t="s">
        <v>1307</v>
      </c>
      <c r="G838" s="55"/>
      <c r="H838" s="55"/>
      <c r="I838" s="55"/>
      <c r="J838" s="55"/>
      <c r="K838" s="55">
        <v>9450</v>
      </c>
    </row>
    <row r="839" spans="1:11" x14ac:dyDescent="0.2">
      <c r="A839" s="55">
        <v>838</v>
      </c>
      <c r="B839" t="b">
        <v>0</v>
      </c>
      <c r="C839" s="62" t="s">
        <v>1313</v>
      </c>
      <c r="D839" s="55">
        <v>6500</v>
      </c>
      <c r="E839" s="55">
        <v>43860</v>
      </c>
      <c r="F839" s="55" t="s">
        <v>1307</v>
      </c>
      <c r="G839" s="55"/>
      <c r="H839" s="55"/>
      <c r="I839" s="55"/>
      <c r="J839" s="55"/>
      <c r="K839" s="55">
        <v>9450</v>
      </c>
    </row>
    <row r="840" spans="1:11" x14ac:dyDescent="0.2">
      <c r="A840" s="55">
        <v>839</v>
      </c>
      <c r="B840" t="b">
        <v>0</v>
      </c>
      <c r="C840" s="62" t="s">
        <v>1314</v>
      </c>
      <c r="D840" s="55">
        <v>6700</v>
      </c>
      <c r="E840" s="55">
        <v>44340</v>
      </c>
      <c r="F840" s="55" t="s">
        <v>1307</v>
      </c>
      <c r="G840" s="55"/>
      <c r="H840" s="55"/>
      <c r="I840" s="55"/>
      <c r="J840" s="55"/>
      <c r="K840" s="55">
        <v>9480</v>
      </c>
    </row>
    <row r="841" spans="1:11" x14ac:dyDescent="0.2">
      <c r="A841" s="55">
        <v>840</v>
      </c>
      <c r="B841" t="b">
        <v>1</v>
      </c>
      <c r="C841" s="62" t="s">
        <v>1315</v>
      </c>
      <c r="D841" s="55">
        <v>13300</v>
      </c>
      <c r="E841" s="55">
        <v>88680</v>
      </c>
      <c r="F841" s="55" t="s">
        <v>1307</v>
      </c>
      <c r="G841" s="55"/>
      <c r="H841" s="55"/>
      <c r="I841" s="55"/>
      <c r="J841" s="55"/>
      <c r="K841" s="55">
        <v>9480</v>
      </c>
    </row>
    <row r="842" spans="1:11" x14ac:dyDescent="0.2">
      <c r="A842" s="55">
        <v>841</v>
      </c>
      <c r="B842" t="b">
        <v>0</v>
      </c>
      <c r="C842" s="62" t="s">
        <v>1316</v>
      </c>
      <c r="D842" s="55">
        <v>6700</v>
      </c>
      <c r="E842" s="55">
        <v>44340</v>
      </c>
      <c r="F842" s="55" t="s">
        <v>1307</v>
      </c>
      <c r="G842" s="55"/>
      <c r="H842" s="55"/>
      <c r="I842" s="55"/>
      <c r="J842" s="55"/>
      <c r="K842" s="55">
        <v>9480</v>
      </c>
    </row>
    <row r="843" spans="1:11" x14ac:dyDescent="0.2">
      <c r="A843" s="55">
        <v>842</v>
      </c>
      <c r="B843" t="b">
        <v>0</v>
      </c>
      <c r="C843" s="62" t="s">
        <v>1317</v>
      </c>
      <c r="D843" s="55">
        <v>6700</v>
      </c>
      <c r="E843" s="55">
        <v>44340</v>
      </c>
      <c r="F843" s="55" t="s">
        <v>1307</v>
      </c>
      <c r="G843" s="55"/>
      <c r="H843" s="55"/>
      <c r="I843" s="55"/>
      <c r="J843" s="55"/>
      <c r="K843" s="55">
        <v>9480</v>
      </c>
    </row>
    <row r="844" spans="1:11" x14ac:dyDescent="0.2">
      <c r="A844" s="55">
        <v>843</v>
      </c>
      <c r="B844" t="b">
        <v>0</v>
      </c>
      <c r="C844" s="62" t="s">
        <v>1318</v>
      </c>
      <c r="D844" s="55">
        <v>6700</v>
      </c>
      <c r="E844" s="55">
        <v>44880</v>
      </c>
      <c r="F844" s="55" t="s">
        <v>1307</v>
      </c>
      <c r="G844" s="55"/>
      <c r="H844" s="55"/>
      <c r="I844" s="55"/>
      <c r="J844" s="55"/>
      <c r="K844" s="55">
        <v>9480</v>
      </c>
    </row>
    <row r="845" spans="1:11" x14ac:dyDescent="0.2">
      <c r="A845" s="55">
        <v>844</v>
      </c>
      <c r="B845" t="b">
        <v>1</v>
      </c>
      <c r="C845" s="62" t="s">
        <v>1319</v>
      </c>
      <c r="D845" s="55">
        <v>13300</v>
      </c>
      <c r="E845" s="55">
        <v>89760</v>
      </c>
      <c r="F845" s="55" t="s">
        <v>1307</v>
      </c>
      <c r="G845" s="55"/>
      <c r="H845" s="55"/>
      <c r="I845" s="55"/>
      <c r="J845" s="55"/>
      <c r="K845" s="55">
        <v>9480</v>
      </c>
    </row>
    <row r="846" spans="1:11" x14ac:dyDescent="0.2">
      <c r="A846" s="55">
        <v>845</v>
      </c>
      <c r="B846" t="b">
        <v>0</v>
      </c>
      <c r="C846" s="55" t="s">
        <v>1320</v>
      </c>
      <c r="D846" s="55">
        <v>6700</v>
      </c>
      <c r="E846" s="55">
        <v>44880</v>
      </c>
      <c r="F846" s="55" t="s">
        <v>1307</v>
      </c>
      <c r="G846" s="55"/>
      <c r="H846" s="55"/>
      <c r="I846" s="55"/>
      <c r="J846" s="55"/>
      <c r="K846" s="55">
        <v>9480</v>
      </c>
    </row>
    <row r="847" spans="1:11" x14ac:dyDescent="0.2">
      <c r="A847" s="55">
        <v>846</v>
      </c>
      <c r="B847" t="b">
        <v>0</v>
      </c>
      <c r="C847" s="55" t="s">
        <v>1321</v>
      </c>
      <c r="D847" s="55">
        <v>6700</v>
      </c>
      <c r="E847" s="55">
        <v>44880</v>
      </c>
      <c r="F847" s="55" t="s">
        <v>1307</v>
      </c>
      <c r="G847" s="55"/>
      <c r="H847" s="55"/>
      <c r="I847" s="55"/>
      <c r="J847" s="55"/>
      <c r="K847" s="55">
        <v>9480</v>
      </c>
    </row>
    <row r="848" spans="1:11" x14ac:dyDescent="0.2">
      <c r="A848" s="55">
        <v>847</v>
      </c>
      <c r="B848" t="b">
        <v>0</v>
      </c>
      <c r="C848" s="55" t="s">
        <v>1322</v>
      </c>
      <c r="D848" s="55">
        <v>6700</v>
      </c>
      <c r="E848" s="55">
        <v>45360</v>
      </c>
      <c r="F848" s="55" t="s">
        <v>1307</v>
      </c>
      <c r="G848" s="55"/>
      <c r="H848" s="55"/>
      <c r="I848" s="55"/>
      <c r="J848" s="55"/>
      <c r="K848" s="55">
        <v>9510</v>
      </c>
    </row>
    <row r="849" spans="1:11" x14ac:dyDescent="0.2">
      <c r="A849" s="55">
        <v>848</v>
      </c>
      <c r="B849" t="b">
        <v>1</v>
      </c>
      <c r="C849" s="55" t="s">
        <v>1323</v>
      </c>
      <c r="D849" s="55">
        <v>13300</v>
      </c>
      <c r="E849" s="55">
        <v>90720</v>
      </c>
      <c r="F849" s="55" t="s">
        <v>1307</v>
      </c>
      <c r="G849" s="55"/>
      <c r="H849" s="55"/>
      <c r="I849" s="55"/>
      <c r="J849" s="55"/>
      <c r="K849" s="55">
        <v>9510</v>
      </c>
    </row>
    <row r="850" spans="1:11" x14ac:dyDescent="0.2">
      <c r="A850" s="55">
        <v>849</v>
      </c>
      <c r="B850" t="b">
        <v>0</v>
      </c>
      <c r="C850" s="55" t="s">
        <v>1324</v>
      </c>
      <c r="D850" s="55">
        <v>6700</v>
      </c>
      <c r="E850" s="55">
        <v>45360</v>
      </c>
      <c r="F850" s="55" t="s">
        <v>1307</v>
      </c>
      <c r="G850" s="55"/>
      <c r="H850" s="55"/>
      <c r="I850" s="55"/>
      <c r="J850" s="55"/>
      <c r="K850" s="55">
        <v>9510</v>
      </c>
    </row>
    <row r="851" spans="1:11" x14ac:dyDescent="0.2">
      <c r="A851" s="55">
        <v>850</v>
      </c>
      <c r="B851" t="b">
        <v>0</v>
      </c>
      <c r="C851" s="55" t="s">
        <v>1325</v>
      </c>
      <c r="D851" s="55">
        <v>6700</v>
      </c>
      <c r="E851" s="55">
        <v>45360</v>
      </c>
      <c r="F851" s="55" t="s">
        <v>1307</v>
      </c>
      <c r="G851" s="55"/>
      <c r="H851" s="55"/>
      <c r="I851" s="55"/>
      <c r="J851" s="55"/>
      <c r="K851" s="55">
        <v>9510</v>
      </c>
    </row>
    <row r="852" spans="1:11" x14ac:dyDescent="0.2">
      <c r="A852" s="55">
        <v>851</v>
      </c>
      <c r="B852" t="b">
        <v>0</v>
      </c>
      <c r="C852" s="55" t="s">
        <v>1326</v>
      </c>
      <c r="D852" s="55">
        <v>6700</v>
      </c>
      <c r="E852" s="55">
        <v>45900</v>
      </c>
      <c r="F852" s="55" t="s">
        <v>1307</v>
      </c>
      <c r="G852" s="55"/>
      <c r="H852" s="55"/>
      <c r="I852" s="55"/>
      <c r="J852" s="55"/>
      <c r="K852" s="55">
        <v>9540</v>
      </c>
    </row>
    <row r="853" spans="1:11" x14ac:dyDescent="0.2">
      <c r="A853" s="55">
        <v>852</v>
      </c>
      <c r="B853" t="b">
        <v>1</v>
      </c>
      <c r="C853" s="55" t="s">
        <v>1327</v>
      </c>
      <c r="D853" s="55">
        <v>13300</v>
      </c>
      <c r="E853" s="55">
        <v>91800</v>
      </c>
      <c r="F853" s="55" t="s">
        <v>1307</v>
      </c>
      <c r="G853" s="55"/>
      <c r="H853" s="55"/>
      <c r="I853" s="55"/>
      <c r="J853" s="55"/>
      <c r="K853" s="55">
        <v>9540</v>
      </c>
    </row>
    <row r="854" spans="1:11" x14ac:dyDescent="0.2">
      <c r="A854" s="55">
        <v>853</v>
      </c>
      <c r="B854" t="b">
        <v>0</v>
      </c>
      <c r="C854" s="55" t="s">
        <v>1328</v>
      </c>
      <c r="D854" s="55">
        <v>6700</v>
      </c>
      <c r="E854" s="55">
        <v>45900</v>
      </c>
      <c r="F854" s="55" t="s">
        <v>1307</v>
      </c>
      <c r="G854" s="55"/>
      <c r="H854" s="55"/>
      <c r="I854" s="55"/>
      <c r="J854" s="55"/>
      <c r="K854" s="55">
        <v>9540</v>
      </c>
    </row>
    <row r="855" spans="1:11" x14ac:dyDescent="0.2">
      <c r="A855" s="55">
        <v>854</v>
      </c>
      <c r="B855" t="b">
        <v>0</v>
      </c>
      <c r="C855" s="55" t="s">
        <v>1329</v>
      </c>
      <c r="D855" s="55">
        <v>6700</v>
      </c>
      <c r="E855" s="55">
        <v>45900</v>
      </c>
      <c r="F855" s="55" t="s">
        <v>1307</v>
      </c>
      <c r="G855" s="55"/>
      <c r="H855" s="55"/>
      <c r="I855" s="55"/>
      <c r="J855" s="55"/>
      <c r="K855" s="55">
        <v>9540</v>
      </c>
    </row>
    <row r="856" spans="1:11" x14ac:dyDescent="0.2">
      <c r="A856" s="55">
        <v>855</v>
      </c>
      <c r="B856" t="b">
        <v>0</v>
      </c>
      <c r="C856" s="55" t="s">
        <v>1330</v>
      </c>
      <c r="D856" s="55">
        <v>6700</v>
      </c>
      <c r="E856" s="55">
        <v>46380</v>
      </c>
      <c r="F856" s="55" t="s">
        <v>1307</v>
      </c>
      <c r="G856" s="55"/>
      <c r="H856" s="55"/>
      <c r="I856" s="55"/>
      <c r="J856" s="55"/>
      <c r="K856" s="55">
        <v>9540</v>
      </c>
    </row>
    <row r="857" spans="1:11" x14ac:dyDescent="0.2">
      <c r="A857" s="55">
        <v>856</v>
      </c>
      <c r="B857" t="b">
        <v>1</v>
      </c>
      <c r="C857" s="55" t="s">
        <v>1331</v>
      </c>
      <c r="D857" s="55">
        <v>13300</v>
      </c>
      <c r="E857" s="55">
        <v>92760</v>
      </c>
      <c r="F857" s="55" t="s">
        <v>1307</v>
      </c>
      <c r="G857" s="55"/>
      <c r="H857" s="55"/>
      <c r="I857" s="55"/>
      <c r="J857" s="55"/>
      <c r="K857" s="55">
        <v>9540</v>
      </c>
    </row>
    <row r="858" spans="1:11" x14ac:dyDescent="0.2">
      <c r="A858" s="55">
        <v>857</v>
      </c>
      <c r="B858" t="b">
        <v>0</v>
      </c>
      <c r="C858" s="55" t="s">
        <v>1332</v>
      </c>
      <c r="D858" s="55">
        <v>6700</v>
      </c>
      <c r="E858" s="55">
        <v>46380</v>
      </c>
      <c r="F858" s="55" t="s">
        <v>1307</v>
      </c>
      <c r="G858" s="55"/>
      <c r="H858" s="55"/>
      <c r="I858" s="55"/>
      <c r="J858" s="55"/>
      <c r="K858" s="55">
        <v>9540</v>
      </c>
    </row>
    <row r="859" spans="1:11" x14ac:dyDescent="0.2">
      <c r="A859" s="55">
        <v>858</v>
      </c>
      <c r="B859" t="b">
        <v>0</v>
      </c>
      <c r="C859" s="55" t="s">
        <v>1333</v>
      </c>
      <c r="D859" s="55">
        <v>6700</v>
      </c>
      <c r="E859" s="55">
        <v>46380</v>
      </c>
      <c r="F859" s="55" t="s">
        <v>1307</v>
      </c>
      <c r="G859" s="55"/>
      <c r="H859" s="55"/>
      <c r="I859" s="55"/>
      <c r="J859" s="55"/>
      <c r="K859" s="55">
        <v>9540</v>
      </c>
    </row>
    <row r="860" spans="1:11" x14ac:dyDescent="0.2">
      <c r="A860" s="55">
        <v>859</v>
      </c>
      <c r="B860" t="b">
        <v>0</v>
      </c>
      <c r="C860" s="55" t="s">
        <v>1334</v>
      </c>
      <c r="D860" s="55">
        <v>6700</v>
      </c>
      <c r="E860" s="55">
        <v>46920</v>
      </c>
      <c r="F860" s="55" t="s">
        <v>1307</v>
      </c>
      <c r="G860" s="55"/>
      <c r="H860" s="55"/>
      <c r="I860" s="55"/>
      <c r="J860" s="55"/>
      <c r="K860" s="55">
        <v>9570</v>
      </c>
    </row>
    <row r="861" spans="1:11" x14ac:dyDescent="0.2">
      <c r="A861" s="55">
        <v>860</v>
      </c>
      <c r="B861" t="b">
        <v>1</v>
      </c>
      <c r="C861" s="55" t="s">
        <v>1335</v>
      </c>
      <c r="D861" s="55">
        <v>13300</v>
      </c>
      <c r="E861" s="55">
        <v>93840</v>
      </c>
      <c r="F861" s="55" t="s">
        <v>1307</v>
      </c>
      <c r="G861" s="55"/>
      <c r="H861" s="55"/>
      <c r="I861" s="55"/>
      <c r="J861" s="55"/>
      <c r="K861" s="55">
        <v>9570</v>
      </c>
    </row>
    <row r="862" spans="1:11" x14ac:dyDescent="0.2">
      <c r="A862" s="55">
        <v>861</v>
      </c>
      <c r="B862" t="b">
        <v>0</v>
      </c>
      <c r="C862" s="55" t="s">
        <v>1336</v>
      </c>
      <c r="D862" s="55">
        <v>6700</v>
      </c>
      <c r="E862" s="55">
        <v>46920</v>
      </c>
      <c r="F862" s="55" t="s">
        <v>1307</v>
      </c>
      <c r="G862" s="55"/>
      <c r="H862" s="55"/>
      <c r="I862" s="55"/>
      <c r="J862" s="55"/>
      <c r="K862" s="55">
        <v>9570</v>
      </c>
    </row>
    <row r="863" spans="1:11" x14ac:dyDescent="0.2">
      <c r="A863" s="55">
        <v>862</v>
      </c>
      <c r="B863" t="b">
        <v>0</v>
      </c>
      <c r="C863" s="55" t="s">
        <v>1337</v>
      </c>
      <c r="D863" s="55">
        <v>6700</v>
      </c>
      <c r="E863" s="55">
        <v>46920</v>
      </c>
      <c r="F863" s="55" t="s">
        <v>1307</v>
      </c>
      <c r="G863" s="55"/>
      <c r="H863" s="55"/>
      <c r="I863" s="55"/>
      <c r="J863" s="55"/>
      <c r="K863" s="55">
        <v>9570</v>
      </c>
    </row>
    <row r="864" spans="1:11" x14ac:dyDescent="0.2">
      <c r="A864" s="55">
        <v>863</v>
      </c>
      <c r="B864" t="b">
        <v>0</v>
      </c>
      <c r="C864" s="55" t="s">
        <v>1338</v>
      </c>
      <c r="D864" s="55">
        <v>6700</v>
      </c>
      <c r="E864" s="55">
        <v>47460</v>
      </c>
      <c r="F864" s="55" t="s">
        <v>1307</v>
      </c>
      <c r="G864" s="55"/>
      <c r="H864" s="55"/>
      <c r="I864" s="55"/>
      <c r="J864" s="55"/>
      <c r="K864" s="55">
        <v>9600</v>
      </c>
    </row>
    <row r="865" spans="1:11" x14ac:dyDescent="0.2">
      <c r="A865" s="55">
        <v>864</v>
      </c>
      <c r="B865" t="b">
        <v>1</v>
      </c>
      <c r="C865" s="55" t="s">
        <v>1339</v>
      </c>
      <c r="D865" s="55">
        <v>13300</v>
      </c>
      <c r="E865" s="55">
        <v>94920</v>
      </c>
      <c r="F865" s="55" t="s">
        <v>1307</v>
      </c>
      <c r="G865" s="55"/>
      <c r="H865" s="55"/>
      <c r="I865" s="55"/>
      <c r="J865" s="55"/>
      <c r="K865" s="55">
        <v>9600</v>
      </c>
    </row>
    <row r="866" spans="1:11" x14ac:dyDescent="0.2">
      <c r="A866" s="55">
        <v>865</v>
      </c>
      <c r="B866" t="b">
        <v>0</v>
      </c>
      <c r="C866" s="55" t="s">
        <v>1340</v>
      </c>
      <c r="D866" s="55">
        <v>6700</v>
      </c>
      <c r="E866" s="55">
        <v>47460</v>
      </c>
      <c r="F866" s="55" t="s">
        <v>1307</v>
      </c>
      <c r="G866" s="55"/>
      <c r="H866" s="55"/>
      <c r="I866" s="55"/>
      <c r="J866" s="55"/>
      <c r="K866" s="55">
        <v>9600</v>
      </c>
    </row>
    <row r="867" spans="1:11" x14ac:dyDescent="0.2">
      <c r="A867" s="55">
        <v>866</v>
      </c>
      <c r="B867" t="b">
        <v>0</v>
      </c>
      <c r="C867" s="55" t="s">
        <v>1341</v>
      </c>
      <c r="D867" s="55">
        <v>6700</v>
      </c>
      <c r="E867" s="55">
        <v>48000</v>
      </c>
      <c r="F867" s="55" t="s">
        <v>1307</v>
      </c>
      <c r="G867" s="55"/>
      <c r="H867" s="55"/>
      <c r="I867" s="55"/>
      <c r="J867" s="55"/>
      <c r="K867" s="55">
        <v>9600</v>
      </c>
    </row>
    <row r="868" spans="1:11" x14ac:dyDescent="0.2">
      <c r="A868" s="55">
        <v>867</v>
      </c>
      <c r="B868" t="b">
        <v>0</v>
      </c>
      <c r="C868" s="55" t="s">
        <v>1342</v>
      </c>
      <c r="D868" s="55">
        <v>6700</v>
      </c>
      <c r="E868" s="55">
        <v>48000</v>
      </c>
      <c r="F868" s="55" t="s">
        <v>1307</v>
      </c>
      <c r="G868" s="55"/>
      <c r="H868" s="55"/>
      <c r="I868" s="55"/>
      <c r="J868" s="55"/>
      <c r="K868" s="55">
        <v>9600</v>
      </c>
    </row>
    <row r="869" spans="1:11" x14ac:dyDescent="0.2">
      <c r="A869" s="55">
        <v>868</v>
      </c>
      <c r="B869" t="b">
        <v>1</v>
      </c>
      <c r="C869" s="55" t="s">
        <v>1343</v>
      </c>
      <c r="D869" s="55">
        <v>13300</v>
      </c>
      <c r="E869" s="55">
        <v>96000</v>
      </c>
      <c r="F869" s="55" t="s">
        <v>1307</v>
      </c>
      <c r="G869" s="55"/>
      <c r="H869" s="55"/>
      <c r="I869" s="55"/>
      <c r="J869" s="55"/>
      <c r="K869" s="55">
        <v>9600</v>
      </c>
    </row>
    <row r="870" spans="1:11" x14ac:dyDescent="0.2">
      <c r="A870" s="55">
        <v>869</v>
      </c>
      <c r="B870" t="b">
        <v>0</v>
      </c>
      <c r="C870" s="55" t="s">
        <v>1344</v>
      </c>
      <c r="D870" s="55">
        <v>6700</v>
      </c>
      <c r="E870" s="55">
        <v>48540</v>
      </c>
      <c r="F870" s="55" t="s">
        <v>1307</v>
      </c>
      <c r="G870" s="55"/>
      <c r="H870" s="55"/>
      <c r="I870" s="55"/>
      <c r="J870" s="55"/>
      <c r="K870" s="55">
        <v>9630</v>
      </c>
    </row>
    <row r="871" spans="1:11" x14ac:dyDescent="0.2">
      <c r="A871" s="55">
        <v>870</v>
      </c>
      <c r="B871" t="b">
        <v>0</v>
      </c>
      <c r="C871" s="55" t="s">
        <v>1345</v>
      </c>
      <c r="D871" s="55">
        <v>6700</v>
      </c>
      <c r="E871" s="55">
        <v>48540</v>
      </c>
      <c r="F871" s="55" t="s">
        <v>1307</v>
      </c>
      <c r="G871" s="55"/>
      <c r="H871" s="55"/>
      <c r="I871" s="55"/>
      <c r="J871" s="55"/>
      <c r="K871" s="55">
        <v>9630</v>
      </c>
    </row>
    <row r="872" spans="1:11" x14ac:dyDescent="0.2">
      <c r="A872" s="55">
        <v>871</v>
      </c>
      <c r="B872" t="b">
        <v>0</v>
      </c>
      <c r="C872" s="55" t="s">
        <v>1346</v>
      </c>
      <c r="D872" s="55">
        <v>6700</v>
      </c>
      <c r="E872" s="55">
        <v>48540</v>
      </c>
      <c r="F872" s="55" t="s">
        <v>1307</v>
      </c>
      <c r="G872" s="55"/>
      <c r="H872" s="55"/>
      <c r="I872" s="55"/>
      <c r="J872" s="55"/>
      <c r="K872" s="55">
        <v>9630</v>
      </c>
    </row>
    <row r="873" spans="1:11" x14ac:dyDescent="0.2">
      <c r="A873" s="55">
        <v>872</v>
      </c>
      <c r="B873" t="b">
        <v>1</v>
      </c>
      <c r="C873" s="55" t="s">
        <v>1347</v>
      </c>
      <c r="D873" s="55">
        <v>13300</v>
      </c>
      <c r="E873" s="55">
        <v>98160</v>
      </c>
      <c r="F873" s="55" t="s">
        <v>1307</v>
      </c>
      <c r="G873" s="55"/>
      <c r="H873" s="55"/>
      <c r="I873" s="55"/>
      <c r="J873" s="55"/>
      <c r="K873" s="55">
        <v>9630</v>
      </c>
    </row>
    <row r="874" spans="1:11" x14ac:dyDescent="0.2">
      <c r="A874" s="55">
        <v>873</v>
      </c>
      <c r="B874" t="b">
        <v>0</v>
      </c>
      <c r="C874" s="55" t="s">
        <v>1348</v>
      </c>
      <c r="D874" s="55">
        <v>6700</v>
      </c>
      <c r="E874" s="55">
        <v>49080</v>
      </c>
      <c r="F874" s="55" t="s">
        <v>1307</v>
      </c>
      <c r="G874" s="55"/>
      <c r="H874" s="55"/>
      <c r="I874" s="55"/>
      <c r="J874" s="55"/>
      <c r="K874" s="55">
        <v>9630</v>
      </c>
    </row>
    <row r="875" spans="1:11" x14ac:dyDescent="0.2">
      <c r="A875" s="55">
        <v>874</v>
      </c>
      <c r="B875" t="b">
        <v>0</v>
      </c>
      <c r="C875" s="55" t="s">
        <v>1349</v>
      </c>
      <c r="D875" s="55">
        <v>6700</v>
      </c>
      <c r="E875" s="55">
        <v>49080</v>
      </c>
      <c r="F875" s="55" t="s">
        <v>1307</v>
      </c>
      <c r="G875" s="55"/>
      <c r="H875" s="55"/>
      <c r="I875" s="55"/>
      <c r="J875" s="55"/>
      <c r="K875" s="55">
        <v>9630</v>
      </c>
    </row>
    <row r="876" spans="1:11" x14ac:dyDescent="0.2">
      <c r="A876" s="55">
        <v>875</v>
      </c>
      <c r="B876" t="b">
        <v>0</v>
      </c>
      <c r="C876" s="55" t="s">
        <v>1350</v>
      </c>
      <c r="D876" s="55">
        <v>6700</v>
      </c>
      <c r="E876" s="55">
        <v>49680</v>
      </c>
      <c r="F876" s="55" t="s">
        <v>1307</v>
      </c>
      <c r="G876" s="55"/>
      <c r="H876" s="55"/>
      <c r="I876" s="55"/>
      <c r="J876" s="55"/>
      <c r="K876" s="55">
        <v>9660</v>
      </c>
    </row>
    <row r="877" spans="1:11" x14ac:dyDescent="0.2">
      <c r="A877" s="55">
        <v>876</v>
      </c>
      <c r="B877" t="b">
        <v>1</v>
      </c>
      <c r="C877" s="55" t="s">
        <v>1351</v>
      </c>
      <c r="D877" s="55">
        <v>13300</v>
      </c>
      <c r="E877" s="55">
        <v>99360</v>
      </c>
      <c r="F877" s="55" t="s">
        <v>1307</v>
      </c>
      <c r="G877" s="55"/>
      <c r="H877" s="55"/>
      <c r="I877" s="55"/>
      <c r="J877" s="55"/>
      <c r="K877" s="55">
        <v>9660</v>
      </c>
    </row>
    <row r="878" spans="1:11" x14ac:dyDescent="0.2">
      <c r="A878" s="55">
        <v>877</v>
      </c>
      <c r="B878" t="b">
        <v>0</v>
      </c>
      <c r="C878" s="55" t="s">
        <v>1352</v>
      </c>
      <c r="D878" s="55">
        <v>6700</v>
      </c>
      <c r="E878" s="55">
        <v>49680</v>
      </c>
      <c r="F878" s="55" t="s">
        <v>1307</v>
      </c>
      <c r="G878" s="55"/>
      <c r="H878" s="55"/>
      <c r="I878" s="55"/>
      <c r="J878" s="55"/>
      <c r="K878" s="55">
        <v>9660</v>
      </c>
    </row>
    <row r="879" spans="1:11" x14ac:dyDescent="0.2">
      <c r="A879" s="55">
        <v>878</v>
      </c>
      <c r="B879" t="b">
        <v>0</v>
      </c>
      <c r="C879" s="55" t="s">
        <v>1353</v>
      </c>
      <c r="D879" s="55">
        <v>6700</v>
      </c>
      <c r="E879" s="55">
        <v>50220</v>
      </c>
      <c r="F879" s="55" t="s">
        <v>1307</v>
      </c>
      <c r="G879" s="55"/>
      <c r="H879" s="55"/>
      <c r="I879" s="55"/>
      <c r="J879" s="55"/>
      <c r="K879" s="55">
        <v>9690</v>
      </c>
    </row>
    <row r="880" spans="1:11" x14ac:dyDescent="0.2">
      <c r="A880" s="55">
        <v>879</v>
      </c>
      <c r="B880" t="b">
        <v>0</v>
      </c>
      <c r="C880" s="55" t="s">
        <v>1354</v>
      </c>
      <c r="D880" s="55">
        <v>6700</v>
      </c>
      <c r="E880" s="55">
        <v>50220</v>
      </c>
      <c r="F880" s="55" t="s">
        <v>1307</v>
      </c>
      <c r="G880" s="55"/>
      <c r="H880" s="55"/>
      <c r="I880" s="55"/>
      <c r="J880" s="55"/>
      <c r="K880" s="55">
        <v>9690</v>
      </c>
    </row>
    <row r="881" spans="1:11" x14ac:dyDescent="0.2">
      <c r="A881" s="55">
        <v>880</v>
      </c>
      <c r="B881" t="b">
        <v>1</v>
      </c>
      <c r="C881" s="55" t="s">
        <v>1355</v>
      </c>
      <c r="D881" s="55">
        <v>13300</v>
      </c>
      <c r="E881" s="55">
        <v>100440</v>
      </c>
      <c r="F881" s="55" t="s">
        <v>1307</v>
      </c>
      <c r="G881" s="55"/>
      <c r="H881" s="55"/>
      <c r="I881" s="55"/>
      <c r="J881" s="55"/>
      <c r="K881" s="55">
        <v>9690</v>
      </c>
    </row>
    <row r="882" spans="1:11" x14ac:dyDescent="0.2">
      <c r="A882" s="55">
        <v>881</v>
      </c>
      <c r="B882" t="b">
        <v>0</v>
      </c>
      <c r="C882" s="55" t="s">
        <v>1356</v>
      </c>
      <c r="D882" s="55">
        <v>6700</v>
      </c>
      <c r="E882" s="55">
        <v>50760</v>
      </c>
      <c r="F882" s="55" t="s">
        <v>1307</v>
      </c>
      <c r="G882" s="55"/>
      <c r="H882" s="55"/>
      <c r="I882" s="55"/>
      <c r="J882" s="55"/>
      <c r="K882" s="55">
        <v>9690</v>
      </c>
    </row>
    <row r="883" spans="1:11" x14ac:dyDescent="0.2">
      <c r="A883" s="55">
        <v>882</v>
      </c>
      <c r="B883" t="b">
        <v>0</v>
      </c>
      <c r="C883" s="55" t="s">
        <v>1357</v>
      </c>
      <c r="D883" s="55">
        <v>6700</v>
      </c>
      <c r="E883" s="55">
        <v>50760</v>
      </c>
      <c r="F883" s="55" t="s">
        <v>1307</v>
      </c>
      <c r="G883" s="55"/>
      <c r="H883" s="55"/>
      <c r="I883" s="55"/>
      <c r="J883" s="55"/>
      <c r="K883" s="55">
        <v>9690</v>
      </c>
    </row>
    <row r="884" spans="1:11" x14ac:dyDescent="0.2">
      <c r="A884" s="55">
        <v>883</v>
      </c>
      <c r="B884" t="b">
        <v>0</v>
      </c>
      <c r="C884" s="55" t="s">
        <v>1358</v>
      </c>
      <c r="D884" s="55">
        <v>6700</v>
      </c>
      <c r="E884" s="55">
        <v>50760</v>
      </c>
      <c r="F884" s="55" t="s">
        <v>1307</v>
      </c>
      <c r="G884" s="55"/>
      <c r="H884" s="55"/>
      <c r="I884" s="55"/>
      <c r="J884" s="55"/>
      <c r="K884" s="55">
        <v>9690</v>
      </c>
    </row>
    <row r="885" spans="1:11" x14ac:dyDescent="0.2">
      <c r="A885" s="55">
        <v>884</v>
      </c>
      <c r="B885" t="b">
        <v>1</v>
      </c>
      <c r="C885" s="55" t="s">
        <v>1359</v>
      </c>
      <c r="D885" s="55">
        <v>13300</v>
      </c>
      <c r="E885" s="55">
        <v>102720</v>
      </c>
      <c r="F885" s="55" t="s">
        <v>1307</v>
      </c>
      <c r="G885" s="55"/>
      <c r="H885" s="55"/>
      <c r="I885" s="55"/>
      <c r="J885" s="55"/>
      <c r="K885" s="55">
        <v>9720</v>
      </c>
    </row>
    <row r="886" spans="1:11" x14ac:dyDescent="0.2">
      <c r="A886" s="55">
        <v>885</v>
      </c>
      <c r="B886" t="b">
        <v>0</v>
      </c>
      <c r="C886" s="55" t="s">
        <v>1360</v>
      </c>
      <c r="D886" s="55">
        <v>6700</v>
      </c>
      <c r="E886" s="55">
        <v>51360</v>
      </c>
      <c r="F886" s="55" t="s">
        <v>1307</v>
      </c>
      <c r="G886" s="55"/>
      <c r="H886" s="55"/>
      <c r="I886" s="55"/>
      <c r="J886" s="55"/>
      <c r="K886" s="55">
        <v>9720</v>
      </c>
    </row>
    <row r="887" spans="1:11" x14ac:dyDescent="0.2">
      <c r="A887" s="55">
        <v>886</v>
      </c>
      <c r="B887" t="b">
        <v>0</v>
      </c>
      <c r="C887" s="55" t="s">
        <v>1361</v>
      </c>
      <c r="D887" s="55">
        <v>6700</v>
      </c>
      <c r="E887" s="55">
        <v>51360</v>
      </c>
      <c r="F887" s="55" t="s">
        <v>1307</v>
      </c>
      <c r="G887" s="55"/>
      <c r="H887" s="55"/>
      <c r="I887" s="55"/>
      <c r="J887" s="55"/>
      <c r="K887" s="55">
        <v>9720</v>
      </c>
    </row>
    <row r="888" spans="1:11" x14ac:dyDescent="0.2">
      <c r="A888" s="55">
        <v>887</v>
      </c>
      <c r="B888" t="b">
        <v>0</v>
      </c>
      <c r="C888" s="55" t="s">
        <v>1362</v>
      </c>
      <c r="D888" s="55">
        <v>6800</v>
      </c>
      <c r="E888" s="55">
        <v>51960</v>
      </c>
      <c r="F888" s="55" t="s">
        <v>1307</v>
      </c>
      <c r="G888" s="55"/>
      <c r="H888" s="55"/>
      <c r="I888" s="55"/>
      <c r="J888" s="55"/>
      <c r="K888" s="55">
        <v>9720</v>
      </c>
    </row>
    <row r="889" spans="1:11" x14ac:dyDescent="0.2">
      <c r="A889" s="55">
        <v>888</v>
      </c>
      <c r="B889" t="b">
        <v>1</v>
      </c>
      <c r="C889" s="55" t="s">
        <v>1363</v>
      </c>
      <c r="D889" s="55">
        <v>13600</v>
      </c>
      <c r="E889" s="55">
        <v>103920</v>
      </c>
      <c r="F889" s="55" t="s">
        <v>1307</v>
      </c>
      <c r="G889" s="55"/>
      <c r="H889" s="55"/>
      <c r="I889" s="55"/>
      <c r="J889" s="55"/>
      <c r="K889" s="55">
        <v>9720</v>
      </c>
    </row>
    <row r="890" spans="1:11" x14ac:dyDescent="0.2">
      <c r="A890" s="55">
        <v>889</v>
      </c>
      <c r="B890" t="b">
        <v>0</v>
      </c>
      <c r="C890" s="55" t="s">
        <v>1364</v>
      </c>
      <c r="D890" s="55">
        <v>6800</v>
      </c>
      <c r="E890" s="55">
        <v>51960</v>
      </c>
      <c r="F890" s="55" t="s">
        <v>1307</v>
      </c>
      <c r="G890" s="55"/>
      <c r="H890" s="55"/>
      <c r="I890" s="55"/>
      <c r="J890" s="55"/>
      <c r="K890" s="55">
        <v>9720</v>
      </c>
    </row>
    <row r="891" spans="1:11" x14ac:dyDescent="0.2">
      <c r="A891" s="55">
        <v>890</v>
      </c>
      <c r="B891" t="b">
        <v>0</v>
      </c>
      <c r="C891" s="55" t="s">
        <v>1365</v>
      </c>
      <c r="D891" s="55">
        <v>6800</v>
      </c>
      <c r="E891" s="55">
        <v>52500</v>
      </c>
      <c r="F891" s="55" t="s">
        <v>1307</v>
      </c>
      <c r="G891" s="55"/>
      <c r="H891" s="55"/>
      <c r="I891" s="55"/>
      <c r="J891" s="55"/>
      <c r="K891" s="55">
        <v>9750</v>
      </c>
    </row>
    <row r="892" spans="1:11" x14ac:dyDescent="0.2">
      <c r="A892" s="55">
        <v>891</v>
      </c>
      <c r="B892" t="b">
        <v>0</v>
      </c>
      <c r="C892" s="55" t="s">
        <v>1366</v>
      </c>
      <c r="D892" s="55">
        <v>6800</v>
      </c>
      <c r="E892" s="55">
        <v>52500</v>
      </c>
      <c r="F892" s="55" t="s">
        <v>1307</v>
      </c>
      <c r="G892" s="55"/>
      <c r="H892" s="55"/>
      <c r="I892" s="55"/>
      <c r="J892" s="55"/>
      <c r="K892" s="55">
        <v>9750</v>
      </c>
    </row>
    <row r="893" spans="1:11" x14ac:dyDescent="0.2">
      <c r="A893" s="55">
        <v>892</v>
      </c>
      <c r="B893" t="b">
        <v>1</v>
      </c>
      <c r="C893" s="55" t="s">
        <v>1367</v>
      </c>
      <c r="D893" s="55">
        <v>13600</v>
      </c>
      <c r="E893" s="55">
        <v>105000</v>
      </c>
      <c r="F893" s="55" t="s">
        <v>1368</v>
      </c>
      <c r="G893" s="55"/>
      <c r="H893" s="55"/>
      <c r="I893" s="55"/>
      <c r="J893" s="55"/>
      <c r="K893" s="55">
        <v>9750</v>
      </c>
    </row>
    <row r="894" spans="1:11" x14ac:dyDescent="0.2">
      <c r="A894" s="55">
        <v>893</v>
      </c>
      <c r="B894" t="b">
        <v>0</v>
      </c>
      <c r="C894" s="62" t="s">
        <v>1369</v>
      </c>
      <c r="D894" s="55">
        <v>6800</v>
      </c>
      <c r="E894" s="55">
        <v>53100</v>
      </c>
      <c r="F894" s="55" t="s">
        <v>1368</v>
      </c>
      <c r="G894" s="55"/>
      <c r="H894" s="55"/>
      <c r="I894" s="55"/>
      <c r="J894" s="55"/>
      <c r="K894" s="55">
        <v>9780</v>
      </c>
    </row>
    <row r="895" spans="1:11" x14ac:dyDescent="0.2">
      <c r="A895" s="55">
        <v>894</v>
      </c>
      <c r="B895" t="b">
        <v>0</v>
      </c>
      <c r="C895" s="62" t="s">
        <v>1370</v>
      </c>
      <c r="D895" s="55">
        <v>6800</v>
      </c>
      <c r="E895" s="55">
        <v>53100</v>
      </c>
      <c r="F895" s="55" t="s">
        <v>1368</v>
      </c>
      <c r="G895" s="55"/>
      <c r="H895" s="55"/>
      <c r="I895" s="55"/>
      <c r="J895" s="55"/>
      <c r="K895" s="55">
        <v>9780</v>
      </c>
    </row>
    <row r="896" spans="1:11" x14ac:dyDescent="0.2">
      <c r="A896" s="55">
        <v>895</v>
      </c>
      <c r="B896" t="b">
        <v>0</v>
      </c>
      <c r="C896" s="62" t="s">
        <v>1371</v>
      </c>
      <c r="D896" s="55">
        <v>6800</v>
      </c>
      <c r="E896" s="55">
        <v>53100</v>
      </c>
      <c r="F896" s="55" t="s">
        <v>1368</v>
      </c>
      <c r="G896" s="55"/>
      <c r="H896" s="55"/>
      <c r="I896" s="55"/>
      <c r="J896" s="55"/>
      <c r="K896" s="55">
        <v>9780</v>
      </c>
    </row>
    <row r="897" spans="1:11" x14ac:dyDescent="0.2">
      <c r="A897" s="55">
        <v>896</v>
      </c>
      <c r="B897" t="b">
        <v>1</v>
      </c>
      <c r="C897" s="62" t="s">
        <v>1372</v>
      </c>
      <c r="D897" s="55">
        <v>13600</v>
      </c>
      <c r="E897" s="55">
        <v>107400</v>
      </c>
      <c r="F897" s="55" t="s">
        <v>1368</v>
      </c>
      <c r="G897" s="55"/>
      <c r="H897" s="55"/>
      <c r="I897" s="55"/>
      <c r="J897" s="55"/>
      <c r="K897" s="55">
        <v>9780</v>
      </c>
    </row>
    <row r="898" spans="1:11" x14ac:dyDescent="0.2">
      <c r="A898" s="55">
        <v>897</v>
      </c>
      <c r="B898" t="b">
        <v>0</v>
      </c>
      <c r="C898" s="62" t="s">
        <v>1373</v>
      </c>
      <c r="D898" s="55">
        <v>6800</v>
      </c>
      <c r="E898" s="55">
        <v>53700</v>
      </c>
      <c r="F898" s="55" t="s">
        <v>1368</v>
      </c>
      <c r="G898" s="55"/>
      <c r="H898" s="55"/>
      <c r="I898" s="55"/>
      <c r="J898" s="55"/>
      <c r="K898" s="55">
        <v>9780</v>
      </c>
    </row>
    <row r="899" spans="1:11" x14ac:dyDescent="0.2">
      <c r="A899" s="55">
        <v>898</v>
      </c>
      <c r="B899" t="b">
        <v>0</v>
      </c>
      <c r="C899" s="62" t="s">
        <v>1374</v>
      </c>
      <c r="D899" s="55">
        <v>6800</v>
      </c>
      <c r="E899" s="55">
        <v>53700</v>
      </c>
      <c r="F899" s="55" t="s">
        <v>1368</v>
      </c>
      <c r="G899" s="55"/>
      <c r="H899" s="55"/>
      <c r="I899" s="55"/>
      <c r="J899" s="55"/>
      <c r="K899" s="55">
        <v>9780</v>
      </c>
    </row>
    <row r="900" spans="1:11" x14ac:dyDescent="0.2">
      <c r="A900" s="55">
        <v>899</v>
      </c>
      <c r="B900" t="b">
        <v>0</v>
      </c>
      <c r="C900" s="62" t="s">
        <v>1375</v>
      </c>
      <c r="D900" s="55">
        <v>6800</v>
      </c>
      <c r="E900" s="55">
        <v>54360</v>
      </c>
      <c r="F900" s="55" t="s">
        <v>1368</v>
      </c>
      <c r="G900" s="55"/>
      <c r="H900" s="55"/>
      <c r="I900" s="55"/>
      <c r="J900" s="55"/>
      <c r="K900" s="55">
        <v>9810</v>
      </c>
    </row>
    <row r="901" spans="1:11" x14ac:dyDescent="0.2">
      <c r="A901" s="55">
        <v>900</v>
      </c>
      <c r="B901" t="b">
        <v>1</v>
      </c>
      <c r="C901" s="62" t="s">
        <v>1376</v>
      </c>
      <c r="D901" s="55">
        <v>13600</v>
      </c>
      <c r="E901" s="55">
        <v>108720</v>
      </c>
      <c r="F901" s="55" t="s">
        <v>1368</v>
      </c>
      <c r="G901" s="55"/>
      <c r="H901" s="55"/>
      <c r="I901" s="55"/>
      <c r="J901" s="55"/>
      <c r="K901" s="55">
        <v>9810</v>
      </c>
    </row>
    <row r="902" spans="1:11" x14ac:dyDescent="0.2">
      <c r="A902" s="55">
        <v>901</v>
      </c>
      <c r="B902" t="b">
        <v>0</v>
      </c>
      <c r="C902" s="62" t="s">
        <v>1377</v>
      </c>
      <c r="D902" s="55">
        <v>6800</v>
      </c>
      <c r="E902" s="55">
        <v>54360</v>
      </c>
      <c r="F902" s="55" t="s">
        <v>1368</v>
      </c>
      <c r="G902" s="55"/>
      <c r="H902" s="55"/>
      <c r="I902" s="55"/>
      <c r="J902" s="55"/>
      <c r="K902" s="55">
        <v>9810</v>
      </c>
    </row>
    <row r="903" spans="1:11" x14ac:dyDescent="0.2">
      <c r="A903" s="55">
        <v>902</v>
      </c>
      <c r="B903" t="b">
        <v>0</v>
      </c>
      <c r="C903" s="62" t="s">
        <v>1378</v>
      </c>
      <c r="D903" s="55">
        <v>6800</v>
      </c>
      <c r="E903" s="55">
        <v>54960</v>
      </c>
      <c r="F903" s="55" t="s">
        <v>1368</v>
      </c>
      <c r="G903" s="55"/>
      <c r="H903" s="55"/>
      <c r="I903" s="55"/>
      <c r="J903" s="55"/>
      <c r="K903" s="55">
        <v>9840</v>
      </c>
    </row>
    <row r="904" spans="1:11" x14ac:dyDescent="0.2">
      <c r="A904" s="55">
        <v>903</v>
      </c>
      <c r="B904" t="b">
        <v>0</v>
      </c>
      <c r="C904" s="62" t="s">
        <v>1379</v>
      </c>
      <c r="D904" s="55">
        <v>6800</v>
      </c>
      <c r="E904" s="55">
        <v>54960</v>
      </c>
      <c r="F904" s="55" t="s">
        <v>1368</v>
      </c>
      <c r="G904" s="55"/>
      <c r="H904" s="55"/>
      <c r="I904" s="55"/>
      <c r="J904" s="55"/>
      <c r="K904" s="55">
        <v>9840</v>
      </c>
    </row>
    <row r="905" spans="1:11" x14ac:dyDescent="0.2">
      <c r="A905" s="55">
        <v>904</v>
      </c>
      <c r="B905" t="b">
        <v>1</v>
      </c>
      <c r="C905" s="62" t="s">
        <v>1380</v>
      </c>
      <c r="D905" s="55">
        <v>13600</v>
      </c>
      <c r="E905" s="55">
        <v>111120</v>
      </c>
      <c r="F905" s="55" t="s">
        <v>1368</v>
      </c>
      <c r="G905" s="55"/>
      <c r="H905" s="55"/>
      <c r="I905" s="55"/>
      <c r="J905" s="55"/>
      <c r="K905" s="55">
        <v>9840</v>
      </c>
    </row>
    <row r="906" spans="1:11" x14ac:dyDescent="0.2">
      <c r="A906" s="55">
        <v>905</v>
      </c>
      <c r="B906" t="b">
        <v>0</v>
      </c>
      <c r="C906" s="55" t="s">
        <v>1381</v>
      </c>
      <c r="D906" s="55">
        <v>6800</v>
      </c>
      <c r="E906" s="55">
        <v>55560</v>
      </c>
      <c r="F906" s="55" t="s">
        <v>1368</v>
      </c>
      <c r="G906" s="55"/>
      <c r="H906" s="55"/>
      <c r="I906" s="55"/>
      <c r="J906" s="55"/>
      <c r="K906" s="55">
        <v>9840</v>
      </c>
    </row>
    <row r="907" spans="1:11" x14ac:dyDescent="0.2">
      <c r="A907" s="55">
        <v>906</v>
      </c>
      <c r="B907" t="b">
        <v>0</v>
      </c>
      <c r="C907" s="55" t="s">
        <v>1382</v>
      </c>
      <c r="D907" s="55">
        <v>6800</v>
      </c>
      <c r="E907" s="55">
        <v>56220</v>
      </c>
      <c r="F907" s="55" t="s">
        <v>1368</v>
      </c>
      <c r="G907" s="55"/>
      <c r="H907" s="55"/>
      <c r="I907" s="55"/>
      <c r="J907" s="55"/>
      <c r="K907" s="55">
        <v>9870</v>
      </c>
    </row>
    <row r="908" spans="1:11" x14ac:dyDescent="0.2">
      <c r="A908" s="55">
        <v>907</v>
      </c>
      <c r="B908" t="b">
        <v>0</v>
      </c>
      <c r="C908" s="55" t="s">
        <v>1383</v>
      </c>
      <c r="D908" s="55">
        <v>6800</v>
      </c>
      <c r="E908" s="55">
        <v>56220</v>
      </c>
      <c r="F908" s="55" t="s">
        <v>1368</v>
      </c>
      <c r="G908" s="55"/>
      <c r="H908" s="55"/>
      <c r="I908" s="55"/>
      <c r="J908" s="55"/>
      <c r="K908" s="55">
        <v>9870</v>
      </c>
    </row>
    <row r="909" spans="1:11" x14ac:dyDescent="0.2">
      <c r="A909" s="55">
        <v>908</v>
      </c>
      <c r="B909" t="b">
        <v>1</v>
      </c>
      <c r="C909" s="55" t="s">
        <v>1384</v>
      </c>
      <c r="D909" s="55">
        <v>13600</v>
      </c>
      <c r="E909" s="55">
        <v>113400</v>
      </c>
      <c r="F909" s="55" t="s">
        <v>1368</v>
      </c>
      <c r="G909" s="55"/>
      <c r="H909" s="55"/>
      <c r="I909" s="55"/>
      <c r="J909" s="55"/>
      <c r="K909" s="55">
        <v>9870</v>
      </c>
    </row>
    <row r="910" spans="1:11" x14ac:dyDescent="0.2">
      <c r="A910" s="55">
        <v>909</v>
      </c>
      <c r="B910" t="b">
        <v>0</v>
      </c>
      <c r="C910" s="55" t="s">
        <v>1385</v>
      </c>
      <c r="D910" s="55">
        <v>6800</v>
      </c>
      <c r="E910" s="55">
        <v>56700</v>
      </c>
      <c r="F910" s="55" t="s">
        <v>1368</v>
      </c>
      <c r="G910" s="55"/>
      <c r="H910" s="55"/>
      <c r="I910" s="55"/>
      <c r="J910" s="55"/>
      <c r="K910" s="55">
        <v>9870</v>
      </c>
    </row>
    <row r="911" spans="1:11" x14ac:dyDescent="0.2">
      <c r="A911" s="55">
        <v>910</v>
      </c>
      <c r="B911" t="b">
        <v>0</v>
      </c>
      <c r="C911" s="55" t="s">
        <v>1386</v>
      </c>
      <c r="D911" s="55">
        <v>6800</v>
      </c>
      <c r="E911" s="55">
        <v>57180</v>
      </c>
      <c r="F911" s="55" t="s">
        <v>1368</v>
      </c>
      <c r="G911" s="55"/>
      <c r="H911" s="55"/>
      <c r="I911" s="55"/>
      <c r="J911" s="55"/>
      <c r="K911" s="55">
        <v>9900</v>
      </c>
    </row>
    <row r="912" spans="1:11" x14ac:dyDescent="0.2">
      <c r="A912" s="55">
        <v>911</v>
      </c>
      <c r="B912" t="b">
        <v>0</v>
      </c>
      <c r="C912" s="55" t="s">
        <v>1387</v>
      </c>
      <c r="D912" s="55">
        <v>6800</v>
      </c>
      <c r="E912" s="55">
        <v>57180</v>
      </c>
      <c r="F912" s="55" t="s">
        <v>1368</v>
      </c>
      <c r="G912" s="55"/>
      <c r="H912" s="55"/>
      <c r="I912" s="55"/>
      <c r="J912" s="55"/>
      <c r="K912" s="55">
        <v>9900</v>
      </c>
    </row>
    <row r="913" spans="1:11" x14ac:dyDescent="0.2">
      <c r="A913" s="55">
        <v>912</v>
      </c>
      <c r="B913" t="b">
        <v>1</v>
      </c>
      <c r="C913" s="55" t="s">
        <v>1388</v>
      </c>
      <c r="D913" s="55">
        <v>13600</v>
      </c>
      <c r="E913" s="55">
        <v>115440</v>
      </c>
      <c r="F913" s="55" t="s">
        <v>1368</v>
      </c>
      <c r="G913" s="55"/>
      <c r="H913" s="55"/>
      <c r="I913" s="55"/>
      <c r="J913" s="55"/>
      <c r="K913" s="55">
        <v>9930</v>
      </c>
    </row>
    <row r="914" spans="1:11" x14ac:dyDescent="0.2">
      <c r="A914" s="55">
        <v>913</v>
      </c>
      <c r="B914" t="b">
        <v>0</v>
      </c>
      <c r="C914" s="55" t="s">
        <v>1389</v>
      </c>
      <c r="D914" s="55">
        <v>6800</v>
      </c>
      <c r="E914" s="55">
        <v>57720</v>
      </c>
      <c r="F914" s="55" t="s">
        <v>1368</v>
      </c>
      <c r="G914" s="55"/>
      <c r="H914" s="55"/>
      <c r="I914" s="55"/>
      <c r="J914" s="55"/>
      <c r="K914" s="55">
        <v>9930</v>
      </c>
    </row>
    <row r="915" spans="1:11" x14ac:dyDescent="0.2">
      <c r="A915" s="55">
        <v>914</v>
      </c>
      <c r="B915" t="b">
        <v>0</v>
      </c>
      <c r="C915" s="55" t="s">
        <v>1390</v>
      </c>
      <c r="D915" s="55">
        <v>6800</v>
      </c>
      <c r="E915" s="55">
        <v>58200</v>
      </c>
      <c r="F915" s="55" t="s">
        <v>1368</v>
      </c>
      <c r="G915" s="55"/>
      <c r="H915" s="55"/>
      <c r="I915" s="55"/>
      <c r="J915" s="55"/>
      <c r="K915" s="55">
        <v>9930</v>
      </c>
    </row>
    <row r="916" spans="1:11" x14ac:dyDescent="0.2">
      <c r="A916" s="55">
        <v>915</v>
      </c>
      <c r="B916" t="b">
        <v>0</v>
      </c>
      <c r="C916" s="55" t="s">
        <v>1391</v>
      </c>
      <c r="D916" s="55">
        <v>6800</v>
      </c>
      <c r="E916" s="55">
        <v>58200</v>
      </c>
      <c r="F916" s="55" t="s">
        <v>1368</v>
      </c>
      <c r="G916" s="55"/>
      <c r="H916" s="55"/>
      <c r="I916" s="55"/>
      <c r="J916" s="55"/>
      <c r="K916" s="55">
        <v>9930</v>
      </c>
    </row>
    <row r="917" spans="1:11" x14ac:dyDescent="0.2">
      <c r="A917" s="55">
        <v>916</v>
      </c>
      <c r="B917" t="b">
        <v>1</v>
      </c>
      <c r="C917" s="55" t="s">
        <v>1392</v>
      </c>
      <c r="D917" s="55">
        <v>13600</v>
      </c>
      <c r="E917" s="55">
        <v>117480</v>
      </c>
      <c r="F917" s="55" t="s">
        <v>1368</v>
      </c>
      <c r="G917" s="55"/>
      <c r="H917" s="55"/>
      <c r="I917" s="55"/>
      <c r="J917" s="55"/>
      <c r="K917" s="55">
        <v>9960</v>
      </c>
    </row>
    <row r="918" spans="1:11" x14ac:dyDescent="0.2">
      <c r="A918" s="55">
        <v>917</v>
      </c>
      <c r="B918" t="b">
        <v>0</v>
      </c>
      <c r="C918" s="55" t="s">
        <v>1393</v>
      </c>
      <c r="D918" s="55">
        <v>6800</v>
      </c>
      <c r="E918" s="55">
        <v>58740</v>
      </c>
      <c r="F918" s="55" t="s">
        <v>1368</v>
      </c>
      <c r="G918" s="55"/>
      <c r="H918" s="55"/>
      <c r="I918" s="55"/>
      <c r="J918" s="55"/>
      <c r="K918" s="55">
        <v>9960</v>
      </c>
    </row>
    <row r="919" spans="1:11" x14ac:dyDescent="0.2">
      <c r="A919" s="55">
        <v>918</v>
      </c>
      <c r="B919" t="b">
        <v>0</v>
      </c>
      <c r="C919" s="55" t="s">
        <v>1394</v>
      </c>
      <c r="D919" s="55">
        <v>6800</v>
      </c>
      <c r="E919" s="55">
        <v>59280</v>
      </c>
      <c r="F919" s="55" t="s">
        <v>1368</v>
      </c>
      <c r="G919" s="55"/>
      <c r="H919" s="55"/>
      <c r="I919" s="55"/>
      <c r="J919" s="55"/>
      <c r="K919" s="55">
        <v>9960</v>
      </c>
    </row>
    <row r="920" spans="1:11" x14ac:dyDescent="0.2">
      <c r="A920" s="55">
        <v>919</v>
      </c>
      <c r="B920" t="b">
        <v>0</v>
      </c>
      <c r="C920" s="55" t="s">
        <v>1395</v>
      </c>
      <c r="D920" s="55">
        <v>6800</v>
      </c>
      <c r="E920" s="55">
        <v>59280</v>
      </c>
      <c r="F920" s="55" t="s">
        <v>1368</v>
      </c>
      <c r="G920" s="55"/>
      <c r="H920" s="55"/>
      <c r="I920" s="55"/>
      <c r="J920" s="55"/>
      <c r="K920" s="55">
        <v>9960</v>
      </c>
    </row>
    <row r="921" spans="1:11" x14ac:dyDescent="0.2">
      <c r="A921" s="55">
        <v>920</v>
      </c>
      <c r="B921" t="b">
        <v>1</v>
      </c>
      <c r="C921" s="55" t="s">
        <v>1396</v>
      </c>
      <c r="D921" s="55">
        <v>13600</v>
      </c>
      <c r="E921" s="55">
        <v>119640</v>
      </c>
      <c r="F921" s="55" t="s">
        <v>1368</v>
      </c>
      <c r="G921" s="55"/>
      <c r="H921" s="55"/>
      <c r="I921" s="55"/>
      <c r="J921" s="55"/>
      <c r="K921" s="55">
        <v>9990</v>
      </c>
    </row>
    <row r="922" spans="1:11" x14ac:dyDescent="0.2">
      <c r="A922" s="55">
        <v>921</v>
      </c>
      <c r="B922" t="b">
        <v>0</v>
      </c>
      <c r="C922" s="55" t="s">
        <v>1397</v>
      </c>
      <c r="D922" s="55">
        <v>6800</v>
      </c>
      <c r="E922" s="55">
        <v>59820</v>
      </c>
      <c r="F922" s="55" t="s">
        <v>1368</v>
      </c>
      <c r="G922" s="55"/>
      <c r="H922" s="55"/>
      <c r="I922" s="55"/>
      <c r="J922" s="55"/>
      <c r="K922" s="55">
        <v>9990</v>
      </c>
    </row>
    <row r="923" spans="1:11" x14ac:dyDescent="0.2">
      <c r="A923" s="55">
        <v>922</v>
      </c>
      <c r="B923" t="b">
        <v>0</v>
      </c>
      <c r="C923" s="55" t="s">
        <v>1398</v>
      </c>
      <c r="D923" s="55">
        <v>6800</v>
      </c>
      <c r="E923" s="55">
        <v>60360</v>
      </c>
      <c r="F923" s="55" t="s">
        <v>1368</v>
      </c>
      <c r="G923" s="55"/>
      <c r="H923" s="55"/>
      <c r="I923" s="55"/>
      <c r="J923" s="55"/>
      <c r="K923" s="55">
        <v>10020</v>
      </c>
    </row>
    <row r="924" spans="1:11" x14ac:dyDescent="0.2">
      <c r="A924" s="55">
        <v>923</v>
      </c>
      <c r="B924" t="b">
        <v>0</v>
      </c>
      <c r="C924" s="55" t="s">
        <v>1399</v>
      </c>
      <c r="D924" s="55">
        <v>6800</v>
      </c>
      <c r="E924" s="55">
        <v>60360</v>
      </c>
      <c r="F924" s="55" t="s">
        <v>1368</v>
      </c>
      <c r="G924" s="55"/>
      <c r="H924" s="55"/>
      <c r="I924" s="55"/>
      <c r="J924" s="55"/>
      <c r="K924" s="55">
        <v>10020</v>
      </c>
    </row>
    <row r="925" spans="1:11" x14ac:dyDescent="0.2">
      <c r="A925" s="55">
        <v>924</v>
      </c>
      <c r="B925" t="b">
        <v>1</v>
      </c>
      <c r="C925" s="55" t="s">
        <v>1400</v>
      </c>
      <c r="D925" s="55">
        <v>13700</v>
      </c>
      <c r="E925" s="55">
        <v>121680</v>
      </c>
      <c r="F925" s="55" t="s">
        <v>1368</v>
      </c>
      <c r="G925" s="55"/>
      <c r="H925" s="55"/>
      <c r="I925" s="55"/>
      <c r="J925" s="55"/>
      <c r="K925" s="55">
        <v>10020</v>
      </c>
    </row>
    <row r="926" spans="1:11" x14ac:dyDescent="0.2">
      <c r="A926" s="55">
        <v>925</v>
      </c>
      <c r="B926" t="b">
        <v>0</v>
      </c>
      <c r="C926" s="55" t="s">
        <v>1401</v>
      </c>
      <c r="D926" s="55">
        <v>6800</v>
      </c>
      <c r="E926" s="55">
        <v>60840</v>
      </c>
      <c r="F926" s="55" t="s">
        <v>1368</v>
      </c>
      <c r="G926" s="55"/>
      <c r="H926" s="55"/>
      <c r="I926" s="55"/>
      <c r="J926" s="55"/>
      <c r="K926" s="55">
        <v>10020</v>
      </c>
    </row>
    <row r="927" spans="1:11" x14ac:dyDescent="0.2">
      <c r="A927" s="55">
        <v>926</v>
      </c>
      <c r="B927" t="b">
        <v>0</v>
      </c>
      <c r="C927" s="55" t="s">
        <v>1402</v>
      </c>
      <c r="D927" s="55">
        <v>6800</v>
      </c>
      <c r="E927" s="55">
        <v>61440</v>
      </c>
      <c r="F927" s="55" t="s">
        <v>1368</v>
      </c>
      <c r="G927" s="55"/>
      <c r="H927" s="55"/>
      <c r="I927" s="55"/>
      <c r="J927" s="55"/>
      <c r="K927" s="55">
        <v>10050</v>
      </c>
    </row>
    <row r="928" spans="1:11" x14ac:dyDescent="0.2">
      <c r="A928" s="55">
        <v>927</v>
      </c>
      <c r="B928" t="b">
        <v>0</v>
      </c>
      <c r="C928" s="55" t="s">
        <v>1403</v>
      </c>
      <c r="D928" s="55">
        <v>6800</v>
      </c>
      <c r="E928" s="55">
        <v>61440</v>
      </c>
      <c r="F928" s="55" t="s">
        <v>1368</v>
      </c>
      <c r="G928" s="55"/>
      <c r="H928" s="55"/>
      <c r="I928" s="55"/>
      <c r="J928" s="55"/>
      <c r="K928" s="55">
        <v>10050</v>
      </c>
    </row>
    <row r="929" spans="1:11" x14ac:dyDescent="0.2">
      <c r="A929" s="55">
        <v>928</v>
      </c>
      <c r="B929" t="b">
        <v>1</v>
      </c>
      <c r="C929" s="55" t="s">
        <v>1404</v>
      </c>
      <c r="D929" s="55">
        <v>13700</v>
      </c>
      <c r="E929" s="55">
        <v>123600</v>
      </c>
      <c r="F929" s="55" t="s">
        <v>1368</v>
      </c>
      <c r="G929" s="55"/>
      <c r="H929" s="55"/>
      <c r="I929" s="55"/>
      <c r="J929" s="55"/>
      <c r="K929" s="55">
        <v>10050</v>
      </c>
    </row>
    <row r="930" spans="1:11" x14ac:dyDescent="0.2">
      <c r="A930" s="55">
        <v>929</v>
      </c>
      <c r="B930" t="b">
        <v>0</v>
      </c>
      <c r="C930" s="55" t="s">
        <v>1405</v>
      </c>
      <c r="D930" s="55">
        <v>6800</v>
      </c>
      <c r="E930" s="55">
        <v>61800</v>
      </c>
      <c r="F930" s="55" t="s">
        <v>1368</v>
      </c>
      <c r="G930" s="55"/>
      <c r="H930" s="55"/>
      <c r="I930" s="55"/>
      <c r="J930" s="55"/>
      <c r="K930" s="55">
        <v>10050</v>
      </c>
    </row>
    <row r="931" spans="1:11" x14ac:dyDescent="0.2">
      <c r="A931" s="55">
        <v>930</v>
      </c>
      <c r="B931" t="b">
        <v>0</v>
      </c>
      <c r="C931" s="55" t="s">
        <v>1406</v>
      </c>
      <c r="D931" s="55">
        <v>6800</v>
      </c>
      <c r="E931" s="55">
        <v>62220</v>
      </c>
      <c r="F931" s="55" t="s">
        <v>1368</v>
      </c>
      <c r="G931" s="55"/>
      <c r="H931" s="55"/>
      <c r="I931" s="55"/>
      <c r="J931" s="55"/>
      <c r="K931" s="55">
        <v>10080</v>
      </c>
    </row>
    <row r="932" spans="1:11" x14ac:dyDescent="0.2">
      <c r="A932" s="55">
        <v>931</v>
      </c>
      <c r="B932" t="b">
        <v>0</v>
      </c>
      <c r="C932" s="55" t="s">
        <v>1407</v>
      </c>
      <c r="D932" s="55">
        <v>6800</v>
      </c>
      <c r="E932" s="55">
        <v>62220</v>
      </c>
      <c r="F932" s="55" t="s">
        <v>1368</v>
      </c>
      <c r="G932" s="55"/>
      <c r="H932" s="55"/>
      <c r="I932" s="55"/>
      <c r="J932" s="55"/>
      <c r="K932" s="55">
        <v>10080</v>
      </c>
    </row>
    <row r="933" spans="1:11" x14ac:dyDescent="0.2">
      <c r="A933" s="55">
        <v>932</v>
      </c>
      <c r="B933" t="b">
        <v>1</v>
      </c>
      <c r="C933" s="55" t="s">
        <v>1408</v>
      </c>
      <c r="D933" s="55">
        <v>13700</v>
      </c>
      <c r="E933" s="55">
        <v>125160</v>
      </c>
      <c r="F933" s="55" t="s">
        <v>1368</v>
      </c>
      <c r="G933" s="55"/>
      <c r="H933" s="55"/>
      <c r="I933" s="55"/>
      <c r="J933" s="55"/>
      <c r="K933" s="55">
        <v>10110</v>
      </c>
    </row>
    <row r="934" spans="1:11" x14ac:dyDescent="0.2">
      <c r="A934" s="55">
        <v>933</v>
      </c>
      <c r="B934" t="b">
        <v>0</v>
      </c>
      <c r="C934" s="55" t="s">
        <v>1409</v>
      </c>
      <c r="D934" s="55">
        <v>6800</v>
      </c>
      <c r="E934" s="55">
        <v>62580</v>
      </c>
      <c r="F934" s="55" t="s">
        <v>1368</v>
      </c>
      <c r="G934" s="55"/>
      <c r="H934" s="55"/>
      <c r="I934" s="55"/>
      <c r="J934" s="55"/>
      <c r="K934" s="55">
        <v>10110</v>
      </c>
    </row>
    <row r="935" spans="1:11" x14ac:dyDescent="0.2">
      <c r="A935" s="55">
        <v>934</v>
      </c>
      <c r="B935" t="b">
        <v>0</v>
      </c>
      <c r="C935" s="55" t="s">
        <v>1410</v>
      </c>
      <c r="D935" s="55">
        <v>6800</v>
      </c>
      <c r="E935" s="55">
        <v>63000</v>
      </c>
      <c r="F935" s="55" t="s">
        <v>1368</v>
      </c>
      <c r="G935" s="55"/>
      <c r="H935" s="55"/>
      <c r="I935" s="55"/>
      <c r="J935" s="55"/>
      <c r="K935" s="55">
        <v>10110</v>
      </c>
    </row>
    <row r="936" spans="1:11" x14ac:dyDescent="0.2">
      <c r="A936" s="55">
        <v>935</v>
      </c>
      <c r="B936" t="b">
        <v>0</v>
      </c>
      <c r="C936" s="55" t="s">
        <v>1411</v>
      </c>
      <c r="D936" s="55">
        <v>6800</v>
      </c>
      <c r="E936" s="55">
        <v>63000</v>
      </c>
      <c r="F936" s="55" t="s">
        <v>1368</v>
      </c>
      <c r="G936" s="55"/>
      <c r="H936" s="55"/>
      <c r="I936" s="55"/>
      <c r="J936" s="55"/>
      <c r="K936" s="55">
        <v>10110</v>
      </c>
    </row>
    <row r="937" spans="1:11" x14ac:dyDescent="0.2">
      <c r="A937" s="55">
        <v>936</v>
      </c>
      <c r="B937" t="b">
        <v>1</v>
      </c>
      <c r="C937" s="55" t="s">
        <v>1412</v>
      </c>
      <c r="D937" s="55">
        <v>13700</v>
      </c>
      <c r="E937" s="55">
        <v>126720</v>
      </c>
      <c r="F937" s="55" t="s">
        <v>1368</v>
      </c>
      <c r="G937" s="55"/>
      <c r="H937" s="55"/>
      <c r="I937" s="55"/>
      <c r="J937" s="55"/>
      <c r="K937" s="55">
        <v>10140</v>
      </c>
    </row>
    <row r="938" spans="1:11" x14ac:dyDescent="0.2">
      <c r="A938" s="55">
        <v>937</v>
      </c>
      <c r="B938" t="b">
        <v>0</v>
      </c>
      <c r="C938" s="55" t="s">
        <v>1413</v>
      </c>
      <c r="D938" s="55">
        <v>6800</v>
      </c>
      <c r="E938" s="55">
        <v>63360</v>
      </c>
      <c r="F938" s="55" t="s">
        <v>1368</v>
      </c>
      <c r="G938" s="55"/>
      <c r="H938" s="55"/>
      <c r="I938" s="55"/>
      <c r="J938" s="55"/>
      <c r="K938" s="55">
        <v>10140</v>
      </c>
    </row>
    <row r="939" spans="1:11" x14ac:dyDescent="0.2">
      <c r="A939" s="55">
        <v>938</v>
      </c>
      <c r="B939" t="b">
        <v>0</v>
      </c>
      <c r="C939" s="55" t="s">
        <v>1414</v>
      </c>
      <c r="D939" s="55">
        <v>6800</v>
      </c>
      <c r="E939" s="55">
        <v>63780</v>
      </c>
      <c r="F939" s="55" t="s">
        <v>1368</v>
      </c>
      <c r="G939" s="55"/>
      <c r="H939" s="55"/>
      <c r="I939" s="55"/>
      <c r="J939" s="55"/>
      <c r="K939" s="55">
        <v>10140</v>
      </c>
    </row>
    <row r="940" spans="1:11" x14ac:dyDescent="0.2">
      <c r="A940" s="55">
        <v>939</v>
      </c>
      <c r="B940" t="b">
        <v>0</v>
      </c>
      <c r="C940" s="55" t="s">
        <v>1415</v>
      </c>
      <c r="D940" s="55">
        <v>6800</v>
      </c>
      <c r="E940" s="55">
        <v>63780</v>
      </c>
      <c r="F940" s="55" t="s">
        <v>1368</v>
      </c>
      <c r="G940" s="55"/>
      <c r="H940" s="55"/>
      <c r="I940" s="55"/>
      <c r="J940" s="55"/>
      <c r="K940" s="55">
        <v>10140</v>
      </c>
    </row>
    <row r="941" spans="1:11" x14ac:dyDescent="0.2">
      <c r="A941" s="55">
        <v>940</v>
      </c>
      <c r="B941" t="b">
        <v>1</v>
      </c>
      <c r="C941" s="55" t="s">
        <v>1416</v>
      </c>
      <c r="D941" s="55">
        <v>13700</v>
      </c>
      <c r="E941" s="55">
        <v>128400</v>
      </c>
      <c r="F941" s="55" t="s">
        <v>1368</v>
      </c>
      <c r="G941" s="55"/>
      <c r="H941" s="55"/>
      <c r="I941" s="55"/>
      <c r="J941" s="55"/>
      <c r="K941" s="55">
        <v>10170</v>
      </c>
    </row>
    <row r="942" spans="1:11" x14ac:dyDescent="0.2">
      <c r="A942" s="55">
        <v>941</v>
      </c>
      <c r="B942" t="b">
        <v>0</v>
      </c>
      <c r="C942" s="55" t="s">
        <v>1417</v>
      </c>
      <c r="D942" s="55">
        <v>6800</v>
      </c>
      <c r="E942" s="55">
        <v>64200</v>
      </c>
      <c r="F942" s="55" t="s">
        <v>1368</v>
      </c>
      <c r="G942" s="55"/>
      <c r="H942" s="55"/>
      <c r="I942" s="55"/>
      <c r="J942" s="55"/>
      <c r="K942" s="55">
        <v>10170</v>
      </c>
    </row>
    <row r="943" spans="1:11" x14ac:dyDescent="0.2">
      <c r="A943" s="55">
        <v>942</v>
      </c>
      <c r="B943" t="b">
        <v>0</v>
      </c>
      <c r="C943" s="55" t="s">
        <v>1418</v>
      </c>
      <c r="D943" s="55">
        <v>6800</v>
      </c>
      <c r="E943" s="55">
        <v>64620</v>
      </c>
      <c r="F943" s="55" t="s">
        <v>1368</v>
      </c>
      <c r="G943" s="55"/>
      <c r="H943" s="55"/>
      <c r="I943" s="55"/>
      <c r="J943" s="55"/>
      <c r="K943" s="55">
        <v>10200</v>
      </c>
    </row>
    <row r="944" spans="1:11" x14ac:dyDescent="0.2">
      <c r="A944" s="55">
        <v>943</v>
      </c>
      <c r="B944" t="b">
        <v>0</v>
      </c>
      <c r="C944" s="55" t="s">
        <v>1419</v>
      </c>
      <c r="D944" s="55">
        <v>6800</v>
      </c>
      <c r="E944" s="55">
        <v>64620</v>
      </c>
      <c r="F944" s="55" t="s">
        <v>1368</v>
      </c>
      <c r="G944" s="55"/>
      <c r="H944" s="55"/>
      <c r="I944" s="55"/>
      <c r="J944" s="55"/>
      <c r="K944" s="55">
        <v>10200</v>
      </c>
    </row>
    <row r="945" spans="1:11" x14ac:dyDescent="0.2">
      <c r="A945" s="55">
        <v>944</v>
      </c>
      <c r="B945" t="b">
        <v>1</v>
      </c>
      <c r="C945" s="55" t="s">
        <v>1420</v>
      </c>
      <c r="D945" s="55">
        <v>13700</v>
      </c>
      <c r="E945" s="55">
        <v>130080</v>
      </c>
      <c r="F945" s="55" t="s">
        <v>1368</v>
      </c>
      <c r="G945" s="55"/>
      <c r="H945" s="55"/>
      <c r="I945" s="55"/>
      <c r="J945" s="55"/>
      <c r="K945" s="55">
        <v>10200</v>
      </c>
    </row>
    <row r="946" spans="1:11" x14ac:dyDescent="0.2">
      <c r="A946" s="55">
        <v>945</v>
      </c>
      <c r="B946" t="b">
        <v>0</v>
      </c>
      <c r="C946" s="55" t="s">
        <v>1421</v>
      </c>
      <c r="D946" s="55">
        <v>6800</v>
      </c>
      <c r="E946" s="55">
        <v>65040</v>
      </c>
      <c r="F946" s="55" t="s">
        <v>1368</v>
      </c>
      <c r="G946" s="55"/>
      <c r="H946" s="55"/>
      <c r="I946" s="55"/>
      <c r="J946" s="55"/>
      <c r="K946" s="55">
        <v>10200</v>
      </c>
    </row>
    <row r="947" spans="1:11" x14ac:dyDescent="0.2">
      <c r="A947" s="55">
        <v>946</v>
      </c>
      <c r="B947" t="b">
        <v>0</v>
      </c>
      <c r="C947" s="55" t="s">
        <v>1422</v>
      </c>
      <c r="D947" s="55">
        <v>6800</v>
      </c>
      <c r="E947" s="55">
        <v>65400</v>
      </c>
      <c r="F947" s="55" t="s">
        <v>1368</v>
      </c>
      <c r="G947" s="55"/>
      <c r="H947" s="55"/>
      <c r="I947" s="55"/>
      <c r="J947" s="55"/>
      <c r="K947" s="55">
        <v>10230</v>
      </c>
    </row>
    <row r="948" spans="1:11" x14ac:dyDescent="0.2">
      <c r="A948" s="55">
        <v>947</v>
      </c>
      <c r="B948" t="b">
        <v>0</v>
      </c>
      <c r="C948" s="55" t="s">
        <v>1423</v>
      </c>
      <c r="D948" s="55">
        <v>6800</v>
      </c>
      <c r="E948" s="55">
        <v>65400</v>
      </c>
      <c r="F948" s="55" t="s">
        <v>1368</v>
      </c>
      <c r="G948" s="55"/>
      <c r="H948" s="55"/>
      <c r="I948" s="55"/>
      <c r="J948" s="55"/>
      <c r="K948" s="55">
        <v>10230</v>
      </c>
    </row>
    <row r="949" spans="1:11" x14ac:dyDescent="0.2">
      <c r="A949" s="55">
        <v>948</v>
      </c>
      <c r="B949" t="b">
        <v>1</v>
      </c>
      <c r="C949" s="55" t="s">
        <v>1424</v>
      </c>
      <c r="D949" s="55">
        <v>13700</v>
      </c>
      <c r="E949" s="55">
        <v>131400</v>
      </c>
      <c r="F949" s="55" t="s">
        <v>1368</v>
      </c>
      <c r="G949" s="55"/>
      <c r="H949" s="55"/>
      <c r="I949" s="55"/>
      <c r="J949" s="55"/>
      <c r="K949" s="55">
        <v>10230</v>
      </c>
    </row>
    <row r="950" spans="1:11" x14ac:dyDescent="0.2">
      <c r="A950" s="55">
        <v>949</v>
      </c>
      <c r="B950" t="b">
        <v>0</v>
      </c>
      <c r="C950" s="55" t="s">
        <v>1425</v>
      </c>
      <c r="D950" s="55">
        <v>6800</v>
      </c>
      <c r="E950" s="55">
        <v>65700</v>
      </c>
      <c r="F950" s="55" t="s">
        <v>1368</v>
      </c>
      <c r="G950" s="55"/>
      <c r="H950" s="55"/>
      <c r="I950" s="55"/>
      <c r="J950" s="55"/>
      <c r="K950" s="55">
        <v>10230</v>
      </c>
    </row>
    <row r="951" spans="1:11" x14ac:dyDescent="0.2">
      <c r="A951" s="55">
        <v>950</v>
      </c>
      <c r="B951" t="b">
        <v>0</v>
      </c>
      <c r="C951" s="55" t="s">
        <v>1426</v>
      </c>
      <c r="D951" s="55">
        <v>6800</v>
      </c>
      <c r="E951" s="55">
        <v>65940</v>
      </c>
      <c r="F951" s="55" t="s">
        <v>1368</v>
      </c>
      <c r="G951" s="55"/>
      <c r="H951" s="55"/>
      <c r="I951" s="55"/>
      <c r="J951" s="55"/>
      <c r="K951" s="55">
        <v>10260</v>
      </c>
    </row>
    <row r="952" spans="1:11" x14ac:dyDescent="0.2">
      <c r="A952" s="55">
        <v>951</v>
      </c>
      <c r="B952" t="b">
        <v>0</v>
      </c>
      <c r="C952" s="55" t="s">
        <v>1427</v>
      </c>
      <c r="D952" s="55">
        <v>6800</v>
      </c>
      <c r="E952" s="55">
        <v>65940</v>
      </c>
      <c r="F952" s="55" t="s">
        <v>1368</v>
      </c>
      <c r="G952" s="55"/>
      <c r="H952" s="55"/>
      <c r="I952" s="55"/>
      <c r="J952" s="55"/>
      <c r="K952" s="55">
        <v>10260</v>
      </c>
    </row>
    <row r="953" spans="1:11" x14ac:dyDescent="0.2">
      <c r="A953" s="55">
        <v>952</v>
      </c>
      <c r="B953" t="b">
        <v>1</v>
      </c>
      <c r="C953" s="55" t="s">
        <v>1428</v>
      </c>
      <c r="D953" s="55">
        <v>13900</v>
      </c>
      <c r="E953" s="55">
        <v>132360</v>
      </c>
      <c r="F953" s="55" t="s">
        <v>1429</v>
      </c>
      <c r="G953" s="55"/>
      <c r="H953" s="55"/>
      <c r="I953" s="55"/>
      <c r="J953" s="55"/>
      <c r="K953" s="55">
        <v>10260</v>
      </c>
    </row>
    <row r="954" spans="1:11" x14ac:dyDescent="0.2">
      <c r="A954" s="55">
        <v>953</v>
      </c>
      <c r="B954" t="b">
        <v>0</v>
      </c>
      <c r="C954" s="62" t="s">
        <v>1430</v>
      </c>
      <c r="D954" s="55">
        <v>7000</v>
      </c>
      <c r="E954" s="55">
        <v>66420</v>
      </c>
      <c r="F954" s="55" t="s">
        <v>1429</v>
      </c>
      <c r="G954" s="55"/>
      <c r="H954" s="55"/>
      <c r="I954" s="55"/>
      <c r="J954" s="55"/>
      <c r="K954" s="55">
        <v>10290</v>
      </c>
    </row>
    <row r="955" spans="1:11" x14ac:dyDescent="0.2">
      <c r="A955" s="55">
        <v>954</v>
      </c>
      <c r="B955" t="b">
        <v>0</v>
      </c>
      <c r="C955" s="62" t="s">
        <v>1431</v>
      </c>
      <c r="D955" s="55">
        <v>7000</v>
      </c>
      <c r="E955" s="55">
        <v>66660</v>
      </c>
      <c r="F955" s="55" t="s">
        <v>1429</v>
      </c>
      <c r="G955" s="55"/>
      <c r="H955" s="55"/>
      <c r="I955" s="55"/>
      <c r="J955" s="55"/>
      <c r="K955" s="55">
        <v>10320</v>
      </c>
    </row>
    <row r="956" spans="1:11" x14ac:dyDescent="0.2">
      <c r="A956" s="55">
        <v>955</v>
      </c>
      <c r="B956" t="b">
        <v>0</v>
      </c>
      <c r="C956" s="62" t="s">
        <v>1432</v>
      </c>
      <c r="D956" s="55">
        <v>7000</v>
      </c>
      <c r="E956" s="55">
        <v>66900</v>
      </c>
      <c r="F956" s="55" t="s">
        <v>1429</v>
      </c>
      <c r="G956" s="55"/>
      <c r="H956" s="55"/>
      <c r="I956" s="55"/>
      <c r="J956" s="55"/>
      <c r="K956" s="55">
        <v>10320</v>
      </c>
    </row>
    <row r="957" spans="1:11" x14ac:dyDescent="0.2">
      <c r="A957" s="55">
        <v>956</v>
      </c>
      <c r="B957" t="b">
        <v>1</v>
      </c>
      <c r="C957" s="62" t="s">
        <v>1433</v>
      </c>
      <c r="D957" s="55">
        <v>13900</v>
      </c>
      <c r="E957" s="55">
        <v>134400</v>
      </c>
      <c r="F957" s="55" t="s">
        <v>1429</v>
      </c>
      <c r="G957" s="55"/>
      <c r="H957" s="55"/>
      <c r="I957" s="55"/>
      <c r="J957" s="55"/>
      <c r="K957" s="55">
        <v>10350</v>
      </c>
    </row>
    <row r="958" spans="1:11" x14ac:dyDescent="0.2">
      <c r="A958" s="55">
        <v>957</v>
      </c>
      <c r="B958" t="b">
        <v>0</v>
      </c>
      <c r="C958" s="62" t="s">
        <v>1434</v>
      </c>
      <c r="D958" s="55">
        <v>7000</v>
      </c>
      <c r="E958" s="55">
        <v>67440</v>
      </c>
      <c r="F958" s="55" t="s">
        <v>1429</v>
      </c>
      <c r="G958" s="55"/>
      <c r="H958" s="55"/>
      <c r="I958" s="55"/>
      <c r="J958" s="55"/>
      <c r="K958" s="55">
        <v>10350</v>
      </c>
    </row>
    <row r="959" spans="1:11" x14ac:dyDescent="0.2">
      <c r="A959" s="55">
        <v>958</v>
      </c>
      <c r="B959" t="b">
        <v>0</v>
      </c>
      <c r="C959" s="62" t="s">
        <v>1435</v>
      </c>
      <c r="D959" s="55">
        <v>7000</v>
      </c>
      <c r="E959" s="55">
        <v>67680</v>
      </c>
      <c r="F959" s="55" t="s">
        <v>1429</v>
      </c>
      <c r="G959" s="55"/>
      <c r="H959" s="55"/>
      <c r="I959" s="55"/>
      <c r="J959" s="55"/>
      <c r="K959" s="55">
        <v>10380</v>
      </c>
    </row>
    <row r="960" spans="1:11" x14ac:dyDescent="0.2">
      <c r="A960" s="55">
        <v>959</v>
      </c>
      <c r="B960" t="b">
        <v>0</v>
      </c>
      <c r="C960" s="62" t="s">
        <v>1436</v>
      </c>
      <c r="D960" s="55">
        <v>7000</v>
      </c>
      <c r="E960" s="55">
        <v>67920</v>
      </c>
      <c r="F960" s="55" t="s">
        <v>1429</v>
      </c>
      <c r="G960" s="55"/>
      <c r="H960" s="55"/>
      <c r="I960" s="55"/>
      <c r="J960" s="55"/>
      <c r="K960" s="55">
        <v>10380</v>
      </c>
    </row>
    <row r="961" spans="1:11" x14ac:dyDescent="0.2">
      <c r="A961" s="55">
        <v>960</v>
      </c>
      <c r="B961" t="b">
        <v>1</v>
      </c>
      <c r="C961" s="62" t="s">
        <v>1437</v>
      </c>
      <c r="D961" s="55">
        <v>13900</v>
      </c>
      <c r="E961" s="55">
        <v>136080</v>
      </c>
      <c r="F961" s="55" t="s">
        <v>1429</v>
      </c>
      <c r="G961" s="55"/>
      <c r="H961" s="55"/>
      <c r="I961" s="55"/>
      <c r="J961" s="55"/>
      <c r="K961" s="55">
        <v>10410</v>
      </c>
    </row>
    <row r="962" spans="1:11" x14ac:dyDescent="0.2">
      <c r="A962" s="55">
        <v>961</v>
      </c>
      <c r="B962" t="b">
        <v>0</v>
      </c>
      <c r="C962" s="62" t="s">
        <v>1438</v>
      </c>
      <c r="D962" s="55">
        <v>7000</v>
      </c>
      <c r="E962" s="55">
        <v>68160</v>
      </c>
      <c r="F962" s="55" t="s">
        <v>1429</v>
      </c>
      <c r="G962" s="55"/>
      <c r="H962" s="55"/>
      <c r="I962" s="55"/>
      <c r="J962" s="55"/>
      <c r="K962" s="55">
        <v>10440</v>
      </c>
    </row>
    <row r="963" spans="1:11" x14ac:dyDescent="0.2">
      <c r="A963" s="55">
        <v>962</v>
      </c>
      <c r="B963" t="b">
        <v>0</v>
      </c>
      <c r="C963" s="62" t="s">
        <v>1439</v>
      </c>
      <c r="D963" s="55">
        <v>7000</v>
      </c>
      <c r="E963" s="55">
        <v>68340</v>
      </c>
      <c r="F963" s="55" t="s">
        <v>1429</v>
      </c>
      <c r="G963" s="55"/>
      <c r="H963" s="55"/>
      <c r="I963" s="55"/>
      <c r="J963" s="55"/>
      <c r="K963" s="55">
        <v>10440</v>
      </c>
    </row>
    <row r="964" spans="1:11" x14ac:dyDescent="0.2">
      <c r="A964" s="55">
        <v>963</v>
      </c>
      <c r="B964" t="b">
        <v>0</v>
      </c>
      <c r="C964" s="62" t="s">
        <v>1440</v>
      </c>
      <c r="D964" s="55">
        <v>7000</v>
      </c>
      <c r="E964" s="55">
        <v>68460</v>
      </c>
      <c r="F964" s="55" t="s">
        <v>1429</v>
      </c>
      <c r="G964" s="55"/>
      <c r="H964" s="55"/>
      <c r="I964" s="55"/>
      <c r="J964" s="55"/>
      <c r="K964" s="55">
        <v>10470</v>
      </c>
    </row>
    <row r="965" spans="1:11" x14ac:dyDescent="0.2">
      <c r="A965" s="55">
        <v>964</v>
      </c>
      <c r="B965" t="b">
        <v>1</v>
      </c>
      <c r="C965" s="62" t="s">
        <v>1441</v>
      </c>
      <c r="D965" s="55">
        <v>13900</v>
      </c>
      <c r="E965" s="55">
        <v>137160</v>
      </c>
      <c r="F965" s="55" t="s">
        <v>1429</v>
      </c>
      <c r="G965" s="55"/>
      <c r="H965" s="55"/>
      <c r="I965" s="55"/>
      <c r="J965" s="55"/>
      <c r="K965" s="55">
        <v>10470</v>
      </c>
    </row>
    <row r="966" spans="1:11" x14ac:dyDescent="0.2">
      <c r="A966" s="55">
        <v>965</v>
      </c>
      <c r="B966" t="b">
        <v>0</v>
      </c>
      <c r="C966" s="55" t="s">
        <v>1442</v>
      </c>
      <c r="D966" s="55">
        <v>7000</v>
      </c>
      <c r="E966" s="55">
        <v>68700</v>
      </c>
      <c r="F966" s="55" t="s">
        <v>1429</v>
      </c>
      <c r="G966" s="55"/>
      <c r="H966" s="55"/>
      <c r="I966" s="55"/>
      <c r="J966" s="55"/>
      <c r="K966" s="55">
        <v>10500</v>
      </c>
    </row>
    <row r="967" spans="1:11" x14ac:dyDescent="0.2">
      <c r="A967" s="55">
        <v>966</v>
      </c>
      <c r="B967" t="b">
        <v>0</v>
      </c>
      <c r="C967" s="55" t="s">
        <v>1443</v>
      </c>
      <c r="D967" s="55">
        <v>7000</v>
      </c>
      <c r="E967" s="55">
        <v>68820</v>
      </c>
      <c r="F967" s="55" t="s">
        <v>1429</v>
      </c>
      <c r="G967" s="55"/>
      <c r="H967" s="55"/>
      <c r="I967" s="55"/>
      <c r="J967" s="55"/>
      <c r="K967" s="55">
        <v>10500</v>
      </c>
    </row>
    <row r="968" spans="1:11" x14ac:dyDescent="0.2">
      <c r="A968" s="55">
        <v>967</v>
      </c>
      <c r="B968" t="b">
        <v>0</v>
      </c>
      <c r="C968" s="55" t="s">
        <v>1444</v>
      </c>
      <c r="D968" s="55">
        <v>7100</v>
      </c>
      <c r="E968" s="55">
        <v>68940</v>
      </c>
      <c r="F968" s="55" t="s">
        <v>1429</v>
      </c>
      <c r="G968" s="55"/>
      <c r="H968" s="55"/>
      <c r="I968" s="55"/>
      <c r="J968" s="55"/>
      <c r="K968" s="55">
        <v>10530</v>
      </c>
    </row>
    <row r="969" spans="1:11" x14ac:dyDescent="0.2">
      <c r="A969" s="55">
        <v>968</v>
      </c>
      <c r="B969" t="b">
        <v>1</v>
      </c>
      <c r="C969" s="55" t="s">
        <v>1445</v>
      </c>
      <c r="D969" s="55">
        <v>14200</v>
      </c>
      <c r="E969" s="55">
        <v>138120</v>
      </c>
      <c r="F969" s="55" t="s">
        <v>1429</v>
      </c>
      <c r="G969" s="55"/>
      <c r="H969" s="55"/>
      <c r="I969" s="55"/>
      <c r="J969" s="55"/>
      <c r="K969" s="55">
        <v>10560</v>
      </c>
    </row>
    <row r="970" spans="1:11" x14ac:dyDescent="0.2">
      <c r="A970" s="55">
        <v>969</v>
      </c>
      <c r="B970" t="b">
        <v>0</v>
      </c>
      <c r="C970" s="55" t="s">
        <v>1446</v>
      </c>
      <c r="D970" s="55">
        <v>7100</v>
      </c>
      <c r="E970" s="55">
        <v>69180</v>
      </c>
      <c r="F970" s="55" t="s">
        <v>1429</v>
      </c>
      <c r="G970" s="55"/>
      <c r="H970" s="55"/>
      <c r="I970" s="55"/>
      <c r="J970" s="55"/>
      <c r="K970" s="55">
        <v>10560</v>
      </c>
    </row>
    <row r="971" spans="1:11" x14ac:dyDescent="0.2">
      <c r="A971" s="55">
        <v>970</v>
      </c>
      <c r="B971" t="b">
        <v>0</v>
      </c>
      <c r="C971" s="55" t="s">
        <v>1447</v>
      </c>
      <c r="D971" s="55">
        <v>7100</v>
      </c>
      <c r="E971" s="55">
        <v>69360</v>
      </c>
      <c r="F971" s="55" t="s">
        <v>1429</v>
      </c>
      <c r="G971" s="55"/>
      <c r="H971" s="55"/>
      <c r="I971" s="55"/>
      <c r="J971" s="55"/>
      <c r="K971" s="55">
        <v>10590</v>
      </c>
    </row>
    <row r="972" spans="1:11" x14ac:dyDescent="0.2">
      <c r="A972" s="55">
        <v>971</v>
      </c>
      <c r="B972" t="b">
        <v>0</v>
      </c>
      <c r="C972" s="55" t="s">
        <v>1448</v>
      </c>
      <c r="D972" s="55">
        <v>7100</v>
      </c>
      <c r="E972" s="55">
        <v>69480</v>
      </c>
      <c r="F972" s="55" t="s">
        <v>1429</v>
      </c>
      <c r="G972" s="55"/>
      <c r="H972" s="55"/>
      <c r="I972" s="55"/>
      <c r="J972" s="55"/>
      <c r="K972" s="55">
        <v>10590</v>
      </c>
    </row>
    <row r="973" spans="1:11" x14ac:dyDescent="0.2">
      <c r="A973" s="55">
        <v>972</v>
      </c>
      <c r="B973" t="b">
        <v>1</v>
      </c>
      <c r="C973" s="55" t="s">
        <v>1449</v>
      </c>
      <c r="D973" s="55">
        <v>14200</v>
      </c>
      <c r="E973" s="55">
        <v>139200</v>
      </c>
      <c r="F973" s="55" t="s">
        <v>1429</v>
      </c>
      <c r="G973" s="55"/>
      <c r="H973" s="55"/>
      <c r="I973" s="55"/>
      <c r="J973" s="55"/>
      <c r="K973" s="55">
        <v>10620</v>
      </c>
    </row>
    <row r="974" spans="1:11" x14ac:dyDescent="0.2">
      <c r="A974" s="55">
        <v>973</v>
      </c>
      <c r="B974" t="b">
        <v>0</v>
      </c>
      <c r="C974" s="55" t="s">
        <v>1450</v>
      </c>
      <c r="D974" s="55">
        <v>7100</v>
      </c>
      <c r="E974" s="55">
        <v>69840</v>
      </c>
      <c r="F974" s="55" t="s">
        <v>1429</v>
      </c>
      <c r="G974" s="55"/>
      <c r="H974" s="55"/>
      <c r="I974" s="55"/>
      <c r="J974" s="55"/>
      <c r="K974" s="55">
        <v>10650</v>
      </c>
    </row>
    <row r="975" spans="1:11" x14ac:dyDescent="0.2">
      <c r="A975" s="55">
        <v>974</v>
      </c>
      <c r="B975" t="b">
        <v>0</v>
      </c>
      <c r="C975" s="55" t="s">
        <v>1451</v>
      </c>
      <c r="D975" s="55">
        <v>7100</v>
      </c>
      <c r="E975" s="55">
        <v>70140</v>
      </c>
      <c r="F975" s="55" t="s">
        <v>1429</v>
      </c>
      <c r="G975" s="55"/>
      <c r="H975" s="55"/>
      <c r="I975" s="55"/>
      <c r="J975" s="55"/>
      <c r="K975" s="55">
        <v>10680</v>
      </c>
    </row>
    <row r="976" spans="1:11" x14ac:dyDescent="0.2">
      <c r="A976" s="55">
        <v>975</v>
      </c>
      <c r="B976" t="b">
        <v>0</v>
      </c>
      <c r="C976" s="55" t="s">
        <v>1452</v>
      </c>
      <c r="D976" s="55">
        <v>7100</v>
      </c>
      <c r="E976" s="55">
        <v>70380</v>
      </c>
      <c r="F976" s="55" t="s">
        <v>1429</v>
      </c>
      <c r="G976" s="55"/>
      <c r="H976" s="55"/>
      <c r="I976" s="55"/>
      <c r="J976" s="55"/>
      <c r="K976" s="55">
        <v>10710</v>
      </c>
    </row>
    <row r="977" spans="1:11" x14ac:dyDescent="0.2">
      <c r="A977" s="55">
        <v>976</v>
      </c>
      <c r="B977" t="b">
        <v>1</v>
      </c>
      <c r="C977" s="55" t="s">
        <v>1453</v>
      </c>
      <c r="D977" s="55">
        <v>14200</v>
      </c>
      <c r="E977" s="55">
        <v>141240</v>
      </c>
      <c r="F977" s="55" t="s">
        <v>1429</v>
      </c>
      <c r="G977" s="55"/>
      <c r="H977" s="55"/>
      <c r="I977" s="55"/>
      <c r="J977" s="55"/>
      <c r="K977" s="55">
        <v>10740</v>
      </c>
    </row>
    <row r="978" spans="1:11" x14ac:dyDescent="0.2">
      <c r="A978" s="55">
        <v>977</v>
      </c>
      <c r="B978" t="b">
        <v>0</v>
      </c>
      <c r="C978" s="55" t="s">
        <v>1454</v>
      </c>
      <c r="D978" s="55">
        <v>7100</v>
      </c>
      <c r="E978" s="55">
        <v>70920</v>
      </c>
      <c r="F978" s="55" t="s">
        <v>1429</v>
      </c>
      <c r="G978" s="55"/>
      <c r="H978" s="55"/>
      <c r="I978" s="55"/>
      <c r="J978" s="55"/>
      <c r="K978" s="55">
        <v>10800</v>
      </c>
    </row>
    <row r="979" spans="1:11" x14ac:dyDescent="0.2">
      <c r="A979" s="55">
        <v>978</v>
      </c>
      <c r="B979" t="b">
        <v>0</v>
      </c>
      <c r="C979" s="55" t="s">
        <v>1455</v>
      </c>
      <c r="D979" s="55">
        <v>7100</v>
      </c>
      <c r="E979" s="55">
        <v>71160</v>
      </c>
      <c r="F979" s="55" t="s">
        <v>1429</v>
      </c>
      <c r="G979" s="55"/>
      <c r="H979" s="55"/>
      <c r="I979" s="55"/>
      <c r="J979" s="55"/>
      <c r="K979" s="55">
        <v>10830</v>
      </c>
    </row>
    <row r="980" spans="1:11" x14ac:dyDescent="0.2">
      <c r="A980" s="55">
        <v>979</v>
      </c>
      <c r="B980" t="b">
        <v>0</v>
      </c>
      <c r="C980" s="55" t="s">
        <v>1456</v>
      </c>
      <c r="D980" s="55">
        <v>7100</v>
      </c>
      <c r="E980" s="55">
        <v>71400</v>
      </c>
      <c r="F980" s="55" t="s">
        <v>1429</v>
      </c>
      <c r="G980" s="55"/>
      <c r="H980" s="55"/>
      <c r="I980" s="55"/>
      <c r="J980" s="55"/>
      <c r="K980" s="55">
        <v>10860</v>
      </c>
    </row>
    <row r="981" spans="1:11" x14ac:dyDescent="0.2">
      <c r="A981" s="55">
        <v>980</v>
      </c>
      <c r="B981" t="b">
        <v>1</v>
      </c>
      <c r="C981" s="55" t="s">
        <v>1457</v>
      </c>
      <c r="D981" s="55">
        <v>14300</v>
      </c>
      <c r="E981" s="55">
        <v>143400</v>
      </c>
      <c r="F981" s="55" t="s">
        <v>1429</v>
      </c>
      <c r="G981" s="55"/>
      <c r="H981" s="55"/>
      <c r="I981" s="55"/>
      <c r="J981" s="55"/>
      <c r="K981" s="55">
        <v>10890</v>
      </c>
    </row>
    <row r="982" spans="1:11" x14ac:dyDescent="0.2">
      <c r="A982" s="55">
        <v>981</v>
      </c>
      <c r="B982" t="b">
        <v>0</v>
      </c>
      <c r="C982" s="55" t="s">
        <v>1458</v>
      </c>
      <c r="D982" s="55">
        <v>7100</v>
      </c>
      <c r="E982" s="55">
        <v>71940</v>
      </c>
      <c r="F982" s="55" t="s">
        <v>1429</v>
      </c>
      <c r="G982" s="55"/>
      <c r="H982" s="55"/>
      <c r="I982" s="55"/>
      <c r="J982" s="55"/>
      <c r="K982" s="55">
        <v>10920</v>
      </c>
    </row>
    <row r="983" spans="1:11" x14ac:dyDescent="0.2">
      <c r="A983" s="55">
        <v>982</v>
      </c>
      <c r="B983" t="b">
        <v>0</v>
      </c>
      <c r="C983" s="55" t="s">
        <v>1459</v>
      </c>
      <c r="D983" s="55">
        <v>7100</v>
      </c>
      <c r="E983" s="55">
        <v>72240</v>
      </c>
      <c r="F983" s="55" t="s">
        <v>1429</v>
      </c>
      <c r="G983" s="55"/>
      <c r="H983" s="55"/>
      <c r="I983" s="55"/>
      <c r="J983" s="55"/>
      <c r="K983" s="55">
        <v>10950</v>
      </c>
    </row>
    <row r="984" spans="1:11" x14ac:dyDescent="0.2">
      <c r="A984" s="55">
        <v>983</v>
      </c>
      <c r="B984" t="b">
        <v>0</v>
      </c>
      <c r="C984" s="55" t="s">
        <v>1460</v>
      </c>
      <c r="D984" s="55">
        <v>7100</v>
      </c>
      <c r="E984" s="55">
        <v>72480</v>
      </c>
      <c r="F984" s="55" t="s">
        <v>1429</v>
      </c>
      <c r="G984" s="55"/>
      <c r="H984" s="55"/>
      <c r="I984" s="55"/>
      <c r="J984" s="55"/>
      <c r="K984" s="55">
        <v>10980</v>
      </c>
    </row>
    <row r="985" spans="1:11" x14ac:dyDescent="0.2">
      <c r="A985" s="55">
        <v>984</v>
      </c>
      <c r="B985" t="b">
        <v>1</v>
      </c>
      <c r="C985" s="55" t="s">
        <v>1461</v>
      </c>
      <c r="D985" s="55">
        <v>14300</v>
      </c>
      <c r="E985" s="55">
        <v>145560</v>
      </c>
      <c r="F985" s="55" t="s">
        <v>1429</v>
      </c>
      <c r="G985" s="55"/>
      <c r="H985" s="55"/>
      <c r="I985" s="55"/>
      <c r="J985" s="55"/>
      <c r="K985" s="55">
        <v>11010</v>
      </c>
    </row>
    <row r="986" spans="1:11" x14ac:dyDescent="0.2">
      <c r="A986" s="55">
        <v>985</v>
      </c>
      <c r="B986" t="b">
        <v>0</v>
      </c>
      <c r="C986" s="55" t="s">
        <v>1462</v>
      </c>
      <c r="D986" s="55">
        <v>7100</v>
      </c>
      <c r="E986" s="55">
        <v>73020</v>
      </c>
      <c r="F986" s="55" t="s">
        <v>1429</v>
      </c>
      <c r="G986" s="55"/>
      <c r="H986" s="55"/>
      <c r="I986" s="55"/>
      <c r="J986" s="55"/>
      <c r="K986" s="55">
        <v>11040</v>
      </c>
    </row>
    <row r="987" spans="1:11" x14ac:dyDescent="0.2">
      <c r="A987" s="55">
        <v>986</v>
      </c>
      <c r="B987" t="b">
        <v>0</v>
      </c>
      <c r="C987" s="55" t="s">
        <v>1463</v>
      </c>
      <c r="D987" s="55">
        <v>7300</v>
      </c>
      <c r="E987" s="55">
        <v>73320</v>
      </c>
      <c r="F987" s="55" t="s">
        <v>1429</v>
      </c>
      <c r="G987" s="55"/>
      <c r="H987" s="55"/>
      <c r="I987" s="55"/>
      <c r="J987" s="55"/>
      <c r="K987" s="55">
        <v>11070</v>
      </c>
    </row>
    <row r="988" spans="1:11" x14ac:dyDescent="0.2">
      <c r="A988" s="55">
        <v>987</v>
      </c>
      <c r="B988" t="b">
        <v>0</v>
      </c>
      <c r="C988" s="55" t="s">
        <v>1464</v>
      </c>
      <c r="D988" s="55">
        <v>7300</v>
      </c>
      <c r="E988" s="55">
        <v>73560</v>
      </c>
      <c r="F988" s="55" t="s">
        <v>1429</v>
      </c>
      <c r="G988" s="55"/>
      <c r="H988" s="55"/>
      <c r="I988" s="55"/>
      <c r="J988" s="55"/>
      <c r="K988" s="55">
        <v>11100</v>
      </c>
    </row>
    <row r="989" spans="1:11" x14ac:dyDescent="0.2">
      <c r="A989" s="55">
        <v>988</v>
      </c>
      <c r="B989" t="b">
        <v>1</v>
      </c>
      <c r="C989" s="55" t="s">
        <v>1465</v>
      </c>
      <c r="D989" s="55">
        <v>14500</v>
      </c>
      <c r="E989" s="55">
        <v>147720</v>
      </c>
      <c r="F989" s="55" t="s">
        <v>1429</v>
      </c>
      <c r="G989" s="55"/>
      <c r="H989" s="55"/>
      <c r="I989" s="55"/>
      <c r="J989" s="55"/>
      <c r="K989" s="55">
        <v>11160</v>
      </c>
    </row>
    <row r="990" spans="1:11" x14ac:dyDescent="0.2">
      <c r="A990" s="55">
        <v>989</v>
      </c>
      <c r="B990" t="b">
        <v>0</v>
      </c>
      <c r="C990" s="55" t="s">
        <v>1466</v>
      </c>
      <c r="D990" s="55">
        <v>7300</v>
      </c>
      <c r="E990" s="55">
        <v>74100</v>
      </c>
      <c r="F990" s="55" t="s">
        <v>1429</v>
      </c>
      <c r="G990" s="55"/>
      <c r="H990" s="55"/>
      <c r="I990" s="55"/>
      <c r="J990" s="55"/>
      <c r="K990" s="55">
        <v>11190</v>
      </c>
    </row>
    <row r="991" spans="1:11" x14ac:dyDescent="0.2">
      <c r="A991" s="55">
        <v>990</v>
      </c>
      <c r="B991" t="b">
        <v>0</v>
      </c>
      <c r="C991" s="55" t="s">
        <v>1467</v>
      </c>
      <c r="D991" s="55">
        <v>7300</v>
      </c>
      <c r="E991" s="55">
        <v>74400</v>
      </c>
      <c r="F991" s="55" t="s">
        <v>1429</v>
      </c>
      <c r="G991" s="55"/>
      <c r="H991" s="55"/>
      <c r="I991" s="55"/>
      <c r="J991" s="55"/>
      <c r="K991" s="55">
        <v>11220</v>
      </c>
    </row>
    <row r="992" spans="1:11" x14ac:dyDescent="0.2">
      <c r="A992" s="55">
        <v>991</v>
      </c>
      <c r="B992" t="b">
        <v>0</v>
      </c>
      <c r="C992" s="55" t="s">
        <v>1468</v>
      </c>
      <c r="D992" s="55">
        <v>7300</v>
      </c>
      <c r="E992" s="55">
        <v>74700</v>
      </c>
      <c r="F992" s="55" t="s">
        <v>1429</v>
      </c>
      <c r="G992" s="55"/>
      <c r="H992" s="55"/>
      <c r="I992" s="55"/>
      <c r="J992" s="55"/>
      <c r="K992" s="55">
        <v>11250</v>
      </c>
    </row>
    <row r="993" spans="1:11" x14ac:dyDescent="0.2">
      <c r="A993" s="55">
        <v>992</v>
      </c>
      <c r="B993" t="b">
        <v>1</v>
      </c>
      <c r="C993" s="55" t="s">
        <v>1469</v>
      </c>
      <c r="D993" s="55">
        <v>14500</v>
      </c>
      <c r="E993" s="55">
        <v>149880</v>
      </c>
      <c r="F993" s="55" t="s">
        <v>1429</v>
      </c>
      <c r="G993" s="55"/>
      <c r="H993" s="55"/>
      <c r="I993" s="55"/>
      <c r="J993" s="55"/>
      <c r="K993" s="55">
        <v>11280</v>
      </c>
    </row>
    <row r="994" spans="1:11" x14ac:dyDescent="0.2">
      <c r="A994" s="55">
        <v>993</v>
      </c>
      <c r="B994" t="b">
        <v>0</v>
      </c>
      <c r="C994" s="55" t="s">
        <v>1470</v>
      </c>
      <c r="D994" s="55">
        <v>7300</v>
      </c>
      <c r="E994" s="55">
        <v>75240</v>
      </c>
      <c r="F994" s="55" t="s">
        <v>1429</v>
      </c>
      <c r="G994" s="55"/>
      <c r="H994" s="55"/>
      <c r="I994" s="55"/>
      <c r="J994" s="55"/>
      <c r="K994" s="55">
        <v>11310</v>
      </c>
    </row>
    <row r="995" spans="1:11" x14ac:dyDescent="0.2">
      <c r="A995" s="55">
        <v>994</v>
      </c>
      <c r="B995" t="b">
        <v>0</v>
      </c>
      <c r="C995" s="55" t="s">
        <v>1471</v>
      </c>
      <c r="D995" s="55">
        <v>7400</v>
      </c>
      <c r="E995" s="55">
        <v>75540</v>
      </c>
      <c r="F995" s="55" t="s">
        <v>1429</v>
      </c>
      <c r="G995" s="55"/>
      <c r="H995" s="55"/>
      <c r="I995" s="55"/>
      <c r="J995" s="55"/>
      <c r="K995" s="55">
        <v>11340</v>
      </c>
    </row>
    <row r="996" spans="1:11" x14ac:dyDescent="0.2">
      <c r="A996" s="55">
        <v>995</v>
      </c>
      <c r="B996" t="b">
        <v>0</v>
      </c>
      <c r="C996" s="55" t="s">
        <v>1472</v>
      </c>
      <c r="D996" s="55">
        <v>7400</v>
      </c>
      <c r="E996" s="55">
        <v>75780</v>
      </c>
      <c r="F996" s="55" t="s">
        <v>1429</v>
      </c>
      <c r="G996" s="55"/>
      <c r="H996" s="55"/>
      <c r="I996" s="55"/>
      <c r="J996" s="55"/>
      <c r="K996" s="55">
        <v>11370</v>
      </c>
    </row>
    <row r="997" spans="1:11" x14ac:dyDescent="0.2">
      <c r="A997" s="55">
        <v>996</v>
      </c>
      <c r="B997" t="b">
        <v>1</v>
      </c>
      <c r="C997" s="55" t="s">
        <v>1473</v>
      </c>
      <c r="D997" s="55">
        <v>14800</v>
      </c>
      <c r="E997" s="55">
        <v>152160</v>
      </c>
      <c r="F997" s="55" t="s">
        <v>1429</v>
      </c>
      <c r="G997" s="55"/>
      <c r="H997" s="55"/>
      <c r="I997" s="55"/>
      <c r="J997" s="55"/>
      <c r="K997" s="55">
        <v>11400</v>
      </c>
    </row>
    <row r="998" spans="1:11" x14ac:dyDescent="0.2">
      <c r="A998" s="55">
        <v>997</v>
      </c>
      <c r="B998" t="b">
        <v>0</v>
      </c>
      <c r="C998" s="55" t="s">
        <v>1474</v>
      </c>
      <c r="D998" s="55">
        <v>7400</v>
      </c>
      <c r="E998" s="55">
        <v>76380</v>
      </c>
      <c r="F998" s="55" t="s">
        <v>1429</v>
      </c>
      <c r="G998" s="55"/>
      <c r="H998" s="55"/>
      <c r="I998" s="55"/>
      <c r="J998" s="55"/>
      <c r="K998" s="55">
        <v>11430</v>
      </c>
    </row>
    <row r="999" spans="1:11" x14ac:dyDescent="0.2">
      <c r="A999" s="55">
        <v>998</v>
      </c>
      <c r="B999" t="b">
        <v>0</v>
      </c>
      <c r="C999" s="55" t="s">
        <v>1475</v>
      </c>
      <c r="D999" s="55">
        <v>7400</v>
      </c>
      <c r="E999" s="55">
        <v>76620</v>
      </c>
      <c r="F999" s="55" t="s">
        <v>1429</v>
      </c>
      <c r="G999" s="55"/>
      <c r="H999" s="55"/>
      <c r="I999" s="55"/>
      <c r="J999" s="55"/>
      <c r="K999" s="55">
        <v>11460</v>
      </c>
    </row>
    <row r="1000" spans="1:11" x14ac:dyDescent="0.2">
      <c r="A1000" s="55">
        <v>999</v>
      </c>
      <c r="B1000" t="b">
        <v>0</v>
      </c>
      <c r="C1000" s="55" t="s">
        <v>1476</v>
      </c>
      <c r="D1000" s="55">
        <v>7400</v>
      </c>
      <c r="E1000" s="55">
        <v>76920</v>
      </c>
      <c r="F1000" s="55" t="s">
        <v>1429</v>
      </c>
      <c r="G1000" s="55"/>
      <c r="H1000" s="55"/>
      <c r="I1000" s="55"/>
      <c r="J1000" s="55"/>
      <c r="K1000" s="55">
        <v>11490</v>
      </c>
    </row>
    <row r="1001" spans="1:11" x14ac:dyDescent="0.2">
      <c r="A1001" s="55">
        <v>1000</v>
      </c>
      <c r="B1001" t="b">
        <v>1</v>
      </c>
      <c r="C1001" s="55" t="s">
        <v>1477</v>
      </c>
      <c r="D1001" s="55">
        <v>14800</v>
      </c>
      <c r="E1001" s="55">
        <v>154440</v>
      </c>
      <c r="F1001" s="55" t="s">
        <v>1429</v>
      </c>
      <c r="G1001" s="55"/>
      <c r="H1001" s="55"/>
      <c r="I1001" s="55"/>
      <c r="J1001" s="55"/>
      <c r="K1001" s="55">
        <v>11520</v>
      </c>
    </row>
    <row r="1002" spans="1:11" x14ac:dyDescent="0.2">
      <c r="A1002" s="55">
        <v>1001</v>
      </c>
      <c r="B1002" t="b">
        <v>0</v>
      </c>
      <c r="C1002" s="55" t="s">
        <v>1478</v>
      </c>
      <c r="D1002" s="55">
        <v>7400</v>
      </c>
      <c r="E1002" s="55">
        <v>77520</v>
      </c>
      <c r="F1002" s="55" t="s">
        <v>1429</v>
      </c>
      <c r="G1002" s="55"/>
      <c r="H1002" s="55"/>
      <c r="I1002" s="55"/>
      <c r="J1002" s="55"/>
      <c r="K1002" s="55">
        <v>11550</v>
      </c>
    </row>
    <row r="1003" spans="1:11" x14ac:dyDescent="0.2">
      <c r="A1003" s="55">
        <v>1002</v>
      </c>
      <c r="B1003" t="b">
        <v>0</v>
      </c>
      <c r="C1003" s="55" t="s">
        <v>1479</v>
      </c>
      <c r="D1003" s="55">
        <v>7400</v>
      </c>
      <c r="E1003" s="55">
        <v>77760</v>
      </c>
      <c r="F1003" s="55" t="s">
        <v>1429</v>
      </c>
      <c r="G1003" s="55"/>
      <c r="H1003" s="55"/>
      <c r="I1003" s="55"/>
      <c r="J1003" s="55"/>
      <c r="K1003" s="55">
        <v>11580</v>
      </c>
    </row>
    <row r="1004" spans="1:11" x14ac:dyDescent="0.2">
      <c r="A1004" s="55">
        <v>1003</v>
      </c>
      <c r="B1004" t="b">
        <v>0</v>
      </c>
      <c r="C1004" s="55" t="s">
        <v>1480</v>
      </c>
      <c r="D1004" s="55">
        <v>7400</v>
      </c>
      <c r="E1004" s="55">
        <v>78060</v>
      </c>
      <c r="F1004" s="55" t="s">
        <v>1429</v>
      </c>
      <c r="G1004" s="55"/>
      <c r="H1004" s="55"/>
      <c r="I1004" s="55"/>
      <c r="J1004" s="55"/>
      <c r="K1004" s="55">
        <v>11610</v>
      </c>
    </row>
    <row r="1005" spans="1:11" x14ac:dyDescent="0.2">
      <c r="A1005" s="55">
        <v>1004</v>
      </c>
      <c r="B1005" t="b">
        <v>1</v>
      </c>
      <c r="C1005" s="55" t="s">
        <v>1481</v>
      </c>
      <c r="D1005" s="55">
        <v>14900</v>
      </c>
      <c r="E1005" s="55">
        <v>156720</v>
      </c>
      <c r="F1005" s="55" t="s">
        <v>1429</v>
      </c>
      <c r="G1005" s="55"/>
      <c r="H1005" s="55"/>
      <c r="I1005" s="55"/>
      <c r="J1005" s="55"/>
      <c r="K1005" s="55">
        <v>11640</v>
      </c>
    </row>
    <row r="1006" spans="1:11" x14ac:dyDescent="0.2">
      <c r="A1006" s="55">
        <v>1005</v>
      </c>
      <c r="B1006" t="b">
        <v>0</v>
      </c>
      <c r="C1006" s="55" t="s">
        <v>1482</v>
      </c>
      <c r="D1006" s="55">
        <v>7400</v>
      </c>
      <c r="E1006" s="55">
        <v>78660</v>
      </c>
      <c r="F1006" s="55" t="s">
        <v>1429</v>
      </c>
      <c r="G1006" s="55"/>
      <c r="H1006" s="55"/>
      <c r="I1006" s="55"/>
      <c r="J1006" s="55"/>
      <c r="K1006" s="55">
        <v>11670</v>
      </c>
    </row>
    <row r="1007" spans="1:11" x14ac:dyDescent="0.2">
      <c r="A1007" s="55">
        <v>1006</v>
      </c>
      <c r="B1007" t="b">
        <v>0</v>
      </c>
      <c r="C1007" s="55" t="s">
        <v>1483</v>
      </c>
      <c r="D1007" s="55">
        <v>7400</v>
      </c>
      <c r="E1007" s="55">
        <v>78960</v>
      </c>
      <c r="F1007" s="55" t="s">
        <v>1429</v>
      </c>
      <c r="G1007" s="55"/>
      <c r="H1007" s="55"/>
      <c r="I1007" s="55"/>
      <c r="J1007" s="55"/>
      <c r="K1007" s="55">
        <v>11700</v>
      </c>
    </row>
    <row r="1008" spans="1:11" x14ac:dyDescent="0.2">
      <c r="A1008" s="55">
        <v>1007</v>
      </c>
      <c r="B1008" t="b">
        <v>0</v>
      </c>
      <c r="C1008" s="55" t="s">
        <v>1484</v>
      </c>
      <c r="D1008" s="55">
        <v>7400</v>
      </c>
      <c r="E1008" s="55">
        <v>79260</v>
      </c>
      <c r="F1008" s="55" t="s">
        <v>1429</v>
      </c>
      <c r="G1008" s="55"/>
      <c r="H1008" s="55"/>
      <c r="I1008" s="55"/>
      <c r="J1008" s="55"/>
      <c r="K1008" s="55">
        <v>11730</v>
      </c>
    </row>
    <row r="1009" spans="1:11" x14ac:dyDescent="0.2">
      <c r="A1009" s="55">
        <v>1008</v>
      </c>
      <c r="B1009" t="b">
        <v>1</v>
      </c>
      <c r="C1009" s="55" t="s">
        <v>1485</v>
      </c>
      <c r="D1009" s="55">
        <v>14900</v>
      </c>
      <c r="E1009" s="55">
        <v>159120</v>
      </c>
      <c r="F1009" s="55" t="s">
        <v>1429</v>
      </c>
      <c r="G1009" s="55"/>
      <c r="H1009" s="55"/>
      <c r="I1009" s="55"/>
      <c r="J1009" s="55"/>
      <c r="K1009" s="55">
        <v>11760</v>
      </c>
    </row>
    <row r="1010" spans="1:11" x14ac:dyDescent="0.2">
      <c r="A1010" s="55">
        <v>1009</v>
      </c>
      <c r="B1010" t="b">
        <v>0</v>
      </c>
      <c r="C1010" s="55" t="s">
        <v>1486</v>
      </c>
      <c r="D1010" s="55">
        <v>7400</v>
      </c>
      <c r="E1010" s="55">
        <v>79860</v>
      </c>
      <c r="F1010" s="55" t="s">
        <v>1429</v>
      </c>
      <c r="G1010" s="55"/>
      <c r="H1010" s="55"/>
      <c r="I1010" s="55"/>
      <c r="J1010" s="55"/>
      <c r="K1010" s="55">
        <v>11790</v>
      </c>
    </row>
    <row r="1011" spans="1:11" x14ac:dyDescent="0.2">
      <c r="A1011" s="55">
        <v>1010</v>
      </c>
      <c r="B1011" t="b">
        <v>0</v>
      </c>
      <c r="C1011" s="55" t="s">
        <v>1487</v>
      </c>
      <c r="D1011" s="55">
        <v>7400</v>
      </c>
      <c r="E1011" s="55">
        <v>80160</v>
      </c>
      <c r="F1011" s="55" t="s">
        <v>1429</v>
      </c>
      <c r="G1011" s="55"/>
      <c r="H1011" s="55"/>
      <c r="I1011" s="55"/>
      <c r="J1011" s="55"/>
      <c r="K1011" s="55">
        <v>11820</v>
      </c>
    </row>
    <row r="1012" spans="1:11" x14ac:dyDescent="0.2">
      <c r="A1012" s="55">
        <v>1011</v>
      </c>
      <c r="B1012" t="b">
        <v>0</v>
      </c>
      <c r="C1012" s="55" t="s">
        <v>1488</v>
      </c>
      <c r="D1012" s="55">
        <v>7400</v>
      </c>
      <c r="E1012" s="55">
        <v>80460</v>
      </c>
      <c r="F1012" s="55" t="s">
        <v>1429</v>
      </c>
      <c r="G1012" s="55"/>
      <c r="H1012" s="55"/>
      <c r="I1012" s="55"/>
      <c r="J1012" s="55"/>
      <c r="K1012" s="55">
        <v>11850</v>
      </c>
    </row>
    <row r="1013" spans="1:11" x14ac:dyDescent="0.2">
      <c r="A1013" s="55">
        <v>1012</v>
      </c>
      <c r="B1013" t="b">
        <v>1</v>
      </c>
      <c r="C1013" s="55" t="s">
        <v>1489</v>
      </c>
      <c r="D1013" s="55">
        <v>15100</v>
      </c>
      <c r="E1013" s="55">
        <v>161520</v>
      </c>
      <c r="F1013" s="55" t="s">
        <v>1490</v>
      </c>
      <c r="G1013" s="55"/>
      <c r="H1013" s="55"/>
      <c r="I1013" s="55"/>
      <c r="J1013" s="55"/>
      <c r="K1013" s="55">
        <v>11880</v>
      </c>
    </row>
    <row r="1014" spans="1:11" x14ac:dyDescent="0.2">
      <c r="A1014" s="55">
        <v>1013</v>
      </c>
      <c r="B1014" t="b">
        <v>0</v>
      </c>
      <c r="C1014" s="62" t="s">
        <v>1491</v>
      </c>
      <c r="D1014" s="55">
        <v>7600</v>
      </c>
      <c r="E1014" s="55">
        <v>81060</v>
      </c>
      <c r="F1014" s="55" t="s">
        <v>1490</v>
      </c>
      <c r="G1014" s="55"/>
      <c r="H1014" s="55"/>
      <c r="I1014" s="55"/>
      <c r="J1014" s="55"/>
      <c r="K1014" s="55">
        <v>11910</v>
      </c>
    </row>
    <row r="1015" spans="1:11" x14ac:dyDescent="0.2">
      <c r="A1015" s="55">
        <v>1014</v>
      </c>
      <c r="B1015" t="b">
        <v>0</v>
      </c>
      <c r="C1015" s="62" t="s">
        <v>1492</v>
      </c>
      <c r="D1015" s="55">
        <v>7600</v>
      </c>
      <c r="E1015" s="55">
        <v>81360</v>
      </c>
      <c r="F1015" s="55" t="s">
        <v>1490</v>
      </c>
      <c r="G1015" s="55"/>
      <c r="H1015" s="55"/>
      <c r="I1015" s="55"/>
      <c r="J1015" s="55"/>
      <c r="K1015" s="55">
        <v>11940</v>
      </c>
    </row>
    <row r="1016" spans="1:11" x14ac:dyDescent="0.2">
      <c r="A1016" s="55">
        <v>1015</v>
      </c>
      <c r="B1016" t="b">
        <v>0</v>
      </c>
      <c r="C1016" s="62" t="s">
        <v>1493</v>
      </c>
      <c r="D1016" s="55">
        <v>7600</v>
      </c>
      <c r="E1016" s="55">
        <v>81660</v>
      </c>
      <c r="F1016" s="55" t="s">
        <v>1490</v>
      </c>
      <c r="G1016" s="55"/>
      <c r="H1016" s="55"/>
      <c r="I1016" s="55"/>
      <c r="J1016" s="55"/>
      <c r="K1016" s="55">
        <v>12000</v>
      </c>
    </row>
    <row r="1017" spans="1:11" x14ac:dyDescent="0.2">
      <c r="A1017" s="55">
        <v>1016</v>
      </c>
      <c r="B1017" t="b">
        <v>1</v>
      </c>
      <c r="C1017" s="62" t="s">
        <v>1494</v>
      </c>
      <c r="D1017" s="55">
        <v>15100</v>
      </c>
      <c r="E1017" s="55">
        <v>163920</v>
      </c>
      <c r="F1017" s="55" t="s">
        <v>1490</v>
      </c>
      <c r="G1017" s="55"/>
      <c r="H1017" s="55"/>
      <c r="I1017" s="55"/>
      <c r="J1017" s="55"/>
      <c r="K1017" s="55">
        <v>12000</v>
      </c>
    </row>
    <row r="1018" spans="1:11" x14ac:dyDescent="0.2">
      <c r="A1018" s="55">
        <v>1017</v>
      </c>
      <c r="B1018" t="b">
        <v>0</v>
      </c>
      <c r="C1018" s="62" t="s">
        <v>1495</v>
      </c>
      <c r="D1018" s="55">
        <v>7600</v>
      </c>
      <c r="E1018" s="55">
        <v>82260</v>
      </c>
      <c r="F1018" s="55" t="s">
        <v>1490</v>
      </c>
      <c r="G1018" s="55"/>
      <c r="H1018" s="55"/>
      <c r="I1018" s="55"/>
      <c r="J1018" s="55"/>
      <c r="K1018" s="55">
        <v>12030</v>
      </c>
    </row>
    <row r="1019" spans="1:11" x14ac:dyDescent="0.2">
      <c r="A1019" s="55">
        <v>1018</v>
      </c>
      <c r="B1019" t="b">
        <v>0</v>
      </c>
      <c r="C1019" s="62" t="s">
        <v>1496</v>
      </c>
      <c r="D1019" s="55">
        <v>7600</v>
      </c>
      <c r="E1019" s="55">
        <v>82560</v>
      </c>
      <c r="F1019" s="55" t="s">
        <v>1490</v>
      </c>
      <c r="G1019" s="55"/>
      <c r="H1019" s="55"/>
      <c r="I1019" s="55"/>
      <c r="J1019" s="55"/>
      <c r="K1019" s="55">
        <v>12060</v>
      </c>
    </row>
    <row r="1020" spans="1:11" x14ac:dyDescent="0.2">
      <c r="A1020" s="55">
        <v>1019</v>
      </c>
      <c r="B1020" t="b">
        <v>0</v>
      </c>
      <c r="C1020" s="62" t="s">
        <v>1497</v>
      </c>
      <c r="D1020" s="55">
        <v>7600</v>
      </c>
      <c r="E1020" s="55">
        <v>82860</v>
      </c>
      <c r="F1020" s="55" t="s">
        <v>1490</v>
      </c>
      <c r="G1020" s="55"/>
      <c r="H1020" s="55"/>
      <c r="I1020" s="55"/>
      <c r="J1020" s="55"/>
      <c r="K1020" s="55">
        <v>12090</v>
      </c>
    </row>
    <row r="1021" spans="1:11" x14ac:dyDescent="0.2">
      <c r="A1021" s="55">
        <v>1020</v>
      </c>
      <c r="B1021" t="b">
        <v>1</v>
      </c>
      <c r="C1021" s="62" t="s">
        <v>1498</v>
      </c>
      <c r="D1021" s="55">
        <v>15100</v>
      </c>
      <c r="E1021" s="55">
        <v>166320</v>
      </c>
      <c r="F1021" s="55" t="s">
        <v>1490</v>
      </c>
      <c r="G1021" s="55"/>
      <c r="H1021" s="55"/>
      <c r="I1021" s="55"/>
      <c r="J1021" s="55"/>
      <c r="K1021" s="55">
        <v>12120</v>
      </c>
    </row>
    <row r="1022" spans="1:11" x14ac:dyDescent="0.2">
      <c r="A1022" s="55">
        <v>1021</v>
      </c>
      <c r="B1022" t="b">
        <v>0</v>
      </c>
      <c r="C1022" s="62" t="s">
        <v>1499</v>
      </c>
      <c r="D1022" s="55">
        <v>7700</v>
      </c>
      <c r="E1022" s="55">
        <v>83460</v>
      </c>
      <c r="F1022" s="55" t="s">
        <v>1490</v>
      </c>
      <c r="G1022" s="55"/>
      <c r="H1022" s="55"/>
      <c r="I1022" s="55"/>
      <c r="J1022" s="55"/>
      <c r="K1022" s="55">
        <v>12150</v>
      </c>
    </row>
    <row r="1023" spans="1:11" x14ac:dyDescent="0.2">
      <c r="A1023" s="55">
        <v>1022</v>
      </c>
      <c r="B1023" t="b">
        <v>0</v>
      </c>
      <c r="C1023" s="62" t="s">
        <v>1500</v>
      </c>
      <c r="D1023" s="55">
        <v>7700</v>
      </c>
      <c r="E1023" s="55">
        <v>83760</v>
      </c>
      <c r="F1023" s="55" t="s">
        <v>1490</v>
      </c>
      <c r="G1023" s="55"/>
      <c r="H1023" s="55"/>
      <c r="I1023" s="55"/>
      <c r="J1023" s="55"/>
      <c r="K1023" s="55">
        <v>12180</v>
      </c>
    </row>
    <row r="1024" spans="1:11" x14ac:dyDescent="0.2">
      <c r="A1024" s="55">
        <v>1023</v>
      </c>
      <c r="B1024" t="b">
        <v>0</v>
      </c>
      <c r="C1024" s="62" t="s">
        <v>1501</v>
      </c>
      <c r="D1024" s="55">
        <v>7700</v>
      </c>
      <c r="E1024" s="55">
        <v>84120</v>
      </c>
      <c r="F1024" s="55" t="s">
        <v>1490</v>
      </c>
      <c r="G1024" s="55"/>
      <c r="H1024" s="55"/>
      <c r="I1024" s="55"/>
      <c r="J1024" s="55"/>
      <c r="K1024" s="55">
        <v>12210</v>
      </c>
    </row>
    <row r="1025" spans="1:11" x14ac:dyDescent="0.2">
      <c r="A1025" s="55">
        <v>1024</v>
      </c>
      <c r="B1025" t="b">
        <v>1</v>
      </c>
      <c r="C1025" s="62" t="s">
        <v>1502</v>
      </c>
      <c r="D1025" s="55">
        <v>15400</v>
      </c>
      <c r="E1025" s="55">
        <v>168840</v>
      </c>
      <c r="F1025" s="55" t="s">
        <v>1490</v>
      </c>
      <c r="G1025" s="55"/>
      <c r="H1025" s="55"/>
      <c r="I1025" s="55"/>
      <c r="J1025" s="55"/>
      <c r="K1025" s="55">
        <v>12240</v>
      </c>
    </row>
    <row r="1026" spans="1:11" x14ac:dyDescent="0.2">
      <c r="A1026" s="55">
        <v>1025</v>
      </c>
      <c r="B1026" t="b">
        <v>0</v>
      </c>
      <c r="C1026" s="55" t="s">
        <v>1503</v>
      </c>
      <c r="D1026" s="55">
        <v>7700</v>
      </c>
      <c r="E1026" s="55">
        <v>84720</v>
      </c>
      <c r="F1026" s="55" t="s">
        <v>1490</v>
      </c>
      <c r="G1026" s="55"/>
      <c r="H1026" s="55"/>
      <c r="I1026" s="55"/>
      <c r="J1026" s="55"/>
      <c r="K1026" s="55">
        <v>12270</v>
      </c>
    </row>
    <row r="1027" spans="1:11" x14ac:dyDescent="0.2">
      <c r="A1027" s="55">
        <v>1026</v>
      </c>
      <c r="B1027" t="b">
        <v>0</v>
      </c>
      <c r="C1027" s="55" t="s">
        <v>1504</v>
      </c>
      <c r="D1027" s="55">
        <v>7700</v>
      </c>
      <c r="E1027" s="55">
        <v>85020</v>
      </c>
      <c r="F1027" s="55" t="s">
        <v>1490</v>
      </c>
      <c r="G1027" s="55"/>
      <c r="H1027" s="55"/>
      <c r="I1027" s="55"/>
      <c r="J1027" s="55"/>
      <c r="K1027" s="55">
        <v>12300</v>
      </c>
    </row>
    <row r="1028" spans="1:11" x14ac:dyDescent="0.2">
      <c r="A1028" s="55">
        <v>1027</v>
      </c>
      <c r="B1028" t="b">
        <v>0</v>
      </c>
      <c r="C1028" s="55" t="s">
        <v>1505</v>
      </c>
      <c r="D1028" s="55">
        <v>7700</v>
      </c>
      <c r="E1028" s="55">
        <v>85380</v>
      </c>
      <c r="F1028" s="55" t="s">
        <v>1490</v>
      </c>
      <c r="G1028" s="55"/>
      <c r="H1028" s="55"/>
      <c r="I1028" s="55"/>
      <c r="J1028" s="55"/>
      <c r="K1028" s="55">
        <v>12330</v>
      </c>
    </row>
    <row r="1029" spans="1:11" x14ac:dyDescent="0.2">
      <c r="A1029" s="55">
        <v>1028</v>
      </c>
      <c r="B1029" t="b">
        <v>1</v>
      </c>
      <c r="C1029" s="55" t="s">
        <v>1506</v>
      </c>
      <c r="D1029" s="55">
        <v>15400</v>
      </c>
      <c r="E1029" s="55">
        <v>171360</v>
      </c>
      <c r="F1029" s="55" t="s">
        <v>1490</v>
      </c>
      <c r="G1029" s="55"/>
      <c r="H1029" s="55"/>
      <c r="I1029" s="55"/>
      <c r="J1029" s="55"/>
      <c r="K1029" s="55">
        <v>12360</v>
      </c>
    </row>
    <row r="1030" spans="1:11" x14ac:dyDescent="0.2">
      <c r="A1030" s="55">
        <v>1029</v>
      </c>
      <c r="B1030" t="b">
        <v>0</v>
      </c>
      <c r="C1030" s="55" t="s">
        <v>1507</v>
      </c>
      <c r="D1030" s="55">
        <v>7700</v>
      </c>
      <c r="E1030" s="55">
        <v>85980</v>
      </c>
      <c r="F1030" s="55" t="s">
        <v>1490</v>
      </c>
      <c r="G1030" s="55"/>
      <c r="H1030" s="55"/>
      <c r="I1030" s="55"/>
      <c r="J1030" s="55"/>
      <c r="K1030" s="55">
        <v>12390</v>
      </c>
    </row>
    <row r="1031" spans="1:11" x14ac:dyDescent="0.2">
      <c r="A1031" s="55">
        <v>1030</v>
      </c>
      <c r="B1031" t="b">
        <v>0</v>
      </c>
      <c r="C1031" s="55" t="s">
        <v>1508</v>
      </c>
      <c r="D1031" s="55">
        <v>7700</v>
      </c>
      <c r="E1031" s="55">
        <v>86280</v>
      </c>
      <c r="F1031" s="55" t="s">
        <v>1490</v>
      </c>
      <c r="G1031" s="55"/>
      <c r="H1031" s="55"/>
      <c r="I1031" s="55"/>
      <c r="J1031" s="55"/>
      <c r="K1031" s="55">
        <v>12420</v>
      </c>
    </row>
    <row r="1032" spans="1:11" x14ac:dyDescent="0.2">
      <c r="A1032" s="55">
        <v>1031</v>
      </c>
      <c r="B1032" t="b">
        <v>0</v>
      </c>
      <c r="C1032" s="55" t="s">
        <v>1509</v>
      </c>
      <c r="D1032" s="55">
        <v>7700</v>
      </c>
      <c r="E1032" s="55">
        <v>86640</v>
      </c>
      <c r="F1032" s="55" t="s">
        <v>1490</v>
      </c>
      <c r="G1032" s="55"/>
      <c r="H1032" s="55"/>
      <c r="I1032" s="55"/>
      <c r="J1032" s="55"/>
      <c r="K1032" s="55">
        <v>12450</v>
      </c>
    </row>
    <row r="1033" spans="1:11" x14ac:dyDescent="0.2">
      <c r="A1033" s="55">
        <v>1032</v>
      </c>
      <c r="B1033" t="b">
        <v>1</v>
      </c>
      <c r="C1033" s="55" t="s">
        <v>1510</v>
      </c>
      <c r="D1033" s="55">
        <v>15500</v>
      </c>
      <c r="E1033" s="55">
        <v>173880</v>
      </c>
      <c r="F1033" s="55" t="s">
        <v>1490</v>
      </c>
      <c r="G1033" s="55"/>
      <c r="H1033" s="55"/>
      <c r="I1033" s="55"/>
      <c r="J1033" s="55"/>
      <c r="K1033" s="55">
        <v>12480</v>
      </c>
    </row>
    <row r="1034" spans="1:11" x14ac:dyDescent="0.2">
      <c r="A1034" s="55">
        <v>1033</v>
      </c>
      <c r="B1034" t="b">
        <v>0</v>
      </c>
      <c r="C1034" s="55" t="s">
        <v>1511</v>
      </c>
      <c r="D1034" s="55">
        <v>7700</v>
      </c>
      <c r="E1034" s="55">
        <v>87300</v>
      </c>
      <c r="F1034" s="55" t="s">
        <v>1490</v>
      </c>
      <c r="G1034" s="55"/>
      <c r="H1034" s="55"/>
      <c r="I1034" s="55"/>
      <c r="J1034" s="55"/>
      <c r="K1034" s="55">
        <v>12510</v>
      </c>
    </row>
    <row r="1035" spans="1:11" x14ac:dyDescent="0.2">
      <c r="A1035" s="55">
        <v>1034</v>
      </c>
      <c r="B1035" t="b">
        <v>0</v>
      </c>
      <c r="C1035" s="55" t="s">
        <v>1512</v>
      </c>
      <c r="D1035" s="55">
        <v>7700</v>
      </c>
      <c r="E1035" s="55">
        <v>87600</v>
      </c>
      <c r="F1035" s="55" t="s">
        <v>1490</v>
      </c>
      <c r="G1035" s="55"/>
      <c r="H1035" s="55"/>
      <c r="I1035" s="55"/>
      <c r="J1035" s="55"/>
      <c r="K1035" s="55">
        <v>12540</v>
      </c>
    </row>
    <row r="1036" spans="1:11" x14ac:dyDescent="0.2">
      <c r="A1036" s="55">
        <v>1035</v>
      </c>
      <c r="B1036" t="b">
        <v>0</v>
      </c>
      <c r="C1036" s="55" t="s">
        <v>1513</v>
      </c>
      <c r="D1036" s="55">
        <v>7700</v>
      </c>
      <c r="E1036" s="55">
        <v>87900</v>
      </c>
      <c r="F1036" s="55" t="s">
        <v>1490</v>
      </c>
      <c r="G1036" s="55"/>
      <c r="H1036" s="55"/>
      <c r="I1036" s="55"/>
      <c r="J1036" s="55"/>
      <c r="K1036" s="55">
        <v>12570</v>
      </c>
    </row>
    <row r="1037" spans="1:11" x14ac:dyDescent="0.2">
      <c r="A1037" s="55">
        <v>1036</v>
      </c>
      <c r="B1037" t="b">
        <v>1</v>
      </c>
      <c r="C1037" s="55" t="s">
        <v>1514</v>
      </c>
      <c r="D1037" s="55">
        <v>15500</v>
      </c>
      <c r="E1037" s="55">
        <v>176520</v>
      </c>
      <c r="F1037" s="55" t="s">
        <v>1490</v>
      </c>
      <c r="G1037" s="55"/>
      <c r="H1037" s="55"/>
      <c r="I1037" s="55"/>
      <c r="J1037" s="55"/>
      <c r="K1037" s="55">
        <v>12600</v>
      </c>
    </row>
    <row r="1038" spans="1:11" x14ac:dyDescent="0.2">
      <c r="A1038" s="55">
        <v>1037</v>
      </c>
      <c r="B1038" t="b">
        <v>0</v>
      </c>
      <c r="C1038" s="55" t="s">
        <v>1515</v>
      </c>
      <c r="D1038" s="55">
        <v>7700</v>
      </c>
      <c r="E1038" s="55">
        <v>88560</v>
      </c>
      <c r="F1038" s="55" t="s">
        <v>1490</v>
      </c>
      <c r="G1038" s="55"/>
      <c r="H1038" s="55"/>
      <c r="I1038" s="55"/>
      <c r="J1038" s="55"/>
      <c r="K1038" s="55">
        <v>12630</v>
      </c>
    </row>
    <row r="1039" spans="1:11" x14ac:dyDescent="0.2">
      <c r="A1039" s="55">
        <v>1038</v>
      </c>
      <c r="B1039" t="b">
        <v>0</v>
      </c>
      <c r="C1039" s="55" t="s">
        <v>1516</v>
      </c>
      <c r="D1039" s="55">
        <v>7700</v>
      </c>
      <c r="E1039" s="55">
        <v>88920</v>
      </c>
      <c r="F1039" s="55" t="s">
        <v>1490</v>
      </c>
      <c r="G1039" s="55"/>
      <c r="H1039" s="55"/>
      <c r="I1039" s="55"/>
      <c r="J1039" s="55"/>
      <c r="K1039" s="55">
        <v>12660</v>
      </c>
    </row>
    <row r="1040" spans="1:11" x14ac:dyDescent="0.2">
      <c r="A1040" s="55">
        <v>1039</v>
      </c>
      <c r="B1040" t="b">
        <v>0</v>
      </c>
      <c r="C1040" s="55" t="s">
        <v>1517</v>
      </c>
      <c r="D1040" s="55">
        <v>7700</v>
      </c>
      <c r="E1040" s="55">
        <v>89220</v>
      </c>
      <c r="F1040" s="55" t="s">
        <v>1490</v>
      </c>
      <c r="G1040" s="55"/>
      <c r="H1040" s="55"/>
      <c r="I1040" s="55"/>
      <c r="J1040" s="55"/>
      <c r="K1040" s="55">
        <v>12690</v>
      </c>
    </row>
    <row r="1041" spans="1:11" x14ac:dyDescent="0.2">
      <c r="A1041" s="55">
        <v>1040</v>
      </c>
      <c r="B1041" t="b">
        <v>1</v>
      </c>
      <c r="C1041" s="55" t="s">
        <v>1518</v>
      </c>
      <c r="D1041" s="55">
        <v>15700</v>
      </c>
      <c r="E1041" s="55">
        <v>179160</v>
      </c>
      <c r="F1041" s="55" t="s">
        <v>1490</v>
      </c>
      <c r="G1041" s="55"/>
      <c r="H1041" s="55"/>
      <c r="I1041" s="55"/>
      <c r="J1041" s="55"/>
      <c r="K1041" s="55">
        <v>12720</v>
      </c>
    </row>
    <row r="1042" spans="1:11" x14ac:dyDescent="0.2">
      <c r="A1042" s="55">
        <v>1041</v>
      </c>
      <c r="B1042" t="b">
        <v>0</v>
      </c>
      <c r="C1042" s="55" t="s">
        <v>1519</v>
      </c>
      <c r="D1042" s="55">
        <v>7900</v>
      </c>
      <c r="E1042" s="55">
        <v>89580</v>
      </c>
      <c r="F1042" s="55" t="s">
        <v>1490</v>
      </c>
      <c r="G1042" s="55"/>
      <c r="H1042" s="55"/>
      <c r="I1042" s="55"/>
      <c r="J1042" s="55"/>
      <c r="K1042" s="55">
        <v>12720</v>
      </c>
    </row>
    <row r="1043" spans="1:11" x14ac:dyDescent="0.2">
      <c r="A1043" s="55">
        <v>1042</v>
      </c>
      <c r="B1043" t="b">
        <v>0</v>
      </c>
      <c r="C1043" s="55" t="s">
        <v>1520</v>
      </c>
      <c r="D1043" s="55">
        <v>7900</v>
      </c>
      <c r="E1043" s="55">
        <v>89580</v>
      </c>
      <c r="F1043" s="55" t="s">
        <v>1490</v>
      </c>
      <c r="G1043" s="55"/>
      <c r="H1043" s="55"/>
      <c r="I1043" s="55"/>
      <c r="J1043" s="55"/>
      <c r="K1043" s="55">
        <v>12720</v>
      </c>
    </row>
    <row r="1044" spans="1:11" x14ac:dyDescent="0.2">
      <c r="A1044" s="55">
        <v>1043</v>
      </c>
      <c r="B1044" t="b">
        <v>0</v>
      </c>
      <c r="C1044" s="55" t="s">
        <v>1521</v>
      </c>
      <c r="D1044" s="55">
        <v>7900</v>
      </c>
      <c r="E1044" s="55">
        <v>89580</v>
      </c>
      <c r="F1044" s="55" t="s">
        <v>1490</v>
      </c>
      <c r="G1044" s="55"/>
      <c r="H1044" s="55"/>
      <c r="I1044" s="55"/>
      <c r="J1044" s="55"/>
      <c r="K1044" s="55">
        <v>12720</v>
      </c>
    </row>
    <row r="1045" spans="1:11" x14ac:dyDescent="0.2">
      <c r="A1045" s="55">
        <v>1044</v>
      </c>
      <c r="B1045" t="b">
        <v>1</v>
      </c>
      <c r="C1045" s="55" t="s">
        <v>1522</v>
      </c>
      <c r="D1045" s="55">
        <v>15700</v>
      </c>
      <c r="E1045" s="55">
        <v>179160</v>
      </c>
      <c r="F1045" s="55" t="s">
        <v>1490</v>
      </c>
      <c r="G1045" s="55"/>
      <c r="H1045" s="55"/>
      <c r="I1045" s="55"/>
      <c r="J1045" s="55"/>
      <c r="K1045" s="55">
        <v>12720</v>
      </c>
    </row>
    <row r="1046" spans="1:11" x14ac:dyDescent="0.2">
      <c r="A1046" s="55">
        <v>1045</v>
      </c>
      <c r="B1046" t="b">
        <v>0</v>
      </c>
      <c r="C1046" s="55" t="s">
        <v>1523</v>
      </c>
      <c r="D1046" s="55">
        <v>7900</v>
      </c>
      <c r="E1046" s="55">
        <v>89580</v>
      </c>
      <c r="F1046" s="55" t="s">
        <v>1490</v>
      </c>
      <c r="G1046" s="55"/>
      <c r="H1046" s="55"/>
      <c r="I1046" s="55"/>
      <c r="J1046" s="55"/>
      <c r="K1046" s="55">
        <v>12720</v>
      </c>
    </row>
    <row r="1047" spans="1:11" x14ac:dyDescent="0.2">
      <c r="A1047" s="55">
        <v>1046</v>
      </c>
      <c r="B1047" t="b">
        <v>0</v>
      </c>
      <c r="C1047" s="55" t="s">
        <v>1524</v>
      </c>
      <c r="D1047" s="55">
        <v>7900</v>
      </c>
      <c r="E1047" s="55">
        <v>89580</v>
      </c>
      <c r="F1047" s="55" t="s">
        <v>1490</v>
      </c>
      <c r="G1047" s="55"/>
      <c r="H1047" s="55"/>
      <c r="I1047" s="55"/>
      <c r="J1047" s="55"/>
      <c r="K1047" s="55">
        <v>12720</v>
      </c>
    </row>
    <row r="1048" spans="1:11" x14ac:dyDescent="0.2">
      <c r="A1048" s="55">
        <v>1047</v>
      </c>
      <c r="B1048" t="b">
        <v>0</v>
      </c>
      <c r="C1048" s="55" t="s">
        <v>1525</v>
      </c>
      <c r="D1048" s="55">
        <v>7900</v>
      </c>
      <c r="E1048" s="55">
        <v>89580</v>
      </c>
      <c r="F1048" s="55" t="s">
        <v>1490</v>
      </c>
      <c r="G1048" s="55"/>
      <c r="H1048" s="55"/>
      <c r="I1048" s="55"/>
      <c r="J1048" s="55"/>
      <c r="K1048" s="55">
        <v>12720</v>
      </c>
    </row>
    <row r="1049" spans="1:11" x14ac:dyDescent="0.2">
      <c r="A1049" s="55">
        <v>1048</v>
      </c>
      <c r="B1049" t="b">
        <v>1</v>
      </c>
      <c r="C1049" s="55" t="s">
        <v>1526</v>
      </c>
      <c r="D1049" s="55">
        <v>15700</v>
      </c>
      <c r="E1049" s="55">
        <v>179160</v>
      </c>
      <c r="F1049" s="55" t="s">
        <v>1490</v>
      </c>
      <c r="G1049" s="55"/>
      <c r="H1049" s="55"/>
      <c r="I1049" s="55"/>
      <c r="J1049" s="55"/>
      <c r="K1049" s="55">
        <v>12720</v>
      </c>
    </row>
    <row r="1050" spans="1:11" x14ac:dyDescent="0.2">
      <c r="A1050" s="55">
        <v>1049</v>
      </c>
      <c r="B1050" t="b">
        <v>0</v>
      </c>
      <c r="C1050" s="55" t="s">
        <v>1527</v>
      </c>
      <c r="D1050" s="55">
        <v>7900</v>
      </c>
      <c r="E1050" s="55">
        <v>89580</v>
      </c>
      <c r="F1050" s="55" t="s">
        <v>1490</v>
      </c>
      <c r="G1050" s="55"/>
      <c r="H1050" s="55"/>
      <c r="I1050" s="55"/>
      <c r="J1050" s="55"/>
      <c r="K1050" s="55">
        <v>12720</v>
      </c>
    </row>
    <row r="1051" spans="1:11" x14ac:dyDescent="0.2">
      <c r="A1051" s="55">
        <v>1050</v>
      </c>
      <c r="B1051" t="b">
        <v>0</v>
      </c>
      <c r="C1051" s="55" t="s">
        <v>1528</v>
      </c>
      <c r="D1051" s="55">
        <v>7900</v>
      </c>
      <c r="E1051" s="55">
        <v>89580</v>
      </c>
      <c r="F1051" s="55" t="s">
        <v>1490</v>
      </c>
      <c r="G1051" s="55"/>
      <c r="H1051" s="55"/>
      <c r="I1051" s="55"/>
      <c r="J1051" s="55"/>
      <c r="K1051" s="55">
        <v>12720</v>
      </c>
    </row>
    <row r="1052" spans="1:11" x14ac:dyDescent="0.2">
      <c r="A1052" s="55">
        <v>1051</v>
      </c>
      <c r="B1052" t="b">
        <v>0</v>
      </c>
      <c r="C1052" s="55" t="s">
        <v>1529</v>
      </c>
      <c r="D1052" s="55">
        <v>7900</v>
      </c>
      <c r="E1052" s="55">
        <v>89580</v>
      </c>
      <c r="F1052" s="55" t="s">
        <v>1490</v>
      </c>
      <c r="G1052" s="55"/>
      <c r="H1052" s="55"/>
      <c r="I1052" s="55"/>
      <c r="J1052" s="55"/>
      <c r="K1052" s="55">
        <v>12720</v>
      </c>
    </row>
    <row r="1053" spans="1:11" x14ac:dyDescent="0.2">
      <c r="A1053" s="55">
        <v>1052</v>
      </c>
      <c r="B1053" t="b">
        <v>1</v>
      </c>
      <c r="C1053" s="55" t="s">
        <v>1530</v>
      </c>
      <c r="D1053" s="55">
        <v>15700</v>
      </c>
      <c r="E1053" s="55">
        <v>179160</v>
      </c>
      <c r="F1053" s="55" t="s">
        <v>1490</v>
      </c>
      <c r="G1053" s="55"/>
      <c r="H1053" s="55"/>
      <c r="I1053" s="55"/>
      <c r="J1053" s="55"/>
      <c r="K1053" s="55">
        <v>12720</v>
      </c>
    </row>
    <row r="1054" spans="1:11" x14ac:dyDescent="0.2">
      <c r="A1054" s="55">
        <v>1053</v>
      </c>
      <c r="B1054" t="b">
        <v>0</v>
      </c>
      <c r="C1054" s="55" t="s">
        <v>1531</v>
      </c>
      <c r="D1054" s="55">
        <v>7900</v>
      </c>
      <c r="E1054" s="55">
        <v>89580</v>
      </c>
      <c r="F1054" s="55" t="s">
        <v>1490</v>
      </c>
      <c r="G1054" s="55"/>
      <c r="H1054" s="55"/>
      <c r="I1054" s="55"/>
      <c r="J1054" s="55"/>
      <c r="K1054" s="55">
        <v>12720</v>
      </c>
    </row>
    <row r="1055" spans="1:11" x14ac:dyDescent="0.2">
      <c r="A1055" s="55">
        <v>1054</v>
      </c>
      <c r="B1055" t="b">
        <v>0</v>
      </c>
      <c r="C1055" s="55" t="s">
        <v>1532</v>
      </c>
      <c r="D1055" s="55">
        <v>7900</v>
      </c>
      <c r="E1055" s="55">
        <v>89580</v>
      </c>
      <c r="F1055" s="55" t="s">
        <v>1490</v>
      </c>
      <c r="G1055" s="55"/>
      <c r="H1055" s="55"/>
      <c r="I1055" s="55"/>
      <c r="J1055" s="55"/>
      <c r="K1055" s="55">
        <v>12720</v>
      </c>
    </row>
    <row r="1056" spans="1:11" x14ac:dyDescent="0.2">
      <c r="A1056" s="55">
        <v>1055</v>
      </c>
      <c r="B1056" t="b">
        <v>0</v>
      </c>
      <c r="C1056" s="55" t="s">
        <v>1533</v>
      </c>
      <c r="D1056" s="55">
        <v>7900</v>
      </c>
      <c r="E1056" s="55">
        <v>89580</v>
      </c>
      <c r="F1056" s="55" t="s">
        <v>1490</v>
      </c>
      <c r="G1056" s="55"/>
      <c r="H1056" s="55"/>
      <c r="I1056" s="55"/>
      <c r="J1056" s="55"/>
      <c r="K1056" s="55">
        <v>12720</v>
      </c>
    </row>
    <row r="1057" spans="1:11" x14ac:dyDescent="0.2">
      <c r="A1057" s="55">
        <v>1056</v>
      </c>
      <c r="B1057" t="b">
        <v>1</v>
      </c>
      <c r="C1057" s="55" t="s">
        <v>1534</v>
      </c>
      <c r="D1057" s="55">
        <v>15700</v>
      </c>
      <c r="E1057" s="55">
        <v>179160</v>
      </c>
      <c r="F1057" s="55" t="s">
        <v>1490</v>
      </c>
      <c r="G1057" s="55"/>
      <c r="H1057" s="55"/>
      <c r="I1057" s="55"/>
      <c r="J1057" s="55"/>
      <c r="K1057" s="55">
        <v>12720</v>
      </c>
    </row>
    <row r="1058" spans="1:11" x14ac:dyDescent="0.2">
      <c r="A1058" s="55">
        <v>1057</v>
      </c>
      <c r="B1058" t="b">
        <v>0</v>
      </c>
      <c r="C1058" s="55" t="s">
        <v>1535</v>
      </c>
      <c r="D1058" s="55">
        <v>7900</v>
      </c>
      <c r="E1058" s="55">
        <v>89580</v>
      </c>
      <c r="F1058" s="55" t="s">
        <v>1490</v>
      </c>
      <c r="G1058" s="55"/>
      <c r="H1058" s="55"/>
      <c r="I1058" s="55"/>
      <c r="J1058" s="55"/>
      <c r="K1058" s="55">
        <v>12720</v>
      </c>
    </row>
    <row r="1059" spans="1:11" x14ac:dyDescent="0.2">
      <c r="A1059" s="55">
        <v>1058</v>
      </c>
      <c r="B1059" t="b">
        <v>0</v>
      </c>
      <c r="C1059" s="55" t="s">
        <v>1536</v>
      </c>
      <c r="D1059" s="55">
        <v>7900</v>
      </c>
      <c r="E1059" s="55">
        <v>89580</v>
      </c>
      <c r="F1059" s="55" t="s">
        <v>1490</v>
      </c>
      <c r="G1059" s="55"/>
      <c r="H1059" s="55"/>
      <c r="I1059" s="55"/>
      <c r="J1059" s="55"/>
      <c r="K1059" s="55">
        <v>12720</v>
      </c>
    </row>
    <row r="1060" spans="1:11" x14ac:dyDescent="0.2">
      <c r="A1060" s="55">
        <v>1059</v>
      </c>
      <c r="B1060" t="b">
        <v>0</v>
      </c>
      <c r="C1060" s="55" t="s">
        <v>1537</v>
      </c>
      <c r="D1060" s="55">
        <v>7900</v>
      </c>
      <c r="E1060" s="55">
        <v>89580</v>
      </c>
      <c r="F1060" s="55" t="s">
        <v>1490</v>
      </c>
      <c r="G1060" s="55"/>
      <c r="H1060" s="55"/>
      <c r="I1060" s="55"/>
      <c r="J1060" s="55"/>
      <c r="K1060" s="55">
        <v>12720</v>
      </c>
    </row>
    <row r="1061" spans="1:11" x14ac:dyDescent="0.2">
      <c r="A1061" s="55">
        <v>1060</v>
      </c>
      <c r="B1061" t="b">
        <v>1</v>
      </c>
      <c r="C1061" s="55" t="s">
        <v>1538</v>
      </c>
      <c r="D1061" s="55">
        <v>15700</v>
      </c>
      <c r="E1061" s="55">
        <v>179160</v>
      </c>
      <c r="F1061" s="55" t="s">
        <v>1490</v>
      </c>
      <c r="G1061" s="55"/>
      <c r="H1061" s="55"/>
      <c r="I1061" s="55"/>
      <c r="J1061" s="55"/>
      <c r="K1061" s="55">
        <v>12720</v>
      </c>
    </row>
    <row r="1062" spans="1:11" x14ac:dyDescent="0.2">
      <c r="A1062" s="55">
        <v>1061</v>
      </c>
      <c r="B1062" t="b">
        <v>0</v>
      </c>
      <c r="C1062" s="55" t="s">
        <v>1539</v>
      </c>
      <c r="D1062" s="55">
        <v>7900</v>
      </c>
      <c r="E1062" s="55">
        <v>89580</v>
      </c>
      <c r="F1062" s="55" t="s">
        <v>1490</v>
      </c>
      <c r="G1062" s="55"/>
      <c r="H1062" s="55"/>
      <c r="I1062" s="55"/>
      <c r="J1062" s="55"/>
      <c r="K1062" s="55">
        <v>12720</v>
      </c>
    </row>
    <row r="1063" spans="1:11" x14ac:dyDescent="0.2">
      <c r="A1063" s="55">
        <v>1062</v>
      </c>
      <c r="B1063" t="b">
        <v>0</v>
      </c>
      <c r="C1063" s="55" t="s">
        <v>1540</v>
      </c>
      <c r="D1063" s="55">
        <v>7900</v>
      </c>
      <c r="E1063" s="55">
        <v>89580</v>
      </c>
      <c r="F1063" s="55" t="s">
        <v>1490</v>
      </c>
      <c r="G1063" s="55"/>
      <c r="H1063" s="55"/>
      <c r="I1063" s="55"/>
      <c r="J1063" s="55"/>
      <c r="K1063" s="55">
        <v>12720</v>
      </c>
    </row>
    <row r="1064" spans="1:11" x14ac:dyDescent="0.2">
      <c r="A1064" s="55">
        <v>1063</v>
      </c>
      <c r="B1064" t="b">
        <v>0</v>
      </c>
      <c r="C1064" s="55" t="s">
        <v>1541</v>
      </c>
      <c r="D1064" s="55">
        <v>7900</v>
      </c>
      <c r="E1064" s="55">
        <v>89580</v>
      </c>
      <c r="F1064" s="55" t="s">
        <v>1490</v>
      </c>
      <c r="G1064" s="55"/>
      <c r="H1064" s="55"/>
      <c r="I1064" s="55"/>
      <c r="J1064" s="55"/>
      <c r="K1064" s="55">
        <v>12720</v>
      </c>
    </row>
    <row r="1065" spans="1:11" x14ac:dyDescent="0.2">
      <c r="A1065" s="55">
        <v>1064</v>
      </c>
      <c r="B1065" t="b">
        <v>1</v>
      </c>
      <c r="C1065" s="55" t="s">
        <v>1542</v>
      </c>
      <c r="D1065" s="55">
        <v>15700</v>
      </c>
      <c r="E1065" s="55">
        <v>179160</v>
      </c>
      <c r="F1065" s="55" t="s">
        <v>1490</v>
      </c>
      <c r="G1065" s="55"/>
      <c r="H1065" s="55"/>
      <c r="I1065" s="55"/>
      <c r="J1065" s="55"/>
      <c r="K1065" s="55">
        <v>12720</v>
      </c>
    </row>
    <row r="1066" spans="1:11" x14ac:dyDescent="0.2">
      <c r="A1066" s="55">
        <v>1065</v>
      </c>
      <c r="B1066" t="b">
        <v>0</v>
      </c>
      <c r="C1066" s="55" t="s">
        <v>1543</v>
      </c>
      <c r="D1066" s="55">
        <v>7900</v>
      </c>
      <c r="E1066" s="55">
        <v>89580</v>
      </c>
      <c r="F1066" s="55" t="s">
        <v>1490</v>
      </c>
      <c r="G1066" s="55"/>
      <c r="H1066" s="55"/>
      <c r="I1066" s="55"/>
      <c r="J1066" s="55"/>
      <c r="K1066" s="55">
        <v>12720</v>
      </c>
    </row>
    <row r="1067" spans="1:11" x14ac:dyDescent="0.2">
      <c r="A1067" s="55">
        <v>1066</v>
      </c>
      <c r="B1067" t="b">
        <v>0</v>
      </c>
      <c r="C1067" s="55" t="s">
        <v>1544</v>
      </c>
      <c r="D1067" s="55">
        <v>7900</v>
      </c>
      <c r="E1067" s="55">
        <v>89580</v>
      </c>
      <c r="F1067" s="55" t="s">
        <v>1490</v>
      </c>
      <c r="G1067" s="55"/>
      <c r="H1067" s="55"/>
      <c r="I1067" s="55"/>
      <c r="J1067" s="55"/>
      <c r="K1067" s="55">
        <v>12720</v>
      </c>
    </row>
    <row r="1068" spans="1:11" x14ac:dyDescent="0.2">
      <c r="A1068" s="55">
        <v>1067</v>
      </c>
      <c r="B1068" t="b">
        <v>0</v>
      </c>
      <c r="C1068" s="55" t="s">
        <v>1545</v>
      </c>
      <c r="D1068" s="55">
        <v>7900</v>
      </c>
      <c r="E1068" s="55">
        <v>89580</v>
      </c>
      <c r="F1068" s="55" t="s">
        <v>1490</v>
      </c>
      <c r="G1068" s="55"/>
      <c r="H1068" s="55"/>
      <c r="I1068" s="55"/>
      <c r="J1068" s="55"/>
      <c r="K1068" s="55">
        <v>12720</v>
      </c>
    </row>
    <row r="1069" spans="1:11" x14ac:dyDescent="0.2">
      <c r="A1069" s="55">
        <v>1068</v>
      </c>
      <c r="B1069" t="b">
        <v>1</v>
      </c>
      <c r="C1069" s="55" t="s">
        <v>1546</v>
      </c>
      <c r="D1069" s="55">
        <v>15700</v>
      </c>
      <c r="E1069" s="55">
        <v>179160</v>
      </c>
      <c r="F1069" s="55" t="s">
        <v>1490</v>
      </c>
      <c r="G1069" s="55"/>
      <c r="H1069" s="55"/>
      <c r="I1069" s="55"/>
      <c r="J1069" s="55"/>
      <c r="K1069" s="55">
        <v>12720</v>
      </c>
    </row>
    <row r="1070" spans="1:11" x14ac:dyDescent="0.2">
      <c r="A1070" s="55">
        <v>1069</v>
      </c>
      <c r="B1070" t="b">
        <v>0</v>
      </c>
      <c r="C1070" s="55" t="s">
        <v>1547</v>
      </c>
      <c r="D1070" s="55">
        <v>7900</v>
      </c>
      <c r="E1070" s="55">
        <v>89580</v>
      </c>
      <c r="F1070" s="55" t="s">
        <v>1490</v>
      </c>
      <c r="G1070" s="55"/>
      <c r="H1070" s="55"/>
      <c r="I1070" s="55"/>
      <c r="J1070" s="55"/>
      <c r="K1070" s="55">
        <v>12720</v>
      </c>
    </row>
    <row r="1071" spans="1:11" x14ac:dyDescent="0.2">
      <c r="A1071" s="55">
        <v>1070</v>
      </c>
      <c r="B1071" t="b">
        <v>0</v>
      </c>
      <c r="C1071" s="55" t="s">
        <v>1548</v>
      </c>
      <c r="D1071" s="55">
        <v>7900</v>
      </c>
      <c r="E1071" s="55">
        <v>89580</v>
      </c>
      <c r="F1071" s="55" t="s">
        <v>1490</v>
      </c>
      <c r="G1071" s="55"/>
      <c r="H1071" s="55"/>
      <c r="I1071" s="55"/>
      <c r="J1071" s="55"/>
      <c r="K1071" s="55">
        <v>12720</v>
      </c>
    </row>
    <row r="1072" spans="1:11" x14ac:dyDescent="0.2">
      <c r="A1072" s="55">
        <v>1071</v>
      </c>
      <c r="B1072" t="b">
        <v>0</v>
      </c>
      <c r="C1072" s="55" t="s">
        <v>1549</v>
      </c>
      <c r="D1072" s="55">
        <v>7900</v>
      </c>
      <c r="E1072" s="55">
        <v>89580</v>
      </c>
      <c r="F1072" s="55" t="s">
        <v>1490</v>
      </c>
      <c r="G1072" s="55"/>
      <c r="H1072" s="55"/>
      <c r="I1072" s="55"/>
      <c r="J1072" s="55"/>
      <c r="K1072" s="55">
        <v>12720</v>
      </c>
    </row>
    <row r="1073" spans="1:11" x14ac:dyDescent="0.2">
      <c r="A1073" s="55">
        <v>1072</v>
      </c>
      <c r="B1073" t="b">
        <v>1</v>
      </c>
      <c r="C1073" s="55" t="s">
        <v>1550</v>
      </c>
      <c r="D1073" s="55">
        <v>15700</v>
      </c>
      <c r="E1073" s="55">
        <v>179160</v>
      </c>
      <c r="F1073" s="55" t="s">
        <v>1551</v>
      </c>
      <c r="G1073" s="55"/>
      <c r="H1073" s="55"/>
      <c r="I1073" s="55"/>
      <c r="J1073" s="55"/>
      <c r="K1073" s="55">
        <v>12720</v>
      </c>
    </row>
    <row r="1074" spans="1:11" x14ac:dyDescent="0.2">
      <c r="A1074" s="55">
        <v>1073</v>
      </c>
      <c r="B1074" t="b">
        <v>0</v>
      </c>
      <c r="C1074" s="62" t="s">
        <v>1552</v>
      </c>
      <c r="D1074" s="55">
        <v>15700</v>
      </c>
      <c r="E1074" s="55">
        <v>179160</v>
      </c>
      <c r="G1074" s="55"/>
      <c r="H1074" s="55"/>
      <c r="I1074" s="55"/>
      <c r="J1074" s="55"/>
      <c r="K1074" s="55">
        <v>12720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02"/>
  <sheetViews>
    <sheetView topLeftCell="A11" workbookViewId="0">
      <selection activeCell="A41" sqref="A41"/>
    </sheetView>
  </sheetViews>
  <sheetFormatPr baseColWidth="10" defaultRowHeight="16" x14ac:dyDescent="0.2"/>
  <cols>
    <col min="1" max="1" width="12.5" bestFit="1" customWidth="1"/>
    <col min="2" max="2" width="11.5" customWidth="1"/>
    <col min="15" max="15" width="11.5" style="14" bestFit="1" customWidth="1"/>
    <col min="22" max="22" width="11.5" style="14" bestFit="1" customWidth="1"/>
  </cols>
  <sheetData>
    <row r="1" spans="1:27" ht="17" thickBot="1" x14ac:dyDescent="0.25">
      <c r="A1" s="36" t="s">
        <v>152</v>
      </c>
      <c r="B1" s="21" t="s">
        <v>153</v>
      </c>
      <c r="H1" s="8" t="s">
        <v>166</v>
      </c>
      <c r="O1" s="14" t="s">
        <v>154</v>
      </c>
      <c r="V1" s="14" t="s">
        <v>155</v>
      </c>
    </row>
    <row r="2" spans="1:27" ht="17" thickBot="1" x14ac:dyDescent="0.25">
      <c r="A2" s="50" t="s">
        <v>194</v>
      </c>
      <c r="B2" s="51" t="s">
        <v>164</v>
      </c>
      <c r="C2" s="19"/>
      <c r="D2" s="19"/>
      <c r="E2" s="19"/>
      <c r="F2" s="19"/>
      <c r="G2" s="19"/>
      <c r="H2" s="36" t="s">
        <v>154</v>
      </c>
      <c r="I2" s="20"/>
      <c r="J2" s="21"/>
      <c r="O2" s="14" t="s">
        <v>162</v>
      </c>
      <c r="P2" t="s">
        <v>52</v>
      </c>
      <c r="Q2" t="s">
        <v>184</v>
      </c>
      <c r="R2" t="s">
        <v>185</v>
      </c>
      <c r="S2" t="s">
        <v>88</v>
      </c>
      <c r="T2" t="s">
        <v>186</v>
      </c>
      <c r="V2" s="14" t="s">
        <v>162</v>
      </c>
      <c r="W2" t="s">
        <v>52</v>
      </c>
      <c r="X2" t="s">
        <v>184</v>
      </c>
      <c r="Y2" t="s">
        <v>185</v>
      </c>
      <c r="Z2" t="s">
        <v>88</v>
      </c>
      <c r="AA2" t="s">
        <v>186</v>
      </c>
    </row>
    <row r="3" spans="1:27" ht="17" thickBot="1" x14ac:dyDescent="0.25">
      <c r="H3" s="37" t="s">
        <v>182</v>
      </c>
      <c r="I3" s="23" t="s">
        <v>52</v>
      </c>
      <c r="J3" s="28"/>
      <c r="O3" s="14">
        <v>1</v>
      </c>
      <c r="V3" s="14">
        <v>1</v>
      </c>
    </row>
    <row r="4" spans="1:27" x14ac:dyDescent="0.2">
      <c r="A4" s="41" t="s">
        <v>156</v>
      </c>
      <c r="B4" s="42" t="s">
        <v>161</v>
      </c>
      <c r="C4" s="43" t="s">
        <v>163</v>
      </c>
      <c r="H4" s="37">
        <v>1</v>
      </c>
      <c r="I4" s="38" t="s">
        <v>167</v>
      </c>
      <c r="J4" s="28"/>
      <c r="O4" s="14">
        <v>2</v>
      </c>
      <c r="V4" s="14">
        <v>2</v>
      </c>
    </row>
    <row r="5" spans="1:27" x14ac:dyDescent="0.2">
      <c r="A5" s="44" t="s">
        <v>154</v>
      </c>
      <c r="B5" s="40">
        <v>400</v>
      </c>
      <c r="C5" s="45" t="s">
        <v>164</v>
      </c>
      <c r="D5" s="19"/>
      <c r="E5" s="19"/>
      <c r="F5" s="19"/>
      <c r="H5" s="37">
        <v>20</v>
      </c>
      <c r="I5" s="38" t="s">
        <v>164</v>
      </c>
      <c r="J5" s="28" t="s">
        <v>183</v>
      </c>
      <c r="O5" s="14">
        <v>3</v>
      </c>
      <c r="V5" s="14">
        <v>3</v>
      </c>
    </row>
    <row r="6" spans="1:27" x14ac:dyDescent="0.2">
      <c r="A6" s="44" t="s">
        <v>157</v>
      </c>
      <c r="B6" s="40">
        <v>200</v>
      </c>
      <c r="C6" s="46" t="s">
        <v>168</v>
      </c>
      <c r="G6" s="19"/>
      <c r="H6" s="37">
        <v>120</v>
      </c>
      <c r="I6" s="23" t="s">
        <v>169</v>
      </c>
      <c r="J6" s="28"/>
      <c r="O6" s="14">
        <v>4</v>
      </c>
      <c r="V6" s="14">
        <v>4</v>
      </c>
    </row>
    <row r="7" spans="1:27" x14ac:dyDescent="0.2">
      <c r="A7" s="44" t="s">
        <v>158</v>
      </c>
      <c r="B7" s="40">
        <v>200</v>
      </c>
      <c r="C7" s="46" t="s">
        <v>168</v>
      </c>
      <c r="H7" s="37">
        <v>220</v>
      </c>
      <c r="I7" s="23" t="s">
        <v>168</v>
      </c>
      <c r="J7" s="28"/>
      <c r="O7" s="14">
        <v>5</v>
      </c>
      <c r="V7" s="14">
        <v>5</v>
      </c>
    </row>
    <row r="8" spans="1:27" ht="17" thickBot="1" x14ac:dyDescent="0.25">
      <c r="A8" s="44" t="s">
        <v>159</v>
      </c>
      <c r="B8" s="40">
        <v>200</v>
      </c>
      <c r="C8" s="46" t="s">
        <v>168</v>
      </c>
      <c r="H8" s="39">
        <v>350</v>
      </c>
      <c r="I8" s="31" t="s">
        <v>170</v>
      </c>
      <c r="J8" s="32"/>
      <c r="O8" s="14">
        <v>6</v>
      </c>
      <c r="V8" s="14">
        <v>6</v>
      </c>
    </row>
    <row r="9" spans="1:27" ht="17" thickBot="1" x14ac:dyDescent="0.25">
      <c r="A9" s="47" t="s">
        <v>160</v>
      </c>
      <c r="B9" s="48">
        <v>200</v>
      </c>
      <c r="C9" s="49" t="s">
        <v>168</v>
      </c>
      <c r="H9" s="36" t="s">
        <v>155</v>
      </c>
      <c r="I9" s="20"/>
      <c r="J9" s="21"/>
      <c r="O9" s="14">
        <v>7</v>
      </c>
      <c r="V9" s="14">
        <v>7</v>
      </c>
    </row>
    <row r="10" spans="1:27" x14ac:dyDescent="0.2">
      <c r="H10" s="37" t="s">
        <v>182</v>
      </c>
      <c r="I10" s="23" t="s">
        <v>52</v>
      </c>
      <c r="J10" s="28"/>
      <c r="O10" s="14">
        <v>8</v>
      </c>
      <c r="V10" s="14">
        <v>8</v>
      </c>
    </row>
    <row r="11" spans="1:27" ht="17" thickBot="1" x14ac:dyDescent="0.25">
      <c r="A11" s="8" t="s">
        <v>193</v>
      </c>
      <c r="H11" s="37">
        <v>1</v>
      </c>
      <c r="I11" s="23" t="s">
        <v>171</v>
      </c>
      <c r="J11" s="28"/>
      <c r="O11" s="14">
        <v>9</v>
      </c>
      <c r="V11" s="14">
        <v>9</v>
      </c>
    </row>
    <row r="12" spans="1:27" x14ac:dyDescent="0.2">
      <c r="A12" s="36" t="s">
        <v>154</v>
      </c>
      <c r="B12" s="20"/>
      <c r="C12" s="20"/>
      <c r="D12" s="20"/>
      <c r="E12" s="20"/>
      <c r="F12" s="21"/>
      <c r="H12" s="37">
        <v>50</v>
      </c>
      <c r="I12" s="23" t="s">
        <v>168</v>
      </c>
      <c r="J12" s="28" t="s">
        <v>183</v>
      </c>
      <c r="O12" s="14">
        <v>10</v>
      </c>
      <c r="V12" s="14">
        <v>10</v>
      </c>
    </row>
    <row r="13" spans="1:27" ht="17" thickBot="1" x14ac:dyDescent="0.25">
      <c r="A13" s="22" t="s">
        <v>178</v>
      </c>
      <c r="B13" s="23" t="s">
        <v>52</v>
      </c>
      <c r="C13" s="23" t="s">
        <v>173</v>
      </c>
      <c r="D13" s="24" t="s">
        <v>172</v>
      </c>
      <c r="E13" s="24" t="s">
        <v>174</v>
      </c>
      <c r="F13" s="25" t="s">
        <v>177</v>
      </c>
      <c r="H13" s="39">
        <v>150</v>
      </c>
      <c r="I13" s="31" t="s">
        <v>170</v>
      </c>
      <c r="J13" s="32"/>
      <c r="O13" s="14">
        <v>11</v>
      </c>
      <c r="V13" s="14">
        <v>11</v>
      </c>
    </row>
    <row r="14" spans="1:27" x14ac:dyDescent="0.2">
      <c r="A14" s="26">
        <v>0</v>
      </c>
      <c r="B14" s="27">
        <v>0.9</v>
      </c>
      <c r="C14" s="24">
        <v>10.8</v>
      </c>
      <c r="D14" s="24">
        <v>1</v>
      </c>
      <c r="E14" s="24">
        <v>1</v>
      </c>
      <c r="F14" s="25" t="s">
        <v>132</v>
      </c>
      <c r="O14" s="14">
        <v>12</v>
      </c>
      <c r="V14" s="14">
        <v>12</v>
      </c>
    </row>
    <row r="15" spans="1:27" x14ac:dyDescent="0.2">
      <c r="A15" s="26">
        <v>1</v>
      </c>
      <c r="B15" s="27">
        <v>1</v>
      </c>
      <c r="C15" s="24">
        <v>10.8</v>
      </c>
      <c r="D15" s="24">
        <v>2</v>
      </c>
      <c r="E15" s="24">
        <v>1</v>
      </c>
      <c r="F15" s="25" t="s">
        <v>132</v>
      </c>
      <c r="O15" s="14">
        <v>13</v>
      </c>
      <c r="V15" s="14">
        <v>13</v>
      </c>
    </row>
    <row r="16" spans="1:27" x14ac:dyDescent="0.2">
      <c r="A16" s="26">
        <v>2</v>
      </c>
      <c r="B16" s="27">
        <v>1</v>
      </c>
      <c r="C16" s="24">
        <v>10.8</v>
      </c>
      <c r="D16" s="24">
        <v>2</v>
      </c>
      <c r="E16" s="24">
        <v>1</v>
      </c>
      <c r="F16" s="28" t="s">
        <v>150</v>
      </c>
      <c r="O16" s="14">
        <v>14</v>
      </c>
      <c r="V16" s="14">
        <v>14</v>
      </c>
    </row>
    <row r="17" spans="1:22" x14ac:dyDescent="0.2">
      <c r="A17" s="22"/>
      <c r="B17" s="23"/>
      <c r="C17" s="23"/>
      <c r="D17" s="23"/>
      <c r="E17" s="23"/>
      <c r="F17" s="28"/>
      <c r="O17" s="14">
        <v>15</v>
      </c>
      <c r="V17" s="14">
        <v>15</v>
      </c>
    </row>
    <row r="18" spans="1:22" x14ac:dyDescent="0.2">
      <c r="A18" s="22" t="s">
        <v>179</v>
      </c>
      <c r="B18" s="24" t="s">
        <v>175</v>
      </c>
      <c r="C18" s="24" t="s">
        <v>180</v>
      </c>
      <c r="D18" s="24" t="s">
        <v>181</v>
      </c>
      <c r="E18" s="23"/>
      <c r="F18" s="28"/>
      <c r="O18" s="14">
        <v>16</v>
      </c>
      <c r="V18" s="14">
        <v>16</v>
      </c>
    </row>
    <row r="19" spans="1:22" x14ac:dyDescent="0.2">
      <c r="A19" s="22" t="s">
        <v>19</v>
      </c>
      <c r="B19" s="24">
        <v>20</v>
      </c>
      <c r="C19" s="24">
        <v>40</v>
      </c>
      <c r="D19" s="24">
        <v>10</v>
      </c>
      <c r="E19" s="23"/>
      <c r="F19" s="28"/>
      <c r="O19" s="14">
        <v>17</v>
      </c>
      <c r="V19" s="14">
        <v>17</v>
      </c>
    </row>
    <row r="20" spans="1:22" x14ac:dyDescent="0.2">
      <c r="A20" s="22" t="s">
        <v>18</v>
      </c>
      <c r="B20" s="24">
        <v>10</v>
      </c>
      <c r="C20" s="24">
        <v>50</v>
      </c>
      <c r="D20" s="24">
        <v>5</v>
      </c>
      <c r="E20" s="23"/>
      <c r="F20" s="28"/>
      <c r="O20" s="14">
        <v>18</v>
      </c>
      <c r="V20" s="14">
        <v>18</v>
      </c>
    </row>
    <row r="21" spans="1:22" x14ac:dyDescent="0.2">
      <c r="A21" s="22" t="s">
        <v>176</v>
      </c>
      <c r="B21" s="24">
        <v>5</v>
      </c>
      <c r="C21" s="24">
        <v>60</v>
      </c>
      <c r="D21" s="24">
        <v>5</v>
      </c>
      <c r="E21" s="23"/>
      <c r="F21" s="28"/>
      <c r="O21" s="14">
        <v>19</v>
      </c>
      <c r="V21" s="14">
        <v>19</v>
      </c>
    </row>
    <row r="22" spans="1:22" ht="17" thickBot="1" x14ac:dyDescent="0.25">
      <c r="A22" s="29" t="s">
        <v>150</v>
      </c>
      <c r="B22" s="30">
        <v>10</v>
      </c>
      <c r="C22" s="30">
        <v>100</v>
      </c>
      <c r="D22" s="30">
        <v>10</v>
      </c>
      <c r="E22" s="31"/>
      <c r="F22" s="32"/>
      <c r="O22" s="14">
        <v>20</v>
      </c>
      <c r="V22" s="14">
        <v>20</v>
      </c>
    </row>
    <row r="23" spans="1:22" x14ac:dyDescent="0.2">
      <c r="A23" s="36" t="s">
        <v>155</v>
      </c>
      <c r="B23" s="34"/>
      <c r="C23" s="34"/>
      <c r="D23" s="34"/>
      <c r="E23" s="20"/>
      <c r="F23" s="21"/>
      <c r="O23" s="14">
        <v>21</v>
      </c>
      <c r="V23" s="14">
        <v>21</v>
      </c>
    </row>
    <row r="24" spans="1:22" x14ac:dyDescent="0.2">
      <c r="A24" s="33" t="s">
        <v>162</v>
      </c>
      <c r="B24" s="23" t="s">
        <v>187</v>
      </c>
      <c r="C24" s="23" t="s">
        <v>192</v>
      </c>
      <c r="D24" s="23"/>
      <c r="E24" s="23"/>
      <c r="F24" s="28"/>
      <c r="O24" s="14">
        <v>22</v>
      </c>
      <c r="V24" s="14">
        <v>22</v>
      </c>
    </row>
    <row r="25" spans="1:22" x14ac:dyDescent="0.2">
      <c r="A25" s="26">
        <v>1</v>
      </c>
      <c r="B25" s="23" t="s">
        <v>26</v>
      </c>
      <c r="C25" s="23"/>
      <c r="D25" s="23"/>
      <c r="E25" s="23"/>
      <c r="F25" s="28"/>
      <c r="O25" s="14">
        <v>23</v>
      </c>
      <c r="V25" s="14">
        <v>23</v>
      </c>
    </row>
    <row r="26" spans="1:22" x14ac:dyDescent="0.2">
      <c r="A26" s="26">
        <v>2</v>
      </c>
      <c r="B26" s="23" t="s">
        <v>188</v>
      </c>
      <c r="C26" s="23"/>
      <c r="D26" s="23"/>
      <c r="E26" s="23"/>
      <c r="F26" s="28"/>
      <c r="O26" s="14">
        <v>24</v>
      </c>
      <c r="V26" s="14">
        <v>24</v>
      </c>
    </row>
    <row r="27" spans="1:22" x14ac:dyDescent="0.2">
      <c r="A27" s="26">
        <v>3</v>
      </c>
      <c r="B27" s="23" t="s">
        <v>26</v>
      </c>
      <c r="C27" s="23"/>
      <c r="D27" s="23"/>
      <c r="E27" s="23"/>
      <c r="F27" s="28"/>
      <c r="O27" s="14">
        <v>25</v>
      </c>
      <c r="V27" s="14">
        <v>25</v>
      </c>
    </row>
    <row r="28" spans="1:22" x14ac:dyDescent="0.2">
      <c r="A28" s="26">
        <v>4</v>
      </c>
      <c r="B28" s="23" t="s">
        <v>188</v>
      </c>
      <c r="C28" s="23"/>
      <c r="D28" s="23"/>
      <c r="E28" s="23"/>
      <c r="F28" s="28"/>
      <c r="O28" s="14">
        <v>26</v>
      </c>
      <c r="V28" s="14">
        <v>26</v>
      </c>
    </row>
    <row r="29" spans="1:22" x14ac:dyDescent="0.2">
      <c r="A29" s="26">
        <v>5</v>
      </c>
      <c r="B29" s="23" t="s">
        <v>18</v>
      </c>
      <c r="C29" s="23"/>
      <c r="D29" s="23"/>
      <c r="E29" s="23"/>
      <c r="F29" s="28"/>
      <c r="O29" s="14">
        <v>27</v>
      </c>
      <c r="V29" s="14">
        <v>27</v>
      </c>
    </row>
    <row r="30" spans="1:22" x14ac:dyDescent="0.2">
      <c r="A30" s="26">
        <v>5</v>
      </c>
      <c r="B30" s="23" t="s">
        <v>86</v>
      </c>
      <c r="C30" s="23"/>
      <c r="D30" s="23"/>
      <c r="E30" s="23"/>
      <c r="F30" s="28"/>
      <c r="O30" s="14">
        <v>28</v>
      </c>
      <c r="V30" s="14">
        <v>28</v>
      </c>
    </row>
    <row r="31" spans="1:22" x14ac:dyDescent="0.2">
      <c r="A31" s="26">
        <v>6</v>
      </c>
      <c r="B31" s="23" t="s">
        <v>26</v>
      </c>
      <c r="C31" s="23"/>
      <c r="D31" s="23"/>
      <c r="E31" s="23"/>
      <c r="F31" s="28"/>
      <c r="O31" s="14">
        <v>29</v>
      </c>
      <c r="V31" s="14">
        <v>29</v>
      </c>
    </row>
    <row r="32" spans="1:22" x14ac:dyDescent="0.2">
      <c r="A32" s="26">
        <v>7</v>
      </c>
      <c r="B32" s="23" t="s">
        <v>188</v>
      </c>
      <c r="C32" s="23"/>
      <c r="D32" s="23"/>
      <c r="E32" s="23"/>
      <c r="F32" s="28"/>
      <c r="O32" s="14">
        <v>30</v>
      </c>
      <c r="V32" s="14">
        <v>30</v>
      </c>
    </row>
    <row r="33" spans="1:22" x14ac:dyDescent="0.2">
      <c r="A33" s="26">
        <v>8</v>
      </c>
      <c r="B33" s="23" t="s">
        <v>26</v>
      </c>
      <c r="C33" s="23"/>
      <c r="D33" s="23"/>
      <c r="E33" s="23"/>
      <c r="F33" s="28"/>
      <c r="O33" s="14">
        <v>31</v>
      </c>
      <c r="V33" s="14">
        <v>31</v>
      </c>
    </row>
    <row r="34" spans="1:22" x14ac:dyDescent="0.2">
      <c r="A34" s="26">
        <v>9</v>
      </c>
      <c r="B34" s="23" t="s">
        <v>188</v>
      </c>
      <c r="C34" s="23"/>
      <c r="D34" s="23"/>
      <c r="E34" s="23"/>
      <c r="F34" s="28"/>
      <c r="O34" s="14">
        <v>32</v>
      </c>
      <c r="V34" s="14">
        <v>32</v>
      </c>
    </row>
    <row r="35" spans="1:22" x14ac:dyDescent="0.2">
      <c r="A35" s="26">
        <v>0</v>
      </c>
      <c r="B35" s="23" t="s">
        <v>19</v>
      </c>
      <c r="C35" s="23"/>
      <c r="D35" s="23"/>
      <c r="E35" s="23"/>
      <c r="F35" s="28"/>
      <c r="O35" s="14">
        <v>33</v>
      </c>
      <c r="V35" s="14">
        <v>33</v>
      </c>
    </row>
    <row r="36" spans="1:22" x14ac:dyDescent="0.2">
      <c r="A36" s="26">
        <v>0</v>
      </c>
      <c r="B36" s="23" t="s">
        <v>189</v>
      </c>
      <c r="C36" s="23"/>
      <c r="D36" s="23"/>
      <c r="E36" s="23"/>
      <c r="F36" s="28"/>
      <c r="O36" s="14">
        <v>34</v>
      </c>
      <c r="V36" s="14">
        <v>34</v>
      </c>
    </row>
    <row r="37" spans="1:22" x14ac:dyDescent="0.2">
      <c r="A37" s="26">
        <v>0</v>
      </c>
      <c r="B37" s="23" t="s">
        <v>190</v>
      </c>
      <c r="C37" s="23"/>
      <c r="D37" s="23"/>
      <c r="E37" s="23"/>
      <c r="F37" s="28"/>
      <c r="O37" s="14">
        <v>35</v>
      </c>
      <c r="V37" s="14">
        <v>35</v>
      </c>
    </row>
    <row r="38" spans="1:22" ht="17" thickBot="1" x14ac:dyDescent="0.25">
      <c r="A38" s="35">
        <v>0</v>
      </c>
      <c r="B38" s="31" t="s">
        <v>191</v>
      </c>
      <c r="C38" s="31"/>
      <c r="D38" s="31"/>
      <c r="E38" s="31"/>
      <c r="F38" s="32"/>
      <c r="O38" s="14">
        <v>36</v>
      </c>
      <c r="V38" s="14">
        <v>36</v>
      </c>
    </row>
    <row r="39" spans="1:22" x14ac:dyDescent="0.2">
      <c r="O39" s="14">
        <v>37</v>
      </c>
      <c r="V39" s="14">
        <v>37</v>
      </c>
    </row>
    <row r="40" spans="1:22" x14ac:dyDescent="0.2">
      <c r="A40" t="s">
        <v>1625</v>
      </c>
      <c r="O40" s="14">
        <v>38</v>
      </c>
      <c r="V40" s="14">
        <v>38</v>
      </c>
    </row>
    <row r="41" spans="1:22" x14ac:dyDescent="0.2">
      <c r="A41" t="s">
        <v>1624</v>
      </c>
      <c r="O41" s="14">
        <v>39</v>
      </c>
      <c r="V41" s="14">
        <v>39</v>
      </c>
    </row>
    <row r="42" spans="1:22" x14ac:dyDescent="0.2">
      <c r="O42" s="14">
        <v>40</v>
      </c>
      <c r="V42" s="14">
        <v>40</v>
      </c>
    </row>
    <row r="43" spans="1:22" x14ac:dyDescent="0.2">
      <c r="O43" s="14">
        <v>41</v>
      </c>
      <c r="V43" s="14">
        <v>41</v>
      </c>
    </row>
    <row r="44" spans="1:22" x14ac:dyDescent="0.2">
      <c r="O44" s="14">
        <v>42</v>
      </c>
      <c r="V44" s="14">
        <v>42</v>
      </c>
    </row>
    <row r="45" spans="1:22" x14ac:dyDescent="0.2">
      <c r="O45" s="14">
        <v>43</v>
      </c>
      <c r="V45" s="14">
        <v>43</v>
      </c>
    </row>
    <row r="46" spans="1:22" x14ac:dyDescent="0.2">
      <c r="O46" s="14">
        <v>44</v>
      </c>
      <c r="V46" s="14">
        <v>44</v>
      </c>
    </row>
    <row r="47" spans="1:22" x14ac:dyDescent="0.2">
      <c r="O47" s="14">
        <v>45</v>
      </c>
      <c r="V47" s="14">
        <v>45</v>
      </c>
    </row>
    <row r="48" spans="1:22" x14ac:dyDescent="0.2">
      <c r="O48" s="14">
        <v>46</v>
      </c>
      <c r="V48" s="14">
        <v>46</v>
      </c>
    </row>
    <row r="49" spans="15:22" x14ac:dyDescent="0.2">
      <c r="O49" s="14">
        <v>47</v>
      </c>
      <c r="V49" s="14">
        <v>47</v>
      </c>
    </row>
    <row r="50" spans="15:22" x14ac:dyDescent="0.2">
      <c r="O50" s="14">
        <v>48</v>
      </c>
      <c r="V50" s="14">
        <v>48</v>
      </c>
    </row>
    <row r="51" spans="15:22" x14ac:dyDescent="0.2">
      <c r="O51" s="14">
        <v>49</v>
      </c>
      <c r="V51" s="14">
        <v>49</v>
      </c>
    </row>
    <row r="52" spans="15:22" x14ac:dyDescent="0.2">
      <c r="O52" s="14">
        <v>50</v>
      </c>
      <c r="V52" s="14">
        <v>50</v>
      </c>
    </row>
    <row r="53" spans="15:22" x14ac:dyDescent="0.2">
      <c r="O53" s="14">
        <v>51</v>
      </c>
      <c r="V53" s="14">
        <v>51</v>
      </c>
    </row>
    <row r="54" spans="15:22" x14ac:dyDescent="0.2">
      <c r="O54" s="14">
        <v>52</v>
      </c>
      <c r="V54" s="14">
        <v>52</v>
      </c>
    </row>
    <row r="55" spans="15:22" x14ac:dyDescent="0.2">
      <c r="O55" s="14">
        <v>53</v>
      </c>
      <c r="V55" s="14">
        <v>53</v>
      </c>
    </row>
    <row r="56" spans="15:22" x14ac:dyDescent="0.2">
      <c r="O56" s="14">
        <v>54</v>
      </c>
      <c r="V56" s="14">
        <v>54</v>
      </c>
    </row>
    <row r="57" spans="15:22" x14ac:dyDescent="0.2">
      <c r="O57" s="14">
        <v>55</v>
      </c>
      <c r="V57" s="14">
        <v>55</v>
      </c>
    </row>
    <row r="58" spans="15:22" x14ac:dyDescent="0.2">
      <c r="O58" s="14">
        <v>56</v>
      </c>
      <c r="V58" s="14">
        <v>56</v>
      </c>
    </row>
    <row r="59" spans="15:22" x14ac:dyDescent="0.2">
      <c r="O59" s="14">
        <v>57</v>
      </c>
      <c r="V59" s="14">
        <v>57</v>
      </c>
    </row>
    <row r="60" spans="15:22" x14ac:dyDescent="0.2">
      <c r="O60" s="14">
        <v>58</v>
      </c>
      <c r="V60" s="14">
        <v>58</v>
      </c>
    </row>
    <row r="61" spans="15:22" x14ac:dyDescent="0.2">
      <c r="O61" s="14">
        <v>59</v>
      </c>
      <c r="V61" s="14">
        <v>59</v>
      </c>
    </row>
    <row r="62" spans="15:22" x14ac:dyDescent="0.2">
      <c r="O62" s="14">
        <v>60</v>
      </c>
      <c r="V62" s="14">
        <v>60</v>
      </c>
    </row>
    <row r="63" spans="15:22" x14ac:dyDescent="0.2">
      <c r="O63" s="14">
        <v>61</v>
      </c>
      <c r="V63" s="14">
        <v>61</v>
      </c>
    </row>
    <row r="64" spans="15:22" x14ac:dyDescent="0.2">
      <c r="O64" s="14">
        <v>62</v>
      </c>
      <c r="V64" s="14">
        <v>62</v>
      </c>
    </row>
    <row r="65" spans="15:22" x14ac:dyDescent="0.2">
      <c r="O65" s="14">
        <v>63</v>
      </c>
      <c r="V65" s="14">
        <v>63</v>
      </c>
    </row>
    <row r="66" spans="15:22" x14ac:dyDescent="0.2">
      <c r="O66" s="14">
        <v>64</v>
      </c>
      <c r="V66" s="14">
        <v>64</v>
      </c>
    </row>
    <row r="67" spans="15:22" x14ac:dyDescent="0.2">
      <c r="O67" s="14">
        <v>65</v>
      </c>
      <c r="V67" s="14">
        <v>65</v>
      </c>
    </row>
    <row r="68" spans="15:22" x14ac:dyDescent="0.2">
      <c r="O68" s="14">
        <v>66</v>
      </c>
      <c r="V68" s="14">
        <v>66</v>
      </c>
    </row>
    <row r="69" spans="15:22" x14ac:dyDescent="0.2">
      <c r="O69" s="14">
        <v>67</v>
      </c>
      <c r="V69" s="14">
        <v>67</v>
      </c>
    </row>
    <row r="70" spans="15:22" x14ac:dyDescent="0.2">
      <c r="O70" s="14">
        <v>68</v>
      </c>
      <c r="V70" s="14">
        <v>68</v>
      </c>
    </row>
    <row r="71" spans="15:22" x14ac:dyDescent="0.2">
      <c r="O71" s="14">
        <v>69</v>
      </c>
      <c r="V71" s="14">
        <v>69</v>
      </c>
    </row>
    <row r="72" spans="15:22" x14ac:dyDescent="0.2">
      <c r="O72" s="14">
        <v>70</v>
      </c>
      <c r="V72" s="14">
        <v>70</v>
      </c>
    </row>
    <row r="73" spans="15:22" x14ac:dyDescent="0.2">
      <c r="O73" s="14">
        <v>71</v>
      </c>
      <c r="V73" s="14">
        <v>71</v>
      </c>
    </row>
    <row r="74" spans="15:22" x14ac:dyDescent="0.2">
      <c r="O74" s="14">
        <v>72</v>
      </c>
      <c r="V74" s="14">
        <v>72</v>
      </c>
    </row>
    <row r="75" spans="15:22" x14ac:dyDescent="0.2">
      <c r="O75" s="14">
        <v>73</v>
      </c>
      <c r="V75" s="14">
        <v>73</v>
      </c>
    </row>
    <row r="76" spans="15:22" x14ac:dyDescent="0.2">
      <c r="O76" s="14">
        <v>74</v>
      </c>
      <c r="V76" s="14">
        <v>74</v>
      </c>
    </row>
    <row r="77" spans="15:22" x14ac:dyDescent="0.2">
      <c r="O77" s="14">
        <v>75</v>
      </c>
      <c r="V77" s="14">
        <v>75</v>
      </c>
    </row>
    <row r="78" spans="15:22" x14ac:dyDescent="0.2">
      <c r="O78" s="14">
        <v>76</v>
      </c>
      <c r="V78" s="14">
        <v>76</v>
      </c>
    </row>
    <row r="79" spans="15:22" x14ac:dyDescent="0.2">
      <c r="O79" s="14">
        <v>77</v>
      </c>
      <c r="V79" s="14">
        <v>77</v>
      </c>
    </row>
    <row r="80" spans="15:22" x14ac:dyDescent="0.2">
      <c r="O80" s="14">
        <v>78</v>
      </c>
      <c r="V80" s="14">
        <v>78</v>
      </c>
    </row>
    <row r="81" spans="15:22" x14ac:dyDescent="0.2">
      <c r="O81" s="14">
        <v>79</v>
      </c>
      <c r="V81" s="14">
        <v>79</v>
      </c>
    </row>
    <row r="82" spans="15:22" x14ac:dyDescent="0.2">
      <c r="O82" s="14">
        <v>80</v>
      </c>
      <c r="V82" s="14">
        <v>80</v>
      </c>
    </row>
    <row r="83" spans="15:22" x14ac:dyDescent="0.2">
      <c r="O83" s="14">
        <v>81</v>
      </c>
      <c r="V83" s="14">
        <v>81</v>
      </c>
    </row>
    <row r="84" spans="15:22" x14ac:dyDescent="0.2">
      <c r="O84" s="14">
        <v>82</v>
      </c>
      <c r="V84" s="14">
        <v>82</v>
      </c>
    </row>
    <row r="85" spans="15:22" x14ac:dyDescent="0.2">
      <c r="O85" s="14">
        <v>83</v>
      </c>
      <c r="V85" s="14">
        <v>83</v>
      </c>
    </row>
    <row r="86" spans="15:22" x14ac:dyDescent="0.2">
      <c r="O86" s="14">
        <v>84</v>
      </c>
      <c r="V86" s="14">
        <v>84</v>
      </c>
    </row>
    <row r="87" spans="15:22" x14ac:dyDescent="0.2">
      <c r="O87" s="14">
        <v>85</v>
      </c>
      <c r="V87" s="14">
        <v>85</v>
      </c>
    </row>
    <row r="88" spans="15:22" x14ac:dyDescent="0.2">
      <c r="O88" s="14">
        <v>86</v>
      </c>
      <c r="V88" s="14">
        <v>86</v>
      </c>
    </row>
    <row r="89" spans="15:22" x14ac:dyDescent="0.2">
      <c r="O89" s="14">
        <v>87</v>
      </c>
      <c r="V89" s="14">
        <v>87</v>
      </c>
    </row>
    <row r="90" spans="15:22" x14ac:dyDescent="0.2">
      <c r="O90" s="14">
        <v>88</v>
      </c>
      <c r="V90" s="14">
        <v>88</v>
      </c>
    </row>
    <row r="91" spans="15:22" x14ac:dyDescent="0.2">
      <c r="O91" s="14">
        <v>89</v>
      </c>
      <c r="V91" s="14">
        <v>89</v>
      </c>
    </row>
    <row r="92" spans="15:22" x14ac:dyDescent="0.2">
      <c r="O92" s="14">
        <v>90</v>
      </c>
      <c r="V92" s="14">
        <v>90</v>
      </c>
    </row>
    <row r="93" spans="15:22" x14ac:dyDescent="0.2">
      <c r="O93" s="14">
        <v>91</v>
      </c>
      <c r="V93" s="14">
        <v>91</v>
      </c>
    </row>
    <row r="94" spans="15:22" x14ac:dyDescent="0.2">
      <c r="O94" s="14">
        <v>92</v>
      </c>
      <c r="V94" s="14">
        <v>92</v>
      </c>
    </row>
    <row r="95" spans="15:22" x14ac:dyDescent="0.2">
      <c r="O95" s="14">
        <v>93</v>
      </c>
      <c r="V95" s="14">
        <v>93</v>
      </c>
    </row>
    <row r="96" spans="15:22" x14ac:dyDescent="0.2">
      <c r="O96" s="14">
        <v>94</v>
      </c>
      <c r="V96" s="14">
        <v>94</v>
      </c>
    </row>
    <row r="97" spans="15:22" x14ac:dyDescent="0.2">
      <c r="O97" s="14">
        <v>95</v>
      </c>
      <c r="V97" s="14">
        <v>95</v>
      </c>
    </row>
    <row r="98" spans="15:22" x14ac:dyDescent="0.2">
      <c r="O98" s="14">
        <v>96</v>
      </c>
      <c r="V98" s="14">
        <v>96</v>
      </c>
    </row>
    <row r="99" spans="15:22" x14ac:dyDescent="0.2">
      <c r="O99" s="14">
        <v>97</v>
      </c>
      <c r="V99" s="14">
        <v>97</v>
      </c>
    </row>
    <row r="100" spans="15:22" x14ac:dyDescent="0.2">
      <c r="O100" s="14">
        <v>98</v>
      </c>
      <c r="V100" s="14">
        <v>98</v>
      </c>
    </row>
    <row r="101" spans="15:22" x14ac:dyDescent="0.2">
      <c r="O101" s="14">
        <v>99</v>
      </c>
      <c r="V101" s="14">
        <v>99</v>
      </c>
    </row>
    <row r="102" spans="15:22" x14ac:dyDescent="0.2">
      <c r="O102" s="14">
        <v>100</v>
      </c>
      <c r="V102" s="14">
        <v>100</v>
      </c>
    </row>
    <row r="103" spans="15:22" x14ac:dyDescent="0.2">
      <c r="O103" s="14">
        <v>101</v>
      </c>
      <c r="V103" s="14">
        <v>101</v>
      </c>
    </row>
    <row r="104" spans="15:22" x14ac:dyDescent="0.2">
      <c r="O104" s="14">
        <v>102</v>
      </c>
      <c r="V104" s="14">
        <v>102</v>
      </c>
    </row>
    <row r="105" spans="15:22" x14ac:dyDescent="0.2">
      <c r="O105" s="14">
        <v>103</v>
      </c>
      <c r="V105" s="14">
        <v>103</v>
      </c>
    </row>
    <row r="106" spans="15:22" x14ac:dyDescent="0.2">
      <c r="O106" s="14">
        <v>104</v>
      </c>
      <c r="V106" s="14">
        <v>104</v>
      </c>
    </row>
    <row r="107" spans="15:22" x14ac:dyDescent="0.2">
      <c r="O107" s="14">
        <v>105</v>
      </c>
      <c r="V107" s="14">
        <v>105</v>
      </c>
    </row>
    <row r="108" spans="15:22" x14ac:dyDescent="0.2">
      <c r="O108" s="14">
        <v>106</v>
      </c>
      <c r="V108" s="14">
        <v>106</v>
      </c>
    </row>
    <row r="109" spans="15:22" x14ac:dyDescent="0.2">
      <c r="O109" s="14">
        <v>107</v>
      </c>
      <c r="V109" s="14">
        <v>107</v>
      </c>
    </row>
    <row r="110" spans="15:22" x14ac:dyDescent="0.2">
      <c r="O110" s="14">
        <v>108</v>
      </c>
      <c r="V110" s="14">
        <v>108</v>
      </c>
    </row>
    <row r="111" spans="15:22" x14ac:dyDescent="0.2">
      <c r="O111" s="14">
        <v>109</v>
      </c>
      <c r="V111" s="14">
        <v>109</v>
      </c>
    </row>
    <row r="112" spans="15:22" x14ac:dyDescent="0.2">
      <c r="O112" s="14">
        <v>110</v>
      </c>
      <c r="V112" s="14">
        <v>110</v>
      </c>
    </row>
    <row r="113" spans="15:22" x14ac:dyDescent="0.2">
      <c r="O113" s="14">
        <v>111</v>
      </c>
      <c r="V113" s="14">
        <v>111</v>
      </c>
    </row>
    <row r="114" spans="15:22" x14ac:dyDescent="0.2">
      <c r="O114" s="14">
        <v>112</v>
      </c>
      <c r="V114" s="14">
        <v>112</v>
      </c>
    </row>
    <row r="115" spans="15:22" x14ac:dyDescent="0.2">
      <c r="O115" s="14">
        <v>113</v>
      </c>
      <c r="V115" s="14">
        <v>113</v>
      </c>
    </row>
    <row r="116" spans="15:22" x14ac:dyDescent="0.2">
      <c r="O116" s="14">
        <v>114</v>
      </c>
      <c r="V116" s="14">
        <v>114</v>
      </c>
    </row>
    <row r="117" spans="15:22" x14ac:dyDescent="0.2">
      <c r="O117" s="14">
        <v>115</v>
      </c>
      <c r="V117" s="14">
        <v>115</v>
      </c>
    </row>
    <row r="118" spans="15:22" x14ac:dyDescent="0.2">
      <c r="O118" s="14">
        <v>116</v>
      </c>
      <c r="V118" s="14">
        <v>116</v>
      </c>
    </row>
    <row r="119" spans="15:22" x14ac:dyDescent="0.2">
      <c r="O119" s="14">
        <v>117</v>
      </c>
      <c r="V119" s="14">
        <v>117</v>
      </c>
    </row>
    <row r="120" spans="15:22" x14ac:dyDescent="0.2">
      <c r="O120" s="14">
        <v>118</v>
      </c>
      <c r="V120" s="14">
        <v>118</v>
      </c>
    </row>
    <row r="121" spans="15:22" x14ac:dyDescent="0.2">
      <c r="O121" s="14">
        <v>119</v>
      </c>
      <c r="V121" s="14">
        <v>119</v>
      </c>
    </row>
    <row r="122" spans="15:22" x14ac:dyDescent="0.2">
      <c r="O122" s="14">
        <v>120</v>
      </c>
      <c r="V122" s="14">
        <v>120</v>
      </c>
    </row>
    <row r="123" spans="15:22" x14ac:dyDescent="0.2">
      <c r="O123" s="14">
        <v>121</v>
      </c>
      <c r="P123" t="s">
        <v>165</v>
      </c>
      <c r="V123" s="14">
        <v>121</v>
      </c>
    </row>
    <row r="124" spans="15:22" x14ac:dyDescent="0.2">
      <c r="O124" s="14">
        <v>122</v>
      </c>
      <c r="V124" s="14">
        <v>122</v>
      </c>
    </row>
    <row r="125" spans="15:22" x14ac:dyDescent="0.2">
      <c r="O125" s="14">
        <v>123</v>
      </c>
      <c r="V125" s="14">
        <v>123</v>
      </c>
    </row>
    <row r="126" spans="15:22" x14ac:dyDescent="0.2">
      <c r="O126" s="14">
        <v>124</v>
      </c>
      <c r="V126" s="14">
        <v>124</v>
      </c>
    </row>
    <row r="127" spans="15:22" x14ac:dyDescent="0.2">
      <c r="O127" s="14">
        <v>125</v>
      </c>
      <c r="V127" s="14">
        <v>125</v>
      </c>
    </row>
    <row r="128" spans="15:22" x14ac:dyDescent="0.2">
      <c r="O128" s="14">
        <v>126</v>
      </c>
      <c r="V128" s="14">
        <v>126</v>
      </c>
    </row>
    <row r="129" spans="15:22" x14ac:dyDescent="0.2">
      <c r="O129" s="14">
        <v>127</v>
      </c>
      <c r="V129" s="14">
        <v>127</v>
      </c>
    </row>
    <row r="130" spans="15:22" x14ac:dyDescent="0.2">
      <c r="O130" s="14">
        <v>128</v>
      </c>
      <c r="V130" s="14">
        <v>128</v>
      </c>
    </row>
    <row r="131" spans="15:22" x14ac:dyDescent="0.2">
      <c r="O131" s="14">
        <v>129</v>
      </c>
      <c r="V131" s="14">
        <v>129</v>
      </c>
    </row>
    <row r="132" spans="15:22" x14ac:dyDescent="0.2">
      <c r="O132" s="14">
        <v>130</v>
      </c>
      <c r="V132" s="14">
        <v>130</v>
      </c>
    </row>
    <row r="133" spans="15:22" x14ac:dyDescent="0.2">
      <c r="O133" s="14">
        <v>131</v>
      </c>
      <c r="V133" s="14">
        <v>131</v>
      </c>
    </row>
    <row r="134" spans="15:22" x14ac:dyDescent="0.2">
      <c r="O134" s="14">
        <v>132</v>
      </c>
      <c r="V134" s="14">
        <v>132</v>
      </c>
    </row>
    <row r="135" spans="15:22" x14ac:dyDescent="0.2">
      <c r="O135" s="14">
        <v>133</v>
      </c>
      <c r="V135" s="14">
        <v>133</v>
      </c>
    </row>
    <row r="136" spans="15:22" x14ac:dyDescent="0.2">
      <c r="O136" s="14">
        <v>134</v>
      </c>
      <c r="V136" s="14">
        <v>134</v>
      </c>
    </row>
    <row r="137" spans="15:22" x14ac:dyDescent="0.2">
      <c r="O137" s="14">
        <v>135</v>
      </c>
      <c r="V137" s="14">
        <v>135</v>
      </c>
    </row>
    <row r="138" spans="15:22" x14ac:dyDescent="0.2">
      <c r="O138" s="14">
        <v>136</v>
      </c>
      <c r="V138" s="14">
        <v>136</v>
      </c>
    </row>
    <row r="139" spans="15:22" x14ac:dyDescent="0.2">
      <c r="O139" s="14">
        <v>137</v>
      </c>
      <c r="V139" s="14">
        <v>137</v>
      </c>
    </row>
    <row r="140" spans="15:22" x14ac:dyDescent="0.2">
      <c r="O140" s="14">
        <v>138</v>
      </c>
      <c r="V140" s="14">
        <v>138</v>
      </c>
    </row>
    <row r="141" spans="15:22" x14ac:dyDescent="0.2">
      <c r="O141" s="14">
        <v>139</v>
      </c>
      <c r="V141" s="14">
        <v>139</v>
      </c>
    </row>
    <row r="142" spans="15:22" x14ac:dyDescent="0.2">
      <c r="O142" s="14">
        <v>140</v>
      </c>
      <c r="V142" s="14">
        <v>140</v>
      </c>
    </row>
    <row r="143" spans="15:22" x14ac:dyDescent="0.2">
      <c r="O143" s="14">
        <v>141</v>
      </c>
      <c r="V143" s="14">
        <v>141</v>
      </c>
    </row>
    <row r="144" spans="15:22" x14ac:dyDescent="0.2">
      <c r="O144" s="14">
        <v>142</v>
      </c>
      <c r="V144" s="14">
        <v>142</v>
      </c>
    </row>
    <row r="145" spans="15:22" x14ac:dyDescent="0.2">
      <c r="O145" s="14">
        <v>143</v>
      </c>
      <c r="V145" s="14">
        <v>143</v>
      </c>
    </row>
    <row r="146" spans="15:22" x14ac:dyDescent="0.2">
      <c r="O146" s="14">
        <v>144</v>
      </c>
      <c r="V146" s="14">
        <v>144</v>
      </c>
    </row>
    <row r="147" spans="15:22" x14ac:dyDescent="0.2">
      <c r="O147" s="14">
        <v>145</v>
      </c>
      <c r="V147" s="14">
        <v>145</v>
      </c>
    </row>
    <row r="148" spans="15:22" x14ac:dyDescent="0.2">
      <c r="O148" s="14">
        <v>146</v>
      </c>
      <c r="V148" s="14">
        <v>146</v>
      </c>
    </row>
    <row r="149" spans="15:22" x14ac:dyDescent="0.2">
      <c r="O149" s="14">
        <v>147</v>
      </c>
      <c r="V149" s="14">
        <v>147</v>
      </c>
    </row>
    <row r="150" spans="15:22" x14ac:dyDescent="0.2">
      <c r="O150" s="14">
        <v>148</v>
      </c>
      <c r="V150" s="14">
        <v>148</v>
      </c>
    </row>
    <row r="151" spans="15:22" x14ac:dyDescent="0.2">
      <c r="O151" s="14">
        <v>149</v>
      </c>
      <c r="V151" s="14">
        <v>149</v>
      </c>
    </row>
    <row r="152" spans="15:22" x14ac:dyDescent="0.2">
      <c r="O152" s="14">
        <v>150</v>
      </c>
      <c r="V152" s="14">
        <v>150</v>
      </c>
    </row>
    <row r="153" spans="15:22" x14ac:dyDescent="0.2">
      <c r="O153" s="14">
        <v>151</v>
      </c>
      <c r="V153" s="14">
        <v>151</v>
      </c>
    </row>
    <row r="154" spans="15:22" x14ac:dyDescent="0.2">
      <c r="O154" s="14">
        <v>152</v>
      </c>
      <c r="V154" s="14">
        <v>152</v>
      </c>
    </row>
    <row r="155" spans="15:22" x14ac:dyDescent="0.2">
      <c r="O155" s="14">
        <v>153</v>
      </c>
      <c r="V155" s="14">
        <v>153</v>
      </c>
    </row>
    <row r="156" spans="15:22" x14ac:dyDescent="0.2">
      <c r="O156" s="14">
        <v>154</v>
      </c>
      <c r="V156" s="14">
        <v>154</v>
      </c>
    </row>
    <row r="157" spans="15:22" x14ac:dyDescent="0.2">
      <c r="O157" s="14">
        <v>155</v>
      </c>
      <c r="V157" s="14">
        <v>155</v>
      </c>
    </row>
    <row r="158" spans="15:22" x14ac:dyDescent="0.2">
      <c r="O158" s="14">
        <v>156</v>
      </c>
      <c r="V158" s="14">
        <v>156</v>
      </c>
    </row>
    <row r="159" spans="15:22" x14ac:dyDescent="0.2">
      <c r="O159" s="14">
        <v>157</v>
      </c>
      <c r="V159" s="14">
        <v>157</v>
      </c>
    </row>
    <row r="160" spans="15:22" x14ac:dyDescent="0.2">
      <c r="O160" s="14">
        <v>158</v>
      </c>
      <c r="V160" s="14">
        <v>158</v>
      </c>
    </row>
    <row r="161" spans="15:22" x14ac:dyDescent="0.2">
      <c r="O161" s="14">
        <v>159</v>
      </c>
      <c r="V161" s="14">
        <v>159</v>
      </c>
    </row>
    <row r="162" spans="15:22" x14ac:dyDescent="0.2">
      <c r="O162" s="14">
        <v>160</v>
      </c>
      <c r="V162" s="14">
        <v>160</v>
      </c>
    </row>
    <row r="163" spans="15:22" x14ac:dyDescent="0.2">
      <c r="O163" s="14">
        <v>161</v>
      </c>
      <c r="V163" s="14">
        <v>161</v>
      </c>
    </row>
    <row r="164" spans="15:22" x14ac:dyDescent="0.2">
      <c r="O164" s="14">
        <v>162</v>
      </c>
      <c r="V164" s="14">
        <v>162</v>
      </c>
    </row>
    <row r="165" spans="15:22" x14ac:dyDescent="0.2">
      <c r="O165" s="14">
        <v>163</v>
      </c>
      <c r="V165" s="14">
        <v>163</v>
      </c>
    </row>
    <row r="166" spans="15:22" x14ac:dyDescent="0.2">
      <c r="O166" s="14">
        <v>164</v>
      </c>
      <c r="V166" s="14">
        <v>164</v>
      </c>
    </row>
    <row r="167" spans="15:22" x14ac:dyDescent="0.2">
      <c r="O167" s="14">
        <v>165</v>
      </c>
      <c r="V167" s="14">
        <v>165</v>
      </c>
    </row>
    <row r="168" spans="15:22" x14ac:dyDescent="0.2">
      <c r="O168" s="14">
        <v>166</v>
      </c>
      <c r="V168" s="14">
        <v>166</v>
      </c>
    </row>
    <row r="169" spans="15:22" x14ac:dyDescent="0.2">
      <c r="O169" s="14">
        <v>167</v>
      </c>
      <c r="V169" s="14">
        <v>167</v>
      </c>
    </row>
    <row r="170" spans="15:22" x14ac:dyDescent="0.2">
      <c r="O170" s="14">
        <v>168</v>
      </c>
      <c r="V170" s="14">
        <v>168</v>
      </c>
    </row>
    <row r="171" spans="15:22" x14ac:dyDescent="0.2">
      <c r="O171" s="14">
        <v>169</v>
      </c>
      <c r="V171" s="14">
        <v>169</v>
      </c>
    </row>
    <row r="172" spans="15:22" x14ac:dyDescent="0.2">
      <c r="O172" s="14">
        <v>170</v>
      </c>
      <c r="V172" s="14">
        <v>170</v>
      </c>
    </row>
    <row r="173" spans="15:22" x14ac:dyDescent="0.2">
      <c r="O173" s="14">
        <v>171</v>
      </c>
      <c r="V173" s="14">
        <v>171</v>
      </c>
    </row>
    <row r="174" spans="15:22" x14ac:dyDescent="0.2">
      <c r="O174" s="14">
        <v>172</v>
      </c>
      <c r="V174" s="14">
        <v>172</v>
      </c>
    </row>
    <row r="175" spans="15:22" x14ac:dyDescent="0.2">
      <c r="O175" s="14">
        <v>173</v>
      </c>
      <c r="V175" s="14">
        <v>173</v>
      </c>
    </row>
    <row r="176" spans="15:22" x14ac:dyDescent="0.2">
      <c r="O176" s="14">
        <v>174</v>
      </c>
      <c r="V176" s="14">
        <v>174</v>
      </c>
    </row>
    <row r="177" spans="15:22" x14ac:dyDescent="0.2">
      <c r="O177" s="14">
        <v>175</v>
      </c>
      <c r="V177" s="14">
        <v>175</v>
      </c>
    </row>
    <row r="178" spans="15:22" x14ac:dyDescent="0.2">
      <c r="O178" s="14">
        <v>176</v>
      </c>
      <c r="V178" s="14">
        <v>176</v>
      </c>
    </row>
    <row r="179" spans="15:22" x14ac:dyDescent="0.2">
      <c r="O179" s="14">
        <v>177</v>
      </c>
      <c r="V179" s="14">
        <v>177</v>
      </c>
    </row>
    <row r="180" spans="15:22" x14ac:dyDescent="0.2">
      <c r="O180" s="14">
        <v>178</v>
      </c>
      <c r="V180" s="14">
        <v>178</v>
      </c>
    </row>
    <row r="181" spans="15:22" x14ac:dyDescent="0.2">
      <c r="O181" s="14">
        <v>179</v>
      </c>
      <c r="V181" s="14">
        <v>179</v>
      </c>
    </row>
    <row r="182" spans="15:22" x14ac:dyDescent="0.2">
      <c r="O182" s="14">
        <v>180</v>
      </c>
      <c r="V182" s="14">
        <v>180</v>
      </c>
    </row>
    <row r="183" spans="15:22" x14ac:dyDescent="0.2">
      <c r="O183" s="14">
        <v>181</v>
      </c>
      <c r="V183" s="14">
        <v>181</v>
      </c>
    </row>
    <row r="184" spans="15:22" x14ac:dyDescent="0.2">
      <c r="O184" s="14">
        <v>182</v>
      </c>
      <c r="V184" s="14">
        <v>182</v>
      </c>
    </row>
    <row r="185" spans="15:22" x14ac:dyDescent="0.2">
      <c r="O185" s="14">
        <v>183</v>
      </c>
      <c r="V185" s="14">
        <v>183</v>
      </c>
    </row>
    <row r="186" spans="15:22" x14ac:dyDescent="0.2">
      <c r="O186" s="14">
        <v>184</v>
      </c>
      <c r="V186" s="14">
        <v>184</v>
      </c>
    </row>
    <row r="187" spans="15:22" x14ac:dyDescent="0.2">
      <c r="O187" s="14">
        <v>185</v>
      </c>
      <c r="V187" s="14">
        <v>185</v>
      </c>
    </row>
    <row r="188" spans="15:22" x14ac:dyDescent="0.2">
      <c r="O188" s="14">
        <v>186</v>
      </c>
      <c r="V188" s="14">
        <v>186</v>
      </c>
    </row>
    <row r="189" spans="15:22" x14ac:dyDescent="0.2">
      <c r="O189" s="14">
        <v>187</v>
      </c>
      <c r="V189" s="14">
        <v>187</v>
      </c>
    </row>
    <row r="190" spans="15:22" x14ac:dyDescent="0.2">
      <c r="O190" s="14">
        <v>188</v>
      </c>
      <c r="V190" s="14">
        <v>188</v>
      </c>
    </row>
    <row r="191" spans="15:22" x14ac:dyDescent="0.2">
      <c r="O191" s="14">
        <v>189</v>
      </c>
      <c r="V191" s="14">
        <v>189</v>
      </c>
    </row>
    <row r="192" spans="15:22" x14ac:dyDescent="0.2">
      <c r="O192" s="14">
        <v>190</v>
      </c>
      <c r="V192" s="14">
        <v>190</v>
      </c>
    </row>
    <row r="193" spans="15:22" x14ac:dyDescent="0.2">
      <c r="O193" s="14">
        <v>191</v>
      </c>
      <c r="V193" s="14">
        <v>191</v>
      </c>
    </row>
    <row r="194" spans="15:22" x14ac:dyDescent="0.2">
      <c r="O194" s="14">
        <v>192</v>
      </c>
      <c r="V194" s="14">
        <v>192</v>
      </c>
    </row>
    <row r="195" spans="15:22" x14ac:dyDescent="0.2">
      <c r="O195" s="14">
        <v>193</v>
      </c>
      <c r="V195" s="14">
        <v>193</v>
      </c>
    </row>
    <row r="196" spans="15:22" x14ac:dyDescent="0.2">
      <c r="O196" s="14">
        <v>194</v>
      </c>
      <c r="V196" s="14">
        <v>194</v>
      </c>
    </row>
    <row r="197" spans="15:22" x14ac:dyDescent="0.2">
      <c r="O197" s="14">
        <v>195</v>
      </c>
      <c r="V197" s="14">
        <v>195</v>
      </c>
    </row>
    <row r="198" spans="15:22" x14ac:dyDescent="0.2">
      <c r="O198" s="14">
        <v>196</v>
      </c>
      <c r="V198" s="14">
        <v>196</v>
      </c>
    </row>
    <row r="199" spans="15:22" x14ac:dyDescent="0.2">
      <c r="O199" s="14">
        <v>197</v>
      </c>
      <c r="V199" s="14">
        <v>197</v>
      </c>
    </row>
    <row r="200" spans="15:22" x14ac:dyDescent="0.2">
      <c r="O200" s="14">
        <v>198</v>
      </c>
      <c r="V200" s="14">
        <v>198</v>
      </c>
    </row>
    <row r="201" spans="15:22" x14ac:dyDescent="0.2">
      <c r="O201" s="14">
        <v>199</v>
      </c>
      <c r="V201" s="14">
        <v>199</v>
      </c>
    </row>
    <row r="202" spans="15:22" x14ac:dyDescent="0.2">
      <c r="O202" s="14">
        <v>200</v>
      </c>
      <c r="V202" s="14">
        <v>200</v>
      </c>
    </row>
    <row r="203" spans="15:22" x14ac:dyDescent="0.2">
      <c r="O203" s="14">
        <v>201</v>
      </c>
    </row>
    <row r="204" spans="15:22" x14ac:dyDescent="0.2">
      <c r="O204" s="14">
        <v>202</v>
      </c>
    </row>
    <row r="205" spans="15:22" x14ac:dyDescent="0.2">
      <c r="O205" s="14">
        <v>203</v>
      </c>
    </row>
    <row r="206" spans="15:22" x14ac:dyDescent="0.2">
      <c r="O206" s="14">
        <v>204</v>
      </c>
    </row>
    <row r="207" spans="15:22" x14ac:dyDescent="0.2">
      <c r="O207" s="14">
        <v>205</v>
      </c>
    </row>
    <row r="208" spans="15:22" x14ac:dyDescent="0.2">
      <c r="O208" s="14">
        <v>206</v>
      </c>
    </row>
    <row r="209" spans="15:15" x14ac:dyDescent="0.2">
      <c r="O209" s="14">
        <v>207</v>
      </c>
    </row>
    <row r="210" spans="15:15" x14ac:dyDescent="0.2">
      <c r="O210" s="14">
        <v>208</v>
      </c>
    </row>
    <row r="211" spans="15:15" x14ac:dyDescent="0.2">
      <c r="O211" s="14">
        <v>209</v>
      </c>
    </row>
    <row r="212" spans="15:15" x14ac:dyDescent="0.2">
      <c r="O212" s="14">
        <v>210</v>
      </c>
    </row>
    <row r="213" spans="15:15" x14ac:dyDescent="0.2">
      <c r="O213" s="14">
        <v>211</v>
      </c>
    </row>
    <row r="214" spans="15:15" x14ac:dyDescent="0.2">
      <c r="O214" s="14">
        <v>212</v>
      </c>
    </row>
    <row r="215" spans="15:15" x14ac:dyDescent="0.2">
      <c r="O215" s="14">
        <v>213</v>
      </c>
    </row>
    <row r="216" spans="15:15" x14ac:dyDescent="0.2">
      <c r="O216" s="14">
        <v>214</v>
      </c>
    </row>
    <row r="217" spans="15:15" x14ac:dyDescent="0.2">
      <c r="O217" s="14">
        <v>215</v>
      </c>
    </row>
    <row r="218" spans="15:15" x14ac:dyDescent="0.2">
      <c r="O218" s="14">
        <v>216</v>
      </c>
    </row>
    <row r="219" spans="15:15" x14ac:dyDescent="0.2">
      <c r="O219" s="14">
        <v>217</v>
      </c>
    </row>
    <row r="220" spans="15:15" x14ac:dyDescent="0.2">
      <c r="O220" s="14">
        <v>218</v>
      </c>
    </row>
    <row r="221" spans="15:15" x14ac:dyDescent="0.2">
      <c r="O221" s="14">
        <v>219</v>
      </c>
    </row>
    <row r="222" spans="15:15" x14ac:dyDescent="0.2">
      <c r="O222" s="14">
        <v>220</v>
      </c>
    </row>
    <row r="223" spans="15:15" x14ac:dyDescent="0.2">
      <c r="O223" s="14">
        <v>221</v>
      </c>
    </row>
    <row r="224" spans="15:15" x14ac:dyDescent="0.2">
      <c r="O224" s="14">
        <v>222</v>
      </c>
    </row>
    <row r="225" spans="15:15" x14ac:dyDescent="0.2">
      <c r="O225" s="14">
        <v>223</v>
      </c>
    </row>
    <row r="226" spans="15:15" x14ac:dyDescent="0.2">
      <c r="O226" s="14">
        <v>224</v>
      </c>
    </row>
    <row r="227" spans="15:15" x14ac:dyDescent="0.2">
      <c r="O227" s="14">
        <v>225</v>
      </c>
    </row>
    <row r="228" spans="15:15" x14ac:dyDescent="0.2">
      <c r="O228" s="14">
        <v>226</v>
      </c>
    </row>
    <row r="229" spans="15:15" x14ac:dyDescent="0.2">
      <c r="O229" s="14">
        <v>227</v>
      </c>
    </row>
    <row r="230" spans="15:15" x14ac:dyDescent="0.2">
      <c r="O230" s="14">
        <v>228</v>
      </c>
    </row>
    <row r="231" spans="15:15" x14ac:dyDescent="0.2">
      <c r="O231" s="14">
        <v>229</v>
      </c>
    </row>
    <row r="232" spans="15:15" x14ac:dyDescent="0.2">
      <c r="O232" s="14">
        <v>230</v>
      </c>
    </row>
    <row r="233" spans="15:15" x14ac:dyDescent="0.2">
      <c r="O233" s="14">
        <v>231</v>
      </c>
    </row>
    <row r="234" spans="15:15" x14ac:dyDescent="0.2">
      <c r="O234" s="14">
        <v>232</v>
      </c>
    </row>
    <row r="235" spans="15:15" x14ac:dyDescent="0.2">
      <c r="O235" s="14">
        <v>233</v>
      </c>
    </row>
    <row r="236" spans="15:15" x14ac:dyDescent="0.2">
      <c r="O236" s="14">
        <v>234</v>
      </c>
    </row>
    <row r="237" spans="15:15" x14ac:dyDescent="0.2">
      <c r="O237" s="14">
        <v>235</v>
      </c>
    </row>
    <row r="238" spans="15:15" x14ac:dyDescent="0.2">
      <c r="O238" s="14">
        <v>236</v>
      </c>
    </row>
    <row r="239" spans="15:15" x14ac:dyDescent="0.2">
      <c r="O239" s="14">
        <v>237</v>
      </c>
    </row>
    <row r="240" spans="15:15" x14ac:dyDescent="0.2">
      <c r="O240" s="14">
        <v>238</v>
      </c>
    </row>
    <row r="241" spans="15:15" x14ac:dyDescent="0.2">
      <c r="O241" s="14">
        <v>239</v>
      </c>
    </row>
    <row r="242" spans="15:15" x14ac:dyDescent="0.2">
      <c r="O242" s="14">
        <v>240</v>
      </c>
    </row>
    <row r="243" spans="15:15" x14ac:dyDescent="0.2">
      <c r="O243" s="14">
        <v>241</v>
      </c>
    </row>
    <row r="244" spans="15:15" x14ac:dyDescent="0.2">
      <c r="O244" s="14">
        <v>242</v>
      </c>
    </row>
    <row r="245" spans="15:15" x14ac:dyDescent="0.2">
      <c r="O245" s="14">
        <v>243</v>
      </c>
    </row>
    <row r="246" spans="15:15" x14ac:dyDescent="0.2">
      <c r="O246" s="14">
        <v>244</v>
      </c>
    </row>
    <row r="247" spans="15:15" x14ac:dyDescent="0.2">
      <c r="O247" s="14">
        <v>245</v>
      </c>
    </row>
    <row r="248" spans="15:15" x14ac:dyDescent="0.2">
      <c r="O248" s="14">
        <v>246</v>
      </c>
    </row>
    <row r="249" spans="15:15" x14ac:dyDescent="0.2">
      <c r="O249" s="14">
        <v>247</v>
      </c>
    </row>
    <row r="250" spans="15:15" x14ac:dyDescent="0.2">
      <c r="O250" s="14">
        <v>248</v>
      </c>
    </row>
    <row r="251" spans="15:15" x14ac:dyDescent="0.2">
      <c r="O251" s="14">
        <v>249</v>
      </c>
    </row>
    <row r="252" spans="15:15" x14ac:dyDescent="0.2">
      <c r="O252" s="14">
        <v>250</v>
      </c>
    </row>
    <row r="253" spans="15:15" x14ac:dyDescent="0.2">
      <c r="O253" s="14">
        <v>251</v>
      </c>
    </row>
    <row r="254" spans="15:15" x14ac:dyDescent="0.2">
      <c r="O254" s="14">
        <v>252</v>
      </c>
    </row>
    <row r="255" spans="15:15" x14ac:dyDescent="0.2">
      <c r="O255" s="14">
        <v>253</v>
      </c>
    </row>
    <row r="256" spans="15:15" x14ac:dyDescent="0.2">
      <c r="O256" s="14">
        <v>254</v>
      </c>
    </row>
    <row r="257" spans="15:15" x14ac:dyDescent="0.2">
      <c r="O257" s="14">
        <v>255</v>
      </c>
    </row>
    <row r="258" spans="15:15" x14ac:dyDescent="0.2">
      <c r="O258" s="14">
        <v>256</v>
      </c>
    </row>
    <row r="259" spans="15:15" x14ac:dyDescent="0.2">
      <c r="O259" s="14">
        <v>257</v>
      </c>
    </row>
    <row r="260" spans="15:15" x14ac:dyDescent="0.2">
      <c r="O260" s="14">
        <v>258</v>
      </c>
    </row>
    <row r="261" spans="15:15" x14ac:dyDescent="0.2">
      <c r="O261" s="14">
        <v>259</v>
      </c>
    </row>
    <row r="262" spans="15:15" x14ac:dyDescent="0.2">
      <c r="O262" s="14">
        <v>260</v>
      </c>
    </row>
    <row r="263" spans="15:15" x14ac:dyDescent="0.2">
      <c r="O263" s="14">
        <v>261</v>
      </c>
    </row>
    <row r="264" spans="15:15" x14ac:dyDescent="0.2">
      <c r="O264" s="14">
        <v>262</v>
      </c>
    </row>
    <row r="265" spans="15:15" x14ac:dyDescent="0.2">
      <c r="O265" s="14">
        <v>263</v>
      </c>
    </row>
    <row r="266" spans="15:15" x14ac:dyDescent="0.2">
      <c r="O266" s="14">
        <v>264</v>
      </c>
    </row>
    <row r="267" spans="15:15" x14ac:dyDescent="0.2">
      <c r="O267" s="14">
        <v>265</v>
      </c>
    </row>
    <row r="268" spans="15:15" x14ac:dyDescent="0.2">
      <c r="O268" s="14">
        <v>266</v>
      </c>
    </row>
    <row r="269" spans="15:15" x14ac:dyDescent="0.2">
      <c r="O269" s="14">
        <v>267</v>
      </c>
    </row>
    <row r="270" spans="15:15" x14ac:dyDescent="0.2">
      <c r="O270" s="14">
        <v>268</v>
      </c>
    </row>
    <row r="271" spans="15:15" x14ac:dyDescent="0.2">
      <c r="O271" s="14">
        <v>269</v>
      </c>
    </row>
    <row r="272" spans="15:15" x14ac:dyDescent="0.2">
      <c r="O272" s="14">
        <v>270</v>
      </c>
    </row>
    <row r="273" spans="15:15" x14ac:dyDescent="0.2">
      <c r="O273" s="14">
        <v>271</v>
      </c>
    </row>
    <row r="274" spans="15:15" x14ac:dyDescent="0.2">
      <c r="O274" s="14">
        <v>272</v>
      </c>
    </row>
    <row r="275" spans="15:15" x14ac:dyDescent="0.2">
      <c r="O275" s="14">
        <v>273</v>
      </c>
    </row>
    <row r="276" spans="15:15" x14ac:dyDescent="0.2">
      <c r="O276" s="14">
        <v>274</v>
      </c>
    </row>
    <row r="277" spans="15:15" x14ac:dyDescent="0.2">
      <c r="O277" s="14">
        <v>275</v>
      </c>
    </row>
    <row r="278" spans="15:15" x14ac:dyDescent="0.2">
      <c r="O278" s="14">
        <v>276</v>
      </c>
    </row>
    <row r="279" spans="15:15" x14ac:dyDescent="0.2">
      <c r="O279" s="14">
        <v>277</v>
      </c>
    </row>
    <row r="280" spans="15:15" x14ac:dyDescent="0.2">
      <c r="O280" s="14">
        <v>278</v>
      </c>
    </row>
    <row r="281" spans="15:15" x14ac:dyDescent="0.2">
      <c r="O281" s="14">
        <v>279</v>
      </c>
    </row>
    <row r="282" spans="15:15" x14ac:dyDescent="0.2">
      <c r="O282" s="14">
        <v>280</v>
      </c>
    </row>
    <row r="283" spans="15:15" x14ac:dyDescent="0.2">
      <c r="O283" s="14">
        <v>281</v>
      </c>
    </row>
    <row r="284" spans="15:15" x14ac:dyDescent="0.2">
      <c r="O284" s="14">
        <v>282</v>
      </c>
    </row>
    <row r="285" spans="15:15" x14ac:dyDescent="0.2">
      <c r="O285" s="14">
        <v>283</v>
      </c>
    </row>
    <row r="286" spans="15:15" x14ac:dyDescent="0.2">
      <c r="O286" s="14">
        <v>284</v>
      </c>
    </row>
    <row r="287" spans="15:15" x14ac:dyDescent="0.2">
      <c r="O287" s="14">
        <v>285</v>
      </c>
    </row>
    <row r="288" spans="15:15" x14ac:dyDescent="0.2">
      <c r="O288" s="14">
        <v>286</v>
      </c>
    </row>
    <row r="289" spans="15:15" x14ac:dyDescent="0.2">
      <c r="O289" s="14">
        <v>287</v>
      </c>
    </row>
    <row r="290" spans="15:15" x14ac:dyDescent="0.2">
      <c r="O290" s="14">
        <v>288</v>
      </c>
    </row>
    <row r="291" spans="15:15" x14ac:dyDescent="0.2">
      <c r="O291" s="14">
        <v>289</v>
      </c>
    </row>
    <row r="292" spans="15:15" x14ac:dyDescent="0.2">
      <c r="O292" s="14">
        <v>290</v>
      </c>
    </row>
    <row r="293" spans="15:15" x14ac:dyDescent="0.2">
      <c r="O293" s="14">
        <v>291</v>
      </c>
    </row>
    <row r="294" spans="15:15" x14ac:dyDescent="0.2">
      <c r="O294" s="14">
        <v>292</v>
      </c>
    </row>
    <row r="295" spans="15:15" x14ac:dyDescent="0.2">
      <c r="O295" s="14">
        <v>293</v>
      </c>
    </row>
    <row r="296" spans="15:15" x14ac:dyDescent="0.2">
      <c r="O296" s="14">
        <v>294</v>
      </c>
    </row>
    <row r="297" spans="15:15" x14ac:dyDescent="0.2">
      <c r="O297" s="14">
        <v>295</v>
      </c>
    </row>
    <row r="298" spans="15:15" x14ac:dyDescent="0.2">
      <c r="O298" s="14">
        <v>296</v>
      </c>
    </row>
    <row r="299" spans="15:15" x14ac:dyDescent="0.2">
      <c r="O299" s="14">
        <v>297</v>
      </c>
    </row>
    <row r="300" spans="15:15" x14ac:dyDescent="0.2">
      <c r="O300" s="14">
        <v>298</v>
      </c>
    </row>
    <row r="301" spans="15:15" x14ac:dyDescent="0.2">
      <c r="O301" s="14">
        <v>299</v>
      </c>
    </row>
    <row r="302" spans="15:15" x14ac:dyDescent="0.2">
      <c r="O302" s="14">
        <v>300</v>
      </c>
    </row>
    <row r="303" spans="15:15" x14ac:dyDescent="0.2">
      <c r="O303" s="14">
        <v>301</v>
      </c>
    </row>
    <row r="304" spans="15:15" x14ac:dyDescent="0.2">
      <c r="O304" s="14">
        <v>302</v>
      </c>
    </row>
    <row r="305" spans="15:15" x14ac:dyDescent="0.2">
      <c r="O305" s="14">
        <v>303</v>
      </c>
    </row>
    <row r="306" spans="15:15" x14ac:dyDescent="0.2">
      <c r="O306" s="14">
        <v>304</v>
      </c>
    </row>
    <row r="307" spans="15:15" x14ac:dyDescent="0.2">
      <c r="O307" s="14">
        <v>305</v>
      </c>
    </row>
    <row r="308" spans="15:15" x14ac:dyDescent="0.2">
      <c r="O308" s="14">
        <v>306</v>
      </c>
    </row>
    <row r="309" spans="15:15" x14ac:dyDescent="0.2">
      <c r="O309" s="14">
        <v>307</v>
      </c>
    </row>
    <row r="310" spans="15:15" x14ac:dyDescent="0.2">
      <c r="O310" s="14">
        <v>308</v>
      </c>
    </row>
    <row r="311" spans="15:15" x14ac:dyDescent="0.2">
      <c r="O311" s="14">
        <v>309</v>
      </c>
    </row>
    <row r="312" spans="15:15" x14ac:dyDescent="0.2">
      <c r="O312" s="14">
        <v>310</v>
      </c>
    </row>
    <row r="313" spans="15:15" x14ac:dyDescent="0.2">
      <c r="O313" s="14">
        <v>311</v>
      </c>
    </row>
    <row r="314" spans="15:15" x14ac:dyDescent="0.2">
      <c r="O314" s="14">
        <v>312</v>
      </c>
    </row>
    <row r="315" spans="15:15" x14ac:dyDescent="0.2">
      <c r="O315" s="14">
        <v>313</v>
      </c>
    </row>
    <row r="316" spans="15:15" x14ac:dyDescent="0.2">
      <c r="O316" s="14">
        <v>314</v>
      </c>
    </row>
    <row r="317" spans="15:15" x14ac:dyDescent="0.2">
      <c r="O317" s="14">
        <v>315</v>
      </c>
    </row>
    <row r="318" spans="15:15" x14ac:dyDescent="0.2">
      <c r="O318" s="14">
        <v>316</v>
      </c>
    </row>
    <row r="319" spans="15:15" x14ac:dyDescent="0.2">
      <c r="O319" s="14">
        <v>317</v>
      </c>
    </row>
    <row r="320" spans="15:15" x14ac:dyDescent="0.2">
      <c r="O320" s="14">
        <v>318</v>
      </c>
    </row>
    <row r="321" spans="15:15" x14ac:dyDescent="0.2">
      <c r="O321" s="14">
        <v>319</v>
      </c>
    </row>
    <row r="322" spans="15:15" x14ac:dyDescent="0.2">
      <c r="O322" s="14">
        <v>320</v>
      </c>
    </row>
    <row r="323" spans="15:15" x14ac:dyDescent="0.2">
      <c r="O323" s="14">
        <v>321</v>
      </c>
    </row>
    <row r="324" spans="15:15" x14ac:dyDescent="0.2">
      <c r="O324" s="14">
        <v>322</v>
      </c>
    </row>
    <row r="325" spans="15:15" x14ac:dyDescent="0.2">
      <c r="O325" s="14">
        <v>323</v>
      </c>
    </row>
    <row r="326" spans="15:15" x14ac:dyDescent="0.2">
      <c r="O326" s="14">
        <v>324</v>
      </c>
    </row>
    <row r="327" spans="15:15" x14ac:dyDescent="0.2">
      <c r="O327" s="14">
        <v>325</v>
      </c>
    </row>
    <row r="328" spans="15:15" x14ac:dyDescent="0.2">
      <c r="O328" s="14">
        <v>326</v>
      </c>
    </row>
    <row r="329" spans="15:15" x14ac:dyDescent="0.2">
      <c r="O329" s="14">
        <v>327</v>
      </c>
    </row>
    <row r="330" spans="15:15" x14ac:dyDescent="0.2">
      <c r="O330" s="14">
        <v>328</v>
      </c>
    </row>
    <row r="331" spans="15:15" x14ac:dyDescent="0.2">
      <c r="O331" s="14">
        <v>329</v>
      </c>
    </row>
    <row r="332" spans="15:15" x14ac:dyDescent="0.2">
      <c r="O332" s="14">
        <v>330</v>
      </c>
    </row>
    <row r="333" spans="15:15" x14ac:dyDescent="0.2">
      <c r="O333" s="14">
        <v>331</v>
      </c>
    </row>
    <row r="334" spans="15:15" x14ac:dyDescent="0.2">
      <c r="O334" s="14">
        <v>332</v>
      </c>
    </row>
    <row r="335" spans="15:15" x14ac:dyDescent="0.2">
      <c r="O335" s="14">
        <v>333</v>
      </c>
    </row>
    <row r="336" spans="15:15" x14ac:dyDescent="0.2">
      <c r="O336" s="14">
        <v>334</v>
      </c>
    </row>
    <row r="337" spans="15:15" x14ac:dyDescent="0.2">
      <c r="O337" s="14">
        <v>335</v>
      </c>
    </row>
    <row r="338" spans="15:15" x14ac:dyDescent="0.2">
      <c r="O338" s="14">
        <v>336</v>
      </c>
    </row>
    <row r="339" spans="15:15" x14ac:dyDescent="0.2">
      <c r="O339" s="14">
        <v>337</v>
      </c>
    </row>
    <row r="340" spans="15:15" x14ac:dyDescent="0.2">
      <c r="O340" s="14">
        <v>338</v>
      </c>
    </row>
    <row r="341" spans="15:15" x14ac:dyDescent="0.2">
      <c r="O341" s="14">
        <v>339</v>
      </c>
    </row>
    <row r="342" spans="15:15" x14ac:dyDescent="0.2">
      <c r="O342" s="14">
        <v>340</v>
      </c>
    </row>
    <row r="343" spans="15:15" x14ac:dyDescent="0.2">
      <c r="O343" s="14">
        <v>341</v>
      </c>
    </row>
    <row r="344" spans="15:15" x14ac:dyDescent="0.2">
      <c r="O344" s="14">
        <v>342</v>
      </c>
    </row>
    <row r="345" spans="15:15" x14ac:dyDescent="0.2">
      <c r="O345" s="14">
        <v>343</v>
      </c>
    </row>
    <row r="346" spans="15:15" x14ac:dyDescent="0.2">
      <c r="O346" s="14">
        <v>344</v>
      </c>
    </row>
    <row r="347" spans="15:15" x14ac:dyDescent="0.2">
      <c r="O347" s="14">
        <v>345</v>
      </c>
    </row>
    <row r="348" spans="15:15" x14ac:dyDescent="0.2">
      <c r="O348" s="14">
        <v>346</v>
      </c>
    </row>
    <row r="349" spans="15:15" x14ac:dyDescent="0.2">
      <c r="O349" s="14">
        <v>347</v>
      </c>
    </row>
    <row r="350" spans="15:15" x14ac:dyDescent="0.2">
      <c r="O350" s="14">
        <v>348</v>
      </c>
    </row>
    <row r="351" spans="15:15" x14ac:dyDescent="0.2">
      <c r="O351" s="14">
        <v>349</v>
      </c>
    </row>
    <row r="352" spans="15:15" x14ac:dyDescent="0.2">
      <c r="O352" s="14">
        <v>350</v>
      </c>
    </row>
    <row r="353" spans="15:15" x14ac:dyDescent="0.2">
      <c r="O353" s="14">
        <v>351</v>
      </c>
    </row>
    <row r="354" spans="15:15" x14ac:dyDescent="0.2">
      <c r="O354" s="14">
        <v>352</v>
      </c>
    </row>
    <row r="355" spans="15:15" x14ac:dyDescent="0.2">
      <c r="O355" s="14">
        <v>353</v>
      </c>
    </row>
    <row r="356" spans="15:15" x14ac:dyDescent="0.2">
      <c r="O356" s="14">
        <v>354</v>
      </c>
    </row>
    <row r="357" spans="15:15" x14ac:dyDescent="0.2">
      <c r="O357" s="14">
        <v>355</v>
      </c>
    </row>
    <row r="358" spans="15:15" x14ac:dyDescent="0.2">
      <c r="O358" s="14">
        <v>356</v>
      </c>
    </row>
    <row r="359" spans="15:15" x14ac:dyDescent="0.2">
      <c r="O359" s="14">
        <v>357</v>
      </c>
    </row>
    <row r="360" spans="15:15" x14ac:dyDescent="0.2">
      <c r="O360" s="14">
        <v>358</v>
      </c>
    </row>
    <row r="361" spans="15:15" x14ac:dyDescent="0.2">
      <c r="O361" s="14">
        <v>359</v>
      </c>
    </row>
    <row r="362" spans="15:15" x14ac:dyDescent="0.2">
      <c r="O362" s="14">
        <v>360</v>
      </c>
    </row>
    <row r="363" spans="15:15" x14ac:dyDescent="0.2">
      <c r="O363" s="14">
        <v>361</v>
      </c>
    </row>
    <row r="364" spans="15:15" x14ac:dyDescent="0.2">
      <c r="O364" s="14">
        <v>362</v>
      </c>
    </row>
    <row r="365" spans="15:15" x14ac:dyDescent="0.2">
      <c r="O365" s="14">
        <v>363</v>
      </c>
    </row>
    <row r="366" spans="15:15" x14ac:dyDescent="0.2">
      <c r="O366" s="14">
        <v>364</v>
      </c>
    </row>
    <row r="367" spans="15:15" x14ac:dyDescent="0.2">
      <c r="O367" s="14">
        <v>365</v>
      </c>
    </row>
    <row r="368" spans="15:15" x14ac:dyDescent="0.2">
      <c r="O368" s="14">
        <v>366</v>
      </c>
    </row>
    <row r="369" spans="15:15" x14ac:dyDescent="0.2">
      <c r="O369" s="14">
        <v>367</v>
      </c>
    </row>
    <row r="370" spans="15:15" x14ac:dyDescent="0.2">
      <c r="O370" s="14">
        <v>368</v>
      </c>
    </row>
    <row r="371" spans="15:15" x14ac:dyDescent="0.2">
      <c r="O371" s="14">
        <v>369</v>
      </c>
    </row>
    <row r="372" spans="15:15" x14ac:dyDescent="0.2">
      <c r="O372" s="14">
        <v>370</v>
      </c>
    </row>
    <row r="373" spans="15:15" x14ac:dyDescent="0.2">
      <c r="O373" s="14">
        <v>371</v>
      </c>
    </row>
    <row r="374" spans="15:15" x14ac:dyDescent="0.2">
      <c r="O374" s="14">
        <v>372</v>
      </c>
    </row>
    <row r="375" spans="15:15" x14ac:dyDescent="0.2">
      <c r="O375" s="14">
        <v>373</v>
      </c>
    </row>
    <row r="376" spans="15:15" x14ac:dyDescent="0.2">
      <c r="O376" s="14">
        <v>374</v>
      </c>
    </row>
    <row r="377" spans="15:15" x14ac:dyDescent="0.2">
      <c r="O377" s="14">
        <v>375</v>
      </c>
    </row>
    <row r="378" spans="15:15" x14ac:dyDescent="0.2">
      <c r="O378" s="14">
        <v>376</v>
      </c>
    </row>
    <row r="379" spans="15:15" x14ac:dyDescent="0.2">
      <c r="O379" s="14">
        <v>377</v>
      </c>
    </row>
    <row r="380" spans="15:15" x14ac:dyDescent="0.2">
      <c r="O380" s="14">
        <v>378</v>
      </c>
    </row>
    <row r="381" spans="15:15" x14ac:dyDescent="0.2">
      <c r="O381" s="14">
        <v>379</v>
      </c>
    </row>
    <row r="382" spans="15:15" x14ac:dyDescent="0.2">
      <c r="O382" s="14">
        <v>380</v>
      </c>
    </row>
    <row r="383" spans="15:15" x14ac:dyDescent="0.2">
      <c r="O383" s="14">
        <v>381</v>
      </c>
    </row>
    <row r="384" spans="15:15" x14ac:dyDescent="0.2">
      <c r="O384" s="14">
        <v>382</v>
      </c>
    </row>
    <row r="385" spans="15:15" x14ac:dyDescent="0.2">
      <c r="O385" s="14">
        <v>383</v>
      </c>
    </row>
    <row r="386" spans="15:15" x14ac:dyDescent="0.2">
      <c r="O386" s="14">
        <v>384</v>
      </c>
    </row>
    <row r="387" spans="15:15" x14ac:dyDescent="0.2">
      <c r="O387" s="14">
        <v>385</v>
      </c>
    </row>
    <row r="388" spans="15:15" x14ac:dyDescent="0.2">
      <c r="O388" s="14">
        <v>386</v>
      </c>
    </row>
    <row r="389" spans="15:15" x14ac:dyDescent="0.2">
      <c r="O389" s="14">
        <v>387</v>
      </c>
    </row>
    <row r="390" spans="15:15" x14ac:dyDescent="0.2">
      <c r="O390" s="14">
        <v>388</v>
      </c>
    </row>
    <row r="391" spans="15:15" x14ac:dyDescent="0.2">
      <c r="O391" s="14">
        <v>389</v>
      </c>
    </row>
    <row r="392" spans="15:15" x14ac:dyDescent="0.2">
      <c r="O392" s="14">
        <v>390</v>
      </c>
    </row>
    <row r="393" spans="15:15" x14ac:dyDescent="0.2">
      <c r="O393" s="14">
        <v>391</v>
      </c>
    </row>
    <row r="394" spans="15:15" x14ac:dyDescent="0.2">
      <c r="O394" s="14">
        <v>392</v>
      </c>
    </row>
    <row r="395" spans="15:15" x14ac:dyDescent="0.2">
      <c r="O395" s="14">
        <v>393</v>
      </c>
    </row>
    <row r="396" spans="15:15" x14ac:dyDescent="0.2">
      <c r="O396" s="14">
        <v>394</v>
      </c>
    </row>
    <row r="397" spans="15:15" x14ac:dyDescent="0.2">
      <c r="O397" s="14">
        <v>395</v>
      </c>
    </row>
    <row r="398" spans="15:15" x14ac:dyDescent="0.2">
      <c r="O398" s="14">
        <v>396</v>
      </c>
    </row>
    <row r="399" spans="15:15" x14ac:dyDescent="0.2">
      <c r="O399" s="14">
        <v>397</v>
      </c>
    </row>
    <row r="400" spans="15:15" x14ac:dyDescent="0.2">
      <c r="O400" s="14">
        <v>398</v>
      </c>
    </row>
    <row r="401" spans="15:15" x14ac:dyDescent="0.2">
      <c r="O401" s="14">
        <v>399</v>
      </c>
    </row>
    <row r="402" spans="15:15" x14ac:dyDescent="0.2">
      <c r="O402" s="14">
        <v>400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workbookViewId="0">
      <selection activeCell="K18" sqref="K18"/>
    </sheetView>
  </sheetViews>
  <sheetFormatPr baseColWidth="10" defaultRowHeight="16" x14ac:dyDescent="0.2"/>
  <cols>
    <col min="1" max="1" width="27.6640625" customWidth="1"/>
    <col min="5" max="5" width="10.83203125" style="14"/>
    <col min="6" max="6" width="13.5" bestFit="1" customWidth="1"/>
    <col min="12" max="12" width="11.5" bestFit="1" customWidth="1"/>
  </cols>
  <sheetData>
    <row r="1" spans="1:14" ht="25" customHeight="1" x14ac:dyDescent="0.2">
      <c r="A1" s="11" t="s">
        <v>134</v>
      </c>
    </row>
    <row r="2" spans="1:14" ht="25" customHeight="1" thickBot="1" x14ac:dyDescent="0.25">
      <c r="A2" s="11"/>
    </row>
    <row r="3" spans="1:14" ht="36" customHeight="1" x14ac:dyDescent="0.2">
      <c r="A3" s="72" t="s">
        <v>8</v>
      </c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4"/>
    </row>
    <row r="4" spans="1:14" x14ac:dyDescent="0.2">
      <c r="A4" s="78" t="s">
        <v>120</v>
      </c>
      <c r="B4" s="79"/>
      <c r="C4" s="79"/>
      <c r="D4" s="75"/>
      <c r="E4" s="79" t="s">
        <v>121</v>
      </c>
      <c r="F4" s="79"/>
      <c r="G4" s="79"/>
      <c r="H4" s="79"/>
      <c r="I4" s="79"/>
      <c r="J4" s="79"/>
      <c r="K4" s="79"/>
      <c r="L4" s="79"/>
      <c r="M4" s="79"/>
      <c r="N4" s="80"/>
    </row>
    <row r="5" spans="1:14" x14ac:dyDescent="0.2">
      <c r="A5" s="44" t="s">
        <v>105</v>
      </c>
      <c r="B5" s="4" t="s">
        <v>107</v>
      </c>
      <c r="C5" s="4" t="s">
        <v>108</v>
      </c>
      <c r="D5" s="76"/>
      <c r="E5" s="4" t="s">
        <v>108</v>
      </c>
      <c r="F5" s="4" t="s">
        <v>122</v>
      </c>
      <c r="G5" s="4" t="s">
        <v>123</v>
      </c>
      <c r="H5" s="4" t="s">
        <v>124</v>
      </c>
      <c r="I5" s="4" t="s">
        <v>125</v>
      </c>
      <c r="J5" s="4" t="s">
        <v>130</v>
      </c>
      <c r="K5" s="4" t="s">
        <v>131</v>
      </c>
      <c r="L5" s="4" t="s">
        <v>148</v>
      </c>
      <c r="M5" s="4" t="s">
        <v>149</v>
      </c>
      <c r="N5" s="52" t="s">
        <v>126</v>
      </c>
    </row>
    <row r="6" spans="1:14" x14ac:dyDescent="0.2">
      <c r="A6" s="44" t="s">
        <v>106</v>
      </c>
      <c r="B6" s="4">
        <v>1</v>
      </c>
      <c r="C6" s="4">
        <v>10</v>
      </c>
      <c r="D6" s="76"/>
      <c r="E6" s="4">
        <v>20</v>
      </c>
      <c r="F6" s="3" t="s">
        <v>18</v>
      </c>
      <c r="G6" s="4">
        <v>20</v>
      </c>
      <c r="H6" s="4"/>
      <c r="I6" s="4"/>
      <c r="J6" s="3"/>
      <c r="K6" s="3"/>
      <c r="L6" s="3" t="s">
        <v>128</v>
      </c>
      <c r="M6" s="3">
        <v>20</v>
      </c>
      <c r="N6" s="46"/>
    </row>
    <row r="7" spans="1:14" x14ac:dyDescent="0.2">
      <c r="A7" s="44" t="s">
        <v>114</v>
      </c>
      <c r="B7" s="4">
        <v>1</v>
      </c>
      <c r="C7" s="4">
        <v>10</v>
      </c>
      <c r="D7" s="76"/>
      <c r="E7" s="4">
        <v>40</v>
      </c>
      <c r="F7" s="3" t="s">
        <v>129</v>
      </c>
      <c r="G7" s="4">
        <v>1</v>
      </c>
      <c r="H7" s="4"/>
      <c r="I7" s="4"/>
      <c r="J7" s="3"/>
      <c r="K7" s="3"/>
      <c r="L7" s="3" t="s">
        <v>128</v>
      </c>
      <c r="M7" s="3">
        <v>30</v>
      </c>
      <c r="N7" s="46"/>
    </row>
    <row r="8" spans="1:14" x14ac:dyDescent="0.2">
      <c r="A8" s="44" t="s">
        <v>115</v>
      </c>
      <c r="B8" s="4">
        <v>1</v>
      </c>
      <c r="C8" s="4">
        <v>10</v>
      </c>
      <c r="D8" s="76"/>
      <c r="E8" s="4">
        <v>60</v>
      </c>
      <c r="F8" s="3" t="s">
        <v>132</v>
      </c>
      <c r="G8" s="4">
        <v>5</v>
      </c>
      <c r="H8" s="3" t="s">
        <v>133</v>
      </c>
      <c r="I8" s="3">
        <v>2</v>
      </c>
      <c r="J8" s="3"/>
      <c r="K8" s="3"/>
      <c r="L8" s="3" t="s">
        <v>128</v>
      </c>
      <c r="M8" s="3">
        <v>40</v>
      </c>
      <c r="N8" s="46"/>
    </row>
    <row r="9" spans="1:14" x14ac:dyDescent="0.2">
      <c r="A9" s="44" t="s">
        <v>109</v>
      </c>
      <c r="B9" s="4">
        <v>1</v>
      </c>
      <c r="C9" s="4">
        <v>20</v>
      </c>
      <c r="D9" s="76"/>
      <c r="E9" s="4">
        <v>80</v>
      </c>
      <c r="F9" s="3" t="s">
        <v>19</v>
      </c>
      <c r="G9" s="4">
        <v>100</v>
      </c>
      <c r="H9" s="3"/>
      <c r="I9" s="3"/>
      <c r="J9" s="3"/>
      <c r="K9" s="3"/>
      <c r="L9" s="3" t="s">
        <v>128</v>
      </c>
      <c r="M9" s="3">
        <v>60</v>
      </c>
      <c r="N9" s="46"/>
    </row>
    <row r="10" spans="1:14" x14ac:dyDescent="0.2">
      <c r="A10" s="44" t="s">
        <v>113</v>
      </c>
      <c r="B10" s="4">
        <v>2</v>
      </c>
      <c r="C10" s="4">
        <v>10</v>
      </c>
      <c r="D10" s="76"/>
      <c r="E10" s="4">
        <v>100</v>
      </c>
      <c r="F10" s="3" t="s">
        <v>22</v>
      </c>
      <c r="G10" s="4">
        <v>1</v>
      </c>
      <c r="H10" s="3"/>
      <c r="I10" s="3"/>
      <c r="J10" s="3"/>
      <c r="K10" s="3"/>
      <c r="L10" s="3" t="s">
        <v>128</v>
      </c>
      <c r="M10" s="3">
        <v>100</v>
      </c>
      <c r="N10" s="46"/>
    </row>
    <row r="11" spans="1:14" x14ac:dyDescent="0.2">
      <c r="A11" s="44" t="s">
        <v>116</v>
      </c>
      <c r="B11" s="4">
        <v>1</v>
      </c>
      <c r="C11" s="4">
        <v>10</v>
      </c>
      <c r="D11" s="76"/>
      <c r="E11" s="4"/>
      <c r="F11" s="3"/>
      <c r="G11" s="3"/>
      <c r="H11" s="3"/>
      <c r="I11" s="3"/>
      <c r="J11" s="3"/>
      <c r="K11" s="3"/>
      <c r="L11" s="3"/>
      <c r="M11" s="3" t="s">
        <v>127</v>
      </c>
      <c r="N11" s="46">
        <f>SUM(N6:N10)</f>
        <v>0</v>
      </c>
    </row>
    <row r="12" spans="1:14" x14ac:dyDescent="0.2">
      <c r="A12" s="44" t="s">
        <v>118</v>
      </c>
      <c r="B12" s="4">
        <v>3</v>
      </c>
      <c r="C12" s="4">
        <v>10</v>
      </c>
      <c r="D12" s="76"/>
      <c r="E12" s="4"/>
      <c r="F12" s="3"/>
      <c r="G12" s="3"/>
      <c r="H12" s="3"/>
      <c r="I12" s="3"/>
      <c r="J12" s="3"/>
      <c r="K12" s="3"/>
      <c r="L12" s="3"/>
      <c r="M12" s="3"/>
      <c r="N12" s="46"/>
    </row>
    <row r="13" spans="1:14" x14ac:dyDescent="0.2">
      <c r="A13" s="44" t="s">
        <v>112</v>
      </c>
      <c r="B13" s="4">
        <v>1</v>
      </c>
      <c r="C13" s="4">
        <v>20</v>
      </c>
      <c r="D13" s="76"/>
      <c r="E13" s="4"/>
      <c r="F13" s="3"/>
      <c r="G13" s="3"/>
      <c r="H13" s="3"/>
      <c r="I13" s="3"/>
      <c r="J13" s="3"/>
      <c r="K13" s="3"/>
      <c r="L13" s="3"/>
      <c r="M13" s="3"/>
      <c r="N13" s="46"/>
    </row>
    <row r="14" spans="1:14" x14ac:dyDescent="0.2">
      <c r="A14" s="44" t="s">
        <v>111</v>
      </c>
      <c r="B14" s="4">
        <v>1</v>
      </c>
      <c r="C14" s="4">
        <v>20</v>
      </c>
      <c r="D14" s="76"/>
      <c r="E14" s="4"/>
      <c r="F14" s="3"/>
      <c r="G14" s="3"/>
      <c r="H14" s="3"/>
      <c r="I14" s="3"/>
      <c r="J14" s="3"/>
      <c r="K14" s="3"/>
      <c r="L14" s="3"/>
      <c r="M14" s="3"/>
      <c r="N14" s="46"/>
    </row>
    <row r="15" spans="1:14" x14ac:dyDescent="0.2">
      <c r="A15" s="44" t="s">
        <v>110</v>
      </c>
      <c r="B15" s="4">
        <v>1</v>
      </c>
      <c r="C15" s="4">
        <v>10</v>
      </c>
      <c r="D15" s="76"/>
      <c r="E15" s="4"/>
      <c r="F15" s="3"/>
      <c r="G15" s="3"/>
      <c r="H15" s="3"/>
      <c r="I15" s="3"/>
      <c r="J15" s="3"/>
      <c r="K15" s="3"/>
      <c r="L15" s="3"/>
      <c r="M15" s="3"/>
      <c r="N15" s="46"/>
    </row>
    <row r="16" spans="1:14" x14ac:dyDescent="0.2">
      <c r="A16" s="44" t="s">
        <v>117</v>
      </c>
      <c r="B16" s="4">
        <v>1</v>
      </c>
      <c r="C16" s="4">
        <v>10</v>
      </c>
      <c r="D16" s="76"/>
      <c r="E16" s="4"/>
      <c r="F16" s="3"/>
      <c r="G16" s="3"/>
      <c r="H16" s="3"/>
      <c r="I16" s="3"/>
      <c r="J16" s="3"/>
      <c r="K16" s="3"/>
      <c r="L16" s="3"/>
      <c r="M16" s="3"/>
      <c r="N16" s="46"/>
    </row>
    <row r="17" spans="1:14" ht="17" thickBot="1" x14ac:dyDescent="0.25">
      <c r="A17" s="47"/>
      <c r="B17" s="53" t="s">
        <v>119</v>
      </c>
      <c r="C17" s="54">
        <f>SUM(C6:C16)</f>
        <v>140</v>
      </c>
      <c r="D17" s="77"/>
      <c r="E17" s="54"/>
      <c r="F17" s="53"/>
      <c r="G17" s="53"/>
      <c r="H17" s="53"/>
      <c r="I17" s="53"/>
      <c r="J17" s="53"/>
      <c r="K17" s="53"/>
      <c r="L17" s="53"/>
      <c r="M17" s="53"/>
      <c r="N17" s="49"/>
    </row>
    <row r="19" spans="1:14" ht="17" thickBot="1" x14ac:dyDescent="0.25"/>
    <row r="20" spans="1:14" ht="35" customHeight="1" x14ac:dyDescent="0.2">
      <c r="A20" s="72" t="s">
        <v>135</v>
      </c>
      <c r="B20" s="73"/>
      <c r="C20" s="73"/>
      <c r="D20" s="73"/>
      <c r="E20" s="73"/>
      <c r="F20" s="73"/>
      <c r="G20" s="73"/>
      <c r="H20" s="73"/>
      <c r="I20" s="73"/>
      <c r="J20" s="73"/>
      <c r="K20" s="73"/>
      <c r="L20" s="73"/>
      <c r="M20" s="73"/>
      <c r="N20" s="74"/>
    </row>
    <row r="21" spans="1:14" ht="23" customHeight="1" x14ac:dyDescent="0.2">
      <c r="A21" s="78" t="s">
        <v>120</v>
      </c>
      <c r="B21" s="79"/>
      <c r="C21" s="79"/>
      <c r="D21" s="75"/>
      <c r="E21" s="79" t="s">
        <v>121</v>
      </c>
      <c r="F21" s="79"/>
      <c r="G21" s="79"/>
      <c r="H21" s="79"/>
      <c r="I21" s="79"/>
      <c r="J21" s="79"/>
      <c r="K21" s="79"/>
      <c r="L21" s="79"/>
      <c r="M21" s="3"/>
      <c r="N21" s="46"/>
    </row>
    <row r="22" spans="1:14" x14ac:dyDescent="0.2">
      <c r="A22" s="44" t="s">
        <v>105</v>
      </c>
      <c r="B22" s="4" t="s">
        <v>107</v>
      </c>
      <c r="C22" s="4" t="s">
        <v>108</v>
      </c>
      <c r="D22" s="76"/>
      <c r="E22" s="4" t="s">
        <v>108</v>
      </c>
      <c r="F22" s="4" t="s">
        <v>122</v>
      </c>
      <c r="G22" s="4" t="s">
        <v>123</v>
      </c>
      <c r="H22" s="4" t="s">
        <v>124</v>
      </c>
      <c r="I22" s="4" t="s">
        <v>125</v>
      </c>
      <c r="J22" s="4" t="s">
        <v>130</v>
      </c>
      <c r="K22" s="4" t="s">
        <v>131</v>
      </c>
      <c r="L22" s="4" t="s">
        <v>148</v>
      </c>
      <c r="M22" s="4" t="s">
        <v>149</v>
      </c>
      <c r="N22" s="52" t="s">
        <v>126</v>
      </c>
    </row>
    <row r="23" spans="1:14" x14ac:dyDescent="0.2">
      <c r="A23" s="44" t="s">
        <v>139</v>
      </c>
      <c r="B23" s="3">
        <v>2</v>
      </c>
      <c r="C23" s="3">
        <v>20</v>
      </c>
      <c r="D23" s="76"/>
      <c r="E23" s="4">
        <v>20</v>
      </c>
      <c r="F23" s="3" t="s">
        <v>145</v>
      </c>
      <c r="G23" s="3">
        <v>1</v>
      </c>
      <c r="H23" s="3"/>
      <c r="I23" s="3"/>
      <c r="J23" s="3" t="s">
        <v>146</v>
      </c>
      <c r="K23" s="3">
        <v>1</v>
      </c>
      <c r="L23" s="3" t="s">
        <v>128</v>
      </c>
      <c r="M23" s="3">
        <v>80</v>
      </c>
      <c r="N23" s="46"/>
    </row>
    <row r="24" spans="1:14" x14ac:dyDescent="0.2">
      <c r="A24" s="44" t="s">
        <v>109</v>
      </c>
      <c r="B24" s="3">
        <v>20</v>
      </c>
      <c r="C24" s="3">
        <v>20</v>
      </c>
      <c r="D24" s="76"/>
      <c r="E24" s="4">
        <v>40</v>
      </c>
      <c r="F24" s="3" t="s">
        <v>147</v>
      </c>
      <c r="G24" s="3">
        <v>100</v>
      </c>
      <c r="H24" s="3" t="s">
        <v>132</v>
      </c>
      <c r="I24" s="3">
        <v>60</v>
      </c>
      <c r="J24" s="3" t="s">
        <v>146</v>
      </c>
      <c r="K24" s="3">
        <v>1</v>
      </c>
      <c r="L24" s="3" t="s">
        <v>128</v>
      </c>
      <c r="M24" s="3">
        <v>160</v>
      </c>
      <c r="N24" s="46"/>
    </row>
    <row r="25" spans="1:14" x14ac:dyDescent="0.2">
      <c r="A25" s="44" t="s">
        <v>143</v>
      </c>
      <c r="B25" s="3">
        <v>5</v>
      </c>
      <c r="C25" s="3">
        <v>10</v>
      </c>
      <c r="D25" s="76"/>
      <c r="E25" s="4">
        <v>60</v>
      </c>
      <c r="F25" s="3" t="s">
        <v>150</v>
      </c>
      <c r="G25" s="3">
        <v>10</v>
      </c>
      <c r="H25" s="3" t="s">
        <v>151</v>
      </c>
      <c r="I25" s="3">
        <v>1</v>
      </c>
      <c r="J25" s="3" t="s">
        <v>146</v>
      </c>
      <c r="K25" s="3">
        <v>1</v>
      </c>
      <c r="L25" s="3" t="s">
        <v>128</v>
      </c>
      <c r="M25" s="3">
        <v>240</v>
      </c>
      <c r="N25" s="46"/>
    </row>
    <row r="26" spans="1:14" x14ac:dyDescent="0.2">
      <c r="A26" s="44" t="s">
        <v>137</v>
      </c>
      <c r="B26" s="3">
        <v>1</v>
      </c>
      <c r="C26" s="3">
        <v>10</v>
      </c>
      <c r="D26" s="76"/>
      <c r="E26" s="4">
        <v>80</v>
      </c>
      <c r="F26" s="3" t="s">
        <v>19</v>
      </c>
      <c r="G26" s="3">
        <v>400</v>
      </c>
      <c r="H26" s="3"/>
      <c r="I26" s="3"/>
      <c r="J26" s="3"/>
      <c r="K26" s="3"/>
      <c r="L26" s="3" t="s">
        <v>128</v>
      </c>
      <c r="M26" s="3">
        <v>320</v>
      </c>
      <c r="N26" s="46"/>
    </row>
    <row r="27" spans="1:14" x14ac:dyDescent="0.2">
      <c r="A27" s="44" t="s">
        <v>138</v>
      </c>
      <c r="B27" s="3">
        <v>5</v>
      </c>
      <c r="C27" s="3">
        <v>10</v>
      </c>
      <c r="D27" s="76"/>
      <c r="E27" s="4">
        <v>100</v>
      </c>
      <c r="F27" s="3" t="s">
        <v>22</v>
      </c>
      <c r="G27" s="3">
        <v>3</v>
      </c>
      <c r="H27" s="3"/>
      <c r="I27" s="3"/>
      <c r="J27" s="3" t="s">
        <v>146</v>
      </c>
      <c r="K27" s="3">
        <v>1</v>
      </c>
      <c r="L27" s="3" t="s">
        <v>128</v>
      </c>
      <c r="M27" s="3"/>
      <c r="N27" s="46"/>
    </row>
    <row r="28" spans="1:14" x14ac:dyDescent="0.2">
      <c r="A28" s="44" t="s">
        <v>141</v>
      </c>
      <c r="B28" s="3">
        <v>1</v>
      </c>
      <c r="C28" s="3">
        <v>10</v>
      </c>
      <c r="D28" s="76"/>
      <c r="E28" s="4"/>
      <c r="F28" s="3"/>
      <c r="G28" s="3"/>
      <c r="H28" s="3"/>
      <c r="I28" s="3"/>
      <c r="J28" s="3"/>
      <c r="K28" s="3"/>
      <c r="L28" s="3"/>
      <c r="M28" s="3" t="s">
        <v>127</v>
      </c>
      <c r="N28" s="46">
        <v>0</v>
      </c>
    </row>
    <row r="29" spans="1:14" x14ac:dyDescent="0.2">
      <c r="A29" s="44" t="s">
        <v>136</v>
      </c>
      <c r="B29" s="3">
        <v>3</v>
      </c>
      <c r="C29" s="3">
        <v>10</v>
      </c>
      <c r="D29" s="76"/>
      <c r="E29" s="4"/>
      <c r="F29" s="3"/>
      <c r="G29" s="3"/>
      <c r="H29" s="3"/>
      <c r="I29" s="3"/>
      <c r="J29" s="3"/>
      <c r="K29" s="3"/>
      <c r="L29" s="3"/>
      <c r="M29" s="3"/>
      <c r="N29" s="46"/>
    </row>
    <row r="30" spans="1:14" x14ac:dyDescent="0.2">
      <c r="A30" s="44" t="s">
        <v>140</v>
      </c>
      <c r="B30" s="3">
        <v>1</v>
      </c>
      <c r="C30" s="3">
        <v>20</v>
      </c>
      <c r="D30" s="76"/>
      <c r="E30" s="4"/>
      <c r="F30" s="3"/>
      <c r="G30" s="3"/>
      <c r="H30" s="3"/>
      <c r="I30" s="3"/>
      <c r="J30" s="3"/>
      <c r="K30" s="3"/>
      <c r="L30" s="3"/>
      <c r="M30" s="3"/>
      <c r="N30" s="46"/>
    </row>
    <row r="31" spans="1:14" x14ac:dyDescent="0.2">
      <c r="A31" s="44" t="s">
        <v>142</v>
      </c>
      <c r="B31" s="3">
        <v>15</v>
      </c>
      <c r="C31" s="3">
        <v>20</v>
      </c>
      <c r="D31" s="76"/>
      <c r="E31" s="4"/>
      <c r="F31" s="3"/>
      <c r="G31" s="3"/>
      <c r="H31" s="3"/>
      <c r="I31" s="3"/>
      <c r="J31" s="3"/>
      <c r="K31" s="3"/>
      <c r="L31" s="3"/>
      <c r="M31" s="3"/>
      <c r="N31" s="46"/>
    </row>
    <row r="32" spans="1:14" x14ac:dyDescent="0.2">
      <c r="A32" s="44"/>
      <c r="B32" s="3" t="s">
        <v>144</v>
      </c>
      <c r="C32" s="3">
        <f>SUM(C23:C31)</f>
        <v>130</v>
      </c>
      <c r="D32" s="76"/>
      <c r="E32" s="4"/>
      <c r="F32" s="3"/>
      <c r="G32" s="3"/>
      <c r="H32" s="3"/>
      <c r="I32" s="3"/>
      <c r="J32" s="3"/>
      <c r="K32" s="3"/>
      <c r="L32" s="3"/>
      <c r="M32" s="3"/>
      <c r="N32" s="46"/>
    </row>
    <row r="33" spans="1:14" ht="17" thickBot="1" x14ac:dyDescent="0.25">
      <c r="A33" s="47"/>
      <c r="B33" s="53"/>
      <c r="C33" s="53"/>
      <c r="D33" s="77"/>
      <c r="E33" s="54"/>
      <c r="F33" s="53"/>
      <c r="G33" s="53"/>
      <c r="H33" s="53"/>
      <c r="I33" s="53"/>
      <c r="J33" s="53"/>
      <c r="K33" s="53"/>
      <c r="L33" s="53"/>
      <c r="M33" s="53"/>
      <c r="N33" s="49"/>
    </row>
  </sheetData>
  <mergeCells count="8">
    <mergeCell ref="A3:N3"/>
    <mergeCell ref="A20:N20"/>
    <mergeCell ref="D4:D17"/>
    <mergeCell ref="D21:D33"/>
    <mergeCell ref="A4:C4"/>
    <mergeCell ref="A21:C21"/>
    <mergeCell ref="E21:L21"/>
    <mergeCell ref="E4:N4"/>
  </mergeCells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572"/>
  <sheetViews>
    <sheetView tabSelected="1" topLeftCell="B1" workbookViewId="0">
      <selection activeCell="F12" sqref="F12"/>
    </sheetView>
  </sheetViews>
  <sheetFormatPr baseColWidth="10" defaultRowHeight="16" x14ac:dyDescent="0.2"/>
  <cols>
    <col min="1" max="1" width="13.1640625" customWidth="1"/>
    <col min="2" max="2" width="21.5" customWidth="1"/>
    <col min="3" max="3" width="23.83203125" bestFit="1" customWidth="1"/>
    <col min="4" max="4" width="14.1640625" bestFit="1" customWidth="1"/>
    <col min="5" max="5" width="9.33203125" style="65" customWidth="1"/>
    <col min="6" max="6" width="10.83203125" style="65"/>
    <col min="9" max="9" width="9.1640625" style="15" customWidth="1"/>
    <col min="10" max="10" width="9.5" style="65" bestFit="1" customWidth="1"/>
    <col min="11" max="12" width="4.33203125" style="65" customWidth="1"/>
    <col min="13" max="13" width="9.33203125" style="15" bestFit="1" customWidth="1"/>
    <col min="14" max="14" width="9.33203125" style="15" customWidth="1"/>
    <col min="15" max="15" width="13.83203125" style="15" bestFit="1" customWidth="1"/>
    <col min="16" max="16" width="13.83203125" style="65" customWidth="1"/>
    <col min="17" max="17" width="12.33203125" style="15" bestFit="1" customWidth="1"/>
    <col min="18" max="19" width="10.5" style="15" customWidth="1"/>
    <col min="20" max="20" width="19.5" style="65" bestFit="1" customWidth="1"/>
    <col min="21" max="23" width="10.5" style="65" customWidth="1"/>
    <col min="24" max="24" width="17.5" style="65" bestFit="1" customWidth="1"/>
    <col min="25" max="25" width="10.5" style="65" customWidth="1"/>
    <col min="26" max="26" width="13.83203125" style="65" bestFit="1" customWidth="1"/>
    <col min="27" max="27" width="10.5" style="65" customWidth="1"/>
    <col min="28" max="28" width="13.83203125" style="65" bestFit="1" customWidth="1"/>
    <col min="29" max="29" width="10.5" style="65" customWidth="1"/>
    <col min="30" max="30" width="13.6640625" style="65" bestFit="1" customWidth="1"/>
    <col min="31" max="31" width="10.5" style="65" customWidth="1"/>
    <col min="32" max="32" width="10.5" customWidth="1"/>
    <col min="33" max="33" width="21.5" bestFit="1" customWidth="1"/>
    <col min="34" max="45" width="10.5" customWidth="1"/>
    <col min="46" max="46" width="19.5" bestFit="1" customWidth="1"/>
    <col min="59" max="59" width="14" bestFit="1" customWidth="1"/>
    <col min="63" max="64" width="10.83203125" style="65"/>
  </cols>
  <sheetData>
    <row r="1" spans="1:70" x14ac:dyDescent="0.2">
      <c r="A1" s="3"/>
      <c r="B1" s="2" t="s">
        <v>120</v>
      </c>
      <c r="C1" s="2" t="s">
        <v>1622</v>
      </c>
      <c r="D1" s="4" t="s">
        <v>120</v>
      </c>
      <c r="E1" s="4" t="s">
        <v>2199</v>
      </c>
      <c r="F1" s="4" t="s">
        <v>2200</v>
      </c>
      <c r="I1" s="83" t="s">
        <v>2190</v>
      </c>
      <c r="J1" s="66" t="s">
        <v>120</v>
      </c>
      <c r="K1" s="66" t="str">
        <f>VLOOKUP(I2,$B$2:$F$31,4,0)</f>
        <v>章</v>
      </c>
      <c r="L1" s="66" t="str">
        <f>VLOOKUP(I2,$B$2:$F$31,5,0)</f>
        <v>关</v>
      </c>
      <c r="M1" s="83" t="s">
        <v>2191</v>
      </c>
      <c r="N1" s="83" t="s">
        <v>2195</v>
      </c>
      <c r="O1" s="83" t="s">
        <v>2196</v>
      </c>
      <c r="P1" s="66" t="s">
        <v>125</v>
      </c>
      <c r="Q1" s="83" t="s">
        <v>2197</v>
      </c>
      <c r="R1" s="83" t="s">
        <v>131</v>
      </c>
      <c r="T1" s="67" t="s">
        <v>2190</v>
      </c>
      <c r="U1" s="67" t="s">
        <v>120</v>
      </c>
      <c r="V1" s="67" t="str">
        <f>VLOOKUP(T2,$B$2:$F$31,4,0)</f>
        <v>章</v>
      </c>
      <c r="W1" s="67">
        <f>VLOOKUP(T2,$B$2:$F$31,5,0)</f>
        <v>0</v>
      </c>
      <c r="X1" s="67" t="s">
        <v>2191</v>
      </c>
      <c r="Y1" s="67" t="s">
        <v>2195</v>
      </c>
      <c r="Z1" s="67" t="s">
        <v>2196</v>
      </c>
      <c r="AA1" s="67" t="s">
        <v>125</v>
      </c>
      <c r="AB1" s="67" t="s">
        <v>2197</v>
      </c>
      <c r="AC1" s="67" t="s">
        <v>131</v>
      </c>
      <c r="AD1" s="67" t="s">
        <v>2229</v>
      </c>
      <c r="AE1" s="67" t="s">
        <v>149</v>
      </c>
      <c r="AG1" s="67" t="s">
        <v>2190</v>
      </c>
      <c r="AH1" s="67" t="s">
        <v>120</v>
      </c>
      <c r="AI1" s="66" t="str">
        <f>VLOOKUP(AG2,$B$2:$F$31,4,0)</f>
        <v>数量</v>
      </c>
      <c r="AJ1" s="66">
        <f>VLOOKUP(AG2,$B$2:$F$31,5,0)</f>
        <v>0</v>
      </c>
      <c r="AK1" s="67" t="s">
        <v>2191</v>
      </c>
      <c r="AL1" s="67" t="s">
        <v>2195</v>
      </c>
      <c r="AM1" s="67" t="s">
        <v>2196</v>
      </c>
      <c r="AN1" s="67" t="s">
        <v>125</v>
      </c>
      <c r="AO1" s="67" t="s">
        <v>2197</v>
      </c>
      <c r="AP1" s="67" t="s">
        <v>131</v>
      </c>
      <c r="AQ1" s="67" t="s">
        <v>2229</v>
      </c>
      <c r="AR1" s="67" t="s">
        <v>149</v>
      </c>
      <c r="AT1" s="67" t="s">
        <v>2190</v>
      </c>
      <c r="AU1" s="67" t="s">
        <v>120</v>
      </c>
      <c r="AV1" s="67" t="str">
        <f>VLOOKUP(AT2,$B$2:$F$31,4,0)</f>
        <v>数量</v>
      </c>
      <c r="AW1" s="67">
        <f>VLOOKUP(AT2,$B$2:$F$31,5,0)</f>
        <v>0</v>
      </c>
      <c r="AX1" s="67" t="s">
        <v>2191</v>
      </c>
      <c r="AY1" s="67" t="s">
        <v>2195</v>
      </c>
      <c r="AZ1" s="67" t="s">
        <v>2196</v>
      </c>
      <c r="BA1" s="67" t="s">
        <v>125</v>
      </c>
      <c r="BB1" s="67" t="s">
        <v>2197</v>
      </c>
      <c r="BC1" s="67" t="s">
        <v>131</v>
      </c>
      <c r="BD1" s="67" t="s">
        <v>2229</v>
      </c>
      <c r="BE1" s="67" t="s">
        <v>149</v>
      </c>
      <c r="BG1" s="67" t="s">
        <v>2190</v>
      </c>
      <c r="BH1" s="67" t="s">
        <v>120</v>
      </c>
      <c r="BI1" s="67">
        <f>VLOOKUP(BG2,$B$2:$F$31,4,0)</f>
        <v>0</v>
      </c>
      <c r="BJ1" s="67">
        <f>VLOOKUP(BG2,$B$2:$F$31,5,0)</f>
        <v>0</v>
      </c>
      <c r="BK1" s="67" t="s">
        <v>2191</v>
      </c>
      <c r="BL1" s="67" t="s">
        <v>2195</v>
      </c>
      <c r="BM1" s="67" t="s">
        <v>2196</v>
      </c>
      <c r="BN1" s="67" t="s">
        <v>125</v>
      </c>
      <c r="BO1" s="67" t="s">
        <v>2197</v>
      </c>
      <c r="BP1" s="67" t="s">
        <v>131</v>
      </c>
      <c r="BQ1" s="67" t="s">
        <v>2229</v>
      </c>
      <c r="BR1" s="67" t="s">
        <v>149</v>
      </c>
    </row>
    <row r="2" spans="1:70" x14ac:dyDescent="0.2">
      <c r="A2" s="81" t="s">
        <v>1647</v>
      </c>
      <c r="B2" s="3" t="s">
        <v>1626</v>
      </c>
      <c r="C2" s="3" t="s">
        <v>1557</v>
      </c>
      <c r="D2" s="4">
        <v>1</v>
      </c>
      <c r="E2" s="4" t="s">
        <v>2201</v>
      </c>
      <c r="F2" s="4" t="s">
        <v>30</v>
      </c>
      <c r="I2" s="40" t="s">
        <v>1626</v>
      </c>
      <c r="J2" s="4">
        <f>VLOOKUP(I2,$B$2:$F$31,3,0)</f>
        <v>1</v>
      </c>
      <c r="K2" s="84">
        <v>1</v>
      </c>
      <c r="L2" s="4">
        <v>3</v>
      </c>
      <c r="M2" s="82" t="s">
        <v>2192</v>
      </c>
      <c r="N2" s="82">
        <v>50</v>
      </c>
      <c r="O2" s="40"/>
      <c r="P2" s="4"/>
      <c r="Q2" s="40"/>
      <c r="R2" s="40"/>
      <c r="T2" s="4" t="s">
        <v>204</v>
      </c>
      <c r="U2" s="4">
        <f>VLOOKUP(T2,$B$2:$F$31,3,0)</f>
        <v>5</v>
      </c>
      <c r="V2" s="4">
        <v>1</v>
      </c>
      <c r="W2" s="85"/>
      <c r="X2" s="85" t="s">
        <v>2192</v>
      </c>
      <c r="Y2" s="4">
        <v>600</v>
      </c>
      <c r="Z2" s="4"/>
      <c r="AA2" s="4"/>
      <c r="AB2" s="4"/>
      <c r="AC2" s="4"/>
      <c r="AD2" s="4"/>
      <c r="AE2" s="4"/>
      <c r="AG2" s="4" t="s">
        <v>1627</v>
      </c>
      <c r="AH2" s="4">
        <f>VLOOKUP(AG2,$B$2:$F$31,3,0)</f>
        <v>2</v>
      </c>
      <c r="AI2" s="4">
        <v>3</v>
      </c>
      <c r="AJ2" s="4"/>
      <c r="AK2" s="85" t="s">
        <v>2198</v>
      </c>
      <c r="AL2" s="85">
        <v>500</v>
      </c>
      <c r="AM2" s="4"/>
      <c r="AN2" s="4"/>
      <c r="AO2" s="4"/>
      <c r="AP2" s="4"/>
      <c r="AQ2" s="4"/>
      <c r="AR2" s="4"/>
      <c r="AT2" s="4" t="s">
        <v>201</v>
      </c>
      <c r="AU2" s="4">
        <f t="shared" ref="AU2:AU9" si="0">VLOOKUP(AT2,$B$2:$F$31,3,0)</f>
        <v>3</v>
      </c>
      <c r="AV2" s="4">
        <v>1010</v>
      </c>
      <c r="AW2" s="4"/>
      <c r="AX2" s="85" t="s">
        <v>2192</v>
      </c>
      <c r="AY2" s="4">
        <v>50</v>
      </c>
      <c r="AZ2" s="4" t="s">
        <v>2204</v>
      </c>
      <c r="BA2" s="4">
        <v>1</v>
      </c>
      <c r="BB2" s="4"/>
      <c r="BC2" s="4"/>
      <c r="BD2" s="4"/>
      <c r="BE2" s="4"/>
      <c r="BG2" s="3" t="s">
        <v>1891</v>
      </c>
      <c r="BH2" s="4">
        <f t="shared" ref="BH2:BH8" si="1">VLOOKUP(BG2,$B$2:$F$31,3,0)</f>
        <v>7</v>
      </c>
      <c r="BI2" s="3"/>
      <c r="BJ2" s="40"/>
      <c r="BK2" s="85" t="s">
        <v>19</v>
      </c>
      <c r="BL2" s="4">
        <v>50</v>
      </c>
      <c r="BM2" s="3"/>
      <c r="BN2" s="3"/>
      <c r="BO2" s="3"/>
      <c r="BP2" s="3"/>
      <c r="BQ2" s="4"/>
      <c r="BR2" s="4"/>
    </row>
    <row r="3" spans="1:70" x14ac:dyDescent="0.2">
      <c r="A3" s="81"/>
      <c r="B3" s="3" t="s">
        <v>1627</v>
      </c>
      <c r="C3" s="3" t="s">
        <v>1559</v>
      </c>
      <c r="D3" s="4">
        <v>2</v>
      </c>
      <c r="E3" s="4" t="s">
        <v>248</v>
      </c>
      <c r="F3" s="4"/>
      <c r="I3" s="40" t="s">
        <v>1626</v>
      </c>
      <c r="J3" s="4">
        <f t="shared" ref="J3:J66" si="2">VLOOKUP(I3,$B$2:$F$31,3,0)</f>
        <v>1</v>
      </c>
      <c r="K3" s="84">
        <v>1</v>
      </c>
      <c r="L3" s="4">
        <v>5</v>
      </c>
      <c r="M3" s="82" t="s">
        <v>2192</v>
      </c>
      <c r="N3" s="82">
        <v>50</v>
      </c>
      <c r="O3" s="40"/>
      <c r="P3" s="4"/>
      <c r="Q3" s="40"/>
      <c r="R3" s="40"/>
      <c r="T3" s="4" t="s">
        <v>204</v>
      </c>
      <c r="U3" s="4">
        <f t="shared" ref="U3:U16" si="3">VLOOKUP(T3,$B$2:$F$31,3,0)</f>
        <v>5</v>
      </c>
      <c r="V3" s="4">
        <v>2</v>
      </c>
      <c r="W3" s="85"/>
      <c r="X3" s="4" t="s">
        <v>2207</v>
      </c>
      <c r="Y3" s="4">
        <v>2</v>
      </c>
      <c r="Z3" s="85" t="s">
        <v>1748</v>
      </c>
      <c r="AA3" s="4">
        <v>1</v>
      </c>
      <c r="AB3" s="4"/>
      <c r="AC3" s="4"/>
      <c r="AD3" s="4"/>
      <c r="AE3" s="4"/>
      <c r="AG3" s="4" t="s">
        <v>1627</v>
      </c>
      <c r="AH3" s="4">
        <f t="shared" ref="AH3:AH18" si="4">VLOOKUP(AG3,$B$2:$F$31,3,0)</f>
        <v>2</v>
      </c>
      <c r="AI3" s="4">
        <v>4</v>
      </c>
      <c r="AJ3" s="4"/>
      <c r="AK3" s="85" t="s">
        <v>2198</v>
      </c>
      <c r="AL3" s="85">
        <v>1000</v>
      </c>
      <c r="AM3" s="4"/>
      <c r="AN3" s="4"/>
      <c r="AO3" s="4"/>
      <c r="AP3" s="4"/>
      <c r="AQ3" s="4"/>
      <c r="AR3" s="4"/>
      <c r="AT3" s="4" t="s">
        <v>201</v>
      </c>
      <c r="AU3" s="4">
        <f t="shared" si="0"/>
        <v>3</v>
      </c>
      <c r="AV3" s="4">
        <v>1030</v>
      </c>
      <c r="AW3" s="4"/>
      <c r="AX3" s="85" t="s">
        <v>2192</v>
      </c>
      <c r="AY3" s="4">
        <v>100</v>
      </c>
      <c r="AZ3" s="4" t="s">
        <v>2204</v>
      </c>
      <c r="BA3" s="4">
        <v>2</v>
      </c>
      <c r="BB3" s="4"/>
      <c r="BC3" s="4"/>
      <c r="BD3" s="4"/>
      <c r="BE3" s="4"/>
      <c r="BG3" s="3" t="s">
        <v>1890</v>
      </c>
      <c r="BH3" s="4">
        <f t="shared" si="1"/>
        <v>8</v>
      </c>
      <c r="BI3" s="3"/>
      <c r="BJ3" s="40"/>
      <c r="BK3" s="85" t="s">
        <v>19</v>
      </c>
      <c r="BL3" s="4">
        <v>50</v>
      </c>
      <c r="BM3" s="3"/>
      <c r="BN3" s="3"/>
      <c r="BO3" s="3"/>
      <c r="BP3" s="3"/>
      <c r="BQ3" s="4"/>
      <c r="BR3" s="4"/>
    </row>
    <row r="4" spans="1:70" x14ac:dyDescent="0.2">
      <c r="A4" s="81"/>
      <c r="B4" s="3" t="s">
        <v>201</v>
      </c>
      <c r="C4" s="3" t="s">
        <v>1572</v>
      </c>
      <c r="D4" s="4">
        <v>3</v>
      </c>
      <c r="E4" s="4" t="s">
        <v>248</v>
      </c>
      <c r="F4" s="4"/>
      <c r="I4" s="40" t="s">
        <v>1626</v>
      </c>
      <c r="J4" s="4">
        <f t="shared" si="2"/>
        <v>1</v>
      </c>
      <c r="K4" s="84">
        <v>1</v>
      </c>
      <c r="L4" s="4">
        <v>7</v>
      </c>
      <c r="M4" s="82" t="s">
        <v>2192</v>
      </c>
      <c r="N4" s="82">
        <v>50</v>
      </c>
      <c r="O4" s="40"/>
      <c r="P4" s="4"/>
      <c r="Q4" s="40"/>
      <c r="R4" s="40"/>
      <c r="T4" s="4" t="s">
        <v>204</v>
      </c>
      <c r="U4" s="4">
        <f t="shared" si="3"/>
        <v>5</v>
      </c>
      <c r="V4" s="4">
        <v>3</v>
      </c>
      <c r="W4" s="85"/>
      <c r="X4" s="4" t="s">
        <v>2207</v>
      </c>
      <c r="Y4" s="4">
        <v>3</v>
      </c>
      <c r="Z4" s="85" t="s">
        <v>1749</v>
      </c>
      <c r="AA4" s="4">
        <v>1</v>
      </c>
      <c r="AB4" s="4"/>
      <c r="AC4" s="4"/>
      <c r="AD4" s="4"/>
      <c r="AE4" s="4"/>
      <c r="AG4" s="4" t="s">
        <v>1627</v>
      </c>
      <c r="AH4" s="4">
        <f t="shared" si="4"/>
        <v>2</v>
      </c>
      <c r="AI4" s="4">
        <v>5</v>
      </c>
      <c r="AJ4" s="4"/>
      <c r="AK4" s="85" t="s">
        <v>2198</v>
      </c>
      <c r="AL4" s="85">
        <v>2000</v>
      </c>
      <c r="AM4" s="4"/>
      <c r="AN4" s="4"/>
      <c r="AO4" s="4"/>
      <c r="AP4" s="4"/>
      <c r="AQ4" s="4"/>
      <c r="AR4" s="4"/>
      <c r="AT4" s="4" t="s">
        <v>201</v>
      </c>
      <c r="AU4" s="4">
        <f t="shared" si="0"/>
        <v>3</v>
      </c>
      <c r="AV4" s="4">
        <v>1050</v>
      </c>
      <c r="AW4" s="4"/>
      <c r="AX4" s="85" t="s">
        <v>2192</v>
      </c>
      <c r="AY4" s="4">
        <v>100</v>
      </c>
      <c r="AZ4" s="4" t="s">
        <v>2204</v>
      </c>
      <c r="BA4" s="4">
        <v>3</v>
      </c>
      <c r="BB4" s="4"/>
      <c r="BC4" s="4"/>
      <c r="BD4" s="4"/>
      <c r="BE4" s="4"/>
      <c r="BG4" s="3" t="s">
        <v>1892</v>
      </c>
      <c r="BH4" s="4">
        <f t="shared" si="1"/>
        <v>9</v>
      </c>
      <c r="BI4" s="3"/>
      <c r="BJ4" s="40"/>
      <c r="BK4" s="85" t="s">
        <v>19</v>
      </c>
      <c r="BL4" s="4">
        <v>50</v>
      </c>
      <c r="BM4" s="3"/>
      <c r="BN4" s="3"/>
      <c r="BO4" s="3"/>
      <c r="BP4" s="3"/>
      <c r="BQ4" s="4"/>
      <c r="BR4" s="4"/>
    </row>
    <row r="5" spans="1:70" x14ac:dyDescent="0.2">
      <c r="A5" s="81"/>
      <c r="B5" s="3" t="s">
        <v>1632</v>
      </c>
      <c r="C5" s="3" t="s">
        <v>1574</v>
      </c>
      <c r="D5" s="4">
        <v>4</v>
      </c>
      <c r="E5" s="4" t="s">
        <v>248</v>
      </c>
      <c r="F5" s="4"/>
      <c r="I5" s="40" t="s">
        <v>1626</v>
      </c>
      <c r="J5" s="4">
        <f t="shared" si="2"/>
        <v>1</v>
      </c>
      <c r="K5" s="84">
        <v>1</v>
      </c>
      <c r="L5" s="4">
        <v>9</v>
      </c>
      <c r="M5" s="82" t="s">
        <v>2192</v>
      </c>
      <c r="N5" s="82">
        <v>50</v>
      </c>
      <c r="O5" s="40"/>
      <c r="P5" s="4"/>
      <c r="Q5" s="40"/>
      <c r="R5" s="40"/>
      <c r="T5" s="4" t="s">
        <v>204</v>
      </c>
      <c r="U5" s="4">
        <f t="shared" si="3"/>
        <v>5</v>
      </c>
      <c r="V5" s="4">
        <v>4</v>
      </c>
      <c r="W5" s="85"/>
      <c r="X5" s="4" t="s">
        <v>2207</v>
      </c>
      <c r="Y5" s="4">
        <v>4</v>
      </c>
      <c r="Z5" s="85" t="s">
        <v>1750</v>
      </c>
      <c r="AA5" s="4">
        <v>1</v>
      </c>
      <c r="AB5" s="4"/>
      <c r="AC5" s="4"/>
      <c r="AD5" s="4"/>
      <c r="AE5" s="4"/>
      <c r="AG5" s="4" t="s">
        <v>1627</v>
      </c>
      <c r="AH5" s="4">
        <f t="shared" si="4"/>
        <v>2</v>
      </c>
      <c r="AI5" s="4">
        <v>6</v>
      </c>
      <c r="AJ5" s="4"/>
      <c r="AK5" s="85" t="s">
        <v>2198</v>
      </c>
      <c r="AL5" s="85">
        <v>5000</v>
      </c>
      <c r="AM5" s="4"/>
      <c r="AN5" s="4"/>
      <c r="AO5" s="4"/>
      <c r="AP5" s="4"/>
      <c r="AQ5" s="4"/>
      <c r="AR5" s="4"/>
      <c r="AT5" s="4" t="s">
        <v>201</v>
      </c>
      <c r="AU5" s="4">
        <f t="shared" si="0"/>
        <v>3</v>
      </c>
      <c r="AV5" s="4">
        <v>1100</v>
      </c>
      <c r="AW5" s="4"/>
      <c r="AX5" s="85" t="s">
        <v>2192</v>
      </c>
      <c r="AY5" s="4">
        <v>200</v>
      </c>
      <c r="AZ5" s="4" t="s">
        <v>2204</v>
      </c>
      <c r="BA5" s="4">
        <v>5</v>
      </c>
      <c r="BB5" s="4"/>
      <c r="BC5" s="4"/>
      <c r="BD5" s="4"/>
      <c r="BE5" s="4"/>
      <c r="BG5" s="3" t="s">
        <v>1893</v>
      </c>
      <c r="BH5" s="4">
        <f t="shared" si="1"/>
        <v>10</v>
      </c>
      <c r="BI5" s="3"/>
      <c r="BJ5" s="40"/>
      <c r="BK5" s="85" t="s">
        <v>19</v>
      </c>
      <c r="BL5" s="4">
        <v>50</v>
      </c>
      <c r="BM5" s="3"/>
      <c r="BN5" s="3"/>
      <c r="BO5" s="3"/>
      <c r="BP5" s="3"/>
      <c r="BQ5" s="4"/>
      <c r="BR5" s="4"/>
    </row>
    <row r="6" spans="1:70" x14ac:dyDescent="0.2">
      <c r="A6" s="81"/>
      <c r="B6" s="3" t="s">
        <v>204</v>
      </c>
      <c r="C6" s="3" t="s">
        <v>1641</v>
      </c>
      <c r="D6" s="4">
        <v>5</v>
      </c>
      <c r="E6" s="4" t="s">
        <v>28</v>
      </c>
      <c r="F6" s="4"/>
      <c r="I6" s="40" t="s">
        <v>1626</v>
      </c>
      <c r="J6" s="4">
        <f t="shared" si="2"/>
        <v>1</v>
      </c>
      <c r="K6" s="84">
        <v>1</v>
      </c>
      <c r="L6" s="4">
        <v>12</v>
      </c>
      <c r="M6" s="82" t="s">
        <v>2192</v>
      </c>
      <c r="N6" s="82">
        <v>100</v>
      </c>
      <c r="O6" s="40"/>
      <c r="P6" s="4"/>
      <c r="Q6" s="40"/>
      <c r="R6" s="40"/>
      <c r="T6" s="4" t="s">
        <v>204</v>
      </c>
      <c r="U6" s="4">
        <f t="shared" si="3"/>
        <v>5</v>
      </c>
      <c r="V6" s="4">
        <v>5</v>
      </c>
      <c r="W6" s="85"/>
      <c r="X6" s="4" t="s">
        <v>2207</v>
      </c>
      <c r="Y6" s="4">
        <v>5</v>
      </c>
      <c r="Z6" s="85" t="s">
        <v>1751</v>
      </c>
      <c r="AA6" s="4">
        <v>1</v>
      </c>
      <c r="AB6" s="4"/>
      <c r="AC6" s="4"/>
      <c r="AD6" s="4"/>
      <c r="AE6" s="4"/>
      <c r="AG6" s="4" t="s">
        <v>1627</v>
      </c>
      <c r="AH6" s="4">
        <f t="shared" si="4"/>
        <v>2</v>
      </c>
      <c r="AI6" s="4">
        <v>10</v>
      </c>
      <c r="AJ6" s="4"/>
      <c r="AK6" s="85" t="s">
        <v>2198</v>
      </c>
      <c r="AL6" s="85">
        <v>10000</v>
      </c>
      <c r="AM6" s="4"/>
      <c r="AN6" s="4"/>
      <c r="AO6" s="4"/>
      <c r="AP6" s="4"/>
      <c r="AQ6" s="4"/>
      <c r="AR6" s="4"/>
      <c r="AT6" s="4" t="s">
        <v>201</v>
      </c>
      <c r="AU6" s="4">
        <f t="shared" si="0"/>
        <v>3</v>
      </c>
      <c r="AV6" s="4">
        <v>1200</v>
      </c>
      <c r="AW6" s="4"/>
      <c r="AX6" s="85" t="s">
        <v>2192</v>
      </c>
      <c r="AY6" s="4">
        <v>300</v>
      </c>
      <c r="AZ6" s="4" t="s">
        <v>2204</v>
      </c>
      <c r="BA6" s="4">
        <v>10</v>
      </c>
      <c r="BB6" s="4"/>
      <c r="BC6" s="4"/>
      <c r="BD6" s="4"/>
      <c r="BE6" s="4"/>
      <c r="BG6" s="3" t="s">
        <v>1894</v>
      </c>
      <c r="BH6" s="4">
        <f t="shared" si="1"/>
        <v>11</v>
      </c>
      <c r="BI6" s="3"/>
      <c r="BJ6" s="40"/>
      <c r="BK6" s="85" t="s">
        <v>19</v>
      </c>
      <c r="BL6" s="4">
        <v>50</v>
      </c>
      <c r="BM6" s="3"/>
      <c r="BN6" s="3"/>
      <c r="BO6" s="3"/>
      <c r="BP6" s="3"/>
      <c r="BQ6" s="4"/>
      <c r="BR6" s="4"/>
    </row>
    <row r="7" spans="1:70" x14ac:dyDescent="0.2">
      <c r="A7" s="81"/>
      <c r="B7" s="3" t="s">
        <v>1631</v>
      </c>
      <c r="C7" s="3" t="s">
        <v>1567</v>
      </c>
      <c r="D7" s="4">
        <v>6</v>
      </c>
      <c r="E7" s="4" t="s">
        <v>105</v>
      </c>
      <c r="F7" s="4" t="s">
        <v>162</v>
      </c>
      <c r="I7" s="40" t="s">
        <v>1626</v>
      </c>
      <c r="J7" s="4">
        <f t="shared" si="2"/>
        <v>1</v>
      </c>
      <c r="K7" s="84">
        <v>2</v>
      </c>
      <c r="L7" s="4">
        <v>4</v>
      </c>
      <c r="M7" s="82" t="s">
        <v>2192</v>
      </c>
      <c r="N7" s="82">
        <v>100</v>
      </c>
      <c r="O7" s="40" t="s">
        <v>1761</v>
      </c>
      <c r="P7" s="4">
        <v>1</v>
      </c>
      <c r="Q7" s="40"/>
      <c r="R7" s="40"/>
      <c r="T7" s="4" t="s">
        <v>204</v>
      </c>
      <c r="U7" s="4">
        <f t="shared" si="3"/>
        <v>5</v>
      </c>
      <c r="V7" s="4">
        <v>6</v>
      </c>
      <c r="W7" s="85"/>
      <c r="X7" s="4" t="s">
        <v>2207</v>
      </c>
      <c r="Y7" s="4">
        <v>6</v>
      </c>
      <c r="Z7" s="85" t="s">
        <v>1752</v>
      </c>
      <c r="AA7" s="4">
        <v>1</v>
      </c>
      <c r="AB7" s="4"/>
      <c r="AC7" s="4"/>
      <c r="AD7" s="4"/>
      <c r="AE7" s="4"/>
      <c r="AG7" s="4" t="s">
        <v>1627</v>
      </c>
      <c r="AH7" s="4">
        <f t="shared" si="4"/>
        <v>2</v>
      </c>
      <c r="AI7" s="4">
        <v>20</v>
      </c>
      <c r="AJ7" s="4"/>
      <c r="AK7" s="85" t="s">
        <v>2198</v>
      </c>
      <c r="AL7" s="85">
        <v>15000</v>
      </c>
      <c r="AM7" s="4"/>
      <c r="AN7" s="4"/>
      <c r="AO7" s="4"/>
      <c r="AP7" s="4"/>
      <c r="AQ7" s="4"/>
      <c r="AR7" s="4"/>
      <c r="AT7" s="4" t="s">
        <v>201</v>
      </c>
      <c r="AU7" s="4">
        <f t="shared" si="0"/>
        <v>3</v>
      </c>
      <c r="AV7" s="4">
        <v>1400</v>
      </c>
      <c r="AW7" s="4"/>
      <c r="AX7" s="85" t="s">
        <v>2192</v>
      </c>
      <c r="AY7" s="4">
        <v>500</v>
      </c>
      <c r="AZ7" s="4" t="s">
        <v>2204</v>
      </c>
      <c r="BA7" s="4">
        <v>15</v>
      </c>
      <c r="BB7" s="4"/>
      <c r="BC7" s="4"/>
      <c r="BD7" s="4"/>
      <c r="BE7" s="4"/>
      <c r="BG7" s="3" t="s">
        <v>200</v>
      </c>
      <c r="BH7" s="4">
        <f t="shared" si="1"/>
        <v>12</v>
      </c>
      <c r="BI7" s="3"/>
      <c r="BJ7" s="40"/>
      <c r="BK7" s="85" t="s">
        <v>19</v>
      </c>
      <c r="BL7" s="4">
        <v>100</v>
      </c>
      <c r="BM7" s="3"/>
      <c r="BN7" s="3"/>
      <c r="BO7" s="3"/>
      <c r="BP7" s="3"/>
      <c r="BQ7" s="4"/>
      <c r="BR7" s="4"/>
    </row>
    <row r="8" spans="1:70" x14ac:dyDescent="0.2">
      <c r="A8" s="81"/>
      <c r="B8" s="3" t="s">
        <v>1891</v>
      </c>
      <c r="C8" s="40" t="s">
        <v>1595</v>
      </c>
      <c r="D8" s="4">
        <v>7</v>
      </c>
      <c r="E8" s="4"/>
      <c r="F8" s="4"/>
      <c r="I8" s="40" t="s">
        <v>1626</v>
      </c>
      <c r="J8" s="4">
        <f t="shared" si="2"/>
        <v>1</v>
      </c>
      <c r="K8" s="84">
        <v>2</v>
      </c>
      <c r="L8" s="4">
        <v>8</v>
      </c>
      <c r="M8" s="82" t="s">
        <v>2192</v>
      </c>
      <c r="N8" s="82">
        <v>100</v>
      </c>
      <c r="O8" s="40" t="s">
        <v>1762</v>
      </c>
      <c r="P8" s="4">
        <v>1</v>
      </c>
      <c r="Q8" s="40"/>
      <c r="R8" s="40"/>
      <c r="T8" s="4" t="s">
        <v>204</v>
      </c>
      <c r="U8" s="4">
        <f t="shared" si="3"/>
        <v>5</v>
      </c>
      <c r="V8" s="4">
        <v>7</v>
      </c>
      <c r="W8" s="85"/>
      <c r="X8" s="4" t="s">
        <v>2207</v>
      </c>
      <c r="Y8" s="4">
        <v>8</v>
      </c>
      <c r="Z8" s="85" t="s">
        <v>1753</v>
      </c>
      <c r="AA8" s="4">
        <v>1</v>
      </c>
      <c r="AB8" s="4"/>
      <c r="AC8" s="4"/>
      <c r="AD8" s="4"/>
      <c r="AE8" s="4"/>
      <c r="AG8" s="4" t="s">
        <v>1627</v>
      </c>
      <c r="AH8" s="4">
        <f t="shared" si="4"/>
        <v>2</v>
      </c>
      <c r="AI8" s="4">
        <v>30</v>
      </c>
      <c r="AJ8" s="4"/>
      <c r="AK8" s="85" t="s">
        <v>2198</v>
      </c>
      <c r="AL8" s="85">
        <v>15000</v>
      </c>
      <c r="AM8" s="4"/>
      <c r="AN8" s="4"/>
      <c r="AO8" s="4"/>
      <c r="AP8" s="4"/>
      <c r="AQ8" s="4"/>
      <c r="AR8" s="4"/>
      <c r="AT8" s="4" t="s">
        <v>201</v>
      </c>
      <c r="AU8" s="4">
        <f t="shared" si="0"/>
        <v>3</v>
      </c>
      <c r="AV8" s="4">
        <v>1600</v>
      </c>
      <c r="AW8" s="4"/>
      <c r="AX8" s="85" t="s">
        <v>2192</v>
      </c>
      <c r="AY8" s="4">
        <v>800</v>
      </c>
      <c r="AZ8" s="4" t="s">
        <v>2204</v>
      </c>
      <c r="BA8" s="4">
        <v>20</v>
      </c>
      <c r="BB8" s="4"/>
      <c r="BC8" s="4"/>
      <c r="BD8" s="4"/>
      <c r="BE8" s="4"/>
      <c r="BG8" s="3" t="s">
        <v>1895</v>
      </c>
      <c r="BH8" s="4">
        <f t="shared" si="1"/>
        <v>19</v>
      </c>
      <c r="BI8" s="3"/>
      <c r="BJ8" s="40"/>
      <c r="BK8" s="85" t="s">
        <v>19</v>
      </c>
      <c r="BL8" s="4">
        <v>500</v>
      </c>
      <c r="BM8" s="3"/>
      <c r="BN8" s="3"/>
      <c r="BO8" s="3"/>
      <c r="BP8" s="3"/>
      <c r="BQ8" s="4"/>
      <c r="BR8" s="4"/>
    </row>
    <row r="9" spans="1:70" x14ac:dyDescent="0.2">
      <c r="A9" s="81"/>
      <c r="B9" s="3" t="s">
        <v>1890</v>
      </c>
      <c r="C9" s="40" t="s">
        <v>1593</v>
      </c>
      <c r="D9" s="4">
        <v>8</v>
      </c>
      <c r="E9" s="4"/>
      <c r="F9" s="4"/>
      <c r="I9" s="40" t="s">
        <v>1626</v>
      </c>
      <c r="J9" s="4">
        <f t="shared" si="2"/>
        <v>1</v>
      </c>
      <c r="K9" s="84">
        <v>2</v>
      </c>
      <c r="L9" s="4">
        <v>12</v>
      </c>
      <c r="M9" s="82" t="s">
        <v>2192</v>
      </c>
      <c r="N9" s="82">
        <v>200</v>
      </c>
      <c r="O9" s="40" t="s">
        <v>1763</v>
      </c>
      <c r="P9" s="4">
        <v>1</v>
      </c>
      <c r="Q9" s="40"/>
      <c r="R9" s="40"/>
      <c r="T9" s="4" t="s">
        <v>204</v>
      </c>
      <c r="U9" s="4">
        <f t="shared" si="3"/>
        <v>5</v>
      </c>
      <c r="V9" s="4">
        <v>8</v>
      </c>
      <c r="W9" s="85"/>
      <c r="X9" s="4" t="s">
        <v>2207</v>
      </c>
      <c r="Y9" s="4">
        <v>10</v>
      </c>
      <c r="Z9" s="85" t="s">
        <v>1754</v>
      </c>
      <c r="AA9" s="4">
        <v>1</v>
      </c>
      <c r="AB9" s="4"/>
      <c r="AC9" s="4"/>
      <c r="AD9" s="4"/>
      <c r="AE9" s="4"/>
      <c r="AG9" s="4" t="s">
        <v>1627</v>
      </c>
      <c r="AH9" s="4">
        <f t="shared" si="4"/>
        <v>2</v>
      </c>
      <c r="AI9" s="4">
        <v>50</v>
      </c>
      <c r="AJ9" s="4"/>
      <c r="AK9" s="85" t="s">
        <v>2198</v>
      </c>
      <c r="AL9" s="85">
        <v>25000</v>
      </c>
      <c r="AM9" s="4"/>
      <c r="AN9" s="4"/>
      <c r="AO9" s="4"/>
      <c r="AP9" s="4"/>
      <c r="AQ9" s="4"/>
      <c r="AR9" s="4"/>
      <c r="AT9" s="4" t="s">
        <v>201</v>
      </c>
      <c r="AU9" s="4">
        <f t="shared" si="0"/>
        <v>3</v>
      </c>
      <c r="AV9" s="4">
        <v>1800</v>
      </c>
      <c r="AW9" s="4"/>
      <c r="AX9" s="85" t="s">
        <v>2192</v>
      </c>
      <c r="AY9" s="4">
        <v>1000</v>
      </c>
      <c r="AZ9" s="4" t="s">
        <v>2204</v>
      </c>
      <c r="BA9" s="4">
        <v>20</v>
      </c>
      <c r="BB9" s="4"/>
      <c r="BC9" s="4"/>
      <c r="BD9" s="4"/>
      <c r="BE9" s="4"/>
    </row>
    <row r="10" spans="1:70" x14ac:dyDescent="0.2">
      <c r="A10" s="81"/>
      <c r="B10" s="3" t="s">
        <v>1892</v>
      </c>
      <c r="C10" s="40" t="s">
        <v>1597</v>
      </c>
      <c r="D10" s="4">
        <v>9</v>
      </c>
      <c r="E10" s="4"/>
      <c r="F10" s="4"/>
      <c r="I10" s="40" t="s">
        <v>1626</v>
      </c>
      <c r="J10" s="4">
        <f t="shared" si="2"/>
        <v>1</v>
      </c>
      <c r="K10" s="84">
        <v>2</v>
      </c>
      <c r="L10" s="4">
        <v>16</v>
      </c>
      <c r="M10" s="82" t="s">
        <v>2192</v>
      </c>
      <c r="N10" s="82">
        <v>100</v>
      </c>
      <c r="O10" s="40" t="s">
        <v>1764</v>
      </c>
      <c r="P10" s="4">
        <v>1</v>
      </c>
      <c r="Q10" s="40"/>
      <c r="R10" s="40"/>
      <c r="T10" s="4" t="s">
        <v>204</v>
      </c>
      <c r="U10" s="4">
        <f t="shared" si="3"/>
        <v>5</v>
      </c>
      <c r="V10" s="4">
        <v>9</v>
      </c>
      <c r="W10" s="85"/>
      <c r="X10" s="4" t="s">
        <v>2193</v>
      </c>
      <c r="Y10" s="4">
        <v>8</v>
      </c>
      <c r="Z10" s="85" t="s">
        <v>1747</v>
      </c>
      <c r="AA10" s="4">
        <v>1</v>
      </c>
      <c r="AB10" s="4"/>
      <c r="AC10" s="4"/>
      <c r="AD10" s="4"/>
      <c r="AE10" s="4"/>
      <c r="AG10" s="4" t="s">
        <v>1627</v>
      </c>
      <c r="AH10" s="4">
        <f t="shared" si="4"/>
        <v>2</v>
      </c>
      <c r="AI10" s="4">
        <v>75</v>
      </c>
      <c r="AJ10" s="4"/>
      <c r="AK10" s="85" t="s">
        <v>2198</v>
      </c>
      <c r="AL10" s="85">
        <v>50000</v>
      </c>
      <c r="AM10" s="4"/>
      <c r="AN10" s="4"/>
      <c r="AO10" s="4"/>
      <c r="AP10" s="4"/>
      <c r="AQ10" s="4"/>
      <c r="AR10" s="4"/>
    </row>
    <row r="11" spans="1:70" x14ac:dyDescent="0.2">
      <c r="A11" s="81"/>
      <c r="B11" s="3" t="s">
        <v>1893</v>
      </c>
      <c r="C11" s="40" t="s">
        <v>1599</v>
      </c>
      <c r="D11" s="4">
        <v>10</v>
      </c>
      <c r="E11" s="4"/>
      <c r="F11" s="4"/>
      <c r="I11" s="40" t="s">
        <v>1626</v>
      </c>
      <c r="J11" s="4">
        <f t="shared" si="2"/>
        <v>1</v>
      </c>
      <c r="K11" s="84">
        <v>2</v>
      </c>
      <c r="L11" s="4">
        <v>20</v>
      </c>
      <c r="M11" s="82" t="s">
        <v>2192</v>
      </c>
      <c r="N11" s="82">
        <v>100</v>
      </c>
      <c r="O11" s="40" t="s">
        <v>1765</v>
      </c>
      <c r="P11" s="4">
        <v>1</v>
      </c>
      <c r="Q11" s="40" t="s">
        <v>1766</v>
      </c>
      <c r="R11" s="40">
        <v>1</v>
      </c>
      <c r="T11" s="4" t="s">
        <v>204</v>
      </c>
      <c r="U11" s="4">
        <f t="shared" si="3"/>
        <v>5</v>
      </c>
      <c r="V11" s="4">
        <v>10</v>
      </c>
      <c r="W11" s="85"/>
      <c r="X11" s="4" t="s">
        <v>2193</v>
      </c>
      <c r="Y11" s="4">
        <v>10</v>
      </c>
      <c r="Z11" s="85" t="s">
        <v>1755</v>
      </c>
      <c r="AA11" s="4">
        <v>1</v>
      </c>
      <c r="AB11" s="4"/>
      <c r="AC11" s="4"/>
      <c r="AD11" s="4"/>
      <c r="AE11" s="4"/>
      <c r="AG11" s="4" t="s">
        <v>1627</v>
      </c>
      <c r="AH11" s="4">
        <f t="shared" si="4"/>
        <v>2</v>
      </c>
      <c r="AI11" s="4">
        <v>100</v>
      </c>
      <c r="AJ11" s="4"/>
      <c r="AK11" s="85" t="s">
        <v>2198</v>
      </c>
      <c r="AL11" s="85">
        <v>50000</v>
      </c>
      <c r="AM11" s="4"/>
      <c r="AN11" s="4"/>
      <c r="AO11" s="4"/>
      <c r="AP11" s="4"/>
      <c r="AQ11" s="4"/>
      <c r="AR11" s="4"/>
      <c r="AT11" s="67" t="s">
        <v>2190</v>
      </c>
      <c r="AU11" s="67" t="s">
        <v>120</v>
      </c>
      <c r="AV11" s="67" t="str">
        <f>VLOOKUP(AT12,$B$2:$F$31,4,0)</f>
        <v>数量</v>
      </c>
      <c r="AW11" s="67">
        <f>VLOOKUP(AT12,$B$2:$F$31,5,0)</f>
        <v>0</v>
      </c>
      <c r="AX11" s="67" t="s">
        <v>2191</v>
      </c>
      <c r="AY11" s="67" t="s">
        <v>2195</v>
      </c>
      <c r="AZ11" s="67" t="s">
        <v>2196</v>
      </c>
      <c r="BA11" s="67" t="s">
        <v>125</v>
      </c>
      <c r="BB11" s="67" t="s">
        <v>2197</v>
      </c>
      <c r="BC11" s="67" t="s">
        <v>131</v>
      </c>
      <c r="BD11" s="67" t="s">
        <v>2229</v>
      </c>
      <c r="BE11" s="67" t="s">
        <v>149</v>
      </c>
    </row>
    <row r="12" spans="1:70" x14ac:dyDescent="0.2">
      <c r="A12" s="81"/>
      <c r="B12" s="3" t="s">
        <v>1894</v>
      </c>
      <c r="C12" s="40" t="s">
        <v>1601</v>
      </c>
      <c r="D12" s="4">
        <v>11</v>
      </c>
      <c r="E12" s="4"/>
      <c r="F12" s="4"/>
      <c r="I12" s="40" t="s">
        <v>1626</v>
      </c>
      <c r="J12" s="4">
        <f t="shared" si="2"/>
        <v>1</v>
      </c>
      <c r="K12" s="84">
        <v>2</v>
      </c>
      <c r="L12" s="4">
        <v>24</v>
      </c>
      <c r="M12" s="82" t="s">
        <v>2192</v>
      </c>
      <c r="N12" s="82">
        <v>100</v>
      </c>
      <c r="O12" s="40" t="s">
        <v>1767</v>
      </c>
      <c r="P12" s="4">
        <v>1</v>
      </c>
      <c r="Q12" s="40" t="s">
        <v>1768</v>
      </c>
      <c r="R12" s="40">
        <v>1</v>
      </c>
      <c r="T12" s="4" t="s">
        <v>204</v>
      </c>
      <c r="U12" s="4">
        <f t="shared" si="3"/>
        <v>5</v>
      </c>
      <c r="V12" s="4">
        <v>11</v>
      </c>
      <c r="W12" s="85"/>
      <c r="X12" s="4" t="s">
        <v>2193</v>
      </c>
      <c r="Y12" s="4">
        <v>10</v>
      </c>
      <c r="Z12" s="85" t="s">
        <v>1756</v>
      </c>
      <c r="AA12" s="4">
        <v>1</v>
      </c>
      <c r="AB12" s="4"/>
      <c r="AC12" s="4"/>
      <c r="AD12" s="4"/>
      <c r="AE12" s="4"/>
      <c r="AG12" s="4" t="s">
        <v>1627</v>
      </c>
      <c r="AH12" s="4">
        <f t="shared" si="4"/>
        <v>2</v>
      </c>
      <c r="AI12" s="4">
        <v>130</v>
      </c>
      <c r="AJ12" s="4"/>
      <c r="AK12" s="85" t="s">
        <v>2198</v>
      </c>
      <c r="AL12" s="85">
        <v>75000</v>
      </c>
      <c r="AM12" s="4"/>
      <c r="AN12" s="4"/>
      <c r="AO12" s="4"/>
      <c r="AP12" s="4"/>
      <c r="AQ12" s="4"/>
      <c r="AR12" s="4"/>
      <c r="AT12" s="3" t="s">
        <v>1632</v>
      </c>
      <c r="AU12" s="4">
        <f t="shared" ref="AU12:AU17" si="5">VLOOKUP(AT12,$B$2:$F$31,3,0)</f>
        <v>4</v>
      </c>
      <c r="AV12" s="40">
        <v>20</v>
      </c>
      <c r="AW12" s="82"/>
      <c r="AX12" s="86" t="s">
        <v>19</v>
      </c>
      <c r="AY12" s="87">
        <v>50</v>
      </c>
      <c r="AZ12" s="3"/>
      <c r="BA12" s="3"/>
      <c r="BB12" s="3"/>
      <c r="BC12" s="3"/>
      <c r="BD12" s="4"/>
      <c r="BE12" s="4"/>
    </row>
    <row r="13" spans="1:70" x14ac:dyDescent="0.2">
      <c r="A13" s="81"/>
      <c r="B13" s="3" t="s">
        <v>200</v>
      </c>
      <c r="C13" s="3" t="s">
        <v>1570</v>
      </c>
      <c r="D13" s="4">
        <v>12</v>
      </c>
      <c r="E13" s="4"/>
      <c r="F13" s="4"/>
      <c r="I13" s="40" t="s">
        <v>1626</v>
      </c>
      <c r="J13" s="4">
        <f t="shared" si="2"/>
        <v>1</v>
      </c>
      <c r="K13" s="84">
        <v>2</v>
      </c>
      <c r="L13" s="4">
        <v>28</v>
      </c>
      <c r="M13" s="82" t="s">
        <v>2192</v>
      </c>
      <c r="N13" s="82">
        <v>300</v>
      </c>
      <c r="O13" s="40" t="s">
        <v>1769</v>
      </c>
      <c r="P13" s="4">
        <v>1</v>
      </c>
      <c r="Q13" s="40" t="s">
        <v>1770</v>
      </c>
      <c r="R13" s="40">
        <v>1</v>
      </c>
      <c r="T13" s="4" t="s">
        <v>204</v>
      </c>
      <c r="U13" s="4">
        <f t="shared" si="3"/>
        <v>5</v>
      </c>
      <c r="V13" s="4">
        <v>12</v>
      </c>
      <c r="W13" s="85"/>
      <c r="X13" s="4" t="s">
        <v>2193</v>
      </c>
      <c r="Y13" s="4">
        <v>10</v>
      </c>
      <c r="Z13" s="85" t="s">
        <v>1757</v>
      </c>
      <c r="AA13" s="4">
        <v>1</v>
      </c>
      <c r="AB13" s="4"/>
      <c r="AC13" s="4"/>
      <c r="AD13" s="4"/>
      <c r="AE13" s="4"/>
      <c r="AG13" s="4" t="s">
        <v>1627</v>
      </c>
      <c r="AH13" s="4">
        <f t="shared" si="4"/>
        <v>2</v>
      </c>
      <c r="AI13" s="4">
        <v>160</v>
      </c>
      <c r="AJ13" s="4"/>
      <c r="AK13" s="85" t="s">
        <v>2198</v>
      </c>
      <c r="AL13" s="85">
        <v>75000</v>
      </c>
      <c r="AM13" s="4"/>
      <c r="AN13" s="4"/>
      <c r="AO13" s="4"/>
      <c r="AP13" s="4"/>
      <c r="AQ13" s="4"/>
      <c r="AR13" s="4"/>
      <c r="AT13" s="3" t="s">
        <v>1632</v>
      </c>
      <c r="AU13" s="4">
        <f t="shared" si="5"/>
        <v>4</v>
      </c>
      <c r="AV13" s="40">
        <v>50</v>
      </c>
      <c r="AW13" s="82"/>
      <c r="AX13" s="86" t="s">
        <v>19</v>
      </c>
      <c r="AY13" s="87">
        <v>80</v>
      </c>
      <c r="AZ13" s="3"/>
      <c r="BA13" s="3"/>
      <c r="BB13" s="3"/>
      <c r="BC13" s="3"/>
      <c r="BD13" s="4"/>
      <c r="BE13" s="4"/>
    </row>
    <row r="14" spans="1:70" x14ac:dyDescent="0.2">
      <c r="A14" s="81"/>
      <c r="B14" s="3" t="s">
        <v>1633</v>
      </c>
      <c r="C14" s="3" t="s">
        <v>1576</v>
      </c>
      <c r="D14" s="4">
        <v>13</v>
      </c>
      <c r="E14" s="4" t="s">
        <v>248</v>
      </c>
      <c r="F14" s="4"/>
      <c r="I14" s="40" t="s">
        <v>1626</v>
      </c>
      <c r="J14" s="4">
        <f t="shared" si="2"/>
        <v>1</v>
      </c>
      <c r="K14" s="84">
        <v>3</v>
      </c>
      <c r="L14" s="4">
        <v>4</v>
      </c>
      <c r="M14" s="82" t="s">
        <v>2192</v>
      </c>
      <c r="N14" s="82">
        <v>100</v>
      </c>
      <c r="O14" s="40" t="s">
        <v>1762</v>
      </c>
      <c r="P14" s="4">
        <v>1</v>
      </c>
      <c r="Q14" s="40" t="s">
        <v>1765</v>
      </c>
      <c r="R14" s="40">
        <v>1</v>
      </c>
      <c r="T14" s="4" t="s">
        <v>204</v>
      </c>
      <c r="U14" s="4">
        <f t="shared" si="3"/>
        <v>5</v>
      </c>
      <c r="V14" s="4">
        <v>13</v>
      </c>
      <c r="W14" s="85"/>
      <c r="X14" s="4" t="s">
        <v>2193</v>
      </c>
      <c r="Y14" s="4">
        <v>10</v>
      </c>
      <c r="Z14" s="85" t="s">
        <v>1758</v>
      </c>
      <c r="AA14" s="4">
        <v>1</v>
      </c>
      <c r="AB14" s="4"/>
      <c r="AC14" s="4"/>
      <c r="AD14" s="4"/>
      <c r="AE14" s="4"/>
      <c r="AG14" s="4" t="s">
        <v>1627</v>
      </c>
      <c r="AH14" s="4">
        <f t="shared" si="4"/>
        <v>2</v>
      </c>
      <c r="AI14" s="4">
        <v>200</v>
      </c>
      <c r="AJ14" s="4"/>
      <c r="AK14" s="85" t="s">
        <v>2198</v>
      </c>
      <c r="AL14" s="85">
        <v>100000</v>
      </c>
      <c r="AM14" s="4"/>
      <c r="AN14" s="4"/>
      <c r="AO14" s="4"/>
      <c r="AP14" s="4"/>
      <c r="AQ14" s="4"/>
      <c r="AR14" s="4"/>
      <c r="AT14" s="3" t="s">
        <v>1632</v>
      </c>
      <c r="AU14" s="4">
        <f t="shared" si="5"/>
        <v>4</v>
      </c>
      <c r="AV14" s="40">
        <v>100</v>
      </c>
      <c r="AW14" s="82"/>
      <c r="AX14" s="86" t="s">
        <v>19</v>
      </c>
      <c r="AY14" s="87">
        <v>100</v>
      </c>
      <c r="AZ14" s="3"/>
      <c r="BA14" s="3"/>
      <c r="BB14" s="3"/>
      <c r="BC14" s="3"/>
      <c r="BD14" s="4"/>
      <c r="BE14" s="4"/>
    </row>
    <row r="15" spans="1:70" x14ac:dyDescent="0.2">
      <c r="A15" s="81"/>
      <c r="B15" s="3" t="s">
        <v>1630</v>
      </c>
      <c r="C15" s="3" t="s">
        <v>1565</v>
      </c>
      <c r="D15" s="4">
        <v>14</v>
      </c>
      <c r="E15" s="4" t="s">
        <v>248</v>
      </c>
      <c r="F15" s="4" t="s">
        <v>2202</v>
      </c>
      <c r="I15" s="40" t="s">
        <v>1626</v>
      </c>
      <c r="J15" s="4">
        <f t="shared" si="2"/>
        <v>1</v>
      </c>
      <c r="K15" s="84">
        <v>3</v>
      </c>
      <c r="L15" s="4">
        <v>8</v>
      </c>
      <c r="M15" s="82" t="s">
        <v>2192</v>
      </c>
      <c r="N15" s="82">
        <v>100</v>
      </c>
      <c r="O15" s="40" t="s">
        <v>1771</v>
      </c>
      <c r="P15" s="4">
        <v>1</v>
      </c>
      <c r="Q15" s="40" t="s">
        <v>1772</v>
      </c>
      <c r="R15" s="40">
        <v>1</v>
      </c>
      <c r="T15" s="4" t="s">
        <v>204</v>
      </c>
      <c r="U15" s="4">
        <f t="shared" si="3"/>
        <v>5</v>
      </c>
      <c r="V15" s="4">
        <v>14</v>
      </c>
      <c r="W15" s="85"/>
      <c r="X15" s="4" t="s">
        <v>2193</v>
      </c>
      <c r="Y15" s="4">
        <v>10</v>
      </c>
      <c r="Z15" s="85" t="s">
        <v>1759</v>
      </c>
      <c r="AA15" s="4">
        <v>1</v>
      </c>
      <c r="AB15" s="4"/>
      <c r="AC15" s="4"/>
      <c r="AD15" s="4"/>
      <c r="AE15" s="4"/>
      <c r="AG15" s="4" t="s">
        <v>1627</v>
      </c>
      <c r="AH15" s="4">
        <f t="shared" si="4"/>
        <v>2</v>
      </c>
      <c r="AI15" s="4">
        <v>240</v>
      </c>
      <c r="AJ15" s="4"/>
      <c r="AK15" s="85" t="s">
        <v>2198</v>
      </c>
      <c r="AL15" s="85">
        <v>100000</v>
      </c>
      <c r="AM15" s="4"/>
      <c r="AN15" s="4"/>
      <c r="AO15" s="4"/>
      <c r="AP15" s="4"/>
      <c r="AQ15" s="4"/>
      <c r="AR15" s="4"/>
      <c r="AT15" s="3" t="s">
        <v>1632</v>
      </c>
      <c r="AU15" s="4">
        <f t="shared" si="5"/>
        <v>4</v>
      </c>
      <c r="AV15" s="40">
        <v>200</v>
      </c>
      <c r="AW15" s="82"/>
      <c r="AX15" s="86" t="s">
        <v>19</v>
      </c>
      <c r="AY15" s="87">
        <v>120</v>
      </c>
      <c r="AZ15" s="3"/>
      <c r="BA15" s="3"/>
      <c r="BB15" s="3"/>
      <c r="BC15" s="3"/>
      <c r="BD15" s="4"/>
      <c r="BE15" s="4"/>
    </row>
    <row r="16" spans="1:70" x14ac:dyDescent="0.2">
      <c r="A16" s="81"/>
      <c r="B16" s="3" t="s">
        <v>1628</v>
      </c>
      <c r="C16" s="3" t="s">
        <v>1561</v>
      </c>
      <c r="D16" s="4">
        <v>15</v>
      </c>
      <c r="E16" s="4" t="s">
        <v>2203</v>
      </c>
      <c r="F16" s="4" t="s">
        <v>1553</v>
      </c>
      <c r="I16" s="40" t="s">
        <v>1626</v>
      </c>
      <c r="J16" s="4">
        <f t="shared" si="2"/>
        <v>1</v>
      </c>
      <c r="K16" s="84">
        <v>3</v>
      </c>
      <c r="L16" s="4">
        <v>12</v>
      </c>
      <c r="M16" s="82" t="s">
        <v>2192</v>
      </c>
      <c r="N16" s="82">
        <v>100</v>
      </c>
      <c r="O16" s="40" t="s">
        <v>1773</v>
      </c>
      <c r="P16" s="4">
        <v>1</v>
      </c>
      <c r="Q16" s="40"/>
      <c r="R16" s="40"/>
      <c r="T16" s="4" t="s">
        <v>204</v>
      </c>
      <c r="U16" s="4">
        <f t="shared" si="3"/>
        <v>5</v>
      </c>
      <c r="V16" s="4">
        <v>15</v>
      </c>
      <c r="W16" s="85"/>
      <c r="X16" s="4" t="s">
        <v>2193</v>
      </c>
      <c r="Y16" s="4">
        <v>12</v>
      </c>
      <c r="Z16" s="85" t="s">
        <v>1760</v>
      </c>
      <c r="AA16" s="4">
        <v>1</v>
      </c>
      <c r="AB16" s="4"/>
      <c r="AC16" s="4"/>
      <c r="AD16" s="4"/>
      <c r="AE16" s="4"/>
      <c r="AG16" s="4" t="s">
        <v>1627</v>
      </c>
      <c r="AH16" s="4">
        <f t="shared" si="4"/>
        <v>2</v>
      </c>
      <c r="AI16" s="4">
        <v>280</v>
      </c>
      <c r="AJ16" s="4"/>
      <c r="AK16" s="85" t="s">
        <v>2198</v>
      </c>
      <c r="AL16" s="85">
        <v>125000</v>
      </c>
      <c r="AM16" s="4"/>
      <c r="AN16" s="4"/>
      <c r="AO16" s="4"/>
      <c r="AP16" s="4"/>
      <c r="AQ16" s="4"/>
      <c r="AR16" s="4"/>
      <c r="AT16" s="3" t="s">
        <v>1632</v>
      </c>
      <c r="AU16" s="4">
        <f t="shared" si="5"/>
        <v>4</v>
      </c>
      <c r="AV16" s="40">
        <v>300</v>
      </c>
      <c r="AW16" s="82"/>
      <c r="AX16" s="86" t="s">
        <v>19</v>
      </c>
      <c r="AY16" s="87">
        <v>150</v>
      </c>
      <c r="AZ16" s="3"/>
      <c r="BA16" s="3"/>
      <c r="BB16" s="3"/>
      <c r="BC16" s="3"/>
      <c r="BD16" s="4"/>
      <c r="BE16" s="4"/>
    </row>
    <row r="17" spans="1:57" x14ac:dyDescent="0.2">
      <c r="A17" s="81"/>
      <c r="B17" s="3" t="s">
        <v>1636</v>
      </c>
      <c r="C17" s="3" t="s">
        <v>1578</v>
      </c>
      <c r="D17" s="4">
        <v>16</v>
      </c>
      <c r="E17" s="4" t="s">
        <v>162</v>
      </c>
      <c r="F17" s="4" t="s">
        <v>107</v>
      </c>
      <c r="I17" s="40" t="s">
        <v>1626</v>
      </c>
      <c r="J17" s="4">
        <f t="shared" si="2"/>
        <v>1</v>
      </c>
      <c r="K17" s="84">
        <v>3</v>
      </c>
      <c r="L17" s="4">
        <v>16</v>
      </c>
      <c r="M17" s="82" t="s">
        <v>2192</v>
      </c>
      <c r="N17" s="82">
        <v>100</v>
      </c>
      <c r="O17" s="40"/>
      <c r="P17" s="4"/>
      <c r="Q17" s="40"/>
      <c r="R17" s="40"/>
      <c r="AG17" s="4" t="s">
        <v>1627</v>
      </c>
      <c r="AH17" s="4">
        <f t="shared" si="4"/>
        <v>2</v>
      </c>
      <c r="AI17" s="4">
        <v>360</v>
      </c>
      <c r="AJ17" s="4"/>
      <c r="AK17" s="85" t="s">
        <v>2198</v>
      </c>
      <c r="AL17" s="85">
        <v>125000</v>
      </c>
      <c r="AM17" s="4"/>
      <c r="AN17" s="4"/>
      <c r="AO17" s="4"/>
      <c r="AP17" s="4"/>
      <c r="AQ17" s="4"/>
      <c r="AR17" s="4"/>
      <c r="AT17" s="3" t="s">
        <v>1632</v>
      </c>
      <c r="AU17" s="4">
        <f t="shared" si="5"/>
        <v>4</v>
      </c>
      <c r="AV17" s="40">
        <v>500</v>
      </c>
      <c r="AW17" s="82"/>
      <c r="AX17" s="86" t="s">
        <v>19</v>
      </c>
      <c r="AY17" s="87">
        <v>200</v>
      </c>
      <c r="AZ17" s="3"/>
      <c r="BA17" s="3"/>
      <c r="BB17" s="3"/>
      <c r="BC17" s="3"/>
      <c r="BD17" s="4"/>
      <c r="BE17" s="4"/>
    </row>
    <row r="18" spans="1:57" x14ac:dyDescent="0.2">
      <c r="A18" s="81"/>
      <c r="B18" s="3" t="s">
        <v>1634</v>
      </c>
      <c r="C18" s="3" t="s">
        <v>1589</v>
      </c>
      <c r="D18" s="4">
        <v>17</v>
      </c>
      <c r="E18" s="4" t="s">
        <v>1553</v>
      </c>
      <c r="F18" s="4"/>
      <c r="I18" s="40" t="s">
        <v>1626</v>
      </c>
      <c r="J18" s="4">
        <f t="shared" si="2"/>
        <v>1</v>
      </c>
      <c r="K18" s="84">
        <v>3</v>
      </c>
      <c r="L18" s="4">
        <v>20</v>
      </c>
      <c r="M18" s="82" t="s">
        <v>2192</v>
      </c>
      <c r="N18" s="82">
        <v>200</v>
      </c>
      <c r="O18" s="40"/>
      <c r="P18" s="4"/>
      <c r="Q18" s="40"/>
      <c r="R18" s="40"/>
      <c r="T18" s="67" t="s">
        <v>2190</v>
      </c>
      <c r="U18" s="67" t="s">
        <v>120</v>
      </c>
      <c r="V18" s="67" t="str">
        <f>VLOOKUP(T19,$B$2:$F$31,4,0)</f>
        <v>类型</v>
      </c>
      <c r="W18" s="67" t="str">
        <f>VLOOKUP(T19,$B$2:$F$31,5,0)</f>
        <v>层数</v>
      </c>
      <c r="X18" s="67" t="s">
        <v>2191</v>
      </c>
      <c r="Y18" s="67" t="s">
        <v>2195</v>
      </c>
      <c r="Z18" s="67" t="s">
        <v>2196</v>
      </c>
      <c r="AA18" s="67" t="s">
        <v>125</v>
      </c>
      <c r="AB18" s="67" t="s">
        <v>2197</v>
      </c>
      <c r="AC18" s="67" t="s">
        <v>131</v>
      </c>
      <c r="AD18" s="67" t="s">
        <v>2229</v>
      </c>
      <c r="AE18" s="67" t="s">
        <v>149</v>
      </c>
      <c r="AG18" s="4" t="s">
        <v>1627</v>
      </c>
      <c r="AH18" s="4">
        <f t="shared" si="4"/>
        <v>2</v>
      </c>
      <c r="AI18" s="4">
        <v>500</v>
      </c>
      <c r="AJ18" s="4"/>
      <c r="AK18" s="85" t="s">
        <v>2198</v>
      </c>
      <c r="AL18" s="85">
        <v>250000</v>
      </c>
      <c r="AM18" s="4"/>
      <c r="AN18" s="4"/>
      <c r="AO18" s="4"/>
      <c r="AP18" s="4"/>
      <c r="AQ18" s="4"/>
      <c r="AR18" s="4"/>
    </row>
    <row r="19" spans="1:57" x14ac:dyDescent="0.2">
      <c r="A19" s="81"/>
      <c r="B19" s="3" t="s">
        <v>1635</v>
      </c>
      <c r="C19" s="3" t="s">
        <v>1591</v>
      </c>
      <c r="D19" s="4">
        <v>18</v>
      </c>
      <c r="E19" s="4" t="s">
        <v>248</v>
      </c>
      <c r="F19" s="4"/>
      <c r="I19" s="40" t="s">
        <v>1626</v>
      </c>
      <c r="J19" s="4">
        <f t="shared" si="2"/>
        <v>1</v>
      </c>
      <c r="K19" s="84">
        <v>3</v>
      </c>
      <c r="L19" s="4">
        <v>24</v>
      </c>
      <c r="M19" s="82" t="s">
        <v>2192</v>
      </c>
      <c r="N19" s="82">
        <v>100</v>
      </c>
      <c r="O19" s="40" t="s">
        <v>1774</v>
      </c>
      <c r="P19" s="4">
        <v>1</v>
      </c>
      <c r="Q19" s="40"/>
      <c r="R19" s="40"/>
      <c r="T19" s="4" t="s">
        <v>1631</v>
      </c>
      <c r="U19" s="4">
        <f>VLOOKUP(T19,$B$2:$F$31,3,0)</f>
        <v>6</v>
      </c>
      <c r="V19" s="4">
        <v>1</v>
      </c>
      <c r="W19" s="85"/>
      <c r="X19" s="85" t="s">
        <v>2192</v>
      </c>
      <c r="Y19" s="4">
        <v>300</v>
      </c>
      <c r="Z19" s="4" t="s">
        <v>1769</v>
      </c>
      <c r="AA19" s="4">
        <v>1</v>
      </c>
      <c r="AB19" s="4"/>
      <c r="AC19" s="4"/>
      <c r="AD19" s="4"/>
      <c r="AE19" s="4"/>
      <c r="AG19" s="65"/>
      <c r="AH19" s="65"/>
      <c r="AI19" s="65"/>
      <c r="AJ19" s="65"/>
      <c r="AK19" s="65"/>
      <c r="AL19" s="65"/>
      <c r="AM19" s="65"/>
      <c r="AN19" s="65"/>
      <c r="AO19" s="65"/>
      <c r="AP19" s="65"/>
    </row>
    <row r="20" spans="1:57" x14ac:dyDescent="0.2">
      <c r="A20" s="81"/>
      <c r="B20" s="3" t="s">
        <v>1895</v>
      </c>
      <c r="C20" s="40" t="s">
        <v>1896</v>
      </c>
      <c r="D20" s="4">
        <v>19</v>
      </c>
      <c r="E20" s="4"/>
      <c r="F20" s="4"/>
      <c r="I20" s="40" t="s">
        <v>1626</v>
      </c>
      <c r="J20" s="4">
        <f t="shared" si="2"/>
        <v>1</v>
      </c>
      <c r="K20" s="84">
        <v>3</v>
      </c>
      <c r="L20" s="4">
        <v>28</v>
      </c>
      <c r="M20" s="82" t="s">
        <v>2192</v>
      </c>
      <c r="N20" s="82">
        <v>100</v>
      </c>
      <c r="O20" s="40"/>
      <c r="P20" s="4"/>
      <c r="Q20" s="40"/>
      <c r="R20" s="40"/>
      <c r="T20" s="4" t="s">
        <v>1631</v>
      </c>
      <c r="U20" s="4">
        <f t="shared" ref="U20:U59" si="6">VLOOKUP(T20,$B$2:$F$31,3,0)</f>
        <v>6</v>
      </c>
      <c r="V20" s="4">
        <v>10</v>
      </c>
      <c r="W20" s="85"/>
      <c r="X20" s="85" t="s">
        <v>2192</v>
      </c>
      <c r="Y20" s="4">
        <v>100</v>
      </c>
      <c r="Z20" s="4"/>
      <c r="AA20" s="4"/>
      <c r="AB20" s="4"/>
      <c r="AC20" s="4"/>
      <c r="AD20" s="4"/>
      <c r="AE20" s="4"/>
      <c r="AG20" s="67" t="s">
        <v>2190</v>
      </c>
      <c r="AH20" s="67" t="s">
        <v>120</v>
      </c>
      <c r="AI20" s="67" t="str">
        <f>VLOOKUP(AG21,$B$2:$F$31,4,0)</f>
        <v>数量</v>
      </c>
      <c r="AJ20" s="67">
        <f>VLOOKUP(AG21,$B$2:$F$31,5,0)</f>
        <v>0</v>
      </c>
      <c r="AK20" s="67" t="s">
        <v>2191</v>
      </c>
      <c r="AL20" s="67" t="s">
        <v>2195</v>
      </c>
      <c r="AM20" s="67" t="s">
        <v>2196</v>
      </c>
      <c r="AN20" s="67" t="s">
        <v>125</v>
      </c>
      <c r="AO20" s="67" t="s">
        <v>2197</v>
      </c>
      <c r="AP20" s="67" t="s">
        <v>131</v>
      </c>
      <c r="AQ20" s="67" t="s">
        <v>2229</v>
      </c>
      <c r="AR20" s="67" t="s">
        <v>149</v>
      </c>
    </row>
    <row r="21" spans="1:57" x14ac:dyDescent="0.2">
      <c r="A21" s="81"/>
      <c r="B21" s="3" t="s">
        <v>1629</v>
      </c>
      <c r="C21" s="3" t="s">
        <v>1563</v>
      </c>
      <c r="D21" s="4">
        <v>20</v>
      </c>
      <c r="E21" s="4" t="s">
        <v>1553</v>
      </c>
      <c r="F21" s="4"/>
      <c r="I21" s="40" t="s">
        <v>1626</v>
      </c>
      <c r="J21" s="4">
        <f t="shared" si="2"/>
        <v>1</v>
      </c>
      <c r="K21" s="84">
        <v>3</v>
      </c>
      <c r="L21" s="4">
        <v>32</v>
      </c>
      <c r="M21" s="82" t="s">
        <v>2192</v>
      </c>
      <c r="N21" s="82">
        <v>100</v>
      </c>
      <c r="O21" s="40"/>
      <c r="P21" s="4"/>
      <c r="Q21" s="40"/>
      <c r="R21" s="40"/>
      <c r="T21" s="4" t="s">
        <v>1631</v>
      </c>
      <c r="U21" s="4">
        <f t="shared" si="6"/>
        <v>6</v>
      </c>
      <c r="V21" s="4">
        <v>20</v>
      </c>
      <c r="W21" s="85"/>
      <c r="X21" s="85" t="s">
        <v>2192</v>
      </c>
      <c r="Y21" s="4">
        <v>100</v>
      </c>
      <c r="Z21" s="4"/>
      <c r="AA21" s="4"/>
      <c r="AB21" s="4"/>
      <c r="AC21" s="4"/>
      <c r="AD21" s="4"/>
      <c r="AE21" s="4"/>
      <c r="AG21" s="4" t="s">
        <v>1633</v>
      </c>
      <c r="AH21" s="4">
        <f t="shared" ref="AH21:AH27" si="7">VLOOKUP(AG21,$B$2:$F$31,3,0)</f>
        <v>13</v>
      </c>
      <c r="AI21" s="4" t="s">
        <v>1897</v>
      </c>
      <c r="AJ21" s="85"/>
      <c r="AK21" s="86" t="s">
        <v>16</v>
      </c>
      <c r="AL21" s="4">
        <v>1000</v>
      </c>
      <c r="AM21" s="4"/>
      <c r="AN21" s="4"/>
      <c r="AO21" s="4"/>
      <c r="AP21" s="4"/>
      <c r="AQ21" s="4"/>
      <c r="AR21" s="4"/>
    </row>
    <row r="22" spans="1:57" x14ac:dyDescent="0.2">
      <c r="A22" s="81"/>
      <c r="B22" s="3" t="s">
        <v>1640</v>
      </c>
      <c r="C22" s="3" t="s">
        <v>1639</v>
      </c>
      <c r="D22" s="4">
        <v>99</v>
      </c>
      <c r="E22" s="4"/>
      <c r="F22" s="4"/>
      <c r="I22" s="40" t="s">
        <v>1626</v>
      </c>
      <c r="J22" s="4">
        <f t="shared" si="2"/>
        <v>1</v>
      </c>
      <c r="K22" s="84">
        <v>3</v>
      </c>
      <c r="L22" s="4">
        <v>36</v>
      </c>
      <c r="M22" s="82" t="s">
        <v>2192</v>
      </c>
      <c r="N22" s="82">
        <v>300</v>
      </c>
      <c r="O22" s="40" t="s">
        <v>1775</v>
      </c>
      <c r="P22" s="4">
        <v>1</v>
      </c>
      <c r="Q22" s="40"/>
      <c r="R22" s="40"/>
      <c r="T22" s="4" t="s">
        <v>1631</v>
      </c>
      <c r="U22" s="4">
        <f t="shared" si="6"/>
        <v>6</v>
      </c>
      <c r="V22" s="4">
        <v>30</v>
      </c>
      <c r="W22" s="85"/>
      <c r="X22" s="85" t="s">
        <v>2192</v>
      </c>
      <c r="Y22" s="4">
        <v>100</v>
      </c>
      <c r="Z22" s="4"/>
      <c r="AA22" s="4"/>
      <c r="AB22" s="4"/>
      <c r="AC22" s="4"/>
      <c r="AD22" s="4"/>
      <c r="AE22" s="4"/>
      <c r="AG22" s="4" t="s">
        <v>1633</v>
      </c>
      <c r="AH22" s="4">
        <f t="shared" si="7"/>
        <v>13</v>
      </c>
      <c r="AI22" s="4" t="s">
        <v>1898</v>
      </c>
      <c r="AJ22" s="85"/>
      <c r="AK22" s="86" t="s">
        <v>16</v>
      </c>
      <c r="AL22" s="4">
        <v>2000</v>
      </c>
      <c r="AM22" s="4"/>
      <c r="AN22" s="4"/>
      <c r="AO22" s="4"/>
      <c r="AP22" s="4"/>
      <c r="AQ22" s="4"/>
      <c r="AR22" s="4"/>
    </row>
    <row r="23" spans="1:57" x14ac:dyDescent="0.2">
      <c r="A23" s="81"/>
      <c r="B23" s="3" t="s">
        <v>206</v>
      </c>
      <c r="C23" s="3" t="s">
        <v>1603</v>
      </c>
      <c r="D23" s="4">
        <v>99</v>
      </c>
      <c r="E23" s="4"/>
      <c r="F23" s="4"/>
      <c r="I23" s="40" t="s">
        <v>1626</v>
      </c>
      <c r="J23" s="4">
        <f t="shared" si="2"/>
        <v>1</v>
      </c>
      <c r="K23" s="84">
        <v>4</v>
      </c>
      <c r="L23" s="4">
        <v>4</v>
      </c>
      <c r="M23" s="82" t="s">
        <v>2192</v>
      </c>
      <c r="N23" s="82">
        <v>100</v>
      </c>
      <c r="O23" s="40"/>
      <c r="P23" s="4"/>
      <c r="Q23" s="40"/>
      <c r="R23" s="40"/>
      <c r="T23" s="4" t="s">
        <v>1631</v>
      </c>
      <c r="U23" s="4">
        <f t="shared" si="6"/>
        <v>6</v>
      </c>
      <c r="V23" s="4">
        <v>40</v>
      </c>
      <c r="W23" s="85"/>
      <c r="X23" s="85" t="s">
        <v>2192</v>
      </c>
      <c r="Y23" s="4">
        <v>100</v>
      </c>
      <c r="Z23" s="4"/>
      <c r="AA23" s="4"/>
      <c r="AB23" s="4"/>
      <c r="AC23" s="4"/>
      <c r="AD23" s="4"/>
      <c r="AE23" s="4"/>
      <c r="AG23" s="4" t="s">
        <v>1633</v>
      </c>
      <c r="AH23" s="4">
        <f t="shared" si="7"/>
        <v>13</v>
      </c>
      <c r="AI23" s="4" t="s">
        <v>1899</v>
      </c>
      <c r="AJ23" s="85"/>
      <c r="AK23" s="86" t="s">
        <v>16</v>
      </c>
      <c r="AL23" s="4">
        <v>5000</v>
      </c>
      <c r="AM23" s="4"/>
      <c r="AN23" s="4"/>
      <c r="AO23" s="4"/>
      <c r="AP23" s="4"/>
      <c r="AQ23" s="4"/>
      <c r="AR23" s="4"/>
    </row>
    <row r="24" spans="1:57" x14ac:dyDescent="0.2">
      <c r="A24" s="81"/>
      <c r="B24" s="3" t="s">
        <v>1638</v>
      </c>
      <c r="C24" s="3" t="s">
        <v>1637</v>
      </c>
      <c r="D24" s="4">
        <v>99</v>
      </c>
      <c r="E24" s="4"/>
      <c r="F24" s="4"/>
      <c r="I24" s="40" t="s">
        <v>1626</v>
      </c>
      <c r="J24" s="4">
        <f t="shared" si="2"/>
        <v>1</v>
      </c>
      <c r="K24" s="84">
        <v>4</v>
      </c>
      <c r="L24" s="4">
        <v>8</v>
      </c>
      <c r="M24" s="82" t="s">
        <v>2192</v>
      </c>
      <c r="N24" s="82">
        <v>100</v>
      </c>
      <c r="O24" s="40"/>
      <c r="P24" s="4"/>
      <c r="Q24" s="40"/>
      <c r="R24" s="40"/>
      <c r="T24" s="4" t="s">
        <v>1631</v>
      </c>
      <c r="U24" s="4">
        <f t="shared" si="6"/>
        <v>6</v>
      </c>
      <c r="V24" s="4">
        <v>50</v>
      </c>
      <c r="W24" s="85"/>
      <c r="X24" s="85" t="s">
        <v>2192</v>
      </c>
      <c r="Y24" s="4">
        <v>100</v>
      </c>
      <c r="Z24" s="4"/>
      <c r="AA24" s="4"/>
      <c r="AB24" s="4"/>
      <c r="AC24" s="4"/>
      <c r="AD24" s="4"/>
      <c r="AE24" s="4"/>
      <c r="AG24" s="4" t="s">
        <v>1633</v>
      </c>
      <c r="AH24" s="4">
        <f t="shared" si="7"/>
        <v>13</v>
      </c>
      <c r="AI24" s="4" t="s">
        <v>1900</v>
      </c>
      <c r="AJ24" s="85"/>
      <c r="AK24" s="86" t="s">
        <v>16</v>
      </c>
      <c r="AL24" s="4">
        <v>10000</v>
      </c>
      <c r="AM24" s="4"/>
      <c r="AN24" s="4"/>
      <c r="AO24" s="4"/>
      <c r="AP24" s="4"/>
      <c r="AQ24" s="4"/>
      <c r="AR24" s="4"/>
    </row>
    <row r="25" spans="1:57" x14ac:dyDescent="0.2">
      <c r="A25" s="81" t="s">
        <v>1648</v>
      </c>
      <c r="B25" s="3" t="s">
        <v>1642</v>
      </c>
      <c r="C25" s="3" t="s">
        <v>1610</v>
      </c>
      <c r="D25" s="4">
        <v>99</v>
      </c>
      <c r="E25" s="4"/>
      <c r="F25" s="4"/>
      <c r="I25" s="40" t="s">
        <v>1626</v>
      </c>
      <c r="J25" s="4">
        <f t="shared" si="2"/>
        <v>1</v>
      </c>
      <c r="K25" s="84">
        <v>4</v>
      </c>
      <c r="L25" s="4">
        <v>12</v>
      </c>
      <c r="M25" s="82" t="s">
        <v>2192</v>
      </c>
      <c r="N25" s="82">
        <v>100</v>
      </c>
      <c r="O25" s="40" t="s">
        <v>1776</v>
      </c>
      <c r="P25" s="4">
        <v>1</v>
      </c>
      <c r="Q25" s="40"/>
      <c r="R25" s="40"/>
      <c r="T25" s="4" t="s">
        <v>1631</v>
      </c>
      <c r="U25" s="4">
        <f t="shared" si="6"/>
        <v>6</v>
      </c>
      <c r="V25" s="4">
        <v>60</v>
      </c>
      <c r="W25" s="85"/>
      <c r="X25" s="85" t="s">
        <v>2192</v>
      </c>
      <c r="Y25" s="4">
        <v>200</v>
      </c>
      <c r="Z25" s="4"/>
      <c r="AA25" s="4"/>
      <c r="AB25" s="4"/>
      <c r="AC25" s="4"/>
      <c r="AD25" s="4"/>
      <c r="AE25" s="4"/>
      <c r="AG25" s="4" t="s">
        <v>1633</v>
      </c>
      <c r="AH25" s="4">
        <f t="shared" si="7"/>
        <v>13</v>
      </c>
      <c r="AI25" s="4" t="s">
        <v>1901</v>
      </c>
      <c r="AJ25" s="85"/>
      <c r="AK25" s="86" t="s">
        <v>16</v>
      </c>
      <c r="AL25" s="4">
        <v>30000</v>
      </c>
      <c r="AM25" s="4"/>
      <c r="AN25" s="4"/>
      <c r="AO25" s="4"/>
      <c r="AP25" s="4"/>
      <c r="AQ25" s="4"/>
      <c r="AR25" s="4"/>
    </row>
    <row r="26" spans="1:57" x14ac:dyDescent="0.2">
      <c r="A26" s="81"/>
      <c r="B26" s="3" t="s">
        <v>1643</v>
      </c>
      <c r="C26" s="3" t="s">
        <v>1612</v>
      </c>
      <c r="D26" s="4">
        <v>99</v>
      </c>
      <c r="E26" s="4"/>
      <c r="F26" s="4"/>
      <c r="I26" s="40" t="s">
        <v>1626</v>
      </c>
      <c r="J26" s="4">
        <f t="shared" si="2"/>
        <v>1</v>
      </c>
      <c r="K26" s="84">
        <v>4</v>
      </c>
      <c r="L26" s="4">
        <v>16</v>
      </c>
      <c r="M26" s="82" t="s">
        <v>2192</v>
      </c>
      <c r="N26" s="82">
        <v>100</v>
      </c>
      <c r="O26" s="40"/>
      <c r="P26" s="4"/>
      <c r="Q26" s="40"/>
      <c r="R26" s="40"/>
      <c r="T26" s="4" t="s">
        <v>1631</v>
      </c>
      <c r="U26" s="4">
        <f t="shared" si="6"/>
        <v>6</v>
      </c>
      <c r="V26" s="4">
        <v>70</v>
      </c>
      <c r="W26" s="85"/>
      <c r="X26" s="85" t="s">
        <v>2192</v>
      </c>
      <c r="Y26" s="4">
        <v>200</v>
      </c>
      <c r="Z26" s="4"/>
      <c r="AA26" s="4"/>
      <c r="AB26" s="4"/>
      <c r="AC26" s="4"/>
      <c r="AD26" s="4"/>
      <c r="AE26" s="4"/>
      <c r="AG26" s="4" t="s">
        <v>1633</v>
      </c>
      <c r="AH26" s="4">
        <f t="shared" si="7"/>
        <v>13</v>
      </c>
      <c r="AI26" s="4" t="s">
        <v>1902</v>
      </c>
      <c r="AJ26" s="85"/>
      <c r="AK26" s="86" t="s">
        <v>16</v>
      </c>
      <c r="AL26" s="4">
        <v>50000</v>
      </c>
      <c r="AM26" s="4"/>
      <c r="AN26" s="4"/>
      <c r="AO26" s="4"/>
      <c r="AP26" s="4"/>
      <c r="AQ26" s="4"/>
      <c r="AR26" s="4"/>
    </row>
    <row r="27" spans="1:57" x14ac:dyDescent="0.2">
      <c r="A27" s="81"/>
      <c r="B27" s="3" t="s">
        <v>1644</v>
      </c>
      <c r="C27" s="3" t="s">
        <v>1614</v>
      </c>
      <c r="D27" s="4">
        <v>99</v>
      </c>
      <c r="E27" s="4"/>
      <c r="F27" s="4"/>
      <c r="I27" s="40" t="s">
        <v>1626</v>
      </c>
      <c r="J27" s="4">
        <f t="shared" si="2"/>
        <v>1</v>
      </c>
      <c r="K27" s="84">
        <v>4</v>
      </c>
      <c r="L27" s="4">
        <v>20</v>
      </c>
      <c r="M27" s="82" t="s">
        <v>2192</v>
      </c>
      <c r="N27" s="82">
        <v>200</v>
      </c>
      <c r="O27" s="40"/>
      <c r="P27" s="4"/>
      <c r="Q27" s="40"/>
      <c r="R27" s="40"/>
      <c r="T27" s="4" t="s">
        <v>1631</v>
      </c>
      <c r="U27" s="4">
        <f t="shared" si="6"/>
        <v>6</v>
      </c>
      <c r="V27" s="4">
        <v>80</v>
      </c>
      <c r="W27" s="85"/>
      <c r="X27" s="85" t="s">
        <v>2192</v>
      </c>
      <c r="Y27" s="4">
        <v>200</v>
      </c>
      <c r="Z27" s="4"/>
      <c r="AA27" s="4"/>
      <c r="AB27" s="4"/>
      <c r="AC27" s="4"/>
      <c r="AD27" s="4"/>
      <c r="AE27" s="4"/>
      <c r="AG27" s="4" t="s">
        <v>1633</v>
      </c>
      <c r="AH27" s="4">
        <f t="shared" si="7"/>
        <v>13</v>
      </c>
      <c r="AI27" s="4" t="s">
        <v>1903</v>
      </c>
      <c r="AJ27" s="85"/>
      <c r="AK27" s="86" t="s">
        <v>16</v>
      </c>
      <c r="AL27" s="4">
        <v>300000</v>
      </c>
      <c r="AM27" s="4"/>
      <c r="AN27" s="4"/>
      <c r="AO27" s="4"/>
      <c r="AP27" s="4"/>
      <c r="AQ27" s="4"/>
      <c r="AR27" s="4"/>
    </row>
    <row r="28" spans="1:57" x14ac:dyDescent="0.2">
      <c r="A28" s="81"/>
      <c r="B28" s="3" t="s">
        <v>1645</v>
      </c>
      <c r="C28" s="3" t="s">
        <v>1616</v>
      </c>
      <c r="D28" s="4">
        <v>99</v>
      </c>
      <c r="E28" s="4"/>
      <c r="F28" s="4"/>
      <c r="I28" s="40" t="s">
        <v>1626</v>
      </c>
      <c r="J28" s="4">
        <f t="shared" si="2"/>
        <v>1</v>
      </c>
      <c r="K28" s="84">
        <v>4</v>
      </c>
      <c r="L28" s="4">
        <v>24</v>
      </c>
      <c r="M28" s="82" t="s">
        <v>2192</v>
      </c>
      <c r="N28" s="82">
        <v>100</v>
      </c>
      <c r="O28" s="40" t="s">
        <v>1777</v>
      </c>
      <c r="P28" s="4">
        <v>1</v>
      </c>
      <c r="Q28" s="40"/>
      <c r="R28" s="40"/>
      <c r="T28" s="4" t="s">
        <v>1631</v>
      </c>
      <c r="U28" s="4">
        <f t="shared" si="6"/>
        <v>6</v>
      </c>
      <c r="V28" s="4">
        <v>90</v>
      </c>
      <c r="W28" s="85"/>
      <c r="X28" s="85" t="s">
        <v>2192</v>
      </c>
      <c r="Y28" s="4">
        <v>200</v>
      </c>
      <c r="Z28" s="4"/>
      <c r="AA28" s="4"/>
      <c r="AB28" s="4"/>
      <c r="AC28" s="4"/>
      <c r="AD28" s="4"/>
      <c r="AE28" s="4"/>
    </row>
    <row r="29" spans="1:57" x14ac:dyDescent="0.2">
      <c r="A29" s="81"/>
      <c r="B29" s="3" t="s">
        <v>1646</v>
      </c>
      <c r="C29" s="3" t="s">
        <v>1618</v>
      </c>
      <c r="D29" s="4">
        <v>99</v>
      </c>
      <c r="E29" s="4"/>
      <c r="F29" s="4"/>
      <c r="I29" s="40" t="s">
        <v>1626</v>
      </c>
      <c r="J29" s="4">
        <f t="shared" si="2"/>
        <v>1</v>
      </c>
      <c r="K29" s="84">
        <v>4</v>
      </c>
      <c r="L29" s="4">
        <v>28</v>
      </c>
      <c r="M29" s="82" t="s">
        <v>2192</v>
      </c>
      <c r="N29" s="82">
        <v>100</v>
      </c>
      <c r="O29" s="40"/>
      <c r="P29" s="4"/>
      <c r="Q29" s="40"/>
      <c r="R29" s="40"/>
      <c r="T29" s="4" t="s">
        <v>1631</v>
      </c>
      <c r="U29" s="4">
        <f t="shared" si="6"/>
        <v>6</v>
      </c>
      <c r="V29" s="4">
        <v>100</v>
      </c>
      <c r="W29" s="85"/>
      <c r="X29" s="85" t="s">
        <v>2192</v>
      </c>
      <c r="Y29" s="4">
        <v>200</v>
      </c>
      <c r="Z29" s="4"/>
      <c r="AA29" s="4"/>
      <c r="AB29" s="4"/>
      <c r="AC29" s="4"/>
      <c r="AD29" s="4"/>
      <c r="AE29" s="4"/>
      <c r="AG29" s="67" t="s">
        <v>2190</v>
      </c>
      <c r="AH29" s="67" t="s">
        <v>120</v>
      </c>
      <c r="AI29" s="67" t="str">
        <f>VLOOKUP(AG30,$B$2:$F$31,4,0)</f>
        <v>数量</v>
      </c>
      <c r="AJ29" s="67" t="str">
        <f>VLOOKUP(AG30,$B$2:$F$31,5,0)</f>
        <v>分级</v>
      </c>
      <c r="AK29" s="67" t="s">
        <v>2191</v>
      </c>
      <c r="AL29" s="67" t="s">
        <v>2195</v>
      </c>
      <c r="AM29" s="67" t="s">
        <v>2196</v>
      </c>
      <c r="AN29" s="67" t="s">
        <v>125</v>
      </c>
      <c r="AO29" s="67" t="s">
        <v>2197</v>
      </c>
      <c r="AP29" s="67" t="s">
        <v>131</v>
      </c>
      <c r="AQ29" s="67" t="s">
        <v>2229</v>
      </c>
      <c r="AR29" s="67" t="s">
        <v>149</v>
      </c>
      <c r="AU29" s="68"/>
    </row>
    <row r="30" spans="1:57" x14ac:dyDescent="0.2">
      <c r="A30" s="81"/>
      <c r="B30" s="3" t="s">
        <v>207</v>
      </c>
      <c r="C30" s="3" t="s">
        <v>1620</v>
      </c>
      <c r="D30" s="4">
        <v>99</v>
      </c>
      <c r="E30" s="4"/>
      <c r="F30" s="4"/>
      <c r="I30" s="40" t="s">
        <v>1626</v>
      </c>
      <c r="J30" s="4">
        <f t="shared" si="2"/>
        <v>1</v>
      </c>
      <c r="K30" s="84">
        <v>4</v>
      </c>
      <c r="L30" s="4">
        <v>32</v>
      </c>
      <c r="M30" s="82" t="s">
        <v>2192</v>
      </c>
      <c r="N30" s="82">
        <v>100</v>
      </c>
      <c r="O30" s="40"/>
      <c r="P30" s="4"/>
      <c r="Q30" s="40"/>
      <c r="R30" s="40"/>
      <c r="T30" s="4" t="s">
        <v>1631</v>
      </c>
      <c r="U30" s="4">
        <f t="shared" si="6"/>
        <v>6</v>
      </c>
      <c r="V30" s="4">
        <v>110</v>
      </c>
      <c r="W30" s="85"/>
      <c r="X30" s="85" t="s">
        <v>2192</v>
      </c>
      <c r="Y30" s="4">
        <v>300</v>
      </c>
      <c r="Z30" s="4"/>
      <c r="AA30" s="4"/>
      <c r="AB30" s="4"/>
      <c r="AC30" s="4"/>
      <c r="AD30" s="4"/>
      <c r="AE30" s="4"/>
      <c r="AG30" s="4" t="s">
        <v>1630</v>
      </c>
      <c r="AH30" s="4">
        <f t="shared" ref="AH30" si="8">VLOOKUP(AG30,$B$2:$F$31,3,0)</f>
        <v>14</v>
      </c>
      <c r="AI30" s="4">
        <v>1</v>
      </c>
      <c r="AJ30" s="4">
        <v>2</v>
      </c>
      <c r="AK30" s="86" t="s">
        <v>2205</v>
      </c>
      <c r="AL30" s="87">
        <v>5000</v>
      </c>
      <c r="AM30" s="4" t="s">
        <v>18</v>
      </c>
      <c r="AN30" s="4">
        <v>20</v>
      </c>
      <c r="AO30" s="4" t="s">
        <v>19</v>
      </c>
      <c r="AP30" s="4">
        <v>300</v>
      </c>
      <c r="AQ30" s="4"/>
      <c r="AR30" s="4"/>
    </row>
    <row r="31" spans="1:57" x14ac:dyDescent="0.2">
      <c r="I31" s="40" t="s">
        <v>1626</v>
      </c>
      <c r="J31" s="4">
        <f t="shared" si="2"/>
        <v>1</v>
      </c>
      <c r="K31" s="84">
        <v>4</v>
      </c>
      <c r="L31" s="4">
        <v>36</v>
      </c>
      <c r="M31" s="82" t="s">
        <v>2192</v>
      </c>
      <c r="N31" s="82">
        <v>300</v>
      </c>
      <c r="O31" s="40" t="s">
        <v>1778</v>
      </c>
      <c r="P31" s="4">
        <v>1</v>
      </c>
      <c r="Q31" s="40"/>
      <c r="R31" s="40"/>
      <c r="T31" s="4" t="s">
        <v>1631</v>
      </c>
      <c r="U31" s="4">
        <f t="shared" si="6"/>
        <v>6</v>
      </c>
      <c r="V31" s="4">
        <v>120</v>
      </c>
      <c r="W31" s="85"/>
      <c r="X31" s="85" t="s">
        <v>2192</v>
      </c>
      <c r="Y31" s="4">
        <v>300</v>
      </c>
      <c r="Z31" s="4"/>
      <c r="AA31" s="4"/>
      <c r="AB31" s="4"/>
      <c r="AC31" s="4"/>
      <c r="AD31" s="4"/>
      <c r="AE31" s="4"/>
    </row>
    <row r="32" spans="1:57" x14ac:dyDescent="0.2">
      <c r="A32" s="71" t="s">
        <v>213</v>
      </c>
      <c r="B32" s="71"/>
      <c r="I32" s="40" t="s">
        <v>1626</v>
      </c>
      <c r="J32" s="4">
        <f t="shared" si="2"/>
        <v>1</v>
      </c>
      <c r="K32" s="84">
        <v>5</v>
      </c>
      <c r="L32" s="4">
        <v>4</v>
      </c>
      <c r="M32" s="82" t="s">
        <v>2192</v>
      </c>
      <c r="N32" s="82">
        <v>150</v>
      </c>
      <c r="O32" s="40"/>
      <c r="P32" s="4"/>
      <c r="Q32" s="40"/>
      <c r="R32" s="40"/>
      <c r="T32" s="4" t="s">
        <v>1631</v>
      </c>
      <c r="U32" s="4">
        <f t="shared" si="6"/>
        <v>6</v>
      </c>
      <c r="V32" s="4">
        <v>130</v>
      </c>
      <c r="W32" s="85"/>
      <c r="X32" s="85" t="s">
        <v>2192</v>
      </c>
      <c r="Y32" s="4">
        <v>300</v>
      </c>
      <c r="Z32" s="4"/>
      <c r="AA32" s="4"/>
      <c r="AB32" s="4"/>
      <c r="AC32" s="4"/>
      <c r="AD32" s="4"/>
      <c r="AE32" s="4"/>
      <c r="AG32" s="67" t="s">
        <v>2190</v>
      </c>
      <c r="AH32" s="67" t="s">
        <v>120</v>
      </c>
      <c r="AI32" s="67" t="str">
        <f>VLOOKUP(AG33,$B$2:$F$31,4,0)</f>
        <v>数量</v>
      </c>
      <c r="AJ32" s="67" t="str">
        <f>VLOOKUP(AG33,$B$2:$F$31,5,0)</f>
        <v>等级</v>
      </c>
      <c r="AK32" s="67" t="s">
        <v>2191</v>
      </c>
      <c r="AL32" s="67" t="s">
        <v>2195</v>
      </c>
      <c r="AM32" s="67" t="s">
        <v>2196</v>
      </c>
      <c r="AN32" s="67" t="s">
        <v>125</v>
      </c>
      <c r="AO32" s="67" t="s">
        <v>2197</v>
      </c>
      <c r="AP32" s="67" t="s">
        <v>131</v>
      </c>
      <c r="AQ32" s="67" t="s">
        <v>2229</v>
      </c>
      <c r="AR32" s="67" t="s">
        <v>149</v>
      </c>
    </row>
    <row r="33" spans="1:44" x14ac:dyDescent="0.2">
      <c r="A33" t="s">
        <v>38</v>
      </c>
      <c r="B33">
        <v>0</v>
      </c>
      <c r="I33" s="40" t="s">
        <v>1626</v>
      </c>
      <c r="J33" s="4">
        <f t="shared" si="2"/>
        <v>1</v>
      </c>
      <c r="K33" s="84">
        <v>5</v>
      </c>
      <c r="L33" s="4">
        <v>8</v>
      </c>
      <c r="M33" s="82" t="s">
        <v>2192</v>
      </c>
      <c r="N33" s="82">
        <v>150</v>
      </c>
      <c r="O33" s="40"/>
      <c r="P33" s="4"/>
      <c r="Q33" s="40"/>
      <c r="R33" s="40"/>
      <c r="T33" s="4" t="s">
        <v>1631</v>
      </c>
      <c r="U33" s="4">
        <f t="shared" si="6"/>
        <v>6</v>
      </c>
      <c r="V33" s="4">
        <v>140</v>
      </c>
      <c r="W33" s="85"/>
      <c r="X33" s="85" t="s">
        <v>2192</v>
      </c>
      <c r="Y33" s="4">
        <v>300</v>
      </c>
      <c r="Z33" s="4"/>
      <c r="AA33" s="4"/>
      <c r="AB33" s="4"/>
      <c r="AC33" s="4"/>
      <c r="AD33" s="4"/>
      <c r="AE33" s="4"/>
      <c r="AG33" s="4" t="s">
        <v>1628</v>
      </c>
      <c r="AH33" s="4">
        <f t="shared" ref="AH33:AH52" si="9">VLOOKUP(AG33,$B$2:$F$31,3,0)</f>
        <v>15</v>
      </c>
      <c r="AI33" s="4">
        <v>1</v>
      </c>
      <c r="AJ33" s="4">
        <v>10</v>
      </c>
      <c r="AK33" s="4" t="s">
        <v>16</v>
      </c>
      <c r="AL33" s="4">
        <v>20000</v>
      </c>
      <c r="AM33" s="4"/>
      <c r="AN33" s="4"/>
      <c r="AO33" s="4"/>
      <c r="AP33" s="4"/>
      <c r="AQ33" s="4"/>
      <c r="AR33" s="4"/>
    </row>
    <row r="34" spans="1:44" x14ac:dyDescent="0.2">
      <c r="A34" t="s">
        <v>39</v>
      </c>
      <c r="B34">
        <v>5</v>
      </c>
      <c r="I34" s="40" t="s">
        <v>1626</v>
      </c>
      <c r="J34" s="4">
        <f t="shared" si="2"/>
        <v>1</v>
      </c>
      <c r="K34" s="84">
        <v>5</v>
      </c>
      <c r="L34" s="4">
        <v>12</v>
      </c>
      <c r="M34" s="82" t="s">
        <v>2192</v>
      </c>
      <c r="N34" s="82">
        <v>150</v>
      </c>
      <c r="O34" s="40"/>
      <c r="P34" s="4"/>
      <c r="Q34" s="40"/>
      <c r="R34" s="40"/>
      <c r="T34" s="4" t="s">
        <v>1631</v>
      </c>
      <c r="U34" s="4">
        <f t="shared" si="6"/>
        <v>6</v>
      </c>
      <c r="V34" s="4">
        <v>150</v>
      </c>
      <c r="W34" s="85"/>
      <c r="X34" s="85" t="s">
        <v>2192</v>
      </c>
      <c r="Y34" s="4">
        <v>300</v>
      </c>
      <c r="Z34" s="4"/>
      <c r="AA34" s="4"/>
      <c r="AB34" s="4"/>
      <c r="AC34" s="4"/>
      <c r="AD34" s="4"/>
      <c r="AE34" s="4"/>
      <c r="AG34" s="4" t="s">
        <v>1628</v>
      </c>
      <c r="AH34" s="4">
        <f t="shared" si="9"/>
        <v>15</v>
      </c>
      <c r="AI34" s="4">
        <v>1</v>
      </c>
      <c r="AJ34" s="4">
        <v>20</v>
      </c>
      <c r="AK34" s="4" t="s">
        <v>16</v>
      </c>
      <c r="AL34" s="4">
        <v>30000</v>
      </c>
      <c r="AM34" s="4"/>
      <c r="AN34" s="4"/>
      <c r="AO34" s="4"/>
      <c r="AP34" s="4"/>
      <c r="AQ34" s="4"/>
      <c r="AR34" s="4"/>
    </row>
    <row r="35" spans="1:44" x14ac:dyDescent="0.2">
      <c r="A35" t="s">
        <v>44</v>
      </c>
      <c r="B35">
        <v>15</v>
      </c>
      <c r="I35" s="40" t="s">
        <v>1626</v>
      </c>
      <c r="J35" s="4">
        <f t="shared" si="2"/>
        <v>1</v>
      </c>
      <c r="K35" s="84">
        <v>5</v>
      </c>
      <c r="L35" s="4">
        <v>16</v>
      </c>
      <c r="M35" s="82" t="s">
        <v>2192</v>
      </c>
      <c r="N35" s="82">
        <v>150</v>
      </c>
      <c r="O35" s="40"/>
      <c r="P35" s="4"/>
      <c r="Q35" s="40"/>
      <c r="R35" s="40"/>
      <c r="T35" s="4" t="s">
        <v>1631</v>
      </c>
      <c r="U35" s="4">
        <f t="shared" si="6"/>
        <v>6</v>
      </c>
      <c r="V35" s="4">
        <v>160</v>
      </c>
      <c r="W35" s="85"/>
      <c r="X35" s="85" t="s">
        <v>2192</v>
      </c>
      <c r="Y35" s="4">
        <v>400</v>
      </c>
      <c r="Z35" s="4"/>
      <c r="AA35" s="4"/>
      <c r="AB35" s="4"/>
      <c r="AC35" s="4"/>
      <c r="AD35" s="4"/>
      <c r="AE35" s="4"/>
      <c r="AG35" s="4" t="s">
        <v>1628</v>
      </c>
      <c r="AH35" s="4">
        <f t="shared" si="9"/>
        <v>15</v>
      </c>
      <c r="AI35" s="4">
        <v>1</v>
      </c>
      <c r="AJ35" s="4">
        <v>30</v>
      </c>
      <c r="AK35" s="4" t="s">
        <v>16</v>
      </c>
      <c r="AL35" s="4">
        <v>40000</v>
      </c>
      <c r="AM35" s="4"/>
      <c r="AN35" s="4"/>
      <c r="AO35" s="4"/>
      <c r="AP35" s="4"/>
      <c r="AQ35" s="4"/>
      <c r="AR35" s="4"/>
    </row>
    <row r="36" spans="1:44" x14ac:dyDescent="0.2">
      <c r="A36" t="s">
        <v>37</v>
      </c>
      <c r="B36">
        <v>50</v>
      </c>
      <c r="I36" s="40" t="s">
        <v>1626</v>
      </c>
      <c r="J36" s="4">
        <f t="shared" si="2"/>
        <v>1</v>
      </c>
      <c r="K36" s="84">
        <v>5</v>
      </c>
      <c r="L36" s="4">
        <v>20</v>
      </c>
      <c r="M36" s="82" t="s">
        <v>2192</v>
      </c>
      <c r="N36" s="82">
        <v>300</v>
      </c>
      <c r="O36" s="40" t="s">
        <v>1779</v>
      </c>
      <c r="P36" s="4">
        <v>1</v>
      </c>
      <c r="Q36" s="40"/>
      <c r="R36" s="40"/>
      <c r="T36" s="4" t="s">
        <v>1631</v>
      </c>
      <c r="U36" s="4">
        <f t="shared" si="6"/>
        <v>6</v>
      </c>
      <c r="V36" s="4">
        <v>170</v>
      </c>
      <c r="W36" s="85"/>
      <c r="X36" s="85" t="s">
        <v>2192</v>
      </c>
      <c r="Y36" s="4">
        <v>400</v>
      </c>
      <c r="Z36" s="4"/>
      <c r="AA36" s="4"/>
      <c r="AB36" s="4"/>
      <c r="AC36" s="4"/>
      <c r="AD36" s="4"/>
      <c r="AE36" s="4"/>
      <c r="AG36" s="4" t="s">
        <v>1628</v>
      </c>
      <c r="AH36" s="4">
        <f t="shared" si="9"/>
        <v>15</v>
      </c>
      <c r="AI36" s="4">
        <v>1</v>
      </c>
      <c r="AJ36" s="4">
        <v>40</v>
      </c>
      <c r="AK36" s="4" t="s">
        <v>16</v>
      </c>
      <c r="AL36" s="4">
        <v>50000</v>
      </c>
      <c r="AM36" s="4"/>
      <c r="AN36" s="4"/>
      <c r="AO36" s="4"/>
      <c r="AP36" s="4"/>
      <c r="AQ36" s="4"/>
      <c r="AR36" s="4"/>
    </row>
    <row r="37" spans="1:44" x14ac:dyDescent="0.2">
      <c r="A37" t="s">
        <v>36</v>
      </c>
      <c r="B37">
        <v>150</v>
      </c>
      <c r="I37" s="40" t="s">
        <v>1626</v>
      </c>
      <c r="J37" s="4">
        <f t="shared" si="2"/>
        <v>1</v>
      </c>
      <c r="K37" s="84">
        <v>5</v>
      </c>
      <c r="L37" s="4">
        <v>24</v>
      </c>
      <c r="M37" s="82" t="s">
        <v>2192</v>
      </c>
      <c r="N37" s="82">
        <v>150</v>
      </c>
      <c r="O37" s="40"/>
      <c r="P37" s="4"/>
      <c r="Q37" s="40"/>
      <c r="R37" s="40"/>
      <c r="T37" s="4" t="s">
        <v>1631</v>
      </c>
      <c r="U37" s="4">
        <f t="shared" si="6"/>
        <v>6</v>
      </c>
      <c r="V37" s="4">
        <v>180</v>
      </c>
      <c r="W37" s="85"/>
      <c r="X37" s="85" t="s">
        <v>2192</v>
      </c>
      <c r="Y37" s="4">
        <v>400</v>
      </c>
      <c r="Z37" s="4"/>
      <c r="AA37" s="4"/>
      <c r="AB37" s="4"/>
      <c r="AC37" s="4"/>
      <c r="AD37" s="4"/>
      <c r="AE37" s="4"/>
      <c r="AG37" s="4" t="s">
        <v>1628</v>
      </c>
      <c r="AH37" s="4">
        <f t="shared" si="9"/>
        <v>15</v>
      </c>
      <c r="AI37" s="4">
        <v>1</v>
      </c>
      <c r="AJ37" s="4">
        <v>50</v>
      </c>
      <c r="AK37" s="4" t="s">
        <v>16</v>
      </c>
      <c r="AL37" s="4">
        <v>75000</v>
      </c>
      <c r="AM37" s="4"/>
      <c r="AN37" s="4"/>
      <c r="AO37" s="4"/>
      <c r="AP37" s="4"/>
      <c r="AQ37" s="4"/>
      <c r="AR37" s="4"/>
    </row>
    <row r="38" spans="1:44" x14ac:dyDescent="0.2">
      <c r="A38" t="s">
        <v>35</v>
      </c>
      <c r="B38">
        <v>500</v>
      </c>
      <c r="I38" s="40" t="s">
        <v>1626</v>
      </c>
      <c r="J38" s="4">
        <f t="shared" si="2"/>
        <v>1</v>
      </c>
      <c r="K38" s="84">
        <v>5</v>
      </c>
      <c r="L38" s="4">
        <v>28</v>
      </c>
      <c r="M38" s="82" t="s">
        <v>2192</v>
      </c>
      <c r="N38" s="82">
        <v>150</v>
      </c>
      <c r="O38" s="40"/>
      <c r="P38" s="4"/>
      <c r="Q38" s="40"/>
      <c r="R38" s="40"/>
      <c r="T38" s="4" t="s">
        <v>1631</v>
      </c>
      <c r="U38" s="4">
        <f t="shared" si="6"/>
        <v>6</v>
      </c>
      <c r="V38" s="4">
        <v>190</v>
      </c>
      <c r="W38" s="85"/>
      <c r="X38" s="85" t="s">
        <v>2192</v>
      </c>
      <c r="Y38" s="4">
        <v>400</v>
      </c>
      <c r="Z38" s="4"/>
      <c r="AA38" s="4"/>
      <c r="AB38" s="4"/>
      <c r="AC38" s="4"/>
      <c r="AD38" s="4"/>
      <c r="AE38" s="4"/>
      <c r="AG38" s="4" t="s">
        <v>1628</v>
      </c>
      <c r="AH38" s="4">
        <f t="shared" si="9"/>
        <v>15</v>
      </c>
      <c r="AI38" s="4">
        <v>1</v>
      </c>
      <c r="AJ38" s="4">
        <v>60</v>
      </c>
      <c r="AK38" s="4" t="s">
        <v>16</v>
      </c>
      <c r="AL38" s="4">
        <v>100000</v>
      </c>
      <c r="AM38" s="4"/>
      <c r="AN38" s="4"/>
      <c r="AO38" s="4"/>
      <c r="AP38" s="4"/>
      <c r="AQ38" s="4"/>
      <c r="AR38" s="4"/>
    </row>
    <row r="39" spans="1:44" x14ac:dyDescent="0.2">
      <c r="A39" t="s">
        <v>34</v>
      </c>
      <c r="B39">
        <v>650</v>
      </c>
      <c r="I39" s="40" t="s">
        <v>1626</v>
      </c>
      <c r="J39" s="4">
        <f t="shared" si="2"/>
        <v>1</v>
      </c>
      <c r="K39" s="84">
        <v>5</v>
      </c>
      <c r="L39" s="4">
        <v>32</v>
      </c>
      <c r="M39" s="82" t="s">
        <v>2192</v>
      </c>
      <c r="N39" s="82">
        <v>150</v>
      </c>
      <c r="O39" s="40"/>
      <c r="P39" s="4"/>
      <c r="Q39" s="40"/>
      <c r="R39" s="40"/>
      <c r="T39" s="4" t="s">
        <v>1631</v>
      </c>
      <c r="U39" s="4">
        <f t="shared" si="6"/>
        <v>6</v>
      </c>
      <c r="V39" s="4">
        <v>200</v>
      </c>
      <c r="W39" s="85"/>
      <c r="X39" s="85" t="s">
        <v>2192</v>
      </c>
      <c r="Y39" s="4">
        <v>400</v>
      </c>
      <c r="Z39" s="4"/>
      <c r="AA39" s="4"/>
      <c r="AB39" s="4"/>
      <c r="AC39" s="4"/>
      <c r="AD39" s="4"/>
      <c r="AE39" s="4"/>
      <c r="AG39" s="4" t="s">
        <v>1628</v>
      </c>
      <c r="AH39" s="4">
        <f t="shared" si="9"/>
        <v>15</v>
      </c>
      <c r="AI39" s="4">
        <v>1</v>
      </c>
      <c r="AJ39" s="4">
        <v>70</v>
      </c>
      <c r="AK39" s="4" t="s">
        <v>16</v>
      </c>
      <c r="AL39" s="4">
        <v>150000</v>
      </c>
      <c r="AM39" s="4"/>
      <c r="AN39" s="4"/>
      <c r="AO39" s="4"/>
      <c r="AP39" s="4"/>
      <c r="AQ39" s="4"/>
      <c r="AR39" s="4"/>
    </row>
    <row r="40" spans="1:44" x14ac:dyDescent="0.2">
      <c r="A40" t="s">
        <v>33</v>
      </c>
      <c r="B40">
        <v>1300</v>
      </c>
      <c r="I40" s="40" t="s">
        <v>1626</v>
      </c>
      <c r="J40" s="4">
        <f t="shared" si="2"/>
        <v>1</v>
      </c>
      <c r="K40" s="84">
        <v>5</v>
      </c>
      <c r="L40" s="4">
        <v>36</v>
      </c>
      <c r="M40" s="82" t="s">
        <v>2192</v>
      </c>
      <c r="N40" s="82">
        <v>150</v>
      </c>
      <c r="O40" s="40"/>
      <c r="P40" s="4"/>
      <c r="Q40" s="40"/>
      <c r="R40" s="40"/>
      <c r="T40" s="4" t="s">
        <v>1631</v>
      </c>
      <c r="U40" s="4">
        <f t="shared" si="6"/>
        <v>6</v>
      </c>
      <c r="V40" s="4">
        <v>210</v>
      </c>
      <c r="W40" s="85"/>
      <c r="X40" s="85" t="s">
        <v>2192</v>
      </c>
      <c r="Y40" s="4">
        <v>400</v>
      </c>
      <c r="Z40" s="4"/>
      <c r="AA40" s="4"/>
      <c r="AB40" s="4"/>
      <c r="AC40" s="4"/>
      <c r="AD40" s="4"/>
      <c r="AE40" s="4"/>
      <c r="AG40" s="4" t="s">
        <v>1628</v>
      </c>
      <c r="AH40" s="4">
        <f t="shared" si="9"/>
        <v>15</v>
      </c>
      <c r="AI40" s="4">
        <v>1</v>
      </c>
      <c r="AJ40" s="4">
        <v>80</v>
      </c>
      <c r="AK40" s="4" t="s">
        <v>16</v>
      </c>
      <c r="AL40" s="4">
        <v>300000</v>
      </c>
      <c r="AM40" s="4"/>
      <c r="AN40" s="4"/>
      <c r="AO40" s="4"/>
      <c r="AP40" s="4"/>
      <c r="AQ40" s="4"/>
      <c r="AR40" s="4"/>
    </row>
    <row r="41" spans="1:44" x14ac:dyDescent="0.2">
      <c r="A41" t="s">
        <v>32</v>
      </c>
      <c r="B41">
        <v>2000</v>
      </c>
      <c r="I41" s="40" t="s">
        <v>1626</v>
      </c>
      <c r="J41" s="4">
        <f t="shared" si="2"/>
        <v>1</v>
      </c>
      <c r="K41" s="84">
        <v>5</v>
      </c>
      <c r="L41" s="4">
        <v>40</v>
      </c>
      <c r="M41" s="82" t="s">
        <v>2192</v>
      </c>
      <c r="N41" s="82">
        <v>300</v>
      </c>
      <c r="O41" s="40" t="s">
        <v>1780</v>
      </c>
      <c r="P41" s="4">
        <v>1</v>
      </c>
      <c r="Q41" s="40"/>
      <c r="R41" s="40"/>
      <c r="T41" s="4" t="s">
        <v>1631</v>
      </c>
      <c r="U41" s="4">
        <f t="shared" si="6"/>
        <v>6</v>
      </c>
      <c r="V41" s="4">
        <v>220</v>
      </c>
      <c r="W41" s="85"/>
      <c r="X41" s="85" t="s">
        <v>2192</v>
      </c>
      <c r="Y41" s="4">
        <v>400</v>
      </c>
      <c r="Z41" s="4"/>
      <c r="AA41" s="4"/>
      <c r="AB41" s="4"/>
      <c r="AC41" s="4"/>
      <c r="AD41" s="4"/>
      <c r="AE41" s="4"/>
      <c r="AG41" s="4" t="s">
        <v>1628</v>
      </c>
      <c r="AH41" s="4">
        <f t="shared" si="9"/>
        <v>15</v>
      </c>
      <c r="AI41" s="4">
        <v>1</v>
      </c>
      <c r="AJ41" s="4">
        <v>90</v>
      </c>
      <c r="AK41" s="4" t="s">
        <v>16</v>
      </c>
      <c r="AL41" s="4">
        <v>500000</v>
      </c>
      <c r="AM41" s="4"/>
      <c r="AN41" s="4"/>
      <c r="AO41" s="4"/>
      <c r="AP41" s="4"/>
      <c r="AQ41" s="4"/>
      <c r="AR41" s="4"/>
    </row>
    <row r="42" spans="1:44" x14ac:dyDescent="0.2">
      <c r="A42" t="s">
        <v>31</v>
      </c>
      <c r="B42">
        <v>2500</v>
      </c>
      <c r="I42" s="40" t="s">
        <v>1626</v>
      </c>
      <c r="J42" s="4">
        <f t="shared" si="2"/>
        <v>1</v>
      </c>
      <c r="K42" s="84">
        <v>6</v>
      </c>
      <c r="L42" s="4">
        <v>4</v>
      </c>
      <c r="M42" s="82" t="s">
        <v>2192</v>
      </c>
      <c r="N42" s="82">
        <v>150</v>
      </c>
      <c r="O42" s="40"/>
      <c r="P42" s="4"/>
      <c r="Q42" s="40"/>
      <c r="R42" s="40"/>
      <c r="T42" s="4" t="s">
        <v>1631</v>
      </c>
      <c r="U42" s="4">
        <f t="shared" si="6"/>
        <v>6</v>
      </c>
      <c r="V42" s="4">
        <v>230</v>
      </c>
      <c r="W42" s="85"/>
      <c r="X42" s="85" t="s">
        <v>2192</v>
      </c>
      <c r="Y42" s="4">
        <v>400</v>
      </c>
      <c r="Z42" s="4"/>
      <c r="AA42" s="4"/>
      <c r="AB42" s="4"/>
      <c r="AC42" s="4"/>
      <c r="AD42" s="4"/>
      <c r="AE42" s="4"/>
      <c r="AG42" s="4" t="s">
        <v>1628</v>
      </c>
      <c r="AH42" s="4">
        <f t="shared" si="9"/>
        <v>15</v>
      </c>
      <c r="AI42" s="4">
        <v>1</v>
      </c>
      <c r="AJ42" s="4">
        <v>100</v>
      </c>
      <c r="AK42" s="4" t="s">
        <v>16</v>
      </c>
      <c r="AL42" s="4">
        <v>750000</v>
      </c>
      <c r="AM42" s="4"/>
      <c r="AN42" s="4"/>
      <c r="AO42" s="4"/>
      <c r="AP42" s="4"/>
      <c r="AQ42" s="4"/>
      <c r="AR42" s="4"/>
    </row>
    <row r="43" spans="1:44" x14ac:dyDescent="0.2">
      <c r="A43" t="s">
        <v>208</v>
      </c>
      <c r="B43">
        <v>2800</v>
      </c>
      <c r="I43" s="40" t="s">
        <v>1626</v>
      </c>
      <c r="J43" s="4">
        <f t="shared" si="2"/>
        <v>1</v>
      </c>
      <c r="K43" s="84">
        <v>6</v>
      </c>
      <c r="L43" s="4">
        <v>8</v>
      </c>
      <c r="M43" s="82" t="s">
        <v>2192</v>
      </c>
      <c r="N43" s="82">
        <v>150</v>
      </c>
      <c r="O43" s="40"/>
      <c r="P43" s="4"/>
      <c r="Q43" s="40"/>
      <c r="R43" s="40"/>
      <c r="T43" s="4" t="s">
        <v>1631</v>
      </c>
      <c r="U43" s="4">
        <f t="shared" si="6"/>
        <v>6</v>
      </c>
      <c r="V43" s="4">
        <v>240</v>
      </c>
      <c r="W43" s="85"/>
      <c r="X43" s="85" t="s">
        <v>2192</v>
      </c>
      <c r="Y43" s="4">
        <v>400</v>
      </c>
      <c r="Z43" s="4"/>
      <c r="AA43" s="4"/>
      <c r="AB43" s="4"/>
      <c r="AC43" s="4"/>
      <c r="AD43" s="4"/>
      <c r="AE43" s="4"/>
      <c r="AG43" s="4" t="s">
        <v>1628</v>
      </c>
      <c r="AH43" s="4">
        <f t="shared" si="9"/>
        <v>15</v>
      </c>
      <c r="AI43" s="4">
        <v>1</v>
      </c>
      <c r="AJ43" s="4">
        <v>110</v>
      </c>
      <c r="AK43" s="4" t="s">
        <v>19</v>
      </c>
      <c r="AL43" s="4">
        <v>150</v>
      </c>
      <c r="AM43" s="4"/>
      <c r="AN43" s="4"/>
      <c r="AO43" s="4"/>
      <c r="AP43" s="4"/>
      <c r="AQ43" s="4"/>
      <c r="AR43" s="4"/>
    </row>
    <row r="44" spans="1:44" x14ac:dyDescent="0.2">
      <c r="A44" t="s">
        <v>209</v>
      </c>
      <c r="B44">
        <v>3100</v>
      </c>
      <c r="I44" s="40" t="s">
        <v>1626</v>
      </c>
      <c r="J44" s="4">
        <f t="shared" si="2"/>
        <v>1</v>
      </c>
      <c r="K44" s="84">
        <v>6</v>
      </c>
      <c r="L44" s="4">
        <v>12</v>
      </c>
      <c r="M44" s="82" t="s">
        <v>2192</v>
      </c>
      <c r="N44" s="82">
        <v>150</v>
      </c>
      <c r="O44" s="40"/>
      <c r="P44" s="4"/>
      <c r="Q44" s="40"/>
      <c r="R44" s="40"/>
      <c r="T44" s="4" t="s">
        <v>1631</v>
      </c>
      <c r="U44" s="4">
        <f t="shared" si="6"/>
        <v>6</v>
      </c>
      <c r="V44" s="4">
        <v>250</v>
      </c>
      <c r="W44" s="85"/>
      <c r="X44" s="85" t="s">
        <v>2192</v>
      </c>
      <c r="Y44" s="4">
        <v>400</v>
      </c>
      <c r="Z44" s="4"/>
      <c r="AA44" s="4"/>
      <c r="AB44" s="4"/>
      <c r="AC44" s="4"/>
      <c r="AD44" s="4"/>
      <c r="AE44" s="4"/>
      <c r="AG44" s="4" t="s">
        <v>1628</v>
      </c>
      <c r="AH44" s="4">
        <f t="shared" si="9"/>
        <v>15</v>
      </c>
      <c r="AI44" s="4">
        <v>1</v>
      </c>
      <c r="AJ44" s="4">
        <v>120</v>
      </c>
      <c r="AK44" s="4" t="s">
        <v>19</v>
      </c>
      <c r="AL44" s="4">
        <v>150</v>
      </c>
      <c r="AM44" s="4"/>
      <c r="AN44" s="4"/>
      <c r="AO44" s="4"/>
      <c r="AP44" s="4"/>
      <c r="AQ44" s="4"/>
      <c r="AR44" s="4"/>
    </row>
    <row r="45" spans="1:44" x14ac:dyDescent="0.2">
      <c r="A45" t="s">
        <v>210</v>
      </c>
      <c r="B45">
        <v>3400</v>
      </c>
      <c r="I45" s="40" t="s">
        <v>1626</v>
      </c>
      <c r="J45" s="4">
        <f t="shared" si="2"/>
        <v>1</v>
      </c>
      <c r="K45" s="84">
        <v>6</v>
      </c>
      <c r="L45" s="4">
        <v>16</v>
      </c>
      <c r="M45" s="82" t="s">
        <v>2192</v>
      </c>
      <c r="N45" s="82">
        <v>150</v>
      </c>
      <c r="O45" s="40"/>
      <c r="P45" s="4"/>
      <c r="Q45" s="40"/>
      <c r="R45" s="40"/>
      <c r="T45" s="4" t="s">
        <v>1631</v>
      </c>
      <c r="U45" s="4">
        <f t="shared" si="6"/>
        <v>6</v>
      </c>
      <c r="V45" s="4">
        <v>260</v>
      </c>
      <c r="W45" s="85"/>
      <c r="X45" s="85" t="s">
        <v>2192</v>
      </c>
      <c r="Y45" s="4">
        <v>400</v>
      </c>
      <c r="Z45" s="4"/>
      <c r="AA45" s="4"/>
      <c r="AB45" s="4"/>
      <c r="AC45" s="4"/>
      <c r="AD45" s="4"/>
      <c r="AE45" s="4"/>
      <c r="AG45" s="4" t="s">
        <v>1628</v>
      </c>
      <c r="AH45" s="4">
        <f t="shared" si="9"/>
        <v>15</v>
      </c>
      <c r="AI45" s="4">
        <v>1</v>
      </c>
      <c r="AJ45" s="4">
        <v>130</v>
      </c>
      <c r="AK45" s="4" t="s">
        <v>19</v>
      </c>
      <c r="AL45" s="4">
        <v>250</v>
      </c>
      <c r="AM45" s="4"/>
      <c r="AN45" s="4"/>
      <c r="AO45" s="4"/>
      <c r="AP45" s="4"/>
      <c r="AQ45" s="4"/>
      <c r="AR45" s="4"/>
    </row>
    <row r="46" spans="1:44" x14ac:dyDescent="0.2">
      <c r="A46" t="s">
        <v>211</v>
      </c>
      <c r="B46">
        <v>3700</v>
      </c>
      <c r="I46" s="40" t="s">
        <v>1626</v>
      </c>
      <c r="J46" s="4">
        <f t="shared" si="2"/>
        <v>1</v>
      </c>
      <c r="K46" s="84">
        <v>6</v>
      </c>
      <c r="L46" s="4">
        <v>20</v>
      </c>
      <c r="M46" s="82" t="s">
        <v>2192</v>
      </c>
      <c r="N46" s="82">
        <v>300</v>
      </c>
      <c r="O46" s="40" t="s">
        <v>1781</v>
      </c>
      <c r="P46" s="4">
        <v>1</v>
      </c>
      <c r="Q46" s="40"/>
      <c r="R46" s="40"/>
      <c r="T46" s="4" t="s">
        <v>1631</v>
      </c>
      <c r="U46" s="4">
        <f t="shared" si="6"/>
        <v>6</v>
      </c>
      <c r="V46" s="4">
        <v>270</v>
      </c>
      <c r="W46" s="85"/>
      <c r="X46" s="85" t="s">
        <v>2192</v>
      </c>
      <c r="Y46" s="4">
        <v>400</v>
      </c>
      <c r="Z46" s="4"/>
      <c r="AA46" s="4"/>
      <c r="AB46" s="4"/>
      <c r="AC46" s="4"/>
      <c r="AD46" s="4"/>
      <c r="AE46" s="4"/>
      <c r="AG46" s="4" t="s">
        <v>1628</v>
      </c>
      <c r="AH46" s="4">
        <f t="shared" si="9"/>
        <v>15</v>
      </c>
      <c r="AI46" s="4">
        <v>1</v>
      </c>
      <c r="AJ46" s="4">
        <v>140</v>
      </c>
      <c r="AK46" s="4" t="s">
        <v>19</v>
      </c>
      <c r="AL46" s="4">
        <v>250</v>
      </c>
      <c r="AM46" s="4"/>
      <c r="AN46" s="4"/>
      <c r="AO46" s="4"/>
      <c r="AP46" s="4"/>
      <c r="AQ46" s="4"/>
      <c r="AR46" s="4"/>
    </row>
    <row r="47" spans="1:44" x14ac:dyDescent="0.2">
      <c r="A47" t="s">
        <v>212</v>
      </c>
      <c r="B47">
        <v>4000</v>
      </c>
      <c r="I47" s="40" t="s">
        <v>1626</v>
      </c>
      <c r="J47" s="4">
        <f t="shared" si="2"/>
        <v>1</v>
      </c>
      <c r="K47" s="84">
        <v>6</v>
      </c>
      <c r="L47" s="4">
        <v>24</v>
      </c>
      <c r="M47" s="82" t="s">
        <v>2192</v>
      </c>
      <c r="N47" s="82">
        <v>150</v>
      </c>
      <c r="O47" s="40"/>
      <c r="P47" s="4"/>
      <c r="Q47" s="40"/>
      <c r="R47" s="40"/>
      <c r="T47" s="4" t="s">
        <v>1631</v>
      </c>
      <c r="U47" s="4">
        <f t="shared" si="6"/>
        <v>6</v>
      </c>
      <c r="V47" s="4">
        <v>280</v>
      </c>
      <c r="W47" s="85"/>
      <c r="X47" s="85" t="s">
        <v>2192</v>
      </c>
      <c r="Y47" s="4">
        <v>400</v>
      </c>
      <c r="Z47" s="4"/>
      <c r="AA47" s="4"/>
      <c r="AB47" s="4"/>
      <c r="AC47" s="4"/>
      <c r="AD47" s="4"/>
      <c r="AE47" s="4"/>
      <c r="AG47" s="4" t="s">
        <v>1628</v>
      </c>
      <c r="AH47" s="4">
        <f t="shared" si="9"/>
        <v>15</v>
      </c>
      <c r="AI47" s="4">
        <v>1</v>
      </c>
      <c r="AJ47" s="4">
        <v>150</v>
      </c>
      <c r="AK47" s="4" t="s">
        <v>19</v>
      </c>
      <c r="AL47" s="4">
        <v>400</v>
      </c>
      <c r="AM47" s="4"/>
      <c r="AN47" s="4"/>
      <c r="AO47" s="4"/>
      <c r="AP47" s="4"/>
      <c r="AQ47" s="4"/>
      <c r="AR47" s="4"/>
    </row>
    <row r="48" spans="1:44" x14ac:dyDescent="0.2">
      <c r="I48" s="40" t="s">
        <v>1626</v>
      </c>
      <c r="J48" s="4">
        <f t="shared" si="2"/>
        <v>1</v>
      </c>
      <c r="K48" s="84">
        <v>6</v>
      </c>
      <c r="L48" s="4">
        <v>28</v>
      </c>
      <c r="M48" s="82" t="s">
        <v>2192</v>
      </c>
      <c r="N48" s="82">
        <v>150</v>
      </c>
      <c r="O48" s="40"/>
      <c r="P48" s="4"/>
      <c r="Q48" s="40"/>
      <c r="R48" s="40"/>
      <c r="T48" s="4" t="s">
        <v>1631</v>
      </c>
      <c r="U48" s="4">
        <f t="shared" si="6"/>
        <v>6</v>
      </c>
      <c r="V48" s="4">
        <v>290</v>
      </c>
      <c r="W48" s="85"/>
      <c r="X48" s="85" t="s">
        <v>2192</v>
      </c>
      <c r="Y48" s="4">
        <v>400</v>
      </c>
      <c r="Z48" s="4"/>
      <c r="AA48" s="4"/>
      <c r="AB48" s="4"/>
      <c r="AC48" s="4"/>
      <c r="AD48" s="4"/>
      <c r="AE48" s="4"/>
      <c r="AG48" s="4" t="s">
        <v>1628</v>
      </c>
      <c r="AH48" s="4">
        <f t="shared" si="9"/>
        <v>15</v>
      </c>
      <c r="AI48" s="4">
        <v>1</v>
      </c>
      <c r="AJ48" s="4">
        <v>160</v>
      </c>
      <c r="AK48" s="4" t="s">
        <v>19</v>
      </c>
      <c r="AL48" s="4">
        <v>400</v>
      </c>
      <c r="AM48" s="4"/>
      <c r="AN48" s="4"/>
      <c r="AO48" s="4"/>
      <c r="AP48" s="4"/>
      <c r="AQ48" s="4"/>
      <c r="AR48" s="4"/>
    </row>
    <row r="49" spans="1:72" x14ac:dyDescent="0.2">
      <c r="I49" s="40" t="s">
        <v>1626</v>
      </c>
      <c r="J49" s="4">
        <f t="shared" si="2"/>
        <v>1</v>
      </c>
      <c r="K49" s="84">
        <v>6</v>
      </c>
      <c r="L49" s="4">
        <v>32</v>
      </c>
      <c r="M49" s="82" t="s">
        <v>2192</v>
      </c>
      <c r="N49" s="82">
        <v>150</v>
      </c>
      <c r="O49" s="40"/>
      <c r="P49" s="4"/>
      <c r="Q49" s="40"/>
      <c r="R49" s="40"/>
      <c r="T49" s="4" t="s">
        <v>1631</v>
      </c>
      <c r="U49" s="4">
        <f t="shared" si="6"/>
        <v>6</v>
      </c>
      <c r="V49" s="4">
        <v>300</v>
      </c>
      <c r="W49" s="85"/>
      <c r="X49" s="85" t="s">
        <v>2192</v>
      </c>
      <c r="Y49" s="4">
        <v>400</v>
      </c>
      <c r="Z49" s="4"/>
      <c r="AA49" s="4"/>
      <c r="AB49" s="4"/>
      <c r="AC49" s="4"/>
      <c r="AD49" s="4"/>
      <c r="AE49" s="4"/>
      <c r="AG49" s="4" t="s">
        <v>1628</v>
      </c>
      <c r="AH49" s="4">
        <f t="shared" si="9"/>
        <v>15</v>
      </c>
      <c r="AI49" s="4">
        <v>1</v>
      </c>
      <c r="AJ49" s="4">
        <v>170</v>
      </c>
      <c r="AK49" s="4" t="s">
        <v>19</v>
      </c>
      <c r="AL49" s="4">
        <v>600</v>
      </c>
      <c r="AM49" s="4"/>
      <c r="AN49" s="4"/>
      <c r="AO49" s="4"/>
      <c r="AP49" s="4"/>
      <c r="AQ49" s="4"/>
      <c r="AR49" s="4"/>
    </row>
    <row r="50" spans="1:72" x14ac:dyDescent="0.2">
      <c r="A50" t="s">
        <v>1649</v>
      </c>
      <c r="I50" s="40" t="s">
        <v>1626</v>
      </c>
      <c r="J50" s="4">
        <f t="shared" si="2"/>
        <v>1</v>
      </c>
      <c r="K50" s="84">
        <v>6</v>
      </c>
      <c r="L50" s="4">
        <v>36</v>
      </c>
      <c r="M50" s="82" t="s">
        <v>2192</v>
      </c>
      <c r="N50" s="82">
        <v>150</v>
      </c>
      <c r="O50" s="40"/>
      <c r="P50" s="4"/>
      <c r="Q50" s="40"/>
      <c r="R50" s="40"/>
      <c r="T50" s="4" t="s">
        <v>1631</v>
      </c>
      <c r="U50" s="4">
        <f t="shared" si="6"/>
        <v>6</v>
      </c>
      <c r="V50" s="4">
        <v>20</v>
      </c>
      <c r="W50" s="4"/>
      <c r="X50" s="4" t="s">
        <v>2210</v>
      </c>
      <c r="Y50" s="4">
        <v>1</v>
      </c>
      <c r="Z50" s="4" t="s">
        <v>2209</v>
      </c>
      <c r="AA50" s="4">
        <v>1</v>
      </c>
      <c r="AB50" s="4" t="s">
        <v>2211</v>
      </c>
      <c r="AC50" s="4">
        <v>1</v>
      </c>
      <c r="AD50" s="4" t="s">
        <v>2212</v>
      </c>
      <c r="AE50" s="4">
        <v>1</v>
      </c>
      <c r="AG50" s="4" t="s">
        <v>1628</v>
      </c>
      <c r="AH50" s="4">
        <f t="shared" si="9"/>
        <v>15</v>
      </c>
      <c r="AI50" s="4">
        <v>1</v>
      </c>
      <c r="AJ50" s="4">
        <v>180</v>
      </c>
      <c r="AK50" s="4" t="s">
        <v>19</v>
      </c>
      <c r="AL50" s="4">
        <v>600</v>
      </c>
      <c r="AM50" s="4"/>
      <c r="AN50" s="4"/>
      <c r="AO50" s="4"/>
      <c r="AP50" s="4"/>
      <c r="AQ50" s="4"/>
      <c r="AR50" s="4"/>
    </row>
    <row r="51" spans="1:72" x14ac:dyDescent="0.2">
      <c r="A51">
        <v>20</v>
      </c>
      <c r="B51" t="s">
        <v>1650</v>
      </c>
      <c r="I51" s="40" t="s">
        <v>1626</v>
      </c>
      <c r="J51" s="4">
        <f t="shared" si="2"/>
        <v>1</v>
      </c>
      <c r="K51" s="84">
        <v>6</v>
      </c>
      <c r="L51" s="4">
        <v>40</v>
      </c>
      <c r="M51" s="82" t="s">
        <v>2192</v>
      </c>
      <c r="N51" s="82">
        <v>300</v>
      </c>
      <c r="O51" s="40" t="s">
        <v>1782</v>
      </c>
      <c r="P51" s="4">
        <v>1</v>
      </c>
      <c r="Q51" s="40"/>
      <c r="R51" s="40"/>
      <c r="T51" s="4" t="s">
        <v>1631</v>
      </c>
      <c r="U51" s="4">
        <f t="shared" si="6"/>
        <v>6</v>
      </c>
      <c r="V51" s="4">
        <v>40</v>
      </c>
      <c r="W51" s="4"/>
      <c r="X51" s="4" t="s">
        <v>2213</v>
      </c>
      <c r="Y51" s="4">
        <v>1</v>
      </c>
      <c r="Z51" s="4" t="s">
        <v>2214</v>
      </c>
      <c r="AA51" s="4">
        <v>1</v>
      </c>
      <c r="AB51" s="4" t="s">
        <v>2215</v>
      </c>
      <c r="AC51" s="4">
        <v>1</v>
      </c>
      <c r="AD51" s="4" t="s">
        <v>2216</v>
      </c>
      <c r="AE51" s="4">
        <v>1</v>
      </c>
      <c r="AG51" s="4" t="s">
        <v>1628</v>
      </c>
      <c r="AH51" s="4">
        <f t="shared" si="9"/>
        <v>15</v>
      </c>
      <c r="AI51" s="4">
        <v>1</v>
      </c>
      <c r="AJ51" s="4">
        <v>190</v>
      </c>
      <c r="AK51" s="4" t="s">
        <v>19</v>
      </c>
      <c r="AL51" s="4">
        <v>800</v>
      </c>
      <c r="AM51" s="4"/>
      <c r="AN51" s="4"/>
      <c r="AO51" s="4"/>
      <c r="AP51" s="4"/>
      <c r="AQ51" s="4"/>
      <c r="AR51" s="4"/>
    </row>
    <row r="52" spans="1:72" x14ac:dyDescent="0.2">
      <c r="A52">
        <v>40</v>
      </c>
      <c r="B52" t="s">
        <v>1652</v>
      </c>
      <c r="I52" s="40" t="s">
        <v>1626</v>
      </c>
      <c r="J52" s="4">
        <f t="shared" si="2"/>
        <v>1</v>
      </c>
      <c r="K52" s="84">
        <v>7</v>
      </c>
      <c r="L52" s="4">
        <v>4</v>
      </c>
      <c r="M52" s="82" t="s">
        <v>2192</v>
      </c>
      <c r="N52" s="82">
        <v>150</v>
      </c>
      <c r="O52" s="40"/>
      <c r="P52" s="4"/>
      <c r="Q52" s="40"/>
      <c r="R52" s="40"/>
      <c r="T52" s="4" t="s">
        <v>1631</v>
      </c>
      <c r="U52" s="4">
        <f t="shared" si="6"/>
        <v>6</v>
      </c>
      <c r="V52" s="4">
        <v>60</v>
      </c>
      <c r="W52" s="4"/>
      <c r="X52" s="4" t="s">
        <v>2217</v>
      </c>
      <c r="Y52" s="4">
        <v>1</v>
      </c>
      <c r="Z52" s="4" t="s">
        <v>2219</v>
      </c>
      <c r="AA52" s="4">
        <v>1</v>
      </c>
      <c r="AB52" s="4" t="s">
        <v>2220</v>
      </c>
      <c r="AC52" s="4">
        <v>1</v>
      </c>
      <c r="AD52" s="4" t="s">
        <v>2221</v>
      </c>
      <c r="AE52" s="4">
        <v>1</v>
      </c>
      <c r="AG52" s="4" t="s">
        <v>1628</v>
      </c>
      <c r="AH52" s="4">
        <f t="shared" si="9"/>
        <v>15</v>
      </c>
      <c r="AI52" s="4">
        <v>1</v>
      </c>
      <c r="AJ52" s="4">
        <v>200</v>
      </c>
      <c r="AK52" s="4" t="s">
        <v>19</v>
      </c>
      <c r="AL52" s="4">
        <v>800</v>
      </c>
      <c r="AM52" s="4"/>
      <c r="AN52" s="4"/>
      <c r="AO52" s="4"/>
      <c r="AP52" s="4"/>
      <c r="AQ52" s="4"/>
      <c r="AR52" s="4"/>
    </row>
    <row r="53" spans="1:72" x14ac:dyDescent="0.2">
      <c r="A53">
        <v>60</v>
      </c>
      <c r="B53" t="s">
        <v>1651</v>
      </c>
      <c r="I53" s="40" t="s">
        <v>1626</v>
      </c>
      <c r="J53" s="4">
        <f t="shared" si="2"/>
        <v>1</v>
      </c>
      <c r="K53" s="84">
        <v>7</v>
      </c>
      <c r="L53" s="4">
        <v>8</v>
      </c>
      <c r="M53" s="82" t="s">
        <v>2192</v>
      </c>
      <c r="N53" s="82">
        <v>150</v>
      </c>
      <c r="O53" s="40"/>
      <c r="P53" s="4"/>
      <c r="Q53" s="40"/>
      <c r="R53" s="40"/>
      <c r="T53" s="4" t="s">
        <v>1631</v>
      </c>
      <c r="U53" s="4">
        <f t="shared" si="6"/>
        <v>6</v>
      </c>
      <c r="V53" s="4">
        <v>80</v>
      </c>
      <c r="W53" s="4"/>
      <c r="X53" s="4" t="s">
        <v>2218</v>
      </c>
      <c r="Y53" s="4">
        <v>1</v>
      </c>
      <c r="Z53" s="4" t="s">
        <v>2222</v>
      </c>
      <c r="AA53" s="4">
        <v>1</v>
      </c>
      <c r="AB53" s="4" t="s">
        <v>2223</v>
      </c>
      <c r="AC53" s="4">
        <v>1</v>
      </c>
      <c r="AD53" s="4" t="s">
        <v>2224</v>
      </c>
      <c r="AE53" s="4">
        <v>1</v>
      </c>
    </row>
    <row r="54" spans="1:72" x14ac:dyDescent="0.2">
      <c r="A54">
        <v>80</v>
      </c>
      <c r="B54" t="s">
        <v>1653</v>
      </c>
      <c r="I54" s="40" t="s">
        <v>1626</v>
      </c>
      <c r="J54" s="4">
        <f t="shared" si="2"/>
        <v>1</v>
      </c>
      <c r="K54" s="84">
        <v>7</v>
      </c>
      <c r="L54" s="4">
        <v>12</v>
      </c>
      <c r="M54" s="82" t="s">
        <v>2192</v>
      </c>
      <c r="N54" s="82">
        <v>150</v>
      </c>
      <c r="O54" s="40"/>
      <c r="P54" s="4"/>
      <c r="Q54" s="40"/>
      <c r="R54" s="40"/>
      <c r="T54" s="4" t="s">
        <v>1631</v>
      </c>
      <c r="U54" s="4">
        <f t="shared" si="6"/>
        <v>6</v>
      </c>
      <c r="V54" s="4">
        <v>100</v>
      </c>
      <c r="W54" s="4"/>
      <c r="X54" s="4" t="s">
        <v>2225</v>
      </c>
      <c r="Y54" s="4">
        <v>1</v>
      </c>
      <c r="Z54" s="4" t="s">
        <v>2226</v>
      </c>
      <c r="AA54" s="4">
        <v>1</v>
      </c>
      <c r="AB54" s="4" t="s">
        <v>2227</v>
      </c>
      <c r="AC54" s="4">
        <v>1</v>
      </c>
      <c r="AD54" s="4"/>
      <c r="AE54" s="4"/>
      <c r="AG54" s="67" t="s">
        <v>2190</v>
      </c>
      <c r="AH54" s="67" t="s">
        <v>120</v>
      </c>
      <c r="AI54" s="67" t="str">
        <f>VLOOKUP(AG55,$B$2:$F$31,4,0)</f>
        <v>等级</v>
      </c>
      <c r="AJ54" s="67">
        <f>VLOOKUP(AG55,$B$2:$F$31,5,0)</f>
        <v>0</v>
      </c>
      <c r="AK54" s="67" t="s">
        <v>2191</v>
      </c>
      <c r="AL54" s="67" t="s">
        <v>2195</v>
      </c>
      <c r="AM54" s="67" t="s">
        <v>2196</v>
      </c>
      <c r="AN54" s="67" t="s">
        <v>125</v>
      </c>
      <c r="AO54" s="67" t="s">
        <v>2197</v>
      </c>
      <c r="AP54" s="67" t="s">
        <v>131</v>
      </c>
      <c r="AQ54" s="67" t="s">
        <v>2229</v>
      </c>
      <c r="AR54" s="67" t="s">
        <v>149</v>
      </c>
    </row>
    <row r="55" spans="1:72" x14ac:dyDescent="0.2">
      <c r="A55">
        <v>100</v>
      </c>
      <c r="B55" t="s">
        <v>1654</v>
      </c>
      <c r="I55" s="40" t="s">
        <v>1626</v>
      </c>
      <c r="J55" s="4">
        <f t="shared" si="2"/>
        <v>1</v>
      </c>
      <c r="K55" s="84">
        <v>7</v>
      </c>
      <c r="L55" s="4">
        <v>16</v>
      </c>
      <c r="M55" s="82" t="s">
        <v>2192</v>
      </c>
      <c r="N55" s="82">
        <v>150</v>
      </c>
      <c r="O55" s="40"/>
      <c r="P55" s="4"/>
      <c r="Q55" s="40"/>
      <c r="R55" s="40"/>
      <c r="T55" s="4" t="s">
        <v>1631</v>
      </c>
      <c r="U55" s="4">
        <f t="shared" si="6"/>
        <v>6</v>
      </c>
      <c r="V55" s="4">
        <v>120</v>
      </c>
      <c r="W55" s="4"/>
      <c r="X55" s="4" t="s">
        <v>2225</v>
      </c>
      <c r="Y55" s="4">
        <v>1</v>
      </c>
      <c r="Z55" s="4" t="s">
        <v>2226</v>
      </c>
      <c r="AA55" s="4">
        <v>1</v>
      </c>
      <c r="AB55" s="4" t="s">
        <v>2227</v>
      </c>
      <c r="AC55" s="4">
        <v>1</v>
      </c>
      <c r="AD55" s="4"/>
      <c r="AE55" s="4"/>
      <c r="AG55" s="4" t="s">
        <v>1634</v>
      </c>
      <c r="AH55" s="4">
        <f t="shared" ref="AH55:AH63" si="10">VLOOKUP(AG55,$B$2:$F$31,3,0)</f>
        <v>17</v>
      </c>
      <c r="AI55" s="4">
        <v>40</v>
      </c>
      <c r="AJ55" s="85"/>
      <c r="AK55" s="87" t="s">
        <v>205</v>
      </c>
      <c r="AL55" s="87">
        <v>120</v>
      </c>
      <c r="AM55" s="4"/>
      <c r="AN55" s="4"/>
      <c r="AO55" s="4"/>
      <c r="AP55" s="4"/>
      <c r="AQ55" s="4"/>
      <c r="AR55" s="4"/>
    </row>
    <row r="56" spans="1:72" x14ac:dyDescent="0.2">
      <c r="A56">
        <v>120</v>
      </c>
      <c r="B56" t="s">
        <v>1654</v>
      </c>
      <c r="I56" s="40" t="s">
        <v>1626</v>
      </c>
      <c r="J56" s="4">
        <f t="shared" si="2"/>
        <v>1</v>
      </c>
      <c r="K56" s="84">
        <v>7</v>
      </c>
      <c r="L56" s="4">
        <v>20</v>
      </c>
      <c r="M56" s="82" t="s">
        <v>2192</v>
      </c>
      <c r="N56" s="82">
        <v>300</v>
      </c>
      <c r="O56" s="40" t="s">
        <v>1783</v>
      </c>
      <c r="P56" s="4">
        <v>1</v>
      </c>
      <c r="Q56" s="40"/>
      <c r="R56" s="40"/>
      <c r="T56" s="4" t="s">
        <v>1631</v>
      </c>
      <c r="U56" s="4">
        <f t="shared" si="6"/>
        <v>6</v>
      </c>
      <c r="V56" s="4">
        <v>140</v>
      </c>
      <c r="W56" s="4"/>
      <c r="X56" s="4" t="s">
        <v>2225</v>
      </c>
      <c r="Y56" s="4">
        <v>1</v>
      </c>
      <c r="Z56" s="4" t="s">
        <v>2226</v>
      </c>
      <c r="AA56" s="4">
        <v>1</v>
      </c>
      <c r="AB56" s="4" t="s">
        <v>2227</v>
      </c>
      <c r="AC56" s="4">
        <v>1</v>
      </c>
      <c r="AD56" s="4"/>
      <c r="AE56" s="4"/>
      <c r="AG56" s="4" t="s">
        <v>1634</v>
      </c>
      <c r="AH56" s="4">
        <f t="shared" si="10"/>
        <v>17</v>
      </c>
      <c r="AI56" s="4">
        <v>60</v>
      </c>
      <c r="AJ56" s="85"/>
      <c r="AK56" s="87" t="s">
        <v>205</v>
      </c>
      <c r="AL56" s="87">
        <v>150</v>
      </c>
      <c r="AM56" s="4"/>
      <c r="AN56" s="4"/>
      <c r="AO56" s="4"/>
      <c r="AP56" s="4"/>
      <c r="AQ56" s="4"/>
      <c r="AR56" s="4"/>
    </row>
    <row r="57" spans="1:72" x14ac:dyDescent="0.2">
      <c r="A57">
        <v>140</v>
      </c>
      <c r="B57" t="s">
        <v>1654</v>
      </c>
      <c r="I57" s="40" t="s">
        <v>1626</v>
      </c>
      <c r="J57" s="4">
        <f t="shared" si="2"/>
        <v>1</v>
      </c>
      <c r="K57" s="84">
        <v>7</v>
      </c>
      <c r="L57" s="4">
        <v>24</v>
      </c>
      <c r="M57" s="82" t="s">
        <v>2192</v>
      </c>
      <c r="N57" s="82">
        <v>150</v>
      </c>
      <c r="O57" s="40"/>
      <c r="P57" s="4"/>
      <c r="Q57" s="40"/>
      <c r="R57" s="40"/>
      <c r="T57" s="4" t="s">
        <v>1631</v>
      </c>
      <c r="U57" s="4">
        <f t="shared" si="6"/>
        <v>6</v>
      </c>
      <c r="V57" s="4">
        <v>160</v>
      </c>
      <c r="W57" s="4"/>
      <c r="X57" s="4" t="s">
        <v>2225</v>
      </c>
      <c r="Y57" s="4">
        <v>1</v>
      </c>
      <c r="Z57" s="4" t="s">
        <v>2226</v>
      </c>
      <c r="AA57" s="4">
        <v>1</v>
      </c>
      <c r="AB57" s="4" t="s">
        <v>2227</v>
      </c>
      <c r="AC57" s="4">
        <v>1</v>
      </c>
      <c r="AD57" s="4"/>
      <c r="AE57" s="4"/>
      <c r="AG57" s="4" t="s">
        <v>1634</v>
      </c>
      <c r="AH57" s="4">
        <f t="shared" si="10"/>
        <v>17</v>
      </c>
      <c r="AI57" s="4">
        <v>80</v>
      </c>
      <c r="AJ57" s="85"/>
      <c r="AK57" s="87" t="s">
        <v>205</v>
      </c>
      <c r="AL57" s="87">
        <v>180</v>
      </c>
      <c r="AM57" s="4"/>
      <c r="AN57" s="4"/>
      <c r="AO57" s="4"/>
      <c r="AP57" s="4"/>
      <c r="AQ57" s="4"/>
      <c r="AR57" s="4"/>
    </row>
    <row r="58" spans="1:72" x14ac:dyDescent="0.2">
      <c r="A58">
        <v>160</v>
      </c>
      <c r="B58" t="s">
        <v>1654</v>
      </c>
      <c r="I58" s="40" t="s">
        <v>1626</v>
      </c>
      <c r="J58" s="4">
        <f t="shared" si="2"/>
        <v>1</v>
      </c>
      <c r="K58" s="84">
        <v>7</v>
      </c>
      <c r="L58" s="4">
        <v>28</v>
      </c>
      <c r="M58" s="82" t="s">
        <v>2192</v>
      </c>
      <c r="N58" s="82">
        <v>150</v>
      </c>
      <c r="O58" s="40"/>
      <c r="P58" s="4"/>
      <c r="Q58" s="40"/>
      <c r="R58" s="40"/>
      <c r="T58" s="4" t="s">
        <v>1631</v>
      </c>
      <c r="U58" s="4">
        <f t="shared" si="6"/>
        <v>6</v>
      </c>
      <c r="V58" s="4">
        <v>180</v>
      </c>
      <c r="W58" s="4"/>
      <c r="X58" s="4" t="s">
        <v>2225</v>
      </c>
      <c r="Y58" s="4">
        <v>1</v>
      </c>
      <c r="Z58" s="4" t="s">
        <v>2226</v>
      </c>
      <c r="AA58" s="4">
        <v>1</v>
      </c>
      <c r="AB58" s="4" t="s">
        <v>2227</v>
      </c>
      <c r="AC58" s="4">
        <v>1</v>
      </c>
      <c r="AD58" s="4"/>
      <c r="AE58" s="4"/>
      <c r="AG58" s="4" t="s">
        <v>1634</v>
      </c>
      <c r="AH58" s="4">
        <f t="shared" si="10"/>
        <v>17</v>
      </c>
      <c r="AI58" s="4">
        <v>100</v>
      </c>
      <c r="AJ58" s="85"/>
      <c r="AK58" s="87" t="s">
        <v>205</v>
      </c>
      <c r="AL58" s="87">
        <v>240</v>
      </c>
      <c r="AM58" s="4"/>
      <c r="AN58" s="4"/>
      <c r="AO58" s="4"/>
      <c r="AP58" s="4"/>
      <c r="AQ58" s="4"/>
      <c r="AR58" s="4"/>
    </row>
    <row r="59" spans="1:72" x14ac:dyDescent="0.2">
      <c r="A59">
        <v>180</v>
      </c>
      <c r="B59" t="s">
        <v>1654</v>
      </c>
      <c r="I59" s="40" t="s">
        <v>1626</v>
      </c>
      <c r="J59" s="4">
        <f t="shared" si="2"/>
        <v>1</v>
      </c>
      <c r="K59" s="84">
        <v>7</v>
      </c>
      <c r="L59" s="4">
        <v>32</v>
      </c>
      <c r="M59" s="82" t="s">
        <v>2192</v>
      </c>
      <c r="N59" s="82">
        <v>150</v>
      </c>
      <c r="O59" s="40"/>
      <c r="P59" s="4"/>
      <c r="Q59" s="40"/>
      <c r="R59" s="40"/>
      <c r="T59" s="4" t="s">
        <v>1631</v>
      </c>
      <c r="U59" s="4">
        <f t="shared" si="6"/>
        <v>6</v>
      </c>
      <c r="V59" s="4">
        <v>200</v>
      </c>
      <c r="W59" s="4"/>
      <c r="X59" s="4" t="s">
        <v>2228</v>
      </c>
      <c r="Y59" s="4">
        <v>40</v>
      </c>
      <c r="Z59" s="4"/>
      <c r="AA59" s="4"/>
      <c r="AB59" s="4"/>
      <c r="AC59" s="4"/>
      <c r="AD59" s="4"/>
      <c r="AE59" s="4"/>
      <c r="AG59" s="4" t="s">
        <v>1634</v>
      </c>
      <c r="AH59" s="4">
        <f t="shared" si="10"/>
        <v>17</v>
      </c>
      <c r="AI59" s="4">
        <v>120</v>
      </c>
      <c r="AJ59" s="85"/>
      <c r="AK59" s="87" t="s">
        <v>205</v>
      </c>
      <c r="AL59" s="87">
        <v>300</v>
      </c>
      <c r="AM59" s="4"/>
      <c r="AN59" s="4"/>
      <c r="AO59" s="4"/>
      <c r="AP59" s="4"/>
      <c r="AQ59" s="4"/>
      <c r="AR59" s="4"/>
    </row>
    <row r="60" spans="1:72" x14ac:dyDescent="0.2">
      <c r="A60">
        <v>200</v>
      </c>
      <c r="B60" t="s">
        <v>1655</v>
      </c>
      <c r="I60" s="40" t="s">
        <v>1626</v>
      </c>
      <c r="J60" s="4">
        <f t="shared" si="2"/>
        <v>1</v>
      </c>
      <c r="K60" s="84">
        <v>7</v>
      </c>
      <c r="L60" s="4">
        <v>36</v>
      </c>
      <c r="M60" s="82" t="s">
        <v>2192</v>
      </c>
      <c r="N60" s="82">
        <v>150</v>
      </c>
      <c r="O60" s="40"/>
      <c r="P60" s="4"/>
      <c r="Q60" s="40"/>
      <c r="R60" s="40"/>
      <c r="Y60" s="23"/>
      <c r="AB60"/>
      <c r="AG60" s="4" t="s">
        <v>1634</v>
      </c>
      <c r="AH60" s="4">
        <f t="shared" si="10"/>
        <v>17</v>
      </c>
      <c r="AI60" s="4">
        <v>140</v>
      </c>
      <c r="AJ60" s="85"/>
      <c r="AK60" s="87" t="s">
        <v>205</v>
      </c>
      <c r="AL60" s="87">
        <v>350</v>
      </c>
      <c r="AM60" s="4"/>
      <c r="AN60" s="4"/>
      <c r="AO60" s="4"/>
      <c r="AP60" s="4"/>
      <c r="AQ60" s="4"/>
      <c r="AR60" s="4"/>
      <c r="BT60" s="65"/>
    </row>
    <row r="61" spans="1:72" x14ac:dyDescent="0.2">
      <c r="I61" s="40" t="s">
        <v>1626</v>
      </c>
      <c r="J61" s="4">
        <f t="shared" si="2"/>
        <v>1</v>
      </c>
      <c r="K61" s="84">
        <v>7</v>
      </c>
      <c r="L61" s="4">
        <v>40</v>
      </c>
      <c r="M61" s="82" t="s">
        <v>2192</v>
      </c>
      <c r="N61" s="82">
        <v>300</v>
      </c>
      <c r="O61" s="40" t="s">
        <v>1784</v>
      </c>
      <c r="P61" s="4">
        <v>1</v>
      </c>
      <c r="Q61" s="40"/>
      <c r="R61" s="40"/>
      <c r="T61" s="67" t="s">
        <v>2190</v>
      </c>
      <c r="U61" s="67" t="s">
        <v>120</v>
      </c>
      <c r="V61" s="67" t="str">
        <f>VLOOKUP(T62,$B$2:$F$31,4,0)</f>
        <v>层数</v>
      </c>
      <c r="W61" s="67" t="str">
        <f>VLOOKUP(T62,$B$2:$F$31,5,0)</f>
        <v>次数</v>
      </c>
      <c r="X61" s="67" t="s">
        <v>2191</v>
      </c>
      <c r="Y61" s="67" t="s">
        <v>2195</v>
      </c>
      <c r="Z61" s="67" t="s">
        <v>2196</v>
      </c>
      <c r="AA61" s="67" t="s">
        <v>125</v>
      </c>
      <c r="AB61" s="67" t="s">
        <v>2197</v>
      </c>
      <c r="AC61" s="67" t="s">
        <v>131</v>
      </c>
      <c r="AD61" s="67" t="s">
        <v>2229</v>
      </c>
      <c r="AE61" s="67" t="s">
        <v>149</v>
      </c>
      <c r="AG61" s="4" t="s">
        <v>1634</v>
      </c>
      <c r="AH61" s="4">
        <f t="shared" si="10"/>
        <v>17</v>
      </c>
      <c r="AI61" s="4">
        <v>160</v>
      </c>
      <c r="AJ61" s="85"/>
      <c r="AK61" s="87" t="s">
        <v>205</v>
      </c>
      <c r="AL61" s="87">
        <v>400</v>
      </c>
      <c r="AM61" s="4"/>
      <c r="AN61" s="4"/>
      <c r="AO61" s="4"/>
      <c r="AP61" s="4"/>
      <c r="AQ61" s="4"/>
      <c r="AR61" s="4"/>
    </row>
    <row r="62" spans="1:72" x14ac:dyDescent="0.2">
      <c r="I62" s="40" t="s">
        <v>1626</v>
      </c>
      <c r="J62" s="4">
        <f t="shared" si="2"/>
        <v>1</v>
      </c>
      <c r="K62" s="84">
        <v>8</v>
      </c>
      <c r="L62" s="4">
        <v>4</v>
      </c>
      <c r="M62" s="82" t="s">
        <v>2192</v>
      </c>
      <c r="N62" s="82">
        <v>200</v>
      </c>
      <c r="O62" s="40"/>
      <c r="P62" s="4"/>
      <c r="Q62" s="40"/>
      <c r="R62" s="40"/>
      <c r="T62" s="4" t="s">
        <v>1636</v>
      </c>
      <c r="U62" s="4">
        <f t="shared" ref="U62:U72" si="11">VLOOKUP(T62,$B$2:$F$31,3,0)</f>
        <v>16</v>
      </c>
      <c r="V62" s="4">
        <v>1</v>
      </c>
      <c r="W62" s="4">
        <v>1</v>
      </c>
      <c r="X62" s="85" t="s">
        <v>2208</v>
      </c>
      <c r="Y62" s="4">
        <v>5000</v>
      </c>
      <c r="Z62" s="4"/>
      <c r="AA62" s="4"/>
      <c r="AB62" s="4"/>
      <c r="AC62" s="4"/>
      <c r="AD62" s="4"/>
      <c r="AE62" s="4"/>
      <c r="AG62" s="4" t="s">
        <v>1634</v>
      </c>
      <c r="AH62" s="4">
        <f t="shared" si="10"/>
        <v>17</v>
      </c>
      <c r="AI62" s="4">
        <v>180</v>
      </c>
      <c r="AJ62" s="85"/>
      <c r="AK62" s="87" t="s">
        <v>205</v>
      </c>
      <c r="AL62" s="87">
        <v>450</v>
      </c>
      <c r="AM62" s="4"/>
      <c r="AN62" s="4"/>
      <c r="AO62" s="4"/>
      <c r="AP62" s="4"/>
      <c r="AQ62" s="4"/>
      <c r="AR62" s="4"/>
    </row>
    <row r="63" spans="1:72" x14ac:dyDescent="0.2">
      <c r="A63" s="15" t="s">
        <v>105</v>
      </c>
      <c r="B63" s="15" t="s">
        <v>1623</v>
      </c>
      <c r="C63" s="15" t="s">
        <v>1554</v>
      </c>
      <c r="D63" s="15" t="s">
        <v>120</v>
      </c>
      <c r="E63" s="65" t="s">
        <v>1555</v>
      </c>
      <c r="F63" s="65" t="s">
        <v>1556</v>
      </c>
      <c r="G63" s="15"/>
      <c r="H63" s="15"/>
      <c r="I63" s="40" t="s">
        <v>1626</v>
      </c>
      <c r="J63" s="4">
        <f t="shared" si="2"/>
        <v>1</v>
      </c>
      <c r="K63" s="84">
        <v>8</v>
      </c>
      <c r="L63" s="4">
        <v>8</v>
      </c>
      <c r="M63" s="82" t="s">
        <v>2192</v>
      </c>
      <c r="N63" s="82">
        <v>200</v>
      </c>
      <c r="O63" s="3"/>
      <c r="P63" s="4"/>
      <c r="Q63" s="3"/>
      <c r="R63" s="3"/>
      <c r="S63"/>
      <c r="T63" s="4" t="s">
        <v>1636</v>
      </c>
      <c r="U63" s="4">
        <f t="shared" si="11"/>
        <v>16</v>
      </c>
      <c r="V63" s="4">
        <v>2</v>
      </c>
      <c r="W63" s="4">
        <v>1</v>
      </c>
      <c r="X63" s="85" t="s">
        <v>2208</v>
      </c>
      <c r="Y63" s="4">
        <v>10000</v>
      </c>
      <c r="Z63" s="4"/>
      <c r="AA63" s="4"/>
      <c r="AB63" s="4"/>
      <c r="AC63" s="4"/>
      <c r="AD63" s="4"/>
      <c r="AE63" s="4"/>
      <c r="AG63" s="4" t="s">
        <v>1634</v>
      </c>
      <c r="AH63" s="4">
        <f t="shared" si="10"/>
        <v>17</v>
      </c>
      <c r="AI63" s="4">
        <v>200</v>
      </c>
      <c r="AJ63" s="85"/>
      <c r="AK63" s="87" t="s">
        <v>205</v>
      </c>
      <c r="AL63" s="87">
        <v>500</v>
      </c>
      <c r="AM63" s="4"/>
      <c r="AN63" s="4"/>
      <c r="AO63" s="4"/>
      <c r="AP63" s="4"/>
      <c r="AQ63" s="4"/>
      <c r="AR63" s="4"/>
    </row>
    <row r="64" spans="1:72" x14ac:dyDescent="0.2">
      <c r="A64" s="15">
        <v>1</v>
      </c>
      <c r="B64" s="15">
        <v>1</v>
      </c>
      <c r="C64" s="15" t="s">
        <v>1557</v>
      </c>
      <c r="D64" s="15" t="str">
        <f>INDEX($B$2:$B$31,MATCH(C64,$C$2:$C$34,0))</f>
        <v>通关关卡</v>
      </c>
      <c r="E64" s="65" t="s">
        <v>1558</v>
      </c>
      <c r="F64" s="65" t="s">
        <v>2185</v>
      </c>
      <c r="G64" s="68" t="s">
        <v>1668</v>
      </c>
      <c r="H64" s="68"/>
      <c r="I64" s="40" t="s">
        <v>1626</v>
      </c>
      <c r="J64" s="4">
        <f t="shared" si="2"/>
        <v>1</v>
      </c>
      <c r="K64" s="84">
        <v>8</v>
      </c>
      <c r="L64" s="4">
        <v>12</v>
      </c>
      <c r="M64" s="82" t="s">
        <v>2192</v>
      </c>
      <c r="N64" s="82">
        <v>200</v>
      </c>
      <c r="O64" s="3"/>
      <c r="P64" s="4"/>
      <c r="Q64" s="3"/>
      <c r="R64" s="3"/>
      <c r="S64"/>
      <c r="T64" s="4" t="s">
        <v>1636</v>
      </c>
      <c r="U64" s="4">
        <f t="shared" si="11"/>
        <v>16</v>
      </c>
      <c r="V64" s="4">
        <v>3</v>
      </c>
      <c r="W64" s="4">
        <v>1</v>
      </c>
      <c r="X64" s="85" t="s">
        <v>2208</v>
      </c>
      <c r="Y64" s="4">
        <v>15000</v>
      </c>
      <c r="Z64" s="4"/>
      <c r="AA64" s="4"/>
      <c r="AB64" s="4"/>
      <c r="AC64" s="4"/>
      <c r="AD64" s="4"/>
      <c r="AE64" s="4"/>
    </row>
    <row r="65" spans="1:72" x14ac:dyDescent="0.2">
      <c r="A65" s="15">
        <v>1</v>
      </c>
      <c r="B65" s="15">
        <v>2</v>
      </c>
      <c r="C65" s="15" t="s">
        <v>1557</v>
      </c>
      <c r="D65" s="15" t="str">
        <f>INDEX($B$2:$B$31,MATCH(C65,$C$2:$C$34,0))</f>
        <v>通关关卡</v>
      </c>
      <c r="E65" s="65" t="s">
        <v>1558</v>
      </c>
      <c r="F65" s="65" t="s">
        <v>2186</v>
      </c>
      <c r="G65" s="68" t="s">
        <v>1668</v>
      </c>
      <c r="H65" s="68"/>
      <c r="I65" s="40" t="s">
        <v>1626</v>
      </c>
      <c r="J65" s="4">
        <f t="shared" si="2"/>
        <v>1</v>
      </c>
      <c r="K65" s="84">
        <v>8</v>
      </c>
      <c r="L65" s="4">
        <v>16</v>
      </c>
      <c r="M65" s="82" t="s">
        <v>2192</v>
      </c>
      <c r="N65" s="82">
        <v>200</v>
      </c>
      <c r="O65" s="3"/>
      <c r="P65" s="4"/>
      <c r="Q65" s="3"/>
      <c r="R65" s="3"/>
      <c r="S65"/>
      <c r="T65" s="4" t="s">
        <v>1636</v>
      </c>
      <c r="U65" s="4">
        <f t="shared" si="11"/>
        <v>16</v>
      </c>
      <c r="V65" s="4">
        <v>3</v>
      </c>
      <c r="W65" s="4">
        <v>2</v>
      </c>
      <c r="X65" s="85" t="s">
        <v>2208</v>
      </c>
      <c r="Y65" s="4">
        <v>5000</v>
      </c>
      <c r="Z65" s="4"/>
      <c r="AA65" s="4"/>
      <c r="AB65" s="4"/>
      <c r="AC65" s="4"/>
      <c r="AD65" s="4"/>
      <c r="AE65" s="4"/>
      <c r="AG65" s="67" t="s">
        <v>2190</v>
      </c>
      <c r="AH65" s="67" t="s">
        <v>120</v>
      </c>
      <c r="AI65" s="67" t="str">
        <f>VLOOKUP(AG66,$B$2:$F$31,4,0)</f>
        <v>数量</v>
      </c>
      <c r="AJ65" s="67">
        <f>VLOOKUP(AG66,$B$2:$F$31,5,0)</f>
        <v>0</v>
      </c>
      <c r="AK65" s="67" t="s">
        <v>2191</v>
      </c>
      <c r="AL65" s="67" t="s">
        <v>2195</v>
      </c>
      <c r="AM65" s="67" t="s">
        <v>2196</v>
      </c>
      <c r="AN65" s="67" t="s">
        <v>125</v>
      </c>
      <c r="AO65" s="67" t="s">
        <v>2197</v>
      </c>
      <c r="AP65" s="67" t="s">
        <v>131</v>
      </c>
      <c r="AQ65" s="67" t="s">
        <v>2229</v>
      </c>
      <c r="AR65" s="67" t="s">
        <v>149</v>
      </c>
    </row>
    <row r="66" spans="1:72" x14ac:dyDescent="0.2">
      <c r="A66" s="15">
        <v>1</v>
      </c>
      <c r="B66" s="15">
        <v>3</v>
      </c>
      <c r="C66" s="15" t="s">
        <v>1557</v>
      </c>
      <c r="D66" s="15" t="str">
        <f>INDEX($B$2:$B$31,MATCH(C66,$C$2:$C$34,0))</f>
        <v>通关关卡</v>
      </c>
      <c r="E66" s="65" t="s">
        <v>1558</v>
      </c>
      <c r="F66" s="65" t="s">
        <v>2187</v>
      </c>
      <c r="G66" s="68" t="s">
        <v>1668</v>
      </c>
      <c r="H66" s="68"/>
      <c r="I66" s="40" t="s">
        <v>1626</v>
      </c>
      <c r="J66" s="4">
        <f t="shared" si="2"/>
        <v>1</v>
      </c>
      <c r="K66" s="84">
        <v>8</v>
      </c>
      <c r="L66" s="4">
        <v>20</v>
      </c>
      <c r="M66" s="82" t="s">
        <v>2192</v>
      </c>
      <c r="N66" s="82">
        <v>400</v>
      </c>
      <c r="O66" s="3" t="s">
        <v>1785</v>
      </c>
      <c r="P66" s="4">
        <v>1</v>
      </c>
      <c r="Q66" s="3"/>
      <c r="R66" s="3"/>
      <c r="S66"/>
      <c r="T66" s="4" t="s">
        <v>1636</v>
      </c>
      <c r="U66" s="4">
        <f t="shared" si="11"/>
        <v>16</v>
      </c>
      <c r="V66" s="4">
        <v>3</v>
      </c>
      <c r="W66" s="4">
        <v>3</v>
      </c>
      <c r="X66" s="85" t="s">
        <v>2208</v>
      </c>
      <c r="Y66" s="4">
        <v>5000</v>
      </c>
      <c r="Z66" s="4"/>
      <c r="AA66" s="4"/>
      <c r="AB66" s="4"/>
      <c r="AC66" s="4"/>
      <c r="AD66" s="4"/>
      <c r="AE66" s="4"/>
      <c r="AG66" s="4" t="s">
        <v>1635</v>
      </c>
      <c r="AH66" s="4">
        <f t="shared" ref="AH66:AH71" si="12">VLOOKUP(AG66,$B$2:$F$31,3,0)</f>
        <v>18</v>
      </c>
      <c r="AI66" s="4">
        <v>5</v>
      </c>
      <c r="AJ66" s="85"/>
      <c r="AK66" s="87" t="s">
        <v>19</v>
      </c>
      <c r="AL66" s="87">
        <v>100</v>
      </c>
      <c r="AM66" s="4"/>
      <c r="AN66" s="4"/>
      <c r="AO66" s="4"/>
      <c r="AP66" s="4"/>
      <c r="AQ66" s="4"/>
      <c r="AR66" s="4"/>
    </row>
    <row r="67" spans="1:72" x14ac:dyDescent="0.2">
      <c r="A67" s="15">
        <v>1</v>
      </c>
      <c r="B67" s="15">
        <v>4</v>
      </c>
      <c r="C67" s="15" t="s">
        <v>1557</v>
      </c>
      <c r="D67" s="15" t="str">
        <f t="shared" ref="D67:D68" si="13">INDEX($B$2:$B$31,MATCH(C67,$C$2:$C$34,0))</f>
        <v>通关关卡</v>
      </c>
      <c r="E67" s="65" t="s">
        <v>2183</v>
      </c>
      <c r="F67" s="65" t="s">
        <v>2188</v>
      </c>
      <c r="G67" s="68" t="s">
        <v>1668</v>
      </c>
      <c r="H67" s="68"/>
      <c r="I67" s="40" t="s">
        <v>1626</v>
      </c>
      <c r="J67" s="4">
        <f t="shared" ref="J67:J130" si="14">VLOOKUP(I67,$B$2:$F$31,3,0)</f>
        <v>1</v>
      </c>
      <c r="K67" s="84">
        <v>8</v>
      </c>
      <c r="L67" s="4">
        <v>24</v>
      </c>
      <c r="M67" s="82" t="s">
        <v>2192</v>
      </c>
      <c r="N67" s="82">
        <v>200</v>
      </c>
      <c r="O67" s="3"/>
      <c r="P67" s="4"/>
      <c r="Q67" s="3"/>
      <c r="R67" s="3"/>
      <c r="S67"/>
      <c r="T67" s="4" t="s">
        <v>1636</v>
      </c>
      <c r="U67" s="4">
        <f t="shared" si="11"/>
        <v>16</v>
      </c>
      <c r="V67" s="4">
        <v>3</v>
      </c>
      <c r="W67" s="4">
        <v>5</v>
      </c>
      <c r="X67" s="85" t="s">
        <v>2208</v>
      </c>
      <c r="Y67" s="4">
        <v>5000</v>
      </c>
      <c r="Z67" s="4"/>
      <c r="AA67" s="4"/>
      <c r="AB67" s="4"/>
      <c r="AC67" s="4"/>
      <c r="AD67" s="4"/>
      <c r="AE67" s="4"/>
      <c r="AG67" s="4" t="s">
        <v>1635</v>
      </c>
      <c r="AH67" s="4">
        <f t="shared" si="12"/>
        <v>18</v>
      </c>
      <c r="AI67" s="4">
        <v>10</v>
      </c>
      <c r="AJ67" s="85"/>
      <c r="AK67" s="87" t="s">
        <v>19</v>
      </c>
      <c r="AL67" s="87">
        <v>150</v>
      </c>
      <c r="AM67" s="4"/>
      <c r="AN67" s="4"/>
      <c r="AO67" s="4"/>
      <c r="AP67" s="4"/>
      <c r="AQ67" s="4"/>
      <c r="AR67" s="4"/>
    </row>
    <row r="68" spans="1:72" x14ac:dyDescent="0.2">
      <c r="A68" s="15">
        <v>1</v>
      </c>
      <c r="B68" s="15">
        <v>5</v>
      </c>
      <c r="C68" s="15" t="s">
        <v>1557</v>
      </c>
      <c r="D68" s="15" t="str">
        <f t="shared" si="13"/>
        <v>通关关卡</v>
      </c>
      <c r="E68" s="65" t="s">
        <v>2184</v>
      </c>
      <c r="F68" s="65" t="s">
        <v>2189</v>
      </c>
      <c r="G68" s="68" t="s">
        <v>1669</v>
      </c>
      <c r="H68" s="68"/>
      <c r="I68" s="40" t="s">
        <v>1626</v>
      </c>
      <c r="J68" s="4">
        <f t="shared" si="14"/>
        <v>1</v>
      </c>
      <c r="K68" s="84">
        <v>8</v>
      </c>
      <c r="L68" s="4">
        <v>28</v>
      </c>
      <c r="M68" s="82" t="s">
        <v>2192</v>
      </c>
      <c r="N68" s="82">
        <v>200</v>
      </c>
      <c r="O68" s="3"/>
      <c r="P68" s="4"/>
      <c r="Q68" s="3"/>
      <c r="R68" s="3"/>
      <c r="S68"/>
      <c r="T68" s="4" t="s">
        <v>1636</v>
      </c>
      <c r="U68" s="4">
        <f t="shared" si="11"/>
        <v>16</v>
      </c>
      <c r="V68" s="4">
        <v>3</v>
      </c>
      <c r="W68" s="4">
        <v>8</v>
      </c>
      <c r="X68" s="85" t="s">
        <v>2208</v>
      </c>
      <c r="Y68" s="4">
        <v>7500</v>
      </c>
      <c r="Z68" s="4"/>
      <c r="AA68" s="4"/>
      <c r="AB68" s="4"/>
      <c r="AC68" s="4"/>
      <c r="AD68" s="4"/>
      <c r="AE68" s="4"/>
      <c r="AG68" s="4" t="s">
        <v>1635</v>
      </c>
      <c r="AH68" s="4">
        <f t="shared" si="12"/>
        <v>18</v>
      </c>
      <c r="AI68" s="4">
        <v>15</v>
      </c>
      <c r="AJ68" s="85"/>
      <c r="AK68" s="87" t="s">
        <v>19</v>
      </c>
      <c r="AL68" s="87">
        <v>200</v>
      </c>
      <c r="AM68" s="4"/>
      <c r="AN68" s="4"/>
      <c r="AO68" s="4"/>
      <c r="AP68" s="4"/>
      <c r="AQ68" s="4"/>
      <c r="AR68" s="4"/>
    </row>
    <row r="69" spans="1:72" x14ac:dyDescent="0.2">
      <c r="A69" s="15">
        <v>1</v>
      </c>
      <c r="B69" s="15">
        <v>6</v>
      </c>
      <c r="C69" s="15" t="s">
        <v>1557</v>
      </c>
      <c r="D69" s="15" t="str">
        <f>INDEX($B$2:$B$31,MATCH(C69,$C$2:$C$34,0))</f>
        <v>通关关卡</v>
      </c>
      <c r="E69" s="65" t="s">
        <v>1558</v>
      </c>
      <c r="F69" s="65" t="s">
        <v>1904</v>
      </c>
      <c r="G69" s="68" t="s">
        <v>1811</v>
      </c>
      <c r="H69" s="68"/>
      <c r="I69" s="40" t="s">
        <v>1626</v>
      </c>
      <c r="J69" s="4">
        <f t="shared" si="14"/>
        <v>1</v>
      </c>
      <c r="K69" s="84">
        <v>8</v>
      </c>
      <c r="L69" s="4">
        <v>32</v>
      </c>
      <c r="M69" s="82" t="s">
        <v>2192</v>
      </c>
      <c r="N69" s="82">
        <v>200</v>
      </c>
      <c r="O69" s="3"/>
      <c r="P69" s="4"/>
      <c r="Q69" s="3"/>
      <c r="R69" s="3"/>
      <c r="S69"/>
      <c r="T69" s="4" t="s">
        <v>1636</v>
      </c>
      <c r="U69" s="4">
        <f t="shared" si="11"/>
        <v>16</v>
      </c>
      <c r="V69" s="4">
        <v>3</v>
      </c>
      <c r="W69" s="4">
        <v>12</v>
      </c>
      <c r="X69" s="85" t="s">
        <v>2208</v>
      </c>
      <c r="Y69" s="4">
        <v>10000</v>
      </c>
      <c r="Z69" s="4"/>
      <c r="AA69" s="4"/>
      <c r="AB69" s="4"/>
      <c r="AC69" s="4"/>
      <c r="AD69" s="4"/>
      <c r="AE69" s="4"/>
      <c r="AG69" s="4" t="s">
        <v>1635</v>
      </c>
      <c r="AH69" s="4">
        <f t="shared" si="12"/>
        <v>18</v>
      </c>
      <c r="AI69" s="4">
        <v>20</v>
      </c>
      <c r="AJ69" s="85"/>
      <c r="AK69" s="87" t="s">
        <v>19</v>
      </c>
      <c r="AL69" s="87">
        <v>300</v>
      </c>
      <c r="AM69" s="4"/>
      <c r="AN69" s="4"/>
      <c r="AO69" s="4"/>
      <c r="AP69" s="4"/>
      <c r="AQ69" s="4"/>
      <c r="AR69" s="4"/>
    </row>
    <row r="70" spans="1:72" x14ac:dyDescent="0.2">
      <c r="A70" s="15">
        <v>1</v>
      </c>
      <c r="B70" s="15">
        <v>7</v>
      </c>
      <c r="C70" s="15" t="s">
        <v>1557</v>
      </c>
      <c r="D70" s="15" t="str">
        <f>INDEX($B$2:$B$31,MATCH(C70,$C$2:$C$34,0))</f>
        <v>通关关卡</v>
      </c>
      <c r="E70" s="65" t="s">
        <v>1558</v>
      </c>
      <c r="F70" s="65" t="s">
        <v>1905</v>
      </c>
      <c r="G70" s="68" t="s">
        <v>1812</v>
      </c>
      <c r="H70" s="68"/>
      <c r="I70" s="40" t="s">
        <v>1626</v>
      </c>
      <c r="J70" s="4">
        <f t="shared" si="14"/>
        <v>1</v>
      </c>
      <c r="K70" s="84">
        <v>8</v>
      </c>
      <c r="L70" s="4">
        <v>36</v>
      </c>
      <c r="M70" s="82" t="s">
        <v>2192</v>
      </c>
      <c r="N70" s="82">
        <v>200</v>
      </c>
      <c r="O70" s="3"/>
      <c r="P70" s="4"/>
      <c r="Q70" s="3"/>
      <c r="R70" s="3"/>
      <c r="S70"/>
      <c r="T70" s="4" t="s">
        <v>1636</v>
      </c>
      <c r="U70" s="4">
        <f t="shared" si="11"/>
        <v>16</v>
      </c>
      <c r="V70" s="4">
        <v>3</v>
      </c>
      <c r="W70" s="4">
        <v>20</v>
      </c>
      <c r="X70" s="85" t="s">
        <v>2208</v>
      </c>
      <c r="Y70" s="4">
        <v>12500</v>
      </c>
      <c r="Z70" s="4"/>
      <c r="AA70" s="4"/>
      <c r="AB70" s="4"/>
      <c r="AC70" s="4"/>
      <c r="AD70" s="4"/>
      <c r="AE70" s="4"/>
      <c r="AG70" s="4" t="s">
        <v>1635</v>
      </c>
      <c r="AH70" s="4">
        <f t="shared" si="12"/>
        <v>18</v>
      </c>
      <c r="AI70" s="4">
        <v>25</v>
      </c>
      <c r="AJ70" s="85"/>
      <c r="AK70" s="87" t="s">
        <v>19</v>
      </c>
      <c r="AL70" s="87">
        <v>400</v>
      </c>
      <c r="AM70" s="4"/>
      <c r="AN70" s="4"/>
      <c r="AO70" s="4"/>
      <c r="AP70" s="4"/>
      <c r="AQ70" s="4"/>
      <c r="AR70" s="4"/>
    </row>
    <row r="71" spans="1:72" x14ac:dyDescent="0.2">
      <c r="A71" s="15">
        <v>1</v>
      </c>
      <c r="B71" s="15">
        <v>8</v>
      </c>
      <c r="C71" s="15" t="s">
        <v>1557</v>
      </c>
      <c r="D71" s="15" t="str">
        <f>INDEX($B$2:$B$31,MATCH(C71,$C$2:$C$34,0))</f>
        <v>通关关卡</v>
      </c>
      <c r="E71" s="65" t="s">
        <v>1558</v>
      </c>
      <c r="F71" s="65" t="s">
        <v>1906</v>
      </c>
      <c r="G71" s="68" t="s">
        <v>1813</v>
      </c>
      <c r="H71" s="68"/>
      <c r="I71" s="40" t="s">
        <v>1626</v>
      </c>
      <c r="J71" s="4">
        <f t="shared" si="14"/>
        <v>1</v>
      </c>
      <c r="K71" s="84">
        <v>8</v>
      </c>
      <c r="L71" s="4">
        <v>40</v>
      </c>
      <c r="M71" s="82" t="s">
        <v>2192</v>
      </c>
      <c r="N71" s="82">
        <v>400</v>
      </c>
      <c r="O71" s="3" t="s">
        <v>1786</v>
      </c>
      <c r="P71" s="4">
        <v>1</v>
      </c>
      <c r="Q71" s="3"/>
      <c r="R71" s="3"/>
      <c r="S71"/>
      <c r="T71" s="4" t="s">
        <v>1636</v>
      </c>
      <c r="U71" s="4">
        <f t="shared" si="11"/>
        <v>16</v>
      </c>
      <c r="V71" s="4">
        <v>3</v>
      </c>
      <c r="W71" s="4">
        <v>30</v>
      </c>
      <c r="X71" s="85" t="s">
        <v>2208</v>
      </c>
      <c r="Y71" s="4">
        <v>15000</v>
      </c>
      <c r="Z71" s="4"/>
      <c r="AA71" s="4"/>
      <c r="AB71" s="4"/>
      <c r="AC71" s="4"/>
      <c r="AD71" s="4"/>
      <c r="AE71" s="4"/>
      <c r="AG71" s="4" t="s">
        <v>1635</v>
      </c>
      <c r="AH71" s="4">
        <f t="shared" si="12"/>
        <v>18</v>
      </c>
      <c r="AI71" s="4">
        <v>30</v>
      </c>
      <c r="AJ71" s="85"/>
      <c r="AK71" s="87" t="s">
        <v>19</v>
      </c>
      <c r="AL71" s="87">
        <v>500</v>
      </c>
      <c r="AM71" s="4"/>
      <c r="AN71" s="4"/>
      <c r="AO71" s="4"/>
      <c r="AP71" s="4"/>
      <c r="AQ71" s="4"/>
      <c r="AR71" s="4"/>
    </row>
    <row r="72" spans="1:72" x14ac:dyDescent="0.2">
      <c r="A72" s="15">
        <v>1</v>
      </c>
      <c r="B72" s="15">
        <v>9</v>
      </c>
      <c r="C72" s="15" t="s">
        <v>1557</v>
      </c>
      <c r="D72" s="15" t="str">
        <f>INDEX($B$2:$B$31,MATCH(C72,$C$2:$C$34,0))</f>
        <v>通关关卡</v>
      </c>
      <c r="E72" s="65" t="s">
        <v>1558</v>
      </c>
      <c r="F72" s="65" t="s">
        <v>1907</v>
      </c>
      <c r="G72" s="68" t="s">
        <v>1814</v>
      </c>
      <c r="H72" s="68"/>
      <c r="I72" s="40" t="s">
        <v>1626</v>
      </c>
      <c r="J72" s="4">
        <f t="shared" si="14"/>
        <v>1</v>
      </c>
      <c r="K72" s="84">
        <v>9</v>
      </c>
      <c r="L72" s="4">
        <v>4</v>
      </c>
      <c r="M72" s="82" t="s">
        <v>2192</v>
      </c>
      <c r="N72" s="82">
        <v>200</v>
      </c>
      <c r="O72" s="3"/>
      <c r="P72" s="4"/>
      <c r="Q72" s="3"/>
      <c r="R72" s="3"/>
      <c r="S72"/>
      <c r="T72" s="4" t="s">
        <v>1636</v>
      </c>
      <c r="U72" s="4">
        <f t="shared" si="11"/>
        <v>16</v>
      </c>
      <c r="V72" s="4">
        <v>3</v>
      </c>
      <c r="W72" s="4">
        <v>50</v>
      </c>
      <c r="X72" s="85" t="s">
        <v>2208</v>
      </c>
      <c r="Y72" s="4">
        <v>25000</v>
      </c>
      <c r="Z72" s="4"/>
      <c r="AA72" s="4"/>
      <c r="AB72" s="4"/>
      <c r="AC72" s="4"/>
      <c r="AD72" s="4"/>
      <c r="AE72" s="4"/>
      <c r="BT72" s="65"/>
    </row>
    <row r="73" spans="1:72" x14ac:dyDescent="0.2">
      <c r="A73" s="15">
        <v>1</v>
      </c>
      <c r="B73" s="15">
        <v>10</v>
      </c>
      <c r="C73" s="15" t="s">
        <v>1557</v>
      </c>
      <c r="D73" s="15" t="str">
        <f>INDEX($B$2:$B$31,MATCH(C73,$C$2:$C$34,0))</f>
        <v>通关关卡</v>
      </c>
      <c r="E73" s="65" t="s">
        <v>1558</v>
      </c>
      <c r="F73" s="65" t="s">
        <v>1908</v>
      </c>
      <c r="G73" s="68" t="s">
        <v>1815</v>
      </c>
      <c r="H73" s="68"/>
      <c r="I73" s="40" t="s">
        <v>1626</v>
      </c>
      <c r="J73" s="4">
        <f t="shared" si="14"/>
        <v>1</v>
      </c>
      <c r="K73" s="84">
        <v>9</v>
      </c>
      <c r="L73" s="4">
        <v>8</v>
      </c>
      <c r="M73" s="82" t="s">
        <v>2192</v>
      </c>
      <c r="N73" s="82">
        <v>200</v>
      </c>
      <c r="O73" s="3"/>
      <c r="P73" s="4"/>
      <c r="Q73" s="3"/>
      <c r="R73" s="3"/>
      <c r="S73"/>
      <c r="AB73"/>
      <c r="AG73" s="67" t="s">
        <v>2190</v>
      </c>
      <c r="AH73" s="67" t="s">
        <v>120</v>
      </c>
      <c r="AI73" s="67" t="str">
        <f>VLOOKUP(AG74,$B$2:$F$31,4,0)</f>
        <v>等级</v>
      </c>
      <c r="AJ73" s="67">
        <f>VLOOKUP(AG74,$B$2:$F$31,5,0)</f>
        <v>0</v>
      </c>
      <c r="AK73" s="67" t="s">
        <v>2191</v>
      </c>
      <c r="AL73" s="67" t="s">
        <v>2195</v>
      </c>
      <c r="AM73" s="67" t="s">
        <v>2196</v>
      </c>
      <c r="AN73" s="67" t="s">
        <v>125</v>
      </c>
      <c r="AO73" s="67" t="s">
        <v>2197</v>
      </c>
      <c r="AP73" s="67" t="s">
        <v>131</v>
      </c>
      <c r="AQ73" s="67" t="s">
        <v>2229</v>
      </c>
      <c r="AR73" s="67" t="s">
        <v>149</v>
      </c>
      <c r="BT73" s="65"/>
    </row>
    <row r="74" spans="1:72" x14ac:dyDescent="0.2">
      <c r="A74" s="15">
        <v>1</v>
      </c>
      <c r="B74" s="15">
        <v>11</v>
      </c>
      <c r="C74" s="15" t="s">
        <v>1557</v>
      </c>
      <c r="D74" s="15" t="str">
        <f>INDEX($B$2:$B$31,MATCH(C74,$C$2:$C$34,0))</f>
        <v>通关关卡</v>
      </c>
      <c r="E74" s="65" t="s">
        <v>1558</v>
      </c>
      <c r="F74" s="65" t="s">
        <v>1909</v>
      </c>
      <c r="G74" s="68" t="s">
        <v>1816</v>
      </c>
      <c r="H74" s="68"/>
      <c r="I74" s="40" t="s">
        <v>1626</v>
      </c>
      <c r="J74" s="4">
        <f t="shared" si="14"/>
        <v>1</v>
      </c>
      <c r="K74" s="84">
        <v>9</v>
      </c>
      <c r="L74" s="4">
        <v>12</v>
      </c>
      <c r="M74" s="82" t="s">
        <v>2192</v>
      </c>
      <c r="N74" s="82">
        <v>200</v>
      </c>
      <c r="O74" s="3"/>
      <c r="P74" s="4"/>
      <c r="Q74" s="3"/>
      <c r="R74" s="3"/>
      <c r="S74"/>
      <c r="AB74"/>
      <c r="AG74" s="4" t="s">
        <v>1629</v>
      </c>
      <c r="AH74" s="4">
        <f t="shared" ref="AH74:AH93" si="15">VLOOKUP(AG74,$B$2:$F$31,3,0)</f>
        <v>20</v>
      </c>
      <c r="AI74" s="4">
        <v>10</v>
      </c>
      <c r="AJ74" s="4"/>
      <c r="AK74" s="85" t="s">
        <v>2206</v>
      </c>
      <c r="AL74" s="4">
        <v>60</v>
      </c>
      <c r="AM74" s="4" t="s">
        <v>2192</v>
      </c>
      <c r="AN74" s="4">
        <v>100</v>
      </c>
      <c r="AO74" s="4"/>
      <c r="AP74" s="4"/>
      <c r="AQ74" s="4"/>
      <c r="AR74" s="4"/>
      <c r="BT74" s="65"/>
    </row>
    <row r="75" spans="1:72" x14ac:dyDescent="0.2">
      <c r="A75" s="15">
        <v>1</v>
      </c>
      <c r="B75" s="15">
        <v>12</v>
      </c>
      <c r="C75" s="15" t="s">
        <v>1557</v>
      </c>
      <c r="D75" s="15" t="str">
        <f>INDEX($B$2:$B$31,MATCH(C75,$C$2:$C$34,0))</f>
        <v>通关关卡</v>
      </c>
      <c r="E75" s="65" t="s">
        <v>1558</v>
      </c>
      <c r="F75" s="65" t="s">
        <v>1910</v>
      </c>
      <c r="G75" s="68" t="s">
        <v>1817</v>
      </c>
      <c r="H75" s="68"/>
      <c r="I75" s="40" t="s">
        <v>1626</v>
      </c>
      <c r="J75" s="4">
        <f t="shared" si="14"/>
        <v>1</v>
      </c>
      <c r="K75" s="84">
        <v>9</v>
      </c>
      <c r="L75" s="4">
        <v>16</v>
      </c>
      <c r="M75" s="82" t="s">
        <v>2192</v>
      </c>
      <c r="N75" s="82">
        <v>200</v>
      </c>
      <c r="O75" s="3"/>
      <c r="P75" s="4"/>
      <c r="Q75" s="3"/>
      <c r="R75" s="3"/>
      <c r="S75"/>
      <c r="AB75"/>
      <c r="AG75" s="4" t="s">
        <v>1629</v>
      </c>
      <c r="AH75" s="4">
        <f t="shared" si="15"/>
        <v>20</v>
      </c>
      <c r="AI75" s="4">
        <v>20</v>
      </c>
      <c r="AJ75" s="4"/>
      <c r="AK75" s="85" t="s">
        <v>2206</v>
      </c>
      <c r="AL75" s="4">
        <v>80</v>
      </c>
      <c r="AM75" s="4" t="s">
        <v>2192</v>
      </c>
      <c r="AN75" s="4">
        <v>100</v>
      </c>
      <c r="AO75" s="4"/>
      <c r="AP75" s="4"/>
      <c r="AQ75" s="4"/>
      <c r="AR75" s="4"/>
      <c r="BT75" s="65"/>
    </row>
    <row r="76" spans="1:72" x14ac:dyDescent="0.2">
      <c r="A76" s="15">
        <v>1</v>
      </c>
      <c r="B76" s="15">
        <v>13</v>
      </c>
      <c r="C76" s="15" t="s">
        <v>1557</v>
      </c>
      <c r="D76" s="15" t="str">
        <f>INDEX($B$2:$B$31,MATCH(C76,$C$2:$C$34,0))</f>
        <v>通关关卡</v>
      </c>
      <c r="E76" s="65" t="s">
        <v>1558</v>
      </c>
      <c r="F76" s="65" t="s">
        <v>1911</v>
      </c>
      <c r="G76" s="68" t="s">
        <v>1818</v>
      </c>
      <c r="H76" s="68"/>
      <c r="I76" s="40" t="s">
        <v>1626</v>
      </c>
      <c r="J76" s="4">
        <f t="shared" si="14"/>
        <v>1</v>
      </c>
      <c r="K76" s="84">
        <v>9</v>
      </c>
      <c r="L76" s="4">
        <v>20</v>
      </c>
      <c r="M76" s="82" t="s">
        <v>2192</v>
      </c>
      <c r="N76" s="82">
        <v>400</v>
      </c>
      <c r="O76" s="3" t="s">
        <v>1787</v>
      </c>
      <c r="P76" s="4">
        <v>1</v>
      </c>
      <c r="Q76" s="3"/>
      <c r="R76" s="3"/>
      <c r="S76"/>
      <c r="AB76"/>
      <c r="AG76" s="4" t="s">
        <v>1629</v>
      </c>
      <c r="AH76" s="4">
        <f t="shared" si="15"/>
        <v>20</v>
      </c>
      <c r="AI76" s="4">
        <v>30</v>
      </c>
      <c r="AJ76" s="4"/>
      <c r="AK76" s="85" t="s">
        <v>2206</v>
      </c>
      <c r="AL76" s="4">
        <v>100</v>
      </c>
      <c r="AM76" s="4" t="s">
        <v>2192</v>
      </c>
      <c r="AN76" s="4">
        <v>100</v>
      </c>
      <c r="AO76" s="4"/>
      <c r="AP76" s="4"/>
      <c r="AQ76" s="4"/>
      <c r="AR76" s="4"/>
      <c r="BT76" s="65"/>
    </row>
    <row r="77" spans="1:72" x14ac:dyDescent="0.2">
      <c r="A77" s="15">
        <v>1</v>
      </c>
      <c r="B77" s="15">
        <v>14</v>
      </c>
      <c r="C77" s="15" t="s">
        <v>1557</v>
      </c>
      <c r="D77" s="15" t="str">
        <f>INDEX($B$2:$B$31,MATCH(C77,$C$2:$C$34,0))</f>
        <v>通关关卡</v>
      </c>
      <c r="E77" s="65" t="s">
        <v>1558</v>
      </c>
      <c r="F77" s="65" t="s">
        <v>1912</v>
      </c>
      <c r="G77" s="68" t="s">
        <v>1819</v>
      </c>
      <c r="H77" s="68"/>
      <c r="I77" s="40" t="s">
        <v>1626</v>
      </c>
      <c r="J77" s="4">
        <f t="shared" si="14"/>
        <v>1</v>
      </c>
      <c r="K77" s="84">
        <v>9</v>
      </c>
      <c r="L77" s="4">
        <v>24</v>
      </c>
      <c r="M77" s="82" t="s">
        <v>2192</v>
      </c>
      <c r="N77" s="82">
        <v>200</v>
      </c>
      <c r="O77" s="3"/>
      <c r="P77" s="4"/>
      <c r="Q77" s="3"/>
      <c r="R77" s="3"/>
      <c r="S77"/>
      <c r="AB77"/>
      <c r="AG77" s="4" t="s">
        <v>1629</v>
      </c>
      <c r="AH77" s="4">
        <f t="shared" si="15"/>
        <v>20</v>
      </c>
      <c r="AI77" s="4">
        <v>40</v>
      </c>
      <c r="AJ77" s="4"/>
      <c r="AK77" s="85" t="s">
        <v>2206</v>
      </c>
      <c r="AL77" s="4">
        <v>150</v>
      </c>
      <c r="AM77" s="4" t="s">
        <v>2192</v>
      </c>
      <c r="AN77" s="4">
        <v>100</v>
      </c>
      <c r="AO77" s="4"/>
      <c r="AP77" s="4"/>
      <c r="AQ77" s="4"/>
      <c r="AR77" s="4"/>
      <c r="BT77" s="65"/>
    </row>
    <row r="78" spans="1:72" x14ac:dyDescent="0.2">
      <c r="A78" s="15">
        <v>1</v>
      </c>
      <c r="B78" s="15">
        <v>15</v>
      </c>
      <c r="C78" s="15" t="s">
        <v>1557</v>
      </c>
      <c r="D78" s="15" t="str">
        <f>INDEX($B$2:$B$31,MATCH(C78,$C$2:$C$34,0))</f>
        <v>通关关卡</v>
      </c>
      <c r="E78" s="65" t="s">
        <v>1558</v>
      </c>
      <c r="F78" s="65" t="s">
        <v>1913</v>
      </c>
      <c r="G78" s="68" t="s">
        <v>1820</v>
      </c>
      <c r="H78" s="68"/>
      <c r="I78" s="40" t="s">
        <v>1626</v>
      </c>
      <c r="J78" s="4">
        <f t="shared" si="14"/>
        <v>1</v>
      </c>
      <c r="K78" s="84">
        <v>9</v>
      </c>
      <c r="L78" s="4">
        <v>28</v>
      </c>
      <c r="M78" s="82" t="s">
        <v>2192</v>
      </c>
      <c r="N78" s="82">
        <v>200</v>
      </c>
      <c r="O78" s="3"/>
      <c r="P78" s="4"/>
      <c r="Q78" s="3"/>
      <c r="R78" s="3"/>
      <c r="S78"/>
      <c r="AB78"/>
      <c r="AG78" s="4" t="s">
        <v>1629</v>
      </c>
      <c r="AH78" s="4">
        <f t="shared" si="15"/>
        <v>20</v>
      </c>
      <c r="AI78" s="4">
        <v>50</v>
      </c>
      <c r="AJ78" s="4"/>
      <c r="AK78" s="85" t="s">
        <v>2206</v>
      </c>
      <c r="AL78" s="4">
        <v>200</v>
      </c>
      <c r="AM78" s="4" t="s">
        <v>2192</v>
      </c>
      <c r="AN78" s="4">
        <v>200</v>
      </c>
      <c r="AO78" s="4"/>
      <c r="AP78" s="4"/>
      <c r="AQ78" s="4"/>
      <c r="AR78" s="4"/>
    </row>
    <row r="79" spans="1:72" x14ac:dyDescent="0.2">
      <c r="A79" s="15">
        <v>1</v>
      </c>
      <c r="B79" s="15">
        <v>16</v>
      </c>
      <c r="C79" s="15" t="s">
        <v>1557</v>
      </c>
      <c r="D79" s="15" t="str">
        <f>INDEX($B$2:$B$31,MATCH(C79,$C$2:$C$34,0))</f>
        <v>通关关卡</v>
      </c>
      <c r="E79" s="65" t="s">
        <v>1558</v>
      </c>
      <c r="F79" s="65" t="s">
        <v>1914</v>
      </c>
      <c r="G79" s="68" t="s">
        <v>1669</v>
      </c>
      <c r="H79" s="68"/>
      <c r="I79" s="40" t="s">
        <v>1626</v>
      </c>
      <c r="J79" s="4">
        <f t="shared" si="14"/>
        <v>1</v>
      </c>
      <c r="K79" s="84">
        <v>9</v>
      </c>
      <c r="L79" s="4">
        <v>32</v>
      </c>
      <c r="M79" s="82" t="s">
        <v>2192</v>
      </c>
      <c r="N79" s="82">
        <v>200</v>
      </c>
      <c r="O79" s="3"/>
      <c r="P79" s="4"/>
      <c r="Q79" s="3"/>
      <c r="R79" s="3"/>
      <c r="S79"/>
      <c r="AB79"/>
      <c r="AG79" s="4" t="s">
        <v>1629</v>
      </c>
      <c r="AH79" s="4">
        <f t="shared" si="15"/>
        <v>20</v>
      </c>
      <c r="AI79" s="4">
        <v>60</v>
      </c>
      <c r="AJ79" s="4"/>
      <c r="AK79" s="85" t="s">
        <v>2206</v>
      </c>
      <c r="AL79" s="4">
        <v>350</v>
      </c>
      <c r="AM79" s="4" t="s">
        <v>2192</v>
      </c>
      <c r="AN79" s="4">
        <v>200</v>
      </c>
      <c r="AO79" s="4"/>
      <c r="AP79" s="4"/>
      <c r="AQ79" s="4"/>
      <c r="AR79" s="4"/>
    </row>
    <row r="80" spans="1:72" x14ac:dyDescent="0.2">
      <c r="A80" s="15">
        <v>1</v>
      </c>
      <c r="B80" s="15">
        <v>17</v>
      </c>
      <c r="C80" s="15" t="s">
        <v>1557</v>
      </c>
      <c r="D80" s="15" t="str">
        <f>INDEX($B$2:$B$31,MATCH(C80,$C$2:$C$34,0))</f>
        <v>通关关卡</v>
      </c>
      <c r="E80" s="65" t="s">
        <v>1558</v>
      </c>
      <c r="F80" s="65" t="s">
        <v>1915</v>
      </c>
      <c r="G80" s="68" t="s">
        <v>1670</v>
      </c>
      <c r="H80" s="68"/>
      <c r="I80" s="40" t="s">
        <v>1626</v>
      </c>
      <c r="J80" s="4">
        <f t="shared" si="14"/>
        <v>1</v>
      </c>
      <c r="K80" s="84">
        <v>9</v>
      </c>
      <c r="L80" s="4">
        <v>36</v>
      </c>
      <c r="M80" s="82" t="s">
        <v>2192</v>
      </c>
      <c r="N80" s="82">
        <v>200</v>
      </c>
      <c r="O80" s="3"/>
      <c r="P80" s="4"/>
      <c r="Q80" s="3"/>
      <c r="R80" s="3"/>
      <c r="S80"/>
      <c r="AA80"/>
      <c r="AB80"/>
      <c r="AG80" s="4" t="s">
        <v>1629</v>
      </c>
      <c r="AH80" s="4">
        <f t="shared" si="15"/>
        <v>20</v>
      </c>
      <c r="AI80" s="4">
        <v>70</v>
      </c>
      <c r="AJ80" s="4"/>
      <c r="AK80" s="85" t="s">
        <v>2206</v>
      </c>
      <c r="AL80" s="4">
        <v>500</v>
      </c>
      <c r="AM80" s="4" t="s">
        <v>2192</v>
      </c>
      <c r="AN80" s="4">
        <v>200</v>
      </c>
      <c r="AO80" s="4"/>
      <c r="AP80" s="4"/>
      <c r="AQ80" s="4"/>
      <c r="AR80" s="4"/>
    </row>
    <row r="81" spans="1:44" x14ac:dyDescent="0.2">
      <c r="A81" s="15">
        <v>1</v>
      </c>
      <c r="B81" s="15">
        <v>18</v>
      </c>
      <c r="C81" s="15" t="s">
        <v>1557</v>
      </c>
      <c r="D81" s="15" t="str">
        <f>INDEX($B$2:$B$31,MATCH(C81,$C$2:$C$34,0))</f>
        <v>通关关卡</v>
      </c>
      <c r="E81" s="65" t="s">
        <v>1558</v>
      </c>
      <c r="F81" s="65" t="s">
        <v>1916</v>
      </c>
      <c r="G81" s="68" t="s">
        <v>1821</v>
      </c>
      <c r="H81" s="68"/>
      <c r="I81" s="40" t="s">
        <v>1626</v>
      </c>
      <c r="J81" s="4">
        <f t="shared" si="14"/>
        <v>1</v>
      </c>
      <c r="K81" s="84">
        <v>9</v>
      </c>
      <c r="L81" s="4">
        <v>40</v>
      </c>
      <c r="M81" s="82" t="s">
        <v>2192</v>
      </c>
      <c r="N81" s="82">
        <v>400</v>
      </c>
      <c r="O81" s="3" t="s">
        <v>1788</v>
      </c>
      <c r="P81" s="4">
        <v>1</v>
      </c>
      <c r="Q81" s="3"/>
      <c r="R81" s="3"/>
      <c r="S81"/>
      <c r="AA81"/>
      <c r="AB81"/>
      <c r="AG81" s="4" t="s">
        <v>1629</v>
      </c>
      <c r="AH81" s="4">
        <f t="shared" si="15"/>
        <v>20</v>
      </c>
      <c r="AI81" s="4">
        <v>80</v>
      </c>
      <c r="AJ81" s="4"/>
      <c r="AK81" s="85" t="s">
        <v>2206</v>
      </c>
      <c r="AL81" s="4">
        <v>700</v>
      </c>
      <c r="AM81" s="4" t="s">
        <v>2192</v>
      </c>
      <c r="AN81" s="4">
        <v>300</v>
      </c>
      <c r="AO81" s="4"/>
      <c r="AP81" s="4"/>
      <c r="AQ81" s="4"/>
      <c r="AR81" s="4"/>
    </row>
    <row r="82" spans="1:44" x14ac:dyDescent="0.2">
      <c r="A82" s="15">
        <v>1</v>
      </c>
      <c r="B82" s="15">
        <v>19</v>
      </c>
      <c r="C82" s="15" t="s">
        <v>1557</v>
      </c>
      <c r="D82" s="15" t="str">
        <f>INDEX($B$2:$B$31,MATCH(C82,$C$2:$C$34,0))</f>
        <v>通关关卡</v>
      </c>
      <c r="E82" s="65" t="s">
        <v>1558</v>
      </c>
      <c r="F82" s="65" t="s">
        <v>1917</v>
      </c>
      <c r="G82" s="68" t="s">
        <v>1669</v>
      </c>
      <c r="H82" s="68"/>
      <c r="I82" s="40" t="s">
        <v>1626</v>
      </c>
      <c r="J82" s="4">
        <f t="shared" si="14"/>
        <v>1</v>
      </c>
      <c r="K82" s="84">
        <v>10</v>
      </c>
      <c r="L82" s="4">
        <v>4</v>
      </c>
      <c r="M82" s="82" t="s">
        <v>2192</v>
      </c>
      <c r="N82" s="82">
        <v>200</v>
      </c>
      <c r="O82" s="3"/>
      <c r="P82" s="4"/>
      <c r="Q82" s="3"/>
      <c r="R82" s="3"/>
      <c r="S82"/>
      <c r="AA82"/>
      <c r="AB82"/>
      <c r="AG82" s="4" t="s">
        <v>1629</v>
      </c>
      <c r="AH82" s="4">
        <f t="shared" si="15"/>
        <v>20</v>
      </c>
      <c r="AI82" s="4">
        <v>90</v>
      </c>
      <c r="AJ82" s="4"/>
      <c r="AK82" s="85" t="s">
        <v>2206</v>
      </c>
      <c r="AL82" s="4">
        <v>900</v>
      </c>
      <c r="AM82" s="4" t="s">
        <v>2192</v>
      </c>
      <c r="AN82" s="4">
        <v>300</v>
      </c>
      <c r="AO82" s="4"/>
      <c r="AP82" s="4"/>
      <c r="AQ82" s="4"/>
      <c r="AR82" s="4"/>
    </row>
    <row r="83" spans="1:44" x14ac:dyDescent="0.2">
      <c r="A83" s="15">
        <v>1</v>
      </c>
      <c r="B83" s="15">
        <v>20</v>
      </c>
      <c r="C83" s="15" t="s">
        <v>1557</v>
      </c>
      <c r="D83" s="15" t="str">
        <f>INDEX($B$2:$B$31,MATCH(C83,$C$2:$C$34,0))</f>
        <v>通关关卡</v>
      </c>
      <c r="E83" s="65" t="s">
        <v>1558</v>
      </c>
      <c r="F83" s="65" t="s">
        <v>1918</v>
      </c>
      <c r="G83" s="68" t="s">
        <v>1669</v>
      </c>
      <c r="H83" s="68"/>
      <c r="I83" s="40" t="s">
        <v>1626</v>
      </c>
      <c r="J83" s="4">
        <f t="shared" si="14"/>
        <v>1</v>
      </c>
      <c r="K83" s="84">
        <v>10</v>
      </c>
      <c r="L83" s="4">
        <v>8</v>
      </c>
      <c r="M83" s="82" t="s">
        <v>2192</v>
      </c>
      <c r="N83" s="82">
        <v>200</v>
      </c>
      <c r="O83" s="3"/>
      <c r="P83" s="4"/>
      <c r="Q83" s="3"/>
      <c r="R83" s="3"/>
      <c r="S83"/>
      <c r="AA83"/>
      <c r="AB83"/>
      <c r="AG83" s="4" t="s">
        <v>1629</v>
      </c>
      <c r="AH83" s="4">
        <f t="shared" si="15"/>
        <v>20</v>
      </c>
      <c r="AI83" s="4">
        <v>100</v>
      </c>
      <c r="AJ83" s="4"/>
      <c r="AK83" s="85" t="s">
        <v>2206</v>
      </c>
      <c r="AL83" s="4">
        <v>1200</v>
      </c>
      <c r="AM83" s="4" t="s">
        <v>2192</v>
      </c>
      <c r="AN83" s="4">
        <v>300</v>
      </c>
      <c r="AO83" s="4"/>
      <c r="AP83" s="4"/>
      <c r="AQ83" s="4"/>
      <c r="AR83" s="4"/>
    </row>
    <row r="84" spans="1:44" x14ac:dyDescent="0.2">
      <c r="A84" s="15">
        <v>1</v>
      </c>
      <c r="B84" s="15">
        <v>21</v>
      </c>
      <c r="C84" s="15" t="s">
        <v>1557</v>
      </c>
      <c r="D84" s="15" t="str">
        <f>INDEX($B$2:$B$31,MATCH(C84,$C$2:$C$34,0))</f>
        <v>通关关卡</v>
      </c>
      <c r="E84" s="65" t="s">
        <v>1558</v>
      </c>
      <c r="F84" s="65" t="s">
        <v>1919</v>
      </c>
      <c r="G84" s="68" t="s">
        <v>1822</v>
      </c>
      <c r="H84" s="68"/>
      <c r="I84" s="40" t="s">
        <v>1626</v>
      </c>
      <c r="J84" s="4">
        <f t="shared" si="14"/>
        <v>1</v>
      </c>
      <c r="K84" s="84">
        <v>10</v>
      </c>
      <c r="L84" s="4">
        <v>12</v>
      </c>
      <c r="M84" s="82" t="s">
        <v>2192</v>
      </c>
      <c r="N84" s="82">
        <v>200</v>
      </c>
      <c r="O84" s="3"/>
      <c r="P84" s="4"/>
      <c r="Q84" s="3"/>
      <c r="R84" s="3"/>
      <c r="S84"/>
      <c r="AA84"/>
      <c r="AB84"/>
      <c r="AG84" s="4" t="s">
        <v>1629</v>
      </c>
      <c r="AH84" s="4">
        <f t="shared" si="15"/>
        <v>20</v>
      </c>
      <c r="AI84" s="4">
        <v>110</v>
      </c>
      <c r="AJ84" s="4"/>
      <c r="AK84" s="85" t="s">
        <v>2206</v>
      </c>
      <c r="AL84" s="4">
        <v>1500</v>
      </c>
      <c r="AM84" s="4" t="s">
        <v>2192</v>
      </c>
      <c r="AN84" s="4">
        <v>300</v>
      </c>
      <c r="AO84" s="4"/>
      <c r="AP84" s="4"/>
      <c r="AQ84" s="4"/>
      <c r="AR84" s="4"/>
    </row>
    <row r="85" spans="1:44" x14ac:dyDescent="0.2">
      <c r="A85" s="15">
        <v>1</v>
      </c>
      <c r="B85" s="15">
        <v>22</v>
      </c>
      <c r="C85" s="15" t="s">
        <v>1557</v>
      </c>
      <c r="D85" s="15" t="str">
        <f>INDEX($B$2:$B$31,MATCH(C85,$C$2:$C$34,0))</f>
        <v>通关关卡</v>
      </c>
      <c r="E85" s="65" t="s">
        <v>1558</v>
      </c>
      <c r="F85" s="65" t="s">
        <v>1920</v>
      </c>
      <c r="G85" s="68" t="s">
        <v>1669</v>
      </c>
      <c r="H85" s="68"/>
      <c r="I85" s="40" t="s">
        <v>1626</v>
      </c>
      <c r="J85" s="4">
        <f t="shared" si="14"/>
        <v>1</v>
      </c>
      <c r="K85" s="84">
        <v>10</v>
      </c>
      <c r="L85" s="4">
        <v>16</v>
      </c>
      <c r="M85" s="82" t="s">
        <v>2192</v>
      </c>
      <c r="N85" s="82">
        <v>200</v>
      </c>
      <c r="O85" s="3"/>
      <c r="P85" s="4"/>
      <c r="Q85" s="3"/>
      <c r="R85" s="3"/>
      <c r="S85"/>
      <c r="Y85"/>
      <c r="Z85"/>
      <c r="AA85"/>
      <c r="AB85"/>
      <c r="AG85" s="4" t="s">
        <v>1629</v>
      </c>
      <c r="AH85" s="4">
        <f t="shared" si="15"/>
        <v>20</v>
      </c>
      <c r="AI85" s="4">
        <v>120</v>
      </c>
      <c r="AJ85" s="4"/>
      <c r="AK85" s="85" t="s">
        <v>2206</v>
      </c>
      <c r="AL85" s="4">
        <v>1800</v>
      </c>
      <c r="AM85" s="4" t="s">
        <v>2192</v>
      </c>
      <c r="AN85" s="4">
        <v>300</v>
      </c>
      <c r="AO85" s="4"/>
      <c r="AP85" s="4"/>
      <c r="AQ85" s="4"/>
      <c r="AR85" s="4"/>
    </row>
    <row r="86" spans="1:44" x14ac:dyDescent="0.2">
      <c r="A86" s="15">
        <v>1</v>
      </c>
      <c r="B86" s="15">
        <v>23</v>
      </c>
      <c r="C86" s="15" t="s">
        <v>1557</v>
      </c>
      <c r="D86" s="15" t="str">
        <f>INDEX($B$2:$B$31,MATCH(C86,$C$2:$C$34,0))</f>
        <v>通关关卡</v>
      </c>
      <c r="E86" s="65" t="s">
        <v>1558</v>
      </c>
      <c r="F86" s="65" t="s">
        <v>1921</v>
      </c>
      <c r="G86" s="68" t="s">
        <v>1669</v>
      </c>
      <c r="H86" s="68"/>
      <c r="I86" s="40" t="s">
        <v>1626</v>
      </c>
      <c r="J86" s="4">
        <f t="shared" si="14"/>
        <v>1</v>
      </c>
      <c r="K86" s="84">
        <v>10</v>
      </c>
      <c r="L86" s="4">
        <v>20</v>
      </c>
      <c r="M86" s="82" t="s">
        <v>2192</v>
      </c>
      <c r="N86" s="82">
        <v>400</v>
      </c>
      <c r="O86" s="3" t="s">
        <v>1789</v>
      </c>
      <c r="P86" s="4">
        <v>1</v>
      </c>
      <c r="Q86" s="3"/>
      <c r="R86" s="3"/>
      <c r="S86"/>
      <c r="AB86"/>
      <c r="AG86" s="4" t="s">
        <v>1629</v>
      </c>
      <c r="AH86" s="4">
        <f t="shared" si="15"/>
        <v>20</v>
      </c>
      <c r="AI86" s="4">
        <v>130</v>
      </c>
      <c r="AJ86" s="4"/>
      <c r="AK86" s="85" t="s">
        <v>2206</v>
      </c>
      <c r="AL86" s="4">
        <v>2100</v>
      </c>
      <c r="AM86" s="4" t="s">
        <v>2192</v>
      </c>
      <c r="AN86" s="4">
        <v>300</v>
      </c>
      <c r="AO86" s="4"/>
      <c r="AP86" s="4"/>
      <c r="AQ86" s="4"/>
      <c r="AR86" s="4"/>
    </row>
    <row r="87" spans="1:44" x14ac:dyDescent="0.2">
      <c r="A87" s="15">
        <v>1</v>
      </c>
      <c r="B87" s="15">
        <v>24</v>
      </c>
      <c r="C87" s="15" t="s">
        <v>1557</v>
      </c>
      <c r="D87" s="15" t="str">
        <f>INDEX($B$2:$B$31,MATCH(C87,$C$2:$C$34,0))</f>
        <v>通关关卡</v>
      </c>
      <c r="E87" s="65" t="s">
        <v>1558</v>
      </c>
      <c r="F87" s="65" t="s">
        <v>1922</v>
      </c>
      <c r="G87" s="68" t="s">
        <v>1823</v>
      </c>
      <c r="H87" s="68"/>
      <c r="I87" s="40" t="s">
        <v>1626</v>
      </c>
      <c r="J87" s="4">
        <f t="shared" si="14"/>
        <v>1</v>
      </c>
      <c r="K87" s="84">
        <v>10</v>
      </c>
      <c r="L87" s="4">
        <v>24</v>
      </c>
      <c r="M87" s="82" t="s">
        <v>2192</v>
      </c>
      <c r="N87" s="82">
        <v>200</v>
      </c>
      <c r="O87" s="3"/>
      <c r="P87" s="4"/>
      <c r="Q87" s="3"/>
      <c r="R87" s="3"/>
      <c r="S87"/>
      <c r="AB87"/>
      <c r="AG87" s="4" t="s">
        <v>1629</v>
      </c>
      <c r="AH87" s="4">
        <f t="shared" si="15"/>
        <v>20</v>
      </c>
      <c r="AI87" s="4">
        <v>140</v>
      </c>
      <c r="AJ87" s="4"/>
      <c r="AK87" s="85" t="s">
        <v>2206</v>
      </c>
      <c r="AL87" s="4">
        <v>2400</v>
      </c>
      <c r="AM87" s="4" t="s">
        <v>2192</v>
      </c>
      <c r="AN87" s="4">
        <v>300</v>
      </c>
      <c r="AO87" s="4"/>
      <c r="AP87" s="4"/>
      <c r="AQ87" s="4"/>
      <c r="AR87" s="4"/>
    </row>
    <row r="88" spans="1:44" x14ac:dyDescent="0.2">
      <c r="A88" s="15">
        <v>1</v>
      </c>
      <c r="B88" s="15">
        <v>25</v>
      </c>
      <c r="C88" s="15" t="s">
        <v>1557</v>
      </c>
      <c r="D88" s="15" t="str">
        <f>INDEX($B$2:$B$31,MATCH(C88,$C$2:$C$34,0))</f>
        <v>通关关卡</v>
      </c>
      <c r="E88" s="65" t="s">
        <v>1558</v>
      </c>
      <c r="F88" s="65" t="s">
        <v>1923</v>
      </c>
      <c r="G88" s="68" t="s">
        <v>1669</v>
      </c>
      <c r="H88" s="68"/>
      <c r="I88" s="40" t="s">
        <v>1626</v>
      </c>
      <c r="J88" s="4">
        <f t="shared" si="14"/>
        <v>1</v>
      </c>
      <c r="K88" s="84">
        <v>10</v>
      </c>
      <c r="L88" s="4">
        <v>28</v>
      </c>
      <c r="M88" s="82" t="s">
        <v>2192</v>
      </c>
      <c r="N88" s="82">
        <v>200</v>
      </c>
      <c r="O88" s="3"/>
      <c r="P88" s="4"/>
      <c r="Q88" s="3"/>
      <c r="R88" s="3"/>
      <c r="S88"/>
      <c r="AB88"/>
      <c r="AG88" s="4" t="s">
        <v>1629</v>
      </c>
      <c r="AH88" s="4">
        <f t="shared" si="15"/>
        <v>20</v>
      </c>
      <c r="AI88" s="4">
        <v>150</v>
      </c>
      <c r="AJ88" s="4"/>
      <c r="AK88" s="85" t="s">
        <v>2206</v>
      </c>
      <c r="AL88" s="4">
        <v>2700</v>
      </c>
      <c r="AM88" s="4" t="s">
        <v>2192</v>
      </c>
      <c r="AN88" s="4">
        <v>300</v>
      </c>
      <c r="AO88" s="4"/>
      <c r="AP88" s="4"/>
      <c r="AQ88" s="4"/>
      <c r="AR88" s="4"/>
    </row>
    <row r="89" spans="1:44" x14ac:dyDescent="0.2">
      <c r="A89" s="15">
        <v>1</v>
      </c>
      <c r="B89" s="15">
        <v>26</v>
      </c>
      <c r="C89" s="15" t="s">
        <v>1557</v>
      </c>
      <c r="D89" s="15" t="str">
        <f>INDEX($B$2:$B$31,MATCH(C89,$C$2:$C$34,0))</f>
        <v>通关关卡</v>
      </c>
      <c r="E89" s="65" t="s">
        <v>1558</v>
      </c>
      <c r="F89" s="65" t="s">
        <v>1924</v>
      </c>
      <c r="G89" s="68" t="s">
        <v>1670</v>
      </c>
      <c r="H89" s="68"/>
      <c r="I89" s="40" t="s">
        <v>1626</v>
      </c>
      <c r="J89" s="4">
        <f t="shared" si="14"/>
        <v>1</v>
      </c>
      <c r="K89" s="84">
        <v>10</v>
      </c>
      <c r="L89" s="4">
        <v>32</v>
      </c>
      <c r="M89" s="82" t="s">
        <v>2192</v>
      </c>
      <c r="N89" s="82">
        <v>200</v>
      </c>
      <c r="O89" s="3"/>
      <c r="P89" s="4"/>
      <c r="Q89" s="3"/>
      <c r="R89" s="3"/>
      <c r="S89"/>
      <c r="AB89"/>
      <c r="AG89" s="4" t="s">
        <v>1629</v>
      </c>
      <c r="AH89" s="4">
        <f t="shared" si="15"/>
        <v>20</v>
      </c>
      <c r="AI89" s="4">
        <v>160</v>
      </c>
      <c r="AJ89" s="4"/>
      <c r="AK89" s="85" t="s">
        <v>2206</v>
      </c>
      <c r="AL89" s="4">
        <v>3000</v>
      </c>
      <c r="AM89" s="4" t="s">
        <v>2192</v>
      </c>
      <c r="AN89" s="4">
        <v>300</v>
      </c>
      <c r="AO89" s="4"/>
      <c r="AP89" s="4"/>
      <c r="AQ89" s="4"/>
      <c r="AR89" s="4"/>
    </row>
    <row r="90" spans="1:44" x14ac:dyDescent="0.2">
      <c r="A90" s="15">
        <v>1</v>
      </c>
      <c r="B90" s="15">
        <v>27</v>
      </c>
      <c r="C90" s="15" t="s">
        <v>1557</v>
      </c>
      <c r="D90" s="15" t="str">
        <f>INDEX($B$2:$B$31,MATCH(C90,$C$2:$C$34,0))</f>
        <v>通关关卡</v>
      </c>
      <c r="E90" s="65" t="s">
        <v>1558</v>
      </c>
      <c r="F90" s="65" t="s">
        <v>1925</v>
      </c>
      <c r="G90" s="68" t="s">
        <v>1824</v>
      </c>
      <c r="H90" s="68"/>
      <c r="I90" s="40" t="s">
        <v>1626</v>
      </c>
      <c r="J90" s="4">
        <f t="shared" si="14"/>
        <v>1</v>
      </c>
      <c r="K90" s="84">
        <v>10</v>
      </c>
      <c r="L90" s="4">
        <v>36</v>
      </c>
      <c r="M90" s="82" t="s">
        <v>2192</v>
      </c>
      <c r="N90" s="82">
        <v>200</v>
      </c>
      <c r="O90" s="3"/>
      <c r="P90" s="4"/>
      <c r="Q90" s="3"/>
      <c r="R90" s="3"/>
      <c r="S90"/>
      <c r="AB90"/>
      <c r="AG90" s="4" t="s">
        <v>1629</v>
      </c>
      <c r="AH90" s="4">
        <f t="shared" si="15"/>
        <v>20</v>
      </c>
      <c r="AI90" s="4">
        <v>170</v>
      </c>
      <c r="AJ90" s="4"/>
      <c r="AK90" s="85" t="s">
        <v>2206</v>
      </c>
      <c r="AL90" s="4">
        <v>3300</v>
      </c>
      <c r="AM90" s="4" t="s">
        <v>2192</v>
      </c>
      <c r="AN90" s="4">
        <v>300</v>
      </c>
      <c r="AO90" s="4"/>
      <c r="AP90" s="4"/>
      <c r="AQ90" s="4"/>
      <c r="AR90" s="4"/>
    </row>
    <row r="91" spans="1:44" x14ac:dyDescent="0.2">
      <c r="A91" s="15">
        <v>1</v>
      </c>
      <c r="B91" s="15">
        <v>28</v>
      </c>
      <c r="C91" s="15" t="s">
        <v>1557</v>
      </c>
      <c r="D91" s="15" t="str">
        <f>INDEX($B$2:$B$31,MATCH(C91,$C$2:$C$34,0))</f>
        <v>通关关卡</v>
      </c>
      <c r="E91" s="65" t="s">
        <v>1558</v>
      </c>
      <c r="F91" s="65" t="s">
        <v>1926</v>
      </c>
      <c r="G91" s="68" t="s">
        <v>1669</v>
      </c>
      <c r="H91" s="68"/>
      <c r="I91" s="40" t="s">
        <v>1626</v>
      </c>
      <c r="J91" s="4">
        <f t="shared" si="14"/>
        <v>1</v>
      </c>
      <c r="K91" s="84">
        <v>10</v>
      </c>
      <c r="L91" s="4">
        <v>40</v>
      </c>
      <c r="M91" s="82" t="s">
        <v>2192</v>
      </c>
      <c r="N91" s="82">
        <v>400</v>
      </c>
      <c r="O91" s="3" t="s">
        <v>1790</v>
      </c>
      <c r="P91" s="4">
        <v>1</v>
      </c>
      <c r="Q91" s="3"/>
      <c r="R91" s="3"/>
      <c r="S91"/>
      <c r="AB91"/>
      <c r="AG91" s="4" t="s">
        <v>1629</v>
      </c>
      <c r="AH91" s="4">
        <f t="shared" si="15"/>
        <v>20</v>
      </c>
      <c r="AI91" s="4">
        <v>180</v>
      </c>
      <c r="AJ91" s="4"/>
      <c r="AK91" s="85" t="s">
        <v>2206</v>
      </c>
      <c r="AL91" s="4">
        <v>3600</v>
      </c>
      <c r="AM91" s="4" t="s">
        <v>2192</v>
      </c>
      <c r="AN91" s="4">
        <v>300</v>
      </c>
      <c r="AO91" s="4"/>
      <c r="AP91" s="4"/>
      <c r="AQ91" s="4"/>
      <c r="AR91" s="4"/>
    </row>
    <row r="92" spans="1:44" x14ac:dyDescent="0.2">
      <c r="A92" s="15">
        <v>1</v>
      </c>
      <c r="B92" s="15">
        <v>29</v>
      </c>
      <c r="C92" s="15" t="s">
        <v>1557</v>
      </c>
      <c r="D92" s="15" t="str">
        <f>INDEX($B$2:$B$31,MATCH(C92,$C$2:$C$34,0))</f>
        <v>通关关卡</v>
      </c>
      <c r="E92" s="65" t="s">
        <v>1558</v>
      </c>
      <c r="F92" s="65" t="s">
        <v>1927</v>
      </c>
      <c r="G92" s="68" t="s">
        <v>1669</v>
      </c>
      <c r="H92" s="68"/>
      <c r="I92" s="40" t="s">
        <v>1626</v>
      </c>
      <c r="J92" s="4">
        <f t="shared" si="14"/>
        <v>1</v>
      </c>
      <c r="K92" s="84">
        <v>11</v>
      </c>
      <c r="L92" s="4">
        <v>4</v>
      </c>
      <c r="M92" s="82" t="s">
        <v>2192</v>
      </c>
      <c r="N92" s="82">
        <v>250</v>
      </c>
      <c r="O92" s="3"/>
      <c r="P92" s="4"/>
      <c r="Q92" s="3"/>
      <c r="R92" s="3"/>
      <c r="S92"/>
      <c r="AB92"/>
      <c r="AG92" s="4" t="s">
        <v>1629</v>
      </c>
      <c r="AH92" s="4">
        <f t="shared" si="15"/>
        <v>20</v>
      </c>
      <c r="AI92" s="4">
        <v>190</v>
      </c>
      <c r="AJ92" s="4"/>
      <c r="AK92" s="85" t="s">
        <v>2206</v>
      </c>
      <c r="AL92" s="4">
        <v>3900</v>
      </c>
      <c r="AM92" s="4" t="s">
        <v>2192</v>
      </c>
      <c r="AN92" s="4">
        <v>300</v>
      </c>
      <c r="AO92" s="4"/>
      <c r="AP92" s="4"/>
      <c r="AQ92" s="4"/>
      <c r="AR92" s="4"/>
    </row>
    <row r="93" spans="1:44" x14ac:dyDescent="0.2">
      <c r="A93" s="15">
        <v>1</v>
      </c>
      <c r="B93" s="15">
        <v>30</v>
      </c>
      <c r="C93" s="15" t="s">
        <v>1557</v>
      </c>
      <c r="D93" s="15" t="str">
        <f>INDEX($B$2:$B$31,MATCH(C93,$C$2:$C$34,0))</f>
        <v>通关关卡</v>
      </c>
      <c r="E93" s="65" t="s">
        <v>1558</v>
      </c>
      <c r="F93" s="65" t="s">
        <v>1928</v>
      </c>
      <c r="G93" s="68" t="s">
        <v>1825</v>
      </c>
      <c r="H93" s="68"/>
      <c r="I93" s="40" t="s">
        <v>1626</v>
      </c>
      <c r="J93" s="4">
        <f t="shared" si="14"/>
        <v>1</v>
      </c>
      <c r="K93" s="84">
        <v>11</v>
      </c>
      <c r="L93" s="4">
        <v>8</v>
      </c>
      <c r="M93" s="82" t="s">
        <v>2192</v>
      </c>
      <c r="N93" s="82">
        <v>250</v>
      </c>
      <c r="O93" s="3"/>
      <c r="P93" s="4"/>
      <c r="Q93" s="3"/>
      <c r="R93" s="3"/>
      <c r="S93"/>
      <c r="AB93"/>
      <c r="AG93" s="4" t="s">
        <v>1629</v>
      </c>
      <c r="AH93" s="4">
        <f t="shared" si="15"/>
        <v>20</v>
      </c>
      <c r="AI93" s="4">
        <v>200</v>
      </c>
      <c r="AJ93" s="4"/>
      <c r="AK93" s="85" t="s">
        <v>2206</v>
      </c>
      <c r="AL93" s="4">
        <v>4200</v>
      </c>
      <c r="AM93" s="4" t="s">
        <v>2192</v>
      </c>
      <c r="AN93" s="4">
        <v>300</v>
      </c>
      <c r="AO93" s="4"/>
      <c r="AP93" s="4"/>
      <c r="AQ93" s="4"/>
      <c r="AR93" s="4"/>
    </row>
    <row r="94" spans="1:44" x14ac:dyDescent="0.2">
      <c r="A94" s="15">
        <v>1</v>
      </c>
      <c r="B94" s="15">
        <v>31</v>
      </c>
      <c r="C94" s="15" t="s">
        <v>1557</v>
      </c>
      <c r="D94" s="15" t="str">
        <f>INDEX($B$2:$B$31,MATCH(C94,$C$2:$C$34,0))</f>
        <v>通关关卡</v>
      </c>
      <c r="E94" s="65" t="s">
        <v>1558</v>
      </c>
      <c r="F94" s="65" t="s">
        <v>1929</v>
      </c>
      <c r="G94" s="68" t="s">
        <v>1671</v>
      </c>
      <c r="H94" s="68"/>
      <c r="I94" s="40" t="s">
        <v>1626</v>
      </c>
      <c r="J94" s="4">
        <f t="shared" si="14"/>
        <v>1</v>
      </c>
      <c r="K94" s="84">
        <v>11</v>
      </c>
      <c r="L94" s="4">
        <v>12</v>
      </c>
      <c r="M94" s="82" t="s">
        <v>2192</v>
      </c>
      <c r="N94" s="82">
        <v>250</v>
      </c>
      <c r="O94" s="3"/>
      <c r="P94" s="4"/>
      <c r="Q94" s="3"/>
      <c r="R94" s="3"/>
      <c r="S94"/>
      <c r="AB94"/>
    </row>
    <row r="95" spans="1:44" x14ac:dyDescent="0.2">
      <c r="A95" s="15">
        <v>1</v>
      </c>
      <c r="B95" s="15">
        <v>32</v>
      </c>
      <c r="C95" s="15" t="s">
        <v>1557</v>
      </c>
      <c r="D95" s="15" t="str">
        <f>INDEX($B$2:$B$31,MATCH(C95,$C$2:$C$34,0))</f>
        <v>通关关卡</v>
      </c>
      <c r="E95" s="65" t="s">
        <v>1558</v>
      </c>
      <c r="F95" s="65" t="s">
        <v>1930</v>
      </c>
      <c r="G95" s="68" t="s">
        <v>1671</v>
      </c>
      <c r="H95" s="68"/>
      <c r="I95" s="40" t="s">
        <v>1626</v>
      </c>
      <c r="J95" s="4">
        <f t="shared" si="14"/>
        <v>1</v>
      </c>
      <c r="K95" s="84">
        <v>11</v>
      </c>
      <c r="L95" s="4">
        <v>16</v>
      </c>
      <c r="M95" s="82" t="s">
        <v>2192</v>
      </c>
      <c r="N95" s="82">
        <v>250</v>
      </c>
      <c r="O95" s="3"/>
      <c r="P95" s="4"/>
      <c r="Q95" s="3"/>
      <c r="R95" s="3"/>
      <c r="S95"/>
      <c r="AB95"/>
    </row>
    <row r="96" spans="1:44" x14ac:dyDescent="0.2">
      <c r="A96" s="15">
        <v>1</v>
      </c>
      <c r="B96" s="15">
        <v>33</v>
      </c>
      <c r="C96" s="15" t="s">
        <v>1557</v>
      </c>
      <c r="D96" s="15" t="str">
        <f>INDEX($B$2:$B$31,MATCH(C96,$C$2:$C$34,0))</f>
        <v>通关关卡</v>
      </c>
      <c r="E96" s="65" t="s">
        <v>1558</v>
      </c>
      <c r="F96" s="65" t="s">
        <v>1931</v>
      </c>
      <c r="G96" s="68" t="s">
        <v>1671</v>
      </c>
      <c r="H96" s="68"/>
      <c r="I96" s="40" t="s">
        <v>1626</v>
      </c>
      <c r="J96" s="4">
        <f t="shared" si="14"/>
        <v>1</v>
      </c>
      <c r="K96" s="84">
        <v>11</v>
      </c>
      <c r="L96" s="4">
        <v>20</v>
      </c>
      <c r="M96" s="82" t="s">
        <v>2192</v>
      </c>
      <c r="N96" s="82">
        <v>500</v>
      </c>
      <c r="O96" s="3" t="s">
        <v>1791</v>
      </c>
      <c r="P96" s="4">
        <v>1</v>
      </c>
      <c r="Q96" s="3"/>
      <c r="R96" s="3"/>
      <c r="S96"/>
      <c r="AB96"/>
    </row>
    <row r="97" spans="1:19" x14ac:dyDescent="0.2">
      <c r="A97" s="15">
        <v>1</v>
      </c>
      <c r="B97" s="15">
        <v>34</v>
      </c>
      <c r="C97" s="15" t="s">
        <v>1557</v>
      </c>
      <c r="D97" s="15" t="str">
        <f>INDEX($B$2:$B$31,MATCH(C97,$C$2:$C$34,0))</f>
        <v>通关关卡</v>
      </c>
      <c r="E97" s="65" t="s">
        <v>1558</v>
      </c>
      <c r="F97" s="65" t="s">
        <v>1932</v>
      </c>
      <c r="G97" s="68" t="s">
        <v>1671</v>
      </c>
      <c r="H97" s="68"/>
      <c r="I97" s="40" t="s">
        <v>1626</v>
      </c>
      <c r="J97" s="4">
        <f t="shared" si="14"/>
        <v>1</v>
      </c>
      <c r="K97" s="84">
        <v>11</v>
      </c>
      <c r="L97" s="4">
        <v>24</v>
      </c>
      <c r="M97" s="82" t="s">
        <v>2192</v>
      </c>
      <c r="N97" s="82">
        <v>250</v>
      </c>
      <c r="O97" s="3"/>
      <c r="P97" s="4"/>
      <c r="Q97" s="3"/>
      <c r="R97" s="3"/>
      <c r="S97"/>
    </row>
    <row r="98" spans="1:19" x14ac:dyDescent="0.2">
      <c r="A98" s="15">
        <v>1</v>
      </c>
      <c r="B98" s="15">
        <v>33</v>
      </c>
      <c r="C98" s="15" t="s">
        <v>1557</v>
      </c>
      <c r="D98" s="15" t="str">
        <f>INDEX($B$2:$B$31,MATCH(C98,$C$2:$C$34,0))</f>
        <v>通关关卡</v>
      </c>
      <c r="E98" s="65" t="s">
        <v>1558</v>
      </c>
      <c r="F98" s="65" t="s">
        <v>1933</v>
      </c>
      <c r="G98" s="68" t="s">
        <v>1826</v>
      </c>
      <c r="H98" s="68"/>
      <c r="I98" s="40" t="s">
        <v>1626</v>
      </c>
      <c r="J98" s="4">
        <f t="shared" si="14"/>
        <v>1</v>
      </c>
      <c r="K98" s="84">
        <v>11</v>
      </c>
      <c r="L98" s="4">
        <v>28</v>
      </c>
      <c r="M98" s="82" t="s">
        <v>2192</v>
      </c>
      <c r="N98" s="82">
        <v>250</v>
      </c>
      <c r="O98" s="3"/>
      <c r="P98" s="4"/>
      <c r="Q98" s="3"/>
      <c r="R98" s="3"/>
      <c r="S98"/>
    </row>
    <row r="99" spans="1:19" x14ac:dyDescent="0.2">
      <c r="A99" s="15">
        <v>1</v>
      </c>
      <c r="B99" s="15">
        <v>34</v>
      </c>
      <c r="C99" s="15" t="s">
        <v>1557</v>
      </c>
      <c r="D99" s="15" t="str">
        <f>INDEX($B$2:$B$31,MATCH(C99,$C$2:$C$34,0))</f>
        <v>通关关卡</v>
      </c>
      <c r="E99" s="65" t="s">
        <v>1558</v>
      </c>
      <c r="F99" s="65" t="s">
        <v>1934</v>
      </c>
      <c r="G99" s="68" t="s">
        <v>1671</v>
      </c>
      <c r="H99" s="68"/>
      <c r="I99" s="40" t="s">
        <v>1626</v>
      </c>
      <c r="J99" s="4">
        <f t="shared" si="14"/>
        <v>1</v>
      </c>
      <c r="K99" s="84">
        <v>11</v>
      </c>
      <c r="L99" s="4">
        <v>32</v>
      </c>
      <c r="M99" s="82" t="s">
        <v>2192</v>
      </c>
      <c r="N99" s="82">
        <v>250</v>
      </c>
      <c r="O99" s="3"/>
      <c r="P99" s="4"/>
      <c r="Q99" s="3"/>
      <c r="R99" s="3"/>
      <c r="S99"/>
    </row>
    <row r="100" spans="1:19" x14ac:dyDescent="0.2">
      <c r="A100" s="15">
        <v>1</v>
      </c>
      <c r="B100" s="15">
        <v>35</v>
      </c>
      <c r="C100" s="15" t="s">
        <v>1557</v>
      </c>
      <c r="D100" s="15" t="str">
        <f>INDEX($B$2:$B$31,MATCH(C100,$C$2:$C$34,0))</f>
        <v>通关关卡</v>
      </c>
      <c r="E100" s="65" t="s">
        <v>1558</v>
      </c>
      <c r="F100" s="65" t="s">
        <v>1935</v>
      </c>
      <c r="G100" s="68" t="s">
        <v>1671</v>
      </c>
      <c r="H100" s="68"/>
      <c r="I100" s="40" t="s">
        <v>1626</v>
      </c>
      <c r="J100" s="4">
        <f t="shared" si="14"/>
        <v>1</v>
      </c>
      <c r="K100" s="84">
        <v>11</v>
      </c>
      <c r="L100" s="4">
        <v>36</v>
      </c>
      <c r="M100" s="82" t="s">
        <v>2192</v>
      </c>
      <c r="N100" s="82">
        <v>250</v>
      </c>
      <c r="O100" s="3"/>
      <c r="P100" s="4"/>
      <c r="Q100" s="3"/>
      <c r="R100" s="3"/>
      <c r="S100"/>
    </row>
    <row r="101" spans="1:19" x14ac:dyDescent="0.2">
      <c r="A101" s="15">
        <v>1</v>
      </c>
      <c r="B101" s="15">
        <v>36</v>
      </c>
      <c r="C101" s="15" t="s">
        <v>1557</v>
      </c>
      <c r="D101" s="15" t="str">
        <f>INDEX($B$2:$B$31,MATCH(C101,$C$2:$C$34,0))</f>
        <v>通关关卡</v>
      </c>
      <c r="E101" s="65" t="s">
        <v>1558</v>
      </c>
      <c r="F101" s="65" t="s">
        <v>1936</v>
      </c>
      <c r="G101" s="68" t="s">
        <v>1671</v>
      </c>
      <c r="H101" s="68"/>
      <c r="I101" s="40" t="s">
        <v>1626</v>
      </c>
      <c r="J101" s="4">
        <f t="shared" si="14"/>
        <v>1</v>
      </c>
      <c r="K101" s="84">
        <v>11</v>
      </c>
      <c r="L101" s="4">
        <v>40</v>
      </c>
      <c r="M101" s="82" t="s">
        <v>2192</v>
      </c>
      <c r="N101" s="82">
        <v>500</v>
      </c>
      <c r="O101" s="3" t="s">
        <v>1792</v>
      </c>
      <c r="P101" s="4">
        <v>1</v>
      </c>
      <c r="Q101" s="3"/>
      <c r="R101" s="3"/>
      <c r="S101"/>
    </row>
    <row r="102" spans="1:19" x14ac:dyDescent="0.2">
      <c r="A102" s="15">
        <v>1</v>
      </c>
      <c r="B102" s="15">
        <v>37</v>
      </c>
      <c r="C102" s="15" t="s">
        <v>1557</v>
      </c>
      <c r="D102" s="15" t="str">
        <f>INDEX($B$2:$B$31,MATCH(C102,$C$2:$C$34,0))</f>
        <v>通关关卡</v>
      </c>
      <c r="E102" s="65" t="s">
        <v>1558</v>
      </c>
      <c r="F102" s="65" t="s">
        <v>1937</v>
      </c>
      <c r="G102" s="68" t="s">
        <v>1671</v>
      </c>
      <c r="H102" s="68"/>
      <c r="I102" s="40" t="s">
        <v>1626</v>
      </c>
      <c r="J102" s="4">
        <f t="shared" si="14"/>
        <v>1</v>
      </c>
      <c r="K102" s="84">
        <v>11</v>
      </c>
      <c r="L102" s="4">
        <v>44</v>
      </c>
      <c r="M102" s="82" t="s">
        <v>2192</v>
      </c>
      <c r="N102" s="82">
        <v>250</v>
      </c>
      <c r="O102" s="3"/>
      <c r="P102" s="4"/>
      <c r="Q102" s="3"/>
      <c r="R102" s="3"/>
      <c r="S102"/>
    </row>
    <row r="103" spans="1:19" x14ac:dyDescent="0.2">
      <c r="A103" s="15">
        <v>1</v>
      </c>
      <c r="B103" s="15">
        <v>38</v>
      </c>
      <c r="C103" s="15" t="s">
        <v>1557</v>
      </c>
      <c r="D103" s="15" t="str">
        <f>INDEX($B$2:$B$31,MATCH(C103,$C$2:$C$34,0))</f>
        <v>通关关卡</v>
      </c>
      <c r="E103" s="65" t="s">
        <v>1558</v>
      </c>
      <c r="F103" s="65" t="s">
        <v>1938</v>
      </c>
      <c r="G103" s="68" t="s">
        <v>1827</v>
      </c>
      <c r="H103" s="68"/>
      <c r="I103" s="40" t="s">
        <v>1626</v>
      </c>
      <c r="J103" s="4">
        <f t="shared" si="14"/>
        <v>1</v>
      </c>
      <c r="K103" s="84">
        <v>11</v>
      </c>
      <c r="L103" s="4">
        <v>48</v>
      </c>
      <c r="M103" s="82" t="s">
        <v>2192</v>
      </c>
      <c r="N103" s="82">
        <v>250</v>
      </c>
      <c r="O103" s="3"/>
      <c r="P103" s="4"/>
      <c r="Q103" s="3"/>
      <c r="R103" s="3"/>
      <c r="S103"/>
    </row>
    <row r="104" spans="1:19" x14ac:dyDescent="0.2">
      <c r="A104" s="15">
        <v>1</v>
      </c>
      <c r="B104" s="15">
        <v>39</v>
      </c>
      <c r="C104" s="15" t="s">
        <v>1557</v>
      </c>
      <c r="D104" s="15" t="str">
        <f>INDEX($B$2:$B$31,MATCH(C104,$C$2:$C$34,0))</f>
        <v>通关关卡</v>
      </c>
      <c r="E104" s="65" t="s">
        <v>1558</v>
      </c>
      <c r="F104" s="65" t="s">
        <v>1939</v>
      </c>
      <c r="G104" s="68" t="s">
        <v>1671</v>
      </c>
      <c r="H104" s="68"/>
      <c r="I104" s="40" t="s">
        <v>1626</v>
      </c>
      <c r="J104" s="4">
        <f t="shared" si="14"/>
        <v>1</v>
      </c>
      <c r="K104" s="84">
        <v>11</v>
      </c>
      <c r="L104" s="4">
        <v>52</v>
      </c>
      <c r="M104" s="82" t="s">
        <v>2192</v>
      </c>
      <c r="N104" s="82">
        <v>250</v>
      </c>
      <c r="O104" s="3"/>
      <c r="P104" s="4"/>
      <c r="Q104" s="3"/>
      <c r="R104" s="3"/>
      <c r="S104"/>
    </row>
    <row r="105" spans="1:19" x14ac:dyDescent="0.2">
      <c r="A105" s="15">
        <v>1</v>
      </c>
      <c r="B105" s="15">
        <v>40</v>
      </c>
      <c r="C105" s="15" t="s">
        <v>1557</v>
      </c>
      <c r="D105" s="15" t="str">
        <f>INDEX($B$2:$B$31,MATCH(C105,$C$2:$C$34,0))</f>
        <v>通关关卡</v>
      </c>
      <c r="E105" s="65" t="s">
        <v>1558</v>
      </c>
      <c r="F105" s="65" t="s">
        <v>1940</v>
      </c>
      <c r="G105" s="68" t="s">
        <v>1671</v>
      </c>
      <c r="H105" s="68"/>
      <c r="I105" s="40" t="s">
        <v>1626</v>
      </c>
      <c r="J105" s="4">
        <f t="shared" si="14"/>
        <v>1</v>
      </c>
      <c r="K105" s="84">
        <v>11</v>
      </c>
      <c r="L105" s="4">
        <v>56</v>
      </c>
      <c r="M105" s="82" t="s">
        <v>2192</v>
      </c>
      <c r="N105" s="82">
        <v>250</v>
      </c>
      <c r="O105" s="3"/>
      <c r="P105" s="4"/>
      <c r="Q105" s="3"/>
      <c r="R105" s="3"/>
      <c r="S105"/>
    </row>
    <row r="106" spans="1:19" x14ac:dyDescent="0.2">
      <c r="A106" s="15">
        <v>1</v>
      </c>
      <c r="B106" s="15">
        <v>41</v>
      </c>
      <c r="C106" s="15" t="s">
        <v>1557</v>
      </c>
      <c r="D106" s="15" t="str">
        <f>INDEX($B$2:$B$31,MATCH(C106,$C$2:$C$34,0))</f>
        <v>通关关卡</v>
      </c>
      <c r="E106" s="65" t="s">
        <v>1558</v>
      </c>
      <c r="F106" s="65" t="s">
        <v>1941</v>
      </c>
      <c r="G106" s="68" t="s">
        <v>1671</v>
      </c>
      <c r="H106" s="68"/>
      <c r="I106" s="40" t="s">
        <v>1626</v>
      </c>
      <c r="J106" s="4">
        <f t="shared" si="14"/>
        <v>1</v>
      </c>
      <c r="K106" s="84">
        <v>11</v>
      </c>
      <c r="L106" s="4">
        <v>60</v>
      </c>
      <c r="M106" s="82" t="s">
        <v>2192</v>
      </c>
      <c r="N106" s="82">
        <v>500</v>
      </c>
      <c r="O106" s="3" t="s">
        <v>1792</v>
      </c>
      <c r="P106" s="4">
        <v>1</v>
      </c>
      <c r="Q106" s="3"/>
      <c r="R106" s="3"/>
      <c r="S106"/>
    </row>
    <row r="107" spans="1:19" x14ac:dyDescent="0.2">
      <c r="A107" s="15">
        <v>1</v>
      </c>
      <c r="B107" s="15">
        <v>42</v>
      </c>
      <c r="C107" s="15" t="s">
        <v>1557</v>
      </c>
      <c r="D107" s="15" t="str">
        <f>INDEX($B$2:$B$31,MATCH(C107,$C$2:$C$34,0))</f>
        <v>通关关卡</v>
      </c>
      <c r="E107" s="65" t="s">
        <v>1558</v>
      </c>
      <c r="F107" s="65" t="s">
        <v>1942</v>
      </c>
      <c r="G107" s="68" t="s">
        <v>1671</v>
      </c>
      <c r="H107" s="68"/>
      <c r="I107" s="40" t="s">
        <v>1626</v>
      </c>
      <c r="J107" s="4">
        <f t="shared" si="14"/>
        <v>1</v>
      </c>
      <c r="K107" s="84">
        <v>12</v>
      </c>
      <c r="L107" s="4">
        <v>4</v>
      </c>
      <c r="M107" s="82" t="s">
        <v>2192</v>
      </c>
      <c r="N107" s="82">
        <v>250</v>
      </c>
      <c r="O107" s="3"/>
      <c r="P107" s="4"/>
      <c r="Q107" s="3"/>
      <c r="R107" s="3"/>
      <c r="S107"/>
    </row>
    <row r="108" spans="1:19" x14ac:dyDescent="0.2">
      <c r="A108" s="15">
        <v>1</v>
      </c>
      <c r="B108" s="15">
        <v>43</v>
      </c>
      <c r="C108" s="15" t="s">
        <v>1557</v>
      </c>
      <c r="D108" s="15" t="str">
        <f>INDEX($B$2:$B$31,MATCH(C108,$C$2:$C$34,0))</f>
        <v>通关关卡</v>
      </c>
      <c r="E108" s="65" t="s">
        <v>1558</v>
      </c>
      <c r="F108" s="65" t="s">
        <v>1943</v>
      </c>
      <c r="G108" s="68" t="s">
        <v>1828</v>
      </c>
      <c r="H108" s="68"/>
      <c r="I108" s="40" t="s">
        <v>1626</v>
      </c>
      <c r="J108" s="4">
        <f t="shared" si="14"/>
        <v>1</v>
      </c>
      <c r="K108" s="84">
        <v>12</v>
      </c>
      <c r="L108" s="4">
        <v>8</v>
      </c>
      <c r="M108" s="82" t="s">
        <v>2192</v>
      </c>
      <c r="N108" s="82">
        <v>250</v>
      </c>
      <c r="O108" s="3"/>
      <c r="P108" s="4"/>
      <c r="Q108" s="3"/>
      <c r="R108" s="3"/>
      <c r="S108"/>
    </row>
    <row r="109" spans="1:19" x14ac:dyDescent="0.2">
      <c r="A109" s="15">
        <v>1</v>
      </c>
      <c r="B109" s="15">
        <v>44</v>
      </c>
      <c r="C109" s="15" t="s">
        <v>1557</v>
      </c>
      <c r="D109" s="15" t="str">
        <f>INDEX($B$2:$B$31,MATCH(C109,$C$2:$C$34,0))</f>
        <v>通关关卡</v>
      </c>
      <c r="E109" s="65" t="s">
        <v>1558</v>
      </c>
      <c r="F109" s="65" t="s">
        <v>1944</v>
      </c>
      <c r="G109" s="68" t="s">
        <v>1671</v>
      </c>
      <c r="H109" s="68"/>
      <c r="I109" s="40" t="s">
        <v>1626</v>
      </c>
      <c r="J109" s="4">
        <f t="shared" si="14"/>
        <v>1</v>
      </c>
      <c r="K109" s="84">
        <v>12</v>
      </c>
      <c r="L109" s="4">
        <v>12</v>
      </c>
      <c r="M109" s="82" t="s">
        <v>2192</v>
      </c>
      <c r="N109" s="82">
        <v>250</v>
      </c>
      <c r="O109" s="3"/>
      <c r="P109" s="4"/>
      <c r="Q109" s="3"/>
      <c r="R109" s="3"/>
      <c r="S109"/>
    </row>
    <row r="110" spans="1:19" x14ac:dyDescent="0.2">
      <c r="A110" s="15">
        <v>1</v>
      </c>
      <c r="B110" s="15">
        <v>45</v>
      </c>
      <c r="C110" s="15" t="s">
        <v>1557</v>
      </c>
      <c r="D110" s="15" t="str">
        <f>INDEX($B$2:$B$31,MATCH(C110,$C$2:$C$34,0))</f>
        <v>通关关卡</v>
      </c>
      <c r="E110" s="65" t="s">
        <v>1558</v>
      </c>
      <c r="F110" s="65" t="s">
        <v>1945</v>
      </c>
      <c r="G110" s="68" t="s">
        <v>1671</v>
      </c>
      <c r="H110" s="68"/>
      <c r="I110" s="40" t="s">
        <v>1626</v>
      </c>
      <c r="J110" s="4">
        <f t="shared" si="14"/>
        <v>1</v>
      </c>
      <c r="K110" s="84">
        <v>12</v>
      </c>
      <c r="L110" s="4">
        <v>16</v>
      </c>
      <c r="M110" s="82" t="s">
        <v>2192</v>
      </c>
      <c r="N110" s="82">
        <v>250</v>
      </c>
      <c r="O110" s="3"/>
      <c r="P110" s="4"/>
      <c r="Q110" s="3"/>
      <c r="R110" s="3"/>
      <c r="S110"/>
    </row>
    <row r="111" spans="1:19" x14ac:dyDescent="0.2">
      <c r="A111" s="15">
        <v>1</v>
      </c>
      <c r="B111" s="15">
        <v>46</v>
      </c>
      <c r="C111" s="15" t="s">
        <v>1557</v>
      </c>
      <c r="D111" s="15" t="str">
        <f>INDEX($B$2:$B$31,MATCH(C111,$C$2:$C$34,0))</f>
        <v>通关关卡</v>
      </c>
      <c r="E111" s="65" t="s">
        <v>1558</v>
      </c>
      <c r="F111" s="65" t="s">
        <v>1946</v>
      </c>
      <c r="G111" s="68" t="s">
        <v>1671</v>
      </c>
      <c r="H111" s="68"/>
      <c r="I111" s="40" t="s">
        <v>1626</v>
      </c>
      <c r="J111" s="4">
        <f t="shared" si="14"/>
        <v>1</v>
      </c>
      <c r="K111" s="84">
        <v>12</v>
      </c>
      <c r="L111" s="4">
        <v>20</v>
      </c>
      <c r="M111" s="82" t="s">
        <v>2192</v>
      </c>
      <c r="N111" s="82">
        <v>500</v>
      </c>
      <c r="O111" s="3" t="s">
        <v>1793</v>
      </c>
      <c r="P111" s="4">
        <v>1</v>
      </c>
      <c r="Q111" s="3"/>
      <c r="R111" s="3"/>
      <c r="S111"/>
    </row>
    <row r="112" spans="1:19" x14ac:dyDescent="0.2">
      <c r="A112" s="15">
        <v>1</v>
      </c>
      <c r="B112" s="15">
        <v>47</v>
      </c>
      <c r="C112" s="15" t="s">
        <v>1557</v>
      </c>
      <c r="D112" s="15" t="str">
        <f>INDEX($B$2:$B$31,MATCH(C112,$C$2:$C$34,0))</f>
        <v>通关关卡</v>
      </c>
      <c r="E112" s="65" t="s">
        <v>1558</v>
      </c>
      <c r="F112" s="65" t="s">
        <v>1947</v>
      </c>
      <c r="G112" s="68" t="s">
        <v>1671</v>
      </c>
      <c r="H112" s="68"/>
      <c r="I112" s="40" t="s">
        <v>1626</v>
      </c>
      <c r="J112" s="4">
        <f t="shared" si="14"/>
        <v>1</v>
      </c>
      <c r="K112" s="84">
        <v>12</v>
      </c>
      <c r="L112" s="4">
        <v>24</v>
      </c>
      <c r="M112" s="82" t="s">
        <v>2192</v>
      </c>
      <c r="N112" s="82">
        <v>250</v>
      </c>
      <c r="O112" s="3"/>
      <c r="P112" s="4"/>
      <c r="Q112" s="3"/>
      <c r="R112" s="3"/>
      <c r="S112"/>
    </row>
    <row r="113" spans="1:19" x14ac:dyDescent="0.2">
      <c r="A113" s="15">
        <v>1</v>
      </c>
      <c r="B113" s="15">
        <v>48</v>
      </c>
      <c r="C113" s="15" t="s">
        <v>1557</v>
      </c>
      <c r="D113" s="15" t="str">
        <f>INDEX($B$2:$B$31,MATCH(C113,$C$2:$C$34,0))</f>
        <v>通关关卡</v>
      </c>
      <c r="E113" s="65" t="s">
        <v>1558</v>
      </c>
      <c r="F113" s="65" t="s">
        <v>1948</v>
      </c>
      <c r="G113" s="68" t="s">
        <v>1829</v>
      </c>
      <c r="H113" s="68"/>
      <c r="I113" s="40" t="s">
        <v>1626</v>
      </c>
      <c r="J113" s="4">
        <f t="shared" si="14"/>
        <v>1</v>
      </c>
      <c r="K113" s="84">
        <v>12</v>
      </c>
      <c r="L113" s="4">
        <v>28</v>
      </c>
      <c r="M113" s="82" t="s">
        <v>2192</v>
      </c>
      <c r="N113" s="82">
        <v>250</v>
      </c>
      <c r="O113" s="3"/>
      <c r="P113" s="4"/>
      <c r="Q113" s="3"/>
      <c r="R113" s="3"/>
      <c r="S113"/>
    </row>
    <row r="114" spans="1:19" x14ac:dyDescent="0.2">
      <c r="A114" s="15">
        <v>1</v>
      </c>
      <c r="B114" s="15">
        <v>49</v>
      </c>
      <c r="C114" s="15" t="s">
        <v>1557</v>
      </c>
      <c r="D114" s="15" t="str">
        <f>INDEX($B$2:$B$31,MATCH(C114,$C$2:$C$34,0))</f>
        <v>通关关卡</v>
      </c>
      <c r="E114" s="65" t="s">
        <v>1558</v>
      </c>
      <c r="F114" s="65" t="s">
        <v>1949</v>
      </c>
      <c r="G114" s="68" t="s">
        <v>1671</v>
      </c>
      <c r="H114" s="68"/>
      <c r="I114" s="40" t="s">
        <v>1626</v>
      </c>
      <c r="J114" s="4">
        <f t="shared" si="14"/>
        <v>1</v>
      </c>
      <c r="K114" s="84">
        <v>12</v>
      </c>
      <c r="L114" s="4">
        <v>32</v>
      </c>
      <c r="M114" s="82" t="s">
        <v>2192</v>
      </c>
      <c r="N114" s="82">
        <v>250</v>
      </c>
      <c r="O114" s="3"/>
      <c r="P114" s="4"/>
      <c r="Q114" s="3"/>
      <c r="R114" s="3"/>
      <c r="S114"/>
    </row>
    <row r="115" spans="1:19" x14ac:dyDescent="0.2">
      <c r="A115" s="15">
        <v>1</v>
      </c>
      <c r="B115" s="15">
        <v>50</v>
      </c>
      <c r="C115" s="15" t="s">
        <v>1557</v>
      </c>
      <c r="D115" s="15" t="str">
        <f>INDEX($B$2:$B$31,MATCH(C115,$C$2:$C$34,0))</f>
        <v>通关关卡</v>
      </c>
      <c r="E115" s="65" t="s">
        <v>1558</v>
      </c>
      <c r="F115" s="65" t="s">
        <v>1950</v>
      </c>
      <c r="G115" s="68" t="s">
        <v>1671</v>
      </c>
      <c r="H115" s="68"/>
      <c r="I115" s="40" t="s">
        <v>1626</v>
      </c>
      <c r="J115" s="4">
        <f t="shared" si="14"/>
        <v>1</v>
      </c>
      <c r="K115" s="84">
        <v>12</v>
      </c>
      <c r="L115" s="4">
        <v>36</v>
      </c>
      <c r="M115" s="82" t="s">
        <v>2192</v>
      </c>
      <c r="N115" s="82">
        <v>250</v>
      </c>
      <c r="O115" s="3"/>
      <c r="P115" s="4"/>
      <c r="Q115" s="3"/>
      <c r="R115" s="3"/>
      <c r="S115"/>
    </row>
    <row r="116" spans="1:19" x14ac:dyDescent="0.2">
      <c r="A116" s="15">
        <v>1</v>
      </c>
      <c r="B116" s="15">
        <v>51</v>
      </c>
      <c r="C116" s="15" t="s">
        <v>1557</v>
      </c>
      <c r="D116" s="15" t="str">
        <f>INDEX($B$2:$B$31,MATCH(C116,$C$2:$C$34,0))</f>
        <v>通关关卡</v>
      </c>
      <c r="E116" s="65" t="s">
        <v>1558</v>
      </c>
      <c r="F116" s="65" t="s">
        <v>1951</v>
      </c>
      <c r="G116" s="68" t="s">
        <v>1671</v>
      </c>
      <c r="H116" s="68"/>
      <c r="I116" s="40" t="s">
        <v>1626</v>
      </c>
      <c r="J116" s="4">
        <f t="shared" si="14"/>
        <v>1</v>
      </c>
      <c r="K116" s="84">
        <v>12</v>
      </c>
      <c r="L116" s="4">
        <v>40</v>
      </c>
      <c r="M116" s="82" t="s">
        <v>2192</v>
      </c>
      <c r="N116" s="82">
        <v>500</v>
      </c>
      <c r="O116" s="3" t="s">
        <v>1794</v>
      </c>
      <c r="P116" s="4">
        <v>1</v>
      </c>
      <c r="Q116" s="3"/>
      <c r="R116" s="3"/>
      <c r="S116"/>
    </row>
    <row r="117" spans="1:19" x14ac:dyDescent="0.2">
      <c r="A117" s="15">
        <v>1</v>
      </c>
      <c r="B117" s="15">
        <v>52</v>
      </c>
      <c r="C117" s="15" t="s">
        <v>1557</v>
      </c>
      <c r="D117" s="15" t="str">
        <f>INDEX($B$2:$B$31,MATCH(C117,$C$2:$C$34,0))</f>
        <v>通关关卡</v>
      </c>
      <c r="E117" s="65" t="s">
        <v>1558</v>
      </c>
      <c r="F117" s="65" t="s">
        <v>1952</v>
      </c>
      <c r="G117" s="68" t="s">
        <v>1671</v>
      </c>
      <c r="H117" s="68"/>
      <c r="I117" s="40" t="s">
        <v>1626</v>
      </c>
      <c r="J117" s="4">
        <f t="shared" si="14"/>
        <v>1</v>
      </c>
      <c r="K117" s="84">
        <v>12</v>
      </c>
      <c r="L117" s="4">
        <v>44</v>
      </c>
      <c r="M117" s="82" t="s">
        <v>2192</v>
      </c>
      <c r="N117" s="82">
        <v>250</v>
      </c>
      <c r="O117" s="3"/>
      <c r="P117" s="4"/>
      <c r="Q117" s="3"/>
      <c r="R117" s="3"/>
      <c r="S117"/>
    </row>
    <row r="118" spans="1:19" x14ac:dyDescent="0.2">
      <c r="A118" s="15">
        <v>1</v>
      </c>
      <c r="B118" s="15">
        <v>53</v>
      </c>
      <c r="C118" s="15" t="s">
        <v>1557</v>
      </c>
      <c r="D118" s="15" t="str">
        <f>INDEX($B$2:$B$31,MATCH(C118,$C$2:$C$34,0))</f>
        <v>通关关卡</v>
      </c>
      <c r="E118" s="65" t="s">
        <v>1558</v>
      </c>
      <c r="F118" s="65" t="s">
        <v>1953</v>
      </c>
      <c r="G118" s="68" t="s">
        <v>1830</v>
      </c>
      <c r="H118" s="68"/>
      <c r="I118" s="40" t="s">
        <v>1626</v>
      </c>
      <c r="J118" s="4">
        <f t="shared" si="14"/>
        <v>1</v>
      </c>
      <c r="K118" s="84">
        <v>12</v>
      </c>
      <c r="L118" s="4">
        <v>48</v>
      </c>
      <c r="M118" s="82" t="s">
        <v>2192</v>
      </c>
      <c r="N118" s="82">
        <v>250</v>
      </c>
      <c r="O118" s="3"/>
      <c r="P118" s="4"/>
      <c r="Q118" s="3"/>
      <c r="R118" s="3"/>
      <c r="S118"/>
    </row>
    <row r="119" spans="1:19" x14ac:dyDescent="0.2">
      <c r="A119" s="15">
        <v>1</v>
      </c>
      <c r="B119" s="15">
        <v>54</v>
      </c>
      <c r="C119" s="15" t="s">
        <v>1557</v>
      </c>
      <c r="D119" s="15" t="str">
        <f>INDEX($B$2:$B$31,MATCH(C119,$C$2:$C$34,0))</f>
        <v>通关关卡</v>
      </c>
      <c r="E119" s="65" t="s">
        <v>1558</v>
      </c>
      <c r="F119" s="65" t="s">
        <v>1954</v>
      </c>
      <c r="G119" s="68" t="s">
        <v>1671</v>
      </c>
      <c r="H119" s="68"/>
      <c r="I119" s="40" t="s">
        <v>1626</v>
      </c>
      <c r="J119" s="4">
        <f t="shared" si="14"/>
        <v>1</v>
      </c>
      <c r="K119" s="84">
        <v>12</v>
      </c>
      <c r="L119" s="4">
        <v>52</v>
      </c>
      <c r="M119" s="82" t="s">
        <v>2192</v>
      </c>
      <c r="N119" s="82">
        <v>250</v>
      </c>
      <c r="O119" s="3"/>
      <c r="P119" s="4"/>
      <c r="Q119" s="3"/>
      <c r="R119" s="3"/>
      <c r="S119"/>
    </row>
    <row r="120" spans="1:19" x14ac:dyDescent="0.2">
      <c r="A120" s="15">
        <v>1</v>
      </c>
      <c r="B120" s="15">
        <v>55</v>
      </c>
      <c r="C120" s="15" t="s">
        <v>1557</v>
      </c>
      <c r="D120" s="15" t="str">
        <f>INDEX($B$2:$B$31,MATCH(C120,$C$2:$C$34,0))</f>
        <v>通关关卡</v>
      </c>
      <c r="E120" s="65" t="s">
        <v>1558</v>
      </c>
      <c r="F120" s="65" t="s">
        <v>1955</v>
      </c>
      <c r="G120" s="68" t="s">
        <v>1671</v>
      </c>
      <c r="H120" s="68"/>
      <c r="I120" s="40" t="s">
        <v>1626</v>
      </c>
      <c r="J120" s="4">
        <f t="shared" si="14"/>
        <v>1</v>
      </c>
      <c r="K120" s="84">
        <v>12</v>
      </c>
      <c r="L120" s="4">
        <v>56</v>
      </c>
      <c r="M120" s="82" t="s">
        <v>2192</v>
      </c>
      <c r="N120" s="82">
        <v>250</v>
      </c>
      <c r="O120" s="3"/>
      <c r="P120" s="4"/>
      <c r="Q120" s="3"/>
      <c r="R120" s="3"/>
      <c r="S120"/>
    </row>
    <row r="121" spans="1:19" x14ac:dyDescent="0.2">
      <c r="A121" s="15">
        <v>1</v>
      </c>
      <c r="B121" s="15">
        <v>56</v>
      </c>
      <c r="C121" s="15" t="s">
        <v>1557</v>
      </c>
      <c r="D121" s="15" t="str">
        <f>INDEX($B$2:$B$31,MATCH(C121,$C$2:$C$34,0))</f>
        <v>通关关卡</v>
      </c>
      <c r="E121" s="65" t="s">
        <v>1558</v>
      </c>
      <c r="F121" s="65" t="s">
        <v>1956</v>
      </c>
      <c r="G121" s="68" t="s">
        <v>1671</v>
      </c>
      <c r="H121" s="68"/>
      <c r="I121" s="40" t="s">
        <v>1626</v>
      </c>
      <c r="J121" s="4">
        <f t="shared" si="14"/>
        <v>1</v>
      </c>
      <c r="K121" s="84">
        <v>12</v>
      </c>
      <c r="L121" s="4">
        <v>60</v>
      </c>
      <c r="M121" s="82" t="s">
        <v>2192</v>
      </c>
      <c r="N121" s="82">
        <v>500</v>
      </c>
      <c r="O121" s="3" t="s">
        <v>1794</v>
      </c>
      <c r="P121" s="4">
        <v>1</v>
      </c>
      <c r="Q121" s="3"/>
      <c r="R121" s="3"/>
      <c r="S121"/>
    </row>
    <row r="122" spans="1:19" x14ac:dyDescent="0.2">
      <c r="A122" s="15">
        <v>1</v>
      </c>
      <c r="B122" s="15">
        <v>57</v>
      </c>
      <c r="C122" s="15" t="s">
        <v>1557</v>
      </c>
      <c r="D122" s="15" t="str">
        <f>INDEX($B$2:$B$31,MATCH(C122,$C$2:$C$34,0))</f>
        <v>通关关卡</v>
      </c>
      <c r="E122" s="65" t="s">
        <v>1558</v>
      </c>
      <c r="F122" s="65" t="s">
        <v>1957</v>
      </c>
      <c r="G122" s="68" t="s">
        <v>1671</v>
      </c>
      <c r="H122" s="68"/>
      <c r="I122" s="40" t="s">
        <v>1626</v>
      </c>
      <c r="J122" s="4">
        <f t="shared" si="14"/>
        <v>1</v>
      </c>
      <c r="K122" s="84">
        <v>13</v>
      </c>
      <c r="L122" s="4">
        <v>4</v>
      </c>
      <c r="M122" s="82" t="s">
        <v>2192</v>
      </c>
      <c r="N122" s="82">
        <v>250</v>
      </c>
      <c r="O122" s="3"/>
      <c r="P122" s="4"/>
      <c r="Q122" s="3"/>
      <c r="R122" s="3"/>
      <c r="S122"/>
    </row>
    <row r="123" spans="1:19" x14ac:dyDescent="0.2">
      <c r="A123" s="15">
        <v>1</v>
      </c>
      <c r="B123" s="15">
        <v>58</v>
      </c>
      <c r="C123" s="15" t="s">
        <v>1557</v>
      </c>
      <c r="D123" s="15" t="str">
        <f>INDEX($B$2:$B$31,MATCH(C123,$C$2:$C$34,0))</f>
        <v>通关关卡</v>
      </c>
      <c r="E123" s="65" t="s">
        <v>1558</v>
      </c>
      <c r="F123" s="65" t="s">
        <v>1958</v>
      </c>
      <c r="G123" s="68" t="s">
        <v>1831</v>
      </c>
      <c r="H123" s="68"/>
      <c r="I123" s="40" t="s">
        <v>1626</v>
      </c>
      <c r="J123" s="4">
        <f t="shared" si="14"/>
        <v>1</v>
      </c>
      <c r="K123" s="84">
        <v>13</v>
      </c>
      <c r="L123" s="4">
        <v>8</v>
      </c>
      <c r="M123" s="82" t="s">
        <v>2192</v>
      </c>
      <c r="N123" s="82">
        <v>250</v>
      </c>
      <c r="O123" s="3"/>
      <c r="P123" s="4"/>
      <c r="Q123" s="3"/>
      <c r="R123" s="3"/>
      <c r="S123"/>
    </row>
    <row r="124" spans="1:19" x14ac:dyDescent="0.2">
      <c r="A124" s="15">
        <v>1</v>
      </c>
      <c r="B124" s="15">
        <v>59</v>
      </c>
      <c r="C124" s="15" t="s">
        <v>1557</v>
      </c>
      <c r="D124" s="15" t="str">
        <f>INDEX($B$2:$B$31,MATCH(C124,$C$2:$C$34,0))</f>
        <v>通关关卡</v>
      </c>
      <c r="E124" s="65" t="s">
        <v>1558</v>
      </c>
      <c r="F124" s="65" t="s">
        <v>1959</v>
      </c>
      <c r="G124" s="68" t="s">
        <v>1670</v>
      </c>
      <c r="H124" s="68"/>
      <c r="I124" s="40" t="s">
        <v>1626</v>
      </c>
      <c r="J124" s="4">
        <f t="shared" si="14"/>
        <v>1</v>
      </c>
      <c r="K124" s="84">
        <v>13</v>
      </c>
      <c r="L124" s="4">
        <v>12</v>
      </c>
      <c r="M124" s="82" t="s">
        <v>2192</v>
      </c>
      <c r="N124" s="82">
        <v>250</v>
      </c>
      <c r="O124" s="3"/>
      <c r="P124" s="4"/>
      <c r="Q124" s="3"/>
      <c r="R124" s="3"/>
      <c r="S124"/>
    </row>
    <row r="125" spans="1:19" x14ac:dyDescent="0.2">
      <c r="A125" s="15">
        <v>1</v>
      </c>
      <c r="B125" s="15">
        <v>60</v>
      </c>
      <c r="C125" s="15" t="s">
        <v>1557</v>
      </c>
      <c r="D125" s="15" t="str">
        <f>INDEX($B$2:$B$31,MATCH(C125,$C$2:$C$34,0))</f>
        <v>通关关卡</v>
      </c>
      <c r="E125" s="65" t="s">
        <v>1558</v>
      </c>
      <c r="F125" s="65" t="s">
        <v>1960</v>
      </c>
      <c r="G125" s="68" t="s">
        <v>1670</v>
      </c>
      <c r="H125" s="68"/>
      <c r="I125" s="40" t="s">
        <v>1626</v>
      </c>
      <c r="J125" s="4">
        <f t="shared" si="14"/>
        <v>1</v>
      </c>
      <c r="K125" s="84">
        <v>13</v>
      </c>
      <c r="L125" s="4">
        <v>16</v>
      </c>
      <c r="M125" s="82" t="s">
        <v>2192</v>
      </c>
      <c r="N125" s="82">
        <v>250</v>
      </c>
      <c r="O125" s="3"/>
      <c r="P125" s="4"/>
      <c r="Q125" s="3"/>
      <c r="R125" s="3"/>
      <c r="S125"/>
    </row>
    <row r="126" spans="1:19" x14ac:dyDescent="0.2">
      <c r="A126" s="15">
        <v>1</v>
      </c>
      <c r="B126" s="15">
        <v>61</v>
      </c>
      <c r="C126" s="15" t="s">
        <v>1557</v>
      </c>
      <c r="D126" s="15" t="str">
        <f>INDEX($B$2:$B$31,MATCH(C126,$C$2:$C$34,0))</f>
        <v>通关关卡</v>
      </c>
      <c r="E126" s="65" t="s">
        <v>1558</v>
      </c>
      <c r="F126" s="65" t="s">
        <v>1961</v>
      </c>
      <c r="G126" s="68" t="s">
        <v>1670</v>
      </c>
      <c r="H126" s="68"/>
      <c r="I126" s="40" t="s">
        <v>1626</v>
      </c>
      <c r="J126" s="4">
        <f t="shared" si="14"/>
        <v>1</v>
      </c>
      <c r="K126" s="84">
        <v>13</v>
      </c>
      <c r="L126" s="4">
        <v>20</v>
      </c>
      <c r="M126" s="82" t="s">
        <v>2192</v>
      </c>
      <c r="N126" s="82">
        <v>500</v>
      </c>
      <c r="O126" s="3" t="s">
        <v>1795</v>
      </c>
      <c r="P126" s="4">
        <v>1</v>
      </c>
      <c r="Q126" s="3"/>
      <c r="R126" s="3"/>
      <c r="S126"/>
    </row>
    <row r="127" spans="1:19" x14ac:dyDescent="0.2">
      <c r="A127" s="15">
        <v>1</v>
      </c>
      <c r="B127" s="15">
        <v>62</v>
      </c>
      <c r="C127" s="15" t="s">
        <v>1557</v>
      </c>
      <c r="D127" s="15" t="str">
        <f>INDEX($B$2:$B$31,MATCH(C127,$C$2:$C$34,0))</f>
        <v>通关关卡</v>
      </c>
      <c r="E127" s="65" t="s">
        <v>1558</v>
      </c>
      <c r="F127" s="65" t="s">
        <v>1962</v>
      </c>
      <c r="G127" s="68" t="s">
        <v>1670</v>
      </c>
      <c r="H127" s="68"/>
      <c r="I127" s="40" t="s">
        <v>1626</v>
      </c>
      <c r="J127" s="4">
        <f t="shared" si="14"/>
        <v>1</v>
      </c>
      <c r="K127" s="84">
        <v>13</v>
      </c>
      <c r="L127" s="4">
        <v>24</v>
      </c>
      <c r="M127" s="82" t="s">
        <v>2192</v>
      </c>
      <c r="N127" s="82">
        <v>250</v>
      </c>
      <c r="O127" s="3"/>
      <c r="P127" s="4"/>
      <c r="Q127" s="3"/>
      <c r="R127" s="3"/>
      <c r="S127"/>
    </row>
    <row r="128" spans="1:19" x14ac:dyDescent="0.2">
      <c r="A128" s="15">
        <v>1</v>
      </c>
      <c r="B128" s="15">
        <v>63</v>
      </c>
      <c r="C128" s="15" t="s">
        <v>1557</v>
      </c>
      <c r="D128" s="15" t="str">
        <f>INDEX($B$2:$B$31,MATCH(C128,$C$2:$C$34,0))</f>
        <v>通关关卡</v>
      </c>
      <c r="E128" s="65" t="s">
        <v>1558</v>
      </c>
      <c r="F128" s="65" t="s">
        <v>1963</v>
      </c>
      <c r="G128" s="68" t="s">
        <v>1832</v>
      </c>
      <c r="H128" s="68"/>
      <c r="I128" s="40" t="s">
        <v>1626</v>
      </c>
      <c r="J128" s="4">
        <f t="shared" si="14"/>
        <v>1</v>
      </c>
      <c r="K128" s="84">
        <v>13</v>
      </c>
      <c r="L128" s="4">
        <v>28</v>
      </c>
      <c r="M128" s="82" t="s">
        <v>2192</v>
      </c>
      <c r="N128" s="82">
        <v>250</v>
      </c>
      <c r="O128" s="3"/>
      <c r="P128" s="4"/>
      <c r="Q128" s="3"/>
      <c r="R128" s="3"/>
      <c r="S128"/>
    </row>
    <row r="129" spans="1:19" x14ac:dyDescent="0.2">
      <c r="A129" s="15">
        <v>1</v>
      </c>
      <c r="B129" s="15">
        <v>64</v>
      </c>
      <c r="C129" s="15" t="s">
        <v>1557</v>
      </c>
      <c r="D129" s="15" t="str">
        <f>INDEX($B$2:$B$31,MATCH(C129,$C$2:$C$34,0))</f>
        <v>通关关卡</v>
      </c>
      <c r="E129" s="65" t="s">
        <v>1558</v>
      </c>
      <c r="F129" s="65" t="s">
        <v>1964</v>
      </c>
      <c r="G129" s="68" t="s">
        <v>1670</v>
      </c>
      <c r="H129" s="68"/>
      <c r="I129" s="40" t="s">
        <v>1626</v>
      </c>
      <c r="J129" s="4">
        <f t="shared" si="14"/>
        <v>1</v>
      </c>
      <c r="K129" s="84">
        <v>13</v>
      </c>
      <c r="L129" s="4">
        <v>32</v>
      </c>
      <c r="M129" s="82" t="s">
        <v>2192</v>
      </c>
      <c r="N129" s="82">
        <v>250</v>
      </c>
      <c r="O129" s="3"/>
      <c r="P129" s="4"/>
      <c r="Q129" s="3"/>
      <c r="R129" s="3"/>
      <c r="S129"/>
    </row>
    <row r="130" spans="1:19" x14ac:dyDescent="0.2">
      <c r="A130" s="15">
        <v>1</v>
      </c>
      <c r="B130" s="15">
        <v>65</v>
      </c>
      <c r="C130" s="15" t="s">
        <v>1557</v>
      </c>
      <c r="D130" s="15" t="str">
        <f>INDEX($B$2:$B$31,MATCH(C130,$C$2:$C$34,0))</f>
        <v>通关关卡</v>
      </c>
      <c r="E130" s="65" t="s">
        <v>1558</v>
      </c>
      <c r="F130" s="65" t="s">
        <v>1965</v>
      </c>
      <c r="G130" s="68" t="s">
        <v>1670</v>
      </c>
      <c r="H130" s="68"/>
      <c r="I130" s="40" t="s">
        <v>1626</v>
      </c>
      <c r="J130" s="4">
        <f t="shared" si="14"/>
        <v>1</v>
      </c>
      <c r="K130" s="84">
        <v>13</v>
      </c>
      <c r="L130" s="4">
        <v>36</v>
      </c>
      <c r="M130" s="82" t="s">
        <v>2192</v>
      </c>
      <c r="N130" s="82">
        <v>250</v>
      </c>
      <c r="O130" s="3"/>
      <c r="P130" s="4"/>
      <c r="Q130" s="3"/>
      <c r="R130" s="3"/>
      <c r="S130"/>
    </row>
    <row r="131" spans="1:19" x14ac:dyDescent="0.2">
      <c r="A131" s="15">
        <v>1</v>
      </c>
      <c r="B131" s="15">
        <v>66</v>
      </c>
      <c r="C131" s="15" t="s">
        <v>1557</v>
      </c>
      <c r="D131" s="15" t="str">
        <f>INDEX($B$2:$B$31,MATCH(C131,$C$2:$C$34,0))</f>
        <v>通关关卡</v>
      </c>
      <c r="E131" s="65" t="s">
        <v>1558</v>
      </c>
      <c r="F131" s="65" t="s">
        <v>1966</v>
      </c>
      <c r="G131" s="68" t="s">
        <v>1670</v>
      </c>
      <c r="H131" s="68"/>
      <c r="I131" s="40" t="s">
        <v>1626</v>
      </c>
      <c r="J131" s="4">
        <f t="shared" ref="J131:J194" si="16">VLOOKUP(I131,$B$2:$F$31,3,0)</f>
        <v>1</v>
      </c>
      <c r="K131" s="84">
        <v>13</v>
      </c>
      <c r="L131" s="4">
        <v>40</v>
      </c>
      <c r="M131" s="82" t="s">
        <v>2192</v>
      </c>
      <c r="N131" s="82">
        <v>500</v>
      </c>
      <c r="O131" s="3" t="s">
        <v>1796</v>
      </c>
      <c r="P131" s="4">
        <v>1</v>
      </c>
      <c r="Q131" s="3"/>
      <c r="R131" s="3"/>
      <c r="S131"/>
    </row>
    <row r="132" spans="1:19" x14ac:dyDescent="0.2">
      <c r="A132" s="15">
        <v>1</v>
      </c>
      <c r="B132" s="15">
        <v>67</v>
      </c>
      <c r="C132" s="15" t="s">
        <v>1557</v>
      </c>
      <c r="D132" s="15" t="str">
        <f>INDEX($B$2:$B$31,MATCH(C132,$C$2:$C$34,0))</f>
        <v>通关关卡</v>
      </c>
      <c r="E132" s="65" t="s">
        <v>1558</v>
      </c>
      <c r="F132" s="65" t="s">
        <v>1967</v>
      </c>
      <c r="G132" s="68" t="s">
        <v>1670</v>
      </c>
      <c r="H132" s="68"/>
      <c r="I132" s="40" t="s">
        <v>1626</v>
      </c>
      <c r="J132" s="4">
        <f t="shared" si="16"/>
        <v>1</v>
      </c>
      <c r="K132" s="84">
        <v>14</v>
      </c>
      <c r="L132" s="4">
        <v>4</v>
      </c>
      <c r="M132" s="82" t="s">
        <v>2192</v>
      </c>
      <c r="N132" s="82">
        <v>250</v>
      </c>
      <c r="O132" s="3"/>
      <c r="P132" s="4"/>
      <c r="Q132" s="3"/>
      <c r="R132" s="3"/>
      <c r="S132"/>
    </row>
    <row r="133" spans="1:19" x14ac:dyDescent="0.2">
      <c r="A133" s="15">
        <v>1</v>
      </c>
      <c r="B133" s="15">
        <v>68</v>
      </c>
      <c r="C133" s="15" t="s">
        <v>1557</v>
      </c>
      <c r="D133" s="15" t="str">
        <f>INDEX($B$2:$B$31,MATCH(C133,$C$2:$C$34,0))</f>
        <v>通关关卡</v>
      </c>
      <c r="E133" s="65" t="s">
        <v>1558</v>
      </c>
      <c r="F133" s="65" t="s">
        <v>1968</v>
      </c>
      <c r="G133" s="68" t="s">
        <v>1833</v>
      </c>
      <c r="H133" s="68"/>
      <c r="I133" s="40" t="s">
        <v>1626</v>
      </c>
      <c r="J133" s="4">
        <f t="shared" si="16"/>
        <v>1</v>
      </c>
      <c r="K133" s="84">
        <v>14</v>
      </c>
      <c r="L133" s="4">
        <v>8</v>
      </c>
      <c r="M133" s="82" t="s">
        <v>2192</v>
      </c>
      <c r="N133" s="82">
        <v>250</v>
      </c>
      <c r="O133" s="3"/>
      <c r="P133" s="4"/>
      <c r="Q133" s="3"/>
      <c r="R133" s="3"/>
      <c r="S133"/>
    </row>
    <row r="134" spans="1:19" x14ac:dyDescent="0.2">
      <c r="A134" s="15">
        <v>1</v>
      </c>
      <c r="B134" s="15">
        <v>69</v>
      </c>
      <c r="C134" s="15" t="s">
        <v>1557</v>
      </c>
      <c r="D134" s="15" t="str">
        <f>INDEX($B$2:$B$31,MATCH(C134,$C$2:$C$34,0))</f>
        <v>通关关卡</v>
      </c>
      <c r="E134" s="65" t="s">
        <v>1558</v>
      </c>
      <c r="F134" s="65" t="s">
        <v>1969</v>
      </c>
      <c r="G134" s="68" t="s">
        <v>1670</v>
      </c>
      <c r="H134" s="68"/>
      <c r="I134" s="40" t="s">
        <v>1626</v>
      </c>
      <c r="J134" s="4">
        <f t="shared" si="16"/>
        <v>1</v>
      </c>
      <c r="K134" s="84">
        <v>14</v>
      </c>
      <c r="L134" s="4">
        <v>12</v>
      </c>
      <c r="M134" s="82" t="s">
        <v>2192</v>
      </c>
      <c r="N134" s="82">
        <v>250</v>
      </c>
      <c r="O134" s="3"/>
      <c r="P134" s="4"/>
      <c r="Q134" s="3"/>
      <c r="R134" s="3"/>
      <c r="S134"/>
    </row>
    <row r="135" spans="1:19" x14ac:dyDescent="0.2">
      <c r="A135" s="15">
        <v>1</v>
      </c>
      <c r="B135" s="15">
        <v>70</v>
      </c>
      <c r="C135" s="15" t="s">
        <v>1557</v>
      </c>
      <c r="D135" s="15" t="str">
        <f>INDEX($B$2:$B$31,MATCH(C135,$C$2:$C$34,0))</f>
        <v>通关关卡</v>
      </c>
      <c r="E135" s="65" t="s">
        <v>1558</v>
      </c>
      <c r="F135" s="65" t="s">
        <v>1970</v>
      </c>
      <c r="G135" s="68" t="s">
        <v>1670</v>
      </c>
      <c r="H135" s="68"/>
      <c r="I135" s="40" t="s">
        <v>1626</v>
      </c>
      <c r="J135" s="4">
        <f t="shared" si="16"/>
        <v>1</v>
      </c>
      <c r="K135" s="84">
        <v>14</v>
      </c>
      <c r="L135" s="4">
        <v>16</v>
      </c>
      <c r="M135" s="82" t="s">
        <v>2192</v>
      </c>
      <c r="N135" s="82">
        <v>250</v>
      </c>
      <c r="O135" s="3"/>
      <c r="P135" s="4"/>
      <c r="Q135" s="3"/>
      <c r="R135" s="3"/>
      <c r="S135"/>
    </row>
    <row r="136" spans="1:19" x14ac:dyDescent="0.2">
      <c r="A136" s="15">
        <v>1</v>
      </c>
      <c r="B136" s="15">
        <v>71</v>
      </c>
      <c r="C136" s="15" t="s">
        <v>1557</v>
      </c>
      <c r="D136" s="15" t="str">
        <f>INDEX($B$2:$B$31,MATCH(C136,$C$2:$C$34,0))</f>
        <v>通关关卡</v>
      </c>
      <c r="E136" s="65" t="s">
        <v>1558</v>
      </c>
      <c r="F136" s="65" t="s">
        <v>1971</v>
      </c>
      <c r="G136" s="68" t="s">
        <v>1670</v>
      </c>
      <c r="H136" s="68"/>
      <c r="I136" s="40" t="s">
        <v>1626</v>
      </c>
      <c r="J136" s="4">
        <f t="shared" si="16"/>
        <v>1</v>
      </c>
      <c r="K136" s="84">
        <v>14</v>
      </c>
      <c r="L136" s="4">
        <v>20</v>
      </c>
      <c r="M136" s="82" t="s">
        <v>2192</v>
      </c>
      <c r="N136" s="82">
        <v>500</v>
      </c>
      <c r="O136" s="3" t="s">
        <v>1797</v>
      </c>
      <c r="P136" s="4">
        <v>1</v>
      </c>
      <c r="Q136" s="3"/>
      <c r="R136" s="3"/>
      <c r="S136"/>
    </row>
    <row r="137" spans="1:19" x14ac:dyDescent="0.2">
      <c r="A137" s="15">
        <v>1</v>
      </c>
      <c r="B137" s="15">
        <v>72</v>
      </c>
      <c r="C137" s="15" t="s">
        <v>1557</v>
      </c>
      <c r="D137" s="15" t="str">
        <f>INDEX($B$2:$B$31,MATCH(C137,$C$2:$C$34,0))</f>
        <v>通关关卡</v>
      </c>
      <c r="E137" s="65" t="s">
        <v>1558</v>
      </c>
      <c r="F137" s="65" t="s">
        <v>1972</v>
      </c>
      <c r="G137" s="68" t="s">
        <v>1670</v>
      </c>
      <c r="H137" s="68"/>
      <c r="I137" s="40" t="s">
        <v>1626</v>
      </c>
      <c r="J137" s="4">
        <f t="shared" si="16"/>
        <v>1</v>
      </c>
      <c r="K137" s="84">
        <v>14</v>
      </c>
      <c r="L137" s="4">
        <v>24</v>
      </c>
      <c r="M137" s="82" t="s">
        <v>2192</v>
      </c>
      <c r="N137" s="82">
        <v>250</v>
      </c>
      <c r="O137" s="3"/>
      <c r="P137" s="4"/>
      <c r="Q137" s="3"/>
      <c r="R137" s="3"/>
      <c r="S137"/>
    </row>
    <row r="138" spans="1:19" x14ac:dyDescent="0.2">
      <c r="A138" s="15">
        <v>1</v>
      </c>
      <c r="B138" s="15">
        <v>73</v>
      </c>
      <c r="C138" s="15" t="s">
        <v>1557</v>
      </c>
      <c r="D138" s="15" t="str">
        <f>INDEX($B$2:$B$31,MATCH(C138,$C$2:$C$34,0))</f>
        <v>通关关卡</v>
      </c>
      <c r="E138" s="65" t="s">
        <v>1558</v>
      </c>
      <c r="F138" s="65" t="s">
        <v>1973</v>
      </c>
      <c r="G138" s="68" t="s">
        <v>1834</v>
      </c>
      <c r="H138" s="68"/>
      <c r="I138" s="40" t="s">
        <v>1626</v>
      </c>
      <c r="J138" s="4">
        <f t="shared" si="16"/>
        <v>1</v>
      </c>
      <c r="K138" s="84">
        <v>14</v>
      </c>
      <c r="L138" s="4">
        <v>28</v>
      </c>
      <c r="M138" s="82" t="s">
        <v>2192</v>
      </c>
      <c r="N138" s="82">
        <v>250</v>
      </c>
      <c r="O138" s="3"/>
      <c r="P138" s="4"/>
      <c r="Q138" s="3"/>
      <c r="R138" s="3"/>
      <c r="S138"/>
    </row>
    <row r="139" spans="1:19" x14ac:dyDescent="0.2">
      <c r="A139" s="15">
        <v>1</v>
      </c>
      <c r="B139" s="15">
        <v>74</v>
      </c>
      <c r="C139" s="15" t="s">
        <v>1557</v>
      </c>
      <c r="D139" s="15" t="str">
        <f>INDEX($B$2:$B$31,MATCH(C139,$C$2:$C$34,0))</f>
        <v>通关关卡</v>
      </c>
      <c r="E139" s="65" t="s">
        <v>1558</v>
      </c>
      <c r="F139" s="65" t="s">
        <v>1974</v>
      </c>
      <c r="G139" s="68" t="s">
        <v>1670</v>
      </c>
      <c r="H139" s="68"/>
      <c r="I139" s="40" t="s">
        <v>1626</v>
      </c>
      <c r="J139" s="4">
        <f t="shared" si="16"/>
        <v>1</v>
      </c>
      <c r="K139" s="84">
        <v>14</v>
      </c>
      <c r="L139" s="4">
        <v>32</v>
      </c>
      <c r="M139" s="82" t="s">
        <v>2192</v>
      </c>
      <c r="N139" s="82">
        <v>250</v>
      </c>
      <c r="O139" s="3"/>
      <c r="P139" s="4"/>
      <c r="Q139" s="3"/>
      <c r="R139" s="3"/>
      <c r="S139"/>
    </row>
    <row r="140" spans="1:19" x14ac:dyDescent="0.2">
      <c r="A140" s="15">
        <v>1</v>
      </c>
      <c r="B140" s="15">
        <v>75</v>
      </c>
      <c r="C140" s="15" t="s">
        <v>1557</v>
      </c>
      <c r="D140" s="15" t="str">
        <f>INDEX($B$2:$B$31,MATCH(C140,$C$2:$C$34,0))</f>
        <v>通关关卡</v>
      </c>
      <c r="E140" s="65" t="s">
        <v>1558</v>
      </c>
      <c r="F140" s="65" t="s">
        <v>1975</v>
      </c>
      <c r="G140" s="68" t="s">
        <v>1670</v>
      </c>
      <c r="H140" s="68"/>
      <c r="I140" s="40" t="s">
        <v>1626</v>
      </c>
      <c r="J140" s="4">
        <f t="shared" si="16"/>
        <v>1</v>
      </c>
      <c r="K140" s="84">
        <v>14</v>
      </c>
      <c r="L140" s="4">
        <v>36</v>
      </c>
      <c r="M140" s="82" t="s">
        <v>2192</v>
      </c>
      <c r="N140" s="82">
        <v>250</v>
      </c>
      <c r="O140" s="3"/>
      <c r="P140" s="4"/>
      <c r="Q140" s="3"/>
      <c r="R140" s="3"/>
      <c r="S140"/>
    </row>
    <row r="141" spans="1:19" x14ac:dyDescent="0.2">
      <c r="A141" s="15">
        <v>1</v>
      </c>
      <c r="B141" s="15">
        <v>76</v>
      </c>
      <c r="C141" s="15" t="s">
        <v>1557</v>
      </c>
      <c r="D141" s="15" t="str">
        <f>INDEX($B$2:$B$31,MATCH(C141,$C$2:$C$34,0))</f>
        <v>通关关卡</v>
      </c>
      <c r="E141" s="65" t="s">
        <v>1558</v>
      </c>
      <c r="F141" s="65" t="s">
        <v>1976</v>
      </c>
      <c r="G141" s="68" t="s">
        <v>1670</v>
      </c>
      <c r="H141" s="68"/>
      <c r="I141" s="40" t="s">
        <v>1626</v>
      </c>
      <c r="J141" s="4">
        <f t="shared" si="16"/>
        <v>1</v>
      </c>
      <c r="K141" s="84">
        <v>14</v>
      </c>
      <c r="L141" s="4">
        <v>40</v>
      </c>
      <c r="M141" s="82" t="s">
        <v>2192</v>
      </c>
      <c r="N141" s="82">
        <v>500</v>
      </c>
      <c r="O141" s="3" t="s">
        <v>1798</v>
      </c>
      <c r="P141" s="4">
        <v>1</v>
      </c>
      <c r="Q141" s="3"/>
      <c r="R141" s="3"/>
      <c r="S141"/>
    </row>
    <row r="142" spans="1:19" x14ac:dyDescent="0.2">
      <c r="A142" s="15">
        <v>1</v>
      </c>
      <c r="B142" s="15">
        <v>77</v>
      </c>
      <c r="C142" s="15" t="s">
        <v>1557</v>
      </c>
      <c r="D142" s="15" t="str">
        <f>INDEX($B$2:$B$31,MATCH(C142,$C$2:$C$34,0))</f>
        <v>通关关卡</v>
      </c>
      <c r="E142" s="65" t="s">
        <v>1558</v>
      </c>
      <c r="F142" s="65" t="s">
        <v>1977</v>
      </c>
      <c r="G142" s="68" t="s">
        <v>1670</v>
      </c>
      <c r="H142" s="68"/>
      <c r="I142" s="40" t="s">
        <v>1626</v>
      </c>
      <c r="J142" s="4">
        <f t="shared" si="16"/>
        <v>1</v>
      </c>
      <c r="K142" s="84">
        <v>15</v>
      </c>
      <c r="L142" s="4">
        <v>4</v>
      </c>
      <c r="M142" s="82" t="s">
        <v>2192</v>
      </c>
      <c r="N142" s="82">
        <v>250</v>
      </c>
      <c r="O142" s="3"/>
      <c r="P142" s="4"/>
      <c r="Q142" s="3"/>
      <c r="R142" s="3"/>
      <c r="S142"/>
    </row>
    <row r="143" spans="1:19" x14ac:dyDescent="0.2">
      <c r="A143" s="15">
        <v>1</v>
      </c>
      <c r="B143" s="15">
        <v>78</v>
      </c>
      <c r="C143" s="15" t="s">
        <v>1557</v>
      </c>
      <c r="D143" s="15" t="str">
        <f>INDEX($B$2:$B$31,MATCH(C143,$C$2:$C$34,0))</f>
        <v>通关关卡</v>
      </c>
      <c r="E143" s="65" t="s">
        <v>1558</v>
      </c>
      <c r="F143" s="65" t="s">
        <v>1978</v>
      </c>
      <c r="G143" s="68" t="s">
        <v>1835</v>
      </c>
      <c r="H143" s="68"/>
      <c r="I143" s="40" t="s">
        <v>1626</v>
      </c>
      <c r="J143" s="4">
        <f t="shared" si="16"/>
        <v>1</v>
      </c>
      <c r="K143" s="84">
        <v>15</v>
      </c>
      <c r="L143" s="4">
        <v>8</v>
      </c>
      <c r="M143" s="82" t="s">
        <v>2192</v>
      </c>
      <c r="N143" s="82">
        <v>250</v>
      </c>
      <c r="O143" s="3"/>
      <c r="P143" s="4"/>
      <c r="Q143" s="3"/>
      <c r="R143" s="3"/>
      <c r="S143"/>
    </row>
    <row r="144" spans="1:19" x14ac:dyDescent="0.2">
      <c r="A144" s="15">
        <v>1</v>
      </c>
      <c r="B144" s="15">
        <v>79</v>
      </c>
      <c r="C144" s="15" t="s">
        <v>1557</v>
      </c>
      <c r="D144" s="15" t="str">
        <f>INDEX($B$2:$B$31,MATCH(C144,$C$2:$C$34,0))</f>
        <v>通关关卡</v>
      </c>
      <c r="E144" s="65" t="s">
        <v>1558</v>
      </c>
      <c r="F144" s="65" t="s">
        <v>1979</v>
      </c>
      <c r="G144" s="68" t="s">
        <v>1670</v>
      </c>
      <c r="H144" s="68"/>
      <c r="I144" s="40" t="s">
        <v>1626</v>
      </c>
      <c r="J144" s="4">
        <f t="shared" si="16"/>
        <v>1</v>
      </c>
      <c r="K144" s="84">
        <v>15</v>
      </c>
      <c r="L144" s="4">
        <v>12</v>
      </c>
      <c r="M144" s="82" t="s">
        <v>2192</v>
      </c>
      <c r="N144" s="82">
        <v>250</v>
      </c>
      <c r="O144" s="3"/>
      <c r="P144" s="4"/>
      <c r="Q144" s="3"/>
      <c r="R144" s="3"/>
      <c r="S144"/>
    </row>
    <row r="145" spans="1:19" x14ac:dyDescent="0.2">
      <c r="A145" s="15">
        <v>1</v>
      </c>
      <c r="B145" s="15">
        <v>80</v>
      </c>
      <c r="C145" s="15" t="s">
        <v>1557</v>
      </c>
      <c r="D145" s="15" t="str">
        <f>INDEX($B$2:$B$31,MATCH(C145,$C$2:$C$34,0))</f>
        <v>通关关卡</v>
      </c>
      <c r="E145" s="65" t="s">
        <v>1558</v>
      </c>
      <c r="F145" s="65" t="s">
        <v>1980</v>
      </c>
      <c r="G145" s="68" t="s">
        <v>1670</v>
      </c>
      <c r="H145" s="68"/>
      <c r="I145" s="40" t="s">
        <v>1626</v>
      </c>
      <c r="J145" s="4">
        <f t="shared" si="16"/>
        <v>1</v>
      </c>
      <c r="K145" s="84">
        <v>15</v>
      </c>
      <c r="L145" s="4">
        <v>16</v>
      </c>
      <c r="M145" s="82" t="s">
        <v>2192</v>
      </c>
      <c r="N145" s="82">
        <v>250</v>
      </c>
      <c r="O145" s="3"/>
      <c r="P145" s="4"/>
      <c r="Q145" s="3"/>
      <c r="R145" s="3"/>
      <c r="S145"/>
    </row>
    <row r="146" spans="1:19" x14ac:dyDescent="0.2">
      <c r="A146" s="15">
        <v>1</v>
      </c>
      <c r="B146" s="15">
        <v>81</v>
      </c>
      <c r="C146" s="15" t="s">
        <v>1557</v>
      </c>
      <c r="D146" s="15" t="str">
        <f>INDEX($B$2:$B$31,MATCH(C146,$C$2:$C$34,0))</f>
        <v>通关关卡</v>
      </c>
      <c r="E146" s="65" t="s">
        <v>1558</v>
      </c>
      <c r="F146" s="65" t="s">
        <v>1981</v>
      </c>
      <c r="G146" s="68" t="s">
        <v>1670</v>
      </c>
      <c r="H146" s="68"/>
      <c r="I146" s="40" t="s">
        <v>1626</v>
      </c>
      <c r="J146" s="4">
        <f t="shared" si="16"/>
        <v>1</v>
      </c>
      <c r="K146" s="84">
        <v>15</v>
      </c>
      <c r="L146" s="4">
        <v>20</v>
      </c>
      <c r="M146" s="82" t="s">
        <v>2192</v>
      </c>
      <c r="N146" s="82">
        <v>500</v>
      </c>
      <c r="O146" s="3" t="s">
        <v>1799</v>
      </c>
      <c r="P146" s="4">
        <v>1</v>
      </c>
      <c r="Q146" s="3"/>
      <c r="R146" s="3"/>
      <c r="S146"/>
    </row>
    <row r="147" spans="1:19" x14ac:dyDescent="0.2">
      <c r="A147" s="15">
        <v>1</v>
      </c>
      <c r="B147" s="15">
        <v>82</v>
      </c>
      <c r="C147" s="15" t="s">
        <v>1557</v>
      </c>
      <c r="D147" s="15" t="str">
        <f>INDEX($B$2:$B$31,MATCH(C147,$C$2:$C$34,0))</f>
        <v>通关关卡</v>
      </c>
      <c r="E147" s="65" t="s">
        <v>1558</v>
      </c>
      <c r="F147" s="65" t="s">
        <v>1982</v>
      </c>
      <c r="G147" s="68" t="s">
        <v>1670</v>
      </c>
      <c r="H147" s="68"/>
      <c r="I147" s="40" t="s">
        <v>1626</v>
      </c>
      <c r="J147" s="4">
        <f t="shared" si="16"/>
        <v>1</v>
      </c>
      <c r="K147" s="84">
        <v>15</v>
      </c>
      <c r="L147" s="4">
        <v>24</v>
      </c>
      <c r="M147" s="82" t="s">
        <v>2192</v>
      </c>
      <c r="N147" s="82">
        <v>250</v>
      </c>
      <c r="O147" s="3"/>
      <c r="P147" s="4"/>
      <c r="Q147" s="3"/>
      <c r="R147" s="3"/>
      <c r="S147"/>
    </row>
    <row r="148" spans="1:19" x14ac:dyDescent="0.2">
      <c r="A148" s="15">
        <v>1</v>
      </c>
      <c r="B148" s="15">
        <v>83</v>
      </c>
      <c r="C148" s="15" t="s">
        <v>1557</v>
      </c>
      <c r="D148" s="15" t="str">
        <f>INDEX($B$2:$B$31,MATCH(C148,$C$2:$C$34,0))</f>
        <v>通关关卡</v>
      </c>
      <c r="E148" s="65" t="s">
        <v>1558</v>
      </c>
      <c r="F148" s="65" t="s">
        <v>1983</v>
      </c>
      <c r="G148" s="68" t="s">
        <v>1836</v>
      </c>
      <c r="H148" s="68"/>
      <c r="I148" s="40" t="s">
        <v>1626</v>
      </c>
      <c r="J148" s="4">
        <f t="shared" si="16"/>
        <v>1</v>
      </c>
      <c r="K148" s="84">
        <v>15</v>
      </c>
      <c r="L148" s="4">
        <v>28</v>
      </c>
      <c r="M148" s="82" t="s">
        <v>2192</v>
      </c>
      <c r="N148" s="82">
        <v>250</v>
      </c>
      <c r="O148" s="3"/>
      <c r="P148" s="4"/>
      <c r="Q148" s="3"/>
      <c r="R148" s="3"/>
      <c r="S148"/>
    </row>
    <row r="149" spans="1:19" x14ac:dyDescent="0.2">
      <c r="A149" s="15">
        <v>1</v>
      </c>
      <c r="B149" s="15">
        <v>84</v>
      </c>
      <c r="C149" s="15" t="s">
        <v>1557</v>
      </c>
      <c r="D149" s="15" t="str">
        <f>INDEX($B$2:$B$31,MATCH(C149,$C$2:$C$34,0))</f>
        <v>通关关卡</v>
      </c>
      <c r="E149" s="65" t="s">
        <v>1558</v>
      </c>
      <c r="F149" s="65" t="s">
        <v>1984</v>
      </c>
      <c r="G149" s="68" t="s">
        <v>1670</v>
      </c>
      <c r="H149" s="68"/>
      <c r="I149" s="40" t="s">
        <v>1626</v>
      </c>
      <c r="J149" s="4">
        <f t="shared" si="16"/>
        <v>1</v>
      </c>
      <c r="K149" s="84">
        <v>15</v>
      </c>
      <c r="L149" s="4">
        <v>32</v>
      </c>
      <c r="M149" s="82" t="s">
        <v>2192</v>
      </c>
      <c r="N149" s="82">
        <v>250</v>
      </c>
      <c r="O149" s="3"/>
      <c r="P149" s="4"/>
      <c r="Q149" s="3"/>
      <c r="R149" s="3"/>
      <c r="S149"/>
    </row>
    <row r="150" spans="1:19" x14ac:dyDescent="0.2">
      <c r="A150" s="15">
        <v>1</v>
      </c>
      <c r="B150" s="15">
        <v>85</v>
      </c>
      <c r="C150" s="15" t="s">
        <v>1557</v>
      </c>
      <c r="D150" s="15" t="str">
        <f>INDEX($B$2:$B$31,MATCH(C150,$C$2:$C$34,0))</f>
        <v>通关关卡</v>
      </c>
      <c r="E150" s="65" t="s">
        <v>1558</v>
      </c>
      <c r="F150" s="65" t="s">
        <v>1985</v>
      </c>
      <c r="G150" s="68" t="s">
        <v>1670</v>
      </c>
      <c r="H150" s="68"/>
      <c r="I150" s="40" t="s">
        <v>1626</v>
      </c>
      <c r="J150" s="4">
        <f t="shared" si="16"/>
        <v>1</v>
      </c>
      <c r="K150" s="84">
        <v>15</v>
      </c>
      <c r="L150" s="4">
        <v>36</v>
      </c>
      <c r="M150" s="82" t="s">
        <v>2192</v>
      </c>
      <c r="N150" s="82">
        <v>250</v>
      </c>
      <c r="O150" s="3"/>
      <c r="P150" s="4"/>
      <c r="Q150" s="3"/>
      <c r="R150" s="3"/>
      <c r="S150"/>
    </row>
    <row r="151" spans="1:19" x14ac:dyDescent="0.2">
      <c r="A151" s="15">
        <v>1</v>
      </c>
      <c r="B151" s="15">
        <v>86</v>
      </c>
      <c r="C151" s="15" t="s">
        <v>1557</v>
      </c>
      <c r="D151" s="15" t="str">
        <f>INDEX($B$2:$B$31,MATCH(C151,$C$2:$C$34,0))</f>
        <v>通关关卡</v>
      </c>
      <c r="E151" s="65" t="s">
        <v>1558</v>
      </c>
      <c r="F151" s="65" t="s">
        <v>1986</v>
      </c>
      <c r="G151" s="68" t="s">
        <v>1670</v>
      </c>
      <c r="H151" s="68"/>
      <c r="I151" s="40" t="s">
        <v>1626</v>
      </c>
      <c r="J151" s="4">
        <f t="shared" si="16"/>
        <v>1</v>
      </c>
      <c r="K151" s="84">
        <v>15</v>
      </c>
      <c r="L151" s="4">
        <v>40</v>
      </c>
      <c r="M151" s="82" t="s">
        <v>2192</v>
      </c>
      <c r="N151" s="82">
        <v>500</v>
      </c>
      <c r="O151" s="3" t="s">
        <v>1800</v>
      </c>
      <c r="P151" s="4">
        <v>1</v>
      </c>
      <c r="Q151" s="3"/>
      <c r="R151" s="3"/>
      <c r="S151"/>
    </row>
    <row r="152" spans="1:19" x14ac:dyDescent="0.2">
      <c r="A152" s="15">
        <v>1</v>
      </c>
      <c r="B152" s="15">
        <v>87</v>
      </c>
      <c r="C152" s="15" t="s">
        <v>1557</v>
      </c>
      <c r="D152" s="15" t="str">
        <f>INDEX($B$2:$B$31,MATCH(C152,$C$2:$C$34,0))</f>
        <v>通关关卡</v>
      </c>
      <c r="E152" s="65" t="s">
        <v>1558</v>
      </c>
      <c r="F152" s="65" t="s">
        <v>1987</v>
      </c>
      <c r="G152" s="68" t="s">
        <v>1670</v>
      </c>
      <c r="H152" s="68"/>
      <c r="I152" s="40" t="s">
        <v>1626</v>
      </c>
      <c r="J152" s="4">
        <f t="shared" si="16"/>
        <v>1</v>
      </c>
      <c r="K152" s="84">
        <v>16</v>
      </c>
      <c r="L152" s="4">
        <v>4</v>
      </c>
      <c r="M152" s="82" t="s">
        <v>2192</v>
      </c>
      <c r="N152" s="82">
        <v>250</v>
      </c>
      <c r="O152" s="3"/>
      <c r="P152" s="4"/>
      <c r="Q152" s="3"/>
      <c r="R152" s="3"/>
      <c r="S152"/>
    </row>
    <row r="153" spans="1:19" x14ac:dyDescent="0.2">
      <c r="A153" s="15">
        <v>1</v>
      </c>
      <c r="B153" s="15">
        <v>88</v>
      </c>
      <c r="C153" s="15" t="s">
        <v>1557</v>
      </c>
      <c r="D153" s="15" t="str">
        <f>INDEX($B$2:$B$31,MATCH(C153,$C$2:$C$34,0))</f>
        <v>通关关卡</v>
      </c>
      <c r="E153" s="65" t="s">
        <v>1558</v>
      </c>
      <c r="F153" s="65" t="s">
        <v>1988</v>
      </c>
      <c r="G153" s="68" t="s">
        <v>1837</v>
      </c>
      <c r="H153" s="68"/>
      <c r="I153" s="40" t="s">
        <v>1626</v>
      </c>
      <c r="J153" s="4">
        <f t="shared" si="16"/>
        <v>1</v>
      </c>
      <c r="K153" s="84">
        <v>16</v>
      </c>
      <c r="L153" s="4">
        <v>8</v>
      </c>
      <c r="M153" s="82" t="s">
        <v>2192</v>
      </c>
      <c r="N153" s="82">
        <v>250</v>
      </c>
      <c r="O153" s="3"/>
      <c r="P153" s="4"/>
      <c r="Q153" s="3"/>
      <c r="R153" s="3"/>
      <c r="S153"/>
    </row>
    <row r="154" spans="1:19" x14ac:dyDescent="0.2">
      <c r="A154" s="15">
        <v>1</v>
      </c>
      <c r="B154" s="15">
        <v>89</v>
      </c>
      <c r="C154" s="15" t="s">
        <v>1557</v>
      </c>
      <c r="D154" s="15" t="str">
        <f>INDEX($B$2:$B$31,MATCH(C154,$C$2:$C$34,0))</f>
        <v>通关关卡</v>
      </c>
      <c r="E154" s="65" t="s">
        <v>1558</v>
      </c>
      <c r="F154" s="65" t="s">
        <v>1989</v>
      </c>
      <c r="G154" s="68" t="s">
        <v>1672</v>
      </c>
      <c r="H154" s="68"/>
      <c r="I154" s="40" t="s">
        <v>1626</v>
      </c>
      <c r="J154" s="4">
        <f t="shared" si="16"/>
        <v>1</v>
      </c>
      <c r="K154" s="84">
        <v>16</v>
      </c>
      <c r="L154" s="4">
        <v>12</v>
      </c>
      <c r="M154" s="82" t="s">
        <v>2192</v>
      </c>
      <c r="N154" s="82">
        <v>250</v>
      </c>
      <c r="O154" s="3"/>
      <c r="P154" s="4"/>
      <c r="Q154" s="3"/>
      <c r="R154" s="3"/>
      <c r="S154"/>
    </row>
    <row r="155" spans="1:19" x14ac:dyDescent="0.2">
      <c r="A155" s="15">
        <v>1</v>
      </c>
      <c r="B155" s="15">
        <v>90</v>
      </c>
      <c r="C155" s="15" t="s">
        <v>1557</v>
      </c>
      <c r="D155" s="15" t="str">
        <f>INDEX($B$2:$B$31,MATCH(C155,$C$2:$C$34,0))</f>
        <v>通关关卡</v>
      </c>
      <c r="E155" s="65" t="s">
        <v>1558</v>
      </c>
      <c r="F155" s="65" t="s">
        <v>1990</v>
      </c>
      <c r="G155" s="68" t="s">
        <v>1672</v>
      </c>
      <c r="H155" s="68"/>
      <c r="I155" s="40" t="s">
        <v>1626</v>
      </c>
      <c r="J155" s="4">
        <f t="shared" si="16"/>
        <v>1</v>
      </c>
      <c r="K155" s="84">
        <v>16</v>
      </c>
      <c r="L155" s="4">
        <v>16</v>
      </c>
      <c r="M155" s="82" t="s">
        <v>2192</v>
      </c>
      <c r="N155" s="82">
        <v>250</v>
      </c>
      <c r="O155" s="3"/>
      <c r="P155" s="4"/>
      <c r="Q155" s="3"/>
      <c r="R155" s="3"/>
      <c r="S155"/>
    </row>
    <row r="156" spans="1:19" x14ac:dyDescent="0.2">
      <c r="A156" s="15">
        <v>1</v>
      </c>
      <c r="B156" s="15">
        <v>91</v>
      </c>
      <c r="C156" s="15" t="s">
        <v>1557</v>
      </c>
      <c r="D156" s="15" t="str">
        <f>INDEX($B$2:$B$31,MATCH(C156,$C$2:$C$34,0))</f>
        <v>通关关卡</v>
      </c>
      <c r="E156" s="65" t="s">
        <v>1558</v>
      </c>
      <c r="F156" s="65" t="s">
        <v>1991</v>
      </c>
      <c r="G156" s="68" t="s">
        <v>1672</v>
      </c>
      <c r="H156" s="68"/>
      <c r="I156" s="40" t="s">
        <v>1626</v>
      </c>
      <c r="J156" s="4">
        <f t="shared" si="16"/>
        <v>1</v>
      </c>
      <c r="K156" s="84">
        <v>16</v>
      </c>
      <c r="L156" s="4">
        <v>20</v>
      </c>
      <c r="M156" s="82" t="s">
        <v>2192</v>
      </c>
      <c r="N156" s="82">
        <v>500</v>
      </c>
      <c r="O156" s="3" t="s">
        <v>1801</v>
      </c>
      <c r="P156" s="4">
        <v>1</v>
      </c>
      <c r="Q156" s="3"/>
      <c r="R156" s="3"/>
      <c r="S156"/>
    </row>
    <row r="157" spans="1:19" x14ac:dyDescent="0.2">
      <c r="A157" s="15">
        <v>1</v>
      </c>
      <c r="B157" s="15">
        <v>92</v>
      </c>
      <c r="C157" s="15" t="s">
        <v>1557</v>
      </c>
      <c r="D157" s="15" t="str">
        <f>INDEX($B$2:$B$31,MATCH(C157,$C$2:$C$34,0))</f>
        <v>通关关卡</v>
      </c>
      <c r="E157" s="65" t="s">
        <v>1558</v>
      </c>
      <c r="F157" s="65" t="s">
        <v>1992</v>
      </c>
      <c r="G157" s="68" t="s">
        <v>1672</v>
      </c>
      <c r="H157" s="68"/>
      <c r="I157" s="40" t="s">
        <v>1626</v>
      </c>
      <c r="J157" s="4">
        <f t="shared" si="16"/>
        <v>1</v>
      </c>
      <c r="K157" s="84">
        <v>16</v>
      </c>
      <c r="L157" s="4">
        <v>24</v>
      </c>
      <c r="M157" s="82" t="s">
        <v>2192</v>
      </c>
      <c r="N157" s="82">
        <v>250</v>
      </c>
      <c r="O157" s="3"/>
      <c r="P157" s="4"/>
      <c r="Q157" s="3"/>
      <c r="R157" s="3"/>
      <c r="S157"/>
    </row>
    <row r="158" spans="1:19" x14ac:dyDescent="0.2">
      <c r="A158" s="15">
        <v>1</v>
      </c>
      <c r="B158" s="15">
        <v>93</v>
      </c>
      <c r="C158" s="15" t="s">
        <v>1557</v>
      </c>
      <c r="D158" s="15" t="str">
        <f>INDEX($B$2:$B$31,MATCH(C158,$C$2:$C$34,0))</f>
        <v>通关关卡</v>
      </c>
      <c r="E158" s="65" t="s">
        <v>1558</v>
      </c>
      <c r="F158" s="65" t="s">
        <v>1993</v>
      </c>
      <c r="G158" s="68" t="s">
        <v>1838</v>
      </c>
      <c r="H158" s="68"/>
      <c r="I158" s="40" t="s">
        <v>1626</v>
      </c>
      <c r="J158" s="4">
        <f t="shared" si="16"/>
        <v>1</v>
      </c>
      <c r="K158" s="84">
        <v>16</v>
      </c>
      <c r="L158" s="4">
        <v>28</v>
      </c>
      <c r="M158" s="82" t="s">
        <v>2192</v>
      </c>
      <c r="N158" s="82">
        <v>250</v>
      </c>
      <c r="O158" s="3"/>
      <c r="P158" s="4"/>
      <c r="Q158" s="3"/>
      <c r="R158" s="3"/>
      <c r="S158"/>
    </row>
    <row r="159" spans="1:19" x14ac:dyDescent="0.2">
      <c r="A159" s="15">
        <v>1</v>
      </c>
      <c r="B159" s="15">
        <v>94</v>
      </c>
      <c r="C159" s="15" t="s">
        <v>1557</v>
      </c>
      <c r="D159" s="15" t="str">
        <f>INDEX($B$2:$B$31,MATCH(C159,$C$2:$C$34,0))</f>
        <v>通关关卡</v>
      </c>
      <c r="E159" s="65" t="s">
        <v>1558</v>
      </c>
      <c r="F159" s="65" t="s">
        <v>1994</v>
      </c>
      <c r="G159" s="68" t="s">
        <v>1672</v>
      </c>
      <c r="H159" s="68"/>
      <c r="I159" s="40" t="s">
        <v>1626</v>
      </c>
      <c r="J159" s="4">
        <f t="shared" si="16"/>
        <v>1</v>
      </c>
      <c r="K159" s="84">
        <v>16</v>
      </c>
      <c r="L159" s="4">
        <v>32</v>
      </c>
      <c r="M159" s="82" t="s">
        <v>2192</v>
      </c>
      <c r="N159" s="82">
        <v>250</v>
      </c>
      <c r="O159" s="3"/>
      <c r="P159" s="4"/>
      <c r="Q159" s="3"/>
      <c r="R159" s="3"/>
      <c r="S159"/>
    </row>
    <row r="160" spans="1:19" x14ac:dyDescent="0.2">
      <c r="A160" s="15">
        <v>1</v>
      </c>
      <c r="B160" s="15">
        <v>95</v>
      </c>
      <c r="C160" s="15" t="s">
        <v>1557</v>
      </c>
      <c r="D160" s="15" t="str">
        <f>INDEX($B$2:$B$31,MATCH(C160,$C$2:$C$34,0))</f>
        <v>通关关卡</v>
      </c>
      <c r="E160" s="65" t="s">
        <v>1558</v>
      </c>
      <c r="F160" s="65" t="s">
        <v>1995</v>
      </c>
      <c r="G160" s="68" t="s">
        <v>1672</v>
      </c>
      <c r="H160" s="68"/>
      <c r="I160" s="40" t="s">
        <v>1626</v>
      </c>
      <c r="J160" s="4">
        <f t="shared" si="16"/>
        <v>1</v>
      </c>
      <c r="K160" s="84">
        <v>16</v>
      </c>
      <c r="L160" s="4">
        <v>36</v>
      </c>
      <c r="M160" s="82" t="s">
        <v>2192</v>
      </c>
      <c r="N160" s="82">
        <v>250</v>
      </c>
      <c r="O160" s="3"/>
      <c r="P160" s="4"/>
      <c r="Q160" s="3"/>
      <c r="R160" s="3"/>
      <c r="S160"/>
    </row>
    <row r="161" spans="1:19" x14ac:dyDescent="0.2">
      <c r="A161" s="15">
        <v>1</v>
      </c>
      <c r="B161" s="15">
        <v>96</v>
      </c>
      <c r="C161" s="15" t="s">
        <v>1557</v>
      </c>
      <c r="D161" s="15" t="str">
        <f>INDEX($B$2:$B$31,MATCH(C161,$C$2:$C$34,0))</f>
        <v>通关关卡</v>
      </c>
      <c r="E161" s="65" t="s">
        <v>1558</v>
      </c>
      <c r="F161" s="65" t="s">
        <v>1996</v>
      </c>
      <c r="G161" s="68" t="s">
        <v>1672</v>
      </c>
      <c r="H161" s="68"/>
      <c r="I161" s="40" t="s">
        <v>1626</v>
      </c>
      <c r="J161" s="4">
        <f t="shared" si="16"/>
        <v>1</v>
      </c>
      <c r="K161" s="84">
        <v>16</v>
      </c>
      <c r="L161" s="4">
        <v>40</v>
      </c>
      <c r="M161" s="82" t="s">
        <v>2192</v>
      </c>
      <c r="N161" s="82">
        <v>500</v>
      </c>
      <c r="O161" s="3" t="s">
        <v>1802</v>
      </c>
      <c r="P161" s="4">
        <v>1</v>
      </c>
      <c r="Q161" s="3"/>
      <c r="R161" s="3"/>
      <c r="S161"/>
    </row>
    <row r="162" spans="1:19" x14ac:dyDescent="0.2">
      <c r="A162" s="15">
        <v>1</v>
      </c>
      <c r="B162" s="15">
        <v>97</v>
      </c>
      <c r="C162" s="15" t="s">
        <v>1557</v>
      </c>
      <c r="D162" s="15" t="str">
        <f>INDEX($B$2:$B$31,MATCH(C162,$C$2:$C$34,0))</f>
        <v>通关关卡</v>
      </c>
      <c r="E162" s="65" t="s">
        <v>1558</v>
      </c>
      <c r="F162" s="65" t="s">
        <v>1997</v>
      </c>
      <c r="G162" s="68" t="s">
        <v>1672</v>
      </c>
      <c r="H162" s="68"/>
      <c r="I162" s="40" t="s">
        <v>1626</v>
      </c>
      <c r="J162" s="4">
        <f t="shared" si="16"/>
        <v>1</v>
      </c>
      <c r="K162" s="84">
        <v>17</v>
      </c>
      <c r="L162" s="4">
        <v>4</v>
      </c>
      <c r="M162" s="82" t="s">
        <v>2192</v>
      </c>
      <c r="N162" s="82">
        <v>250</v>
      </c>
      <c r="O162" s="3"/>
      <c r="P162" s="4"/>
      <c r="Q162" s="3"/>
      <c r="R162" s="3"/>
      <c r="S162"/>
    </row>
    <row r="163" spans="1:19" x14ac:dyDescent="0.2">
      <c r="A163" s="15">
        <v>1</v>
      </c>
      <c r="B163" s="15">
        <v>98</v>
      </c>
      <c r="C163" s="15" t="s">
        <v>1557</v>
      </c>
      <c r="D163" s="15" t="str">
        <f>INDEX($B$2:$B$31,MATCH(C163,$C$2:$C$34,0))</f>
        <v>通关关卡</v>
      </c>
      <c r="E163" s="65" t="s">
        <v>1558</v>
      </c>
      <c r="F163" s="65" t="s">
        <v>1998</v>
      </c>
      <c r="G163" s="68" t="s">
        <v>1839</v>
      </c>
      <c r="H163" s="68"/>
      <c r="I163" s="40" t="s">
        <v>1626</v>
      </c>
      <c r="J163" s="4">
        <f t="shared" si="16"/>
        <v>1</v>
      </c>
      <c r="K163" s="84">
        <v>17</v>
      </c>
      <c r="L163" s="4">
        <v>8</v>
      </c>
      <c r="M163" s="82" t="s">
        <v>2192</v>
      </c>
      <c r="N163" s="82">
        <v>250</v>
      </c>
      <c r="O163" s="3"/>
      <c r="P163" s="4"/>
      <c r="Q163" s="3"/>
      <c r="R163" s="3"/>
      <c r="S163"/>
    </row>
    <row r="164" spans="1:19" x14ac:dyDescent="0.2">
      <c r="A164" s="15">
        <v>1</v>
      </c>
      <c r="B164" s="15">
        <v>99</v>
      </c>
      <c r="C164" s="15" t="s">
        <v>1557</v>
      </c>
      <c r="D164" s="15" t="str">
        <f>INDEX($B$2:$B$31,MATCH(C164,$C$2:$C$34,0))</f>
        <v>通关关卡</v>
      </c>
      <c r="E164" s="65" t="s">
        <v>1558</v>
      </c>
      <c r="F164" s="65" t="s">
        <v>1999</v>
      </c>
      <c r="G164" s="68" t="s">
        <v>1672</v>
      </c>
      <c r="H164" s="68"/>
      <c r="I164" s="40" t="s">
        <v>1626</v>
      </c>
      <c r="J164" s="4">
        <f t="shared" si="16"/>
        <v>1</v>
      </c>
      <c r="K164" s="84">
        <v>17</v>
      </c>
      <c r="L164" s="4">
        <v>12</v>
      </c>
      <c r="M164" s="82" t="s">
        <v>2192</v>
      </c>
      <c r="N164" s="82">
        <v>250</v>
      </c>
      <c r="O164" s="3"/>
      <c r="P164" s="4"/>
      <c r="Q164" s="3"/>
      <c r="R164" s="3"/>
      <c r="S164"/>
    </row>
    <row r="165" spans="1:19" x14ac:dyDescent="0.2">
      <c r="A165" s="15">
        <v>1</v>
      </c>
      <c r="B165" s="15">
        <v>100</v>
      </c>
      <c r="C165" s="15" t="s">
        <v>1557</v>
      </c>
      <c r="D165" s="15" t="str">
        <f>INDEX($B$2:$B$31,MATCH(C165,$C$2:$C$34,0))</f>
        <v>通关关卡</v>
      </c>
      <c r="E165" s="65" t="s">
        <v>1558</v>
      </c>
      <c r="F165" s="65" t="s">
        <v>2000</v>
      </c>
      <c r="G165" s="68" t="s">
        <v>1672</v>
      </c>
      <c r="H165" s="68"/>
      <c r="I165" s="40" t="s">
        <v>1626</v>
      </c>
      <c r="J165" s="4">
        <f t="shared" si="16"/>
        <v>1</v>
      </c>
      <c r="K165" s="84">
        <v>17</v>
      </c>
      <c r="L165" s="4">
        <v>16</v>
      </c>
      <c r="M165" s="82" t="s">
        <v>2192</v>
      </c>
      <c r="N165" s="82">
        <v>250</v>
      </c>
      <c r="O165" s="3"/>
      <c r="P165" s="4"/>
      <c r="Q165" s="3"/>
      <c r="R165" s="3"/>
      <c r="S165"/>
    </row>
    <row r="166" spans="1:19" x14ac:dyDescent="0.2">
      <c r="A166" s="15">
        <v>1</v>
      </c>
      <c r="B166" s="15">
        <v>101</v>
      </c>
      <c r="C166" s="15" t="s">
        <v>1557</v>
      </c>
      <c r="D166" s="15" t="str">
        <f>INDEX($B$2:$B$31,MATCH(C166,$C$2:$C$34,0))</f>
        <v>通关关卡</v>
      </c>
      <c r="E166" s="65" t="s">
        <v>1558</v>
      </c>
      <c r="F166" s="65" t="s">
        <v>2001</v>
      </c>
      <c r="G166" s="68" t="s">
        <v>1672</v>
      </c>
      <c r="H166" s="68"/>
      <c r="I166" s="40" t="s">
        <v>1626</v>
      </c>
      <c r="J166" s="4">
        <f t="shared" si="16"/>
        <v>1</v>
      </c>
      <c r="K166" s="84">
        <v>17</v>
      </c>
      <c r="L166" s="4">
        <v>20</v>
      </c>
      <c r="M166" s="82" t="s">
        <v>2192</v>
      </c>
      <c r="N166" s="82">
        <v>500</v>
      </c>
      <c r="O166" s="3" t="s">
        <v>1803</v>
      </c>
      <c r="P166" s="4">
        <v>1</v>
      </c>
      <c r="Q166" s="3"/>
      <c r="R166" s="3"/>
      <c r="S166"/>
    </row>
    <row r="167" spans="1:19" x14ac:dyDescent="0.2">
      <c r="A167" s="15">
        <v>1</v>
      </c>
      <c r="B167" s="15">
        <v>102</v>
      </c>
      <c r="C167" s="15" t="s">
        <v>1557</v>
      </c>
      <c r="D167" s="15" t="str">
        <f>INDEX($B$2:$B$31,MATCH(C167,$C$2:$C$34,0))</f>
        <v>通关关卡</v>
      </c>
      <c r="E167" s="65" t="s">
        <v>1558</v>
      </c>
      <c r="F167" s="65" t="s">
        <v>2002</v>
      </c>
      <c r="G167" s="68" t="s">
        <v>1672</v>
      </c>
      <c r="H167" s="68"/>
      <c r="I167" s="40" t="s">
        <v>1626</v>
      </c>
      <c r="J167" s="4">
        <f t="shared" si="16"/>
        <v>1</v>
      </c>
      <c r="K167" s="84">
        <v>17</v>
      </c>
      <c r="L167" s="4">
        <v>24</v>
      </c>
      <c r="M167" s="82" t="s">
        <v>2192</v>
      </c>
      <c r="N167" s="82">
        <v>250</v>
      </c>
      <c r="O167" s="3"/>
      <c r="P167" s="4"/>
      <c r="Q167" s="3"/>
      <c r="R167" s="3"/>
      <c r="S167"/>
    </row>
    <row r="168" spans="1:19" x14ac:dyDescent="0.2">
      <c r="A168" s="15">
        <v>1</v>
      </c>
      <c r="B168" s="15">
        <v>103</v>
      </c>
      <c r="C168" s="15" t="s">
        <v>1557</v>
      </c>
      <c r="D168" s="15" t="str">
        <f>INDEX($B$2:$B$31,MATCH(C168,$C$2:$C$34,0))</f>
        <v>通关关卡</v>
      </c>
      <c r="E168" s="65" t="s">
        <v>1558</v>
      </c>
      <c r="F168" s="65" t="s">
        <v>2003</v>
      </c>
      <c r="G168" s="68" t="s">
        <v>1839</v>
      </c>
      <c r="H168" s="68"/>
      <c r="I168" s="40" t="s">
        <v>1626</v>
      </c>
      <c r="J168" s="4">
        <f t="shared" si="16"/>
        <v>1</v>
      </c>
      <c r="K168" s="84">
        <v>17</v>
      </c>
      <c r="L168" s="4">
        <v>28</v>
      </c>
      <c r="M168" s="82" t="s">
        <v>2192</v>
      </c>
      <c r="N168" s="82">
        <v>250</v>
      </c>
      <c r="O168" s="3"/>
      <c r="P168" s="4"/>
      <c r="Q168" s="3"/>
      <c r="R168" s="3"/>
      <c r="S168"/>
    </row>
    <row r="169" spans="1:19" x14ac:dyDescent="0.2">
      <c r="A169" s="15">
        <v>1</v>
      </c>
      <c r="B169" s="15">
        <v>104</v>
      </c>
      <c r="C169" s="15" t="s">
        <v>1557</v>
      </c>
      <c r="D169" s="15" t="str">
        <f>INDEX($B$2:$B$31,MATCH(C169,$C$2:$C$34,0))</f>
        <v>通关关卡</v>
      </c>
      <c r="E169" s="65" t="s">
        <v>1558</v>
      </c>
      <c r="F169" s="65" t="s">
        <v>2004</v>
      </c>
      <c r="G169" s="68" t="s">
        <v>1672</v>
      </c>
      <c r="H169" s="68"/>
      <c r="I169" s="40" t="s">
        <v>1626</v>
      </c>
      <c r="J169" s="4">
        <f t="shared" si="16"/>
        <v>1</v>
      </c>
      <c r="K169" s="84">
        <v>17</v>
      </c>
      <c r="L169" s="4">
        <v>32</v>
      </c>
      <c r="M169" s="82" t="s">
        <v>2192</v>
      </c>
      <c r="N169" s="82">
        <v>250</v>
      </c>
      <c r="O169" s="3"/>
      <c r="P169" s="4"/>
      <c r="Q169" s="3"/>
      <c r="R169" s="3"/>
      <c r="S169"/>
    </row>
    <row r="170" spans="1:19" x14ac:dyDescent="0.2">
      <c r="A170" s="15">
        <v>1</v>
      </c>
      <c r="B170" s="15">
        <v>105</v>
      </c>
      <c r="C170" s="15" t="s">
        <v>1557</v>
      </c>
      <c r="D170" s="15" t="str">
        <f>INDEX($B$2:$B$31,MATCH(C170,$C$2:$C$34,0))</f>
        <v>通关关卡</v>
      </c>
      <c r="E170" s="65" t="s">
        <v>1558</v>
      </c>
      <c r="F170" s="65" t="s">
        <v>2005</v>
      </c>
      <c r="G170" s="68" t="s">
        <v>1672</v>
      </c>
      <c r="H170" s="68"/>
      <c r="I170" s="40" t="s">
        <v>1626</v>
      </c>
      <c r="J170" s="4">
        <f t="shared" si="16"/>
        <v>1</v>
      </c>
      <c r="K170" s="84">
        <v>17</v>
      </c>
      <c r="L170" s="4">
        <v>36</v>
      </c>
      <c r="M170" s="82" t="s">
        <v>2192</v>
      </c>
      <c r="N170" s="82">
        <v>250</v>
      </c>
      <c r="O170" s="3"/>
      <c r="P170" s="4"/>
      <c r="Q170" s="3"/>
      <c r="R170" s="3"/>
      <c r="S170"/>
    </row>
    <row r="171" spans="1:19" x14ac:dyDescent="0.2">
      <c r="A171" s="15">
        <v>1</v>
      </c>
      <c r="B171" s="15">
        <v>106</v>
      </c>
      <c r="C171" s="15" t="s">
        <v>1557</v>
      </c>
      <c r="D171" s="15" t="str">
        <f>INDEX($B$2:$B$31,MATCH(C171,$C$2:$C$34,0))</f>
        <v>通关关卡</v>
      </c>
      <c r="E171" s="65" t="s">
        <v>1558</v>
      </c>
      <c r="F171" s="65" t="s">
        <v>2006</v>
      </c>
      <c r="G171" s="68" t="s">
        <v>1672</v>
      </c>
      <c r="H171" s="68"/>
      <c r="I171" s="40" t="s">
        <v>1626</v>
      </c>
      <c r="J171" s="4">
        <f t="shared" si="16"/>
        <v>1</v>
      </c>
      <c r="K171" s="84">
        <v>17</v>
      </c>
      <c r="L171" s="4">
        <v>40</v>
      </c>
      <c r="M171" s="82" t="s">
        <v>2192</v>
      </c>
      <c r="N171" s="82">
        <v>500</v>
      </c>
      <c r="O171" s="3" t="s">
        <v>1804</v>
      </c>
      <c r="P171" s="4">
        <v>1</v>
      </c>
      <c r="Q171" s="3"/>
      <c r="R171" s="3"/>
      <c r="S171"/>
    </row>
    <row r="172" spans="1:19" x14ac:dyDescent="0.2">
      <c r="A172" s="15">
        <v>1</v>
      </c>
      <c r="B172" s="15">
        <v>107</v>
      </c>
      <c r="C172" s="15" t="s">
        <v>1557</v>
      </c>
      <c r="D172" s="15" t="str">
        <f>INDEX($B$2:$B$31,MATCH(C172,$C$2:$C$34,0))</f>
        <v>通关关卡</v>
      </c>
      <c r="E172" s="65" t="s">
        <v>1558</v>
      </c>
      <c r="F172" s="65" t="s">
        <v>2007</v>
      </c>
      <c r="G172" s="68" t="s">
        <v>1672</v>
      </c>
      <c r="H172" s="68"/>
      <c r="I172" s="40" t="s">
        <v>1626</v>
      </c>
      <c r="J172" s="4">
        <f t="shared" si="16"/>
        <v>1</v>
      </c>
      <c r="K172" s="84">
        <v>18</v>
      </c>
      <c r="L172" s="4">
        <v>4</v>
      </c>
      <c r="M172" s="82" t="s">
        <v>2192</v>
      </c>
      <c r="N172" s="82">
        <v>250</v>
      </c>
      <c r="O172" s="3"/>
      <c r="P172" s="4"/>
      <c r="Q172" s="3"/>
      <c r="R172" s="3"/>
      <c r="S172"/>
    </row>
    <row r="173" spans="1:19" x14ac:dyDescent="0.2">
      <c r="A173" s="15">
        <v>1</v>
      </c>
      <c r="B173" s="15">
        <v>108</v>
      </c>
      <c r="C173" s="15" t="s">
        <v>1557</v>
      </c>
      <c r="D173" s="15" t="str">
        <f>INDEX($B$2:$B$31,MATCH(C173,$C$2:$C$34,0))</f>
        <v>通关关卡</v>
      </c>
      <c r="E173" s="65" t="s">
        <v>1558</v>
      </c>
      <c r="F173" s="65" t="s">
        <v>2008</v>
      </c>
      <c r="G173" s="68" t="s">
        <v>1840</v>
      </c>
      <c r="H173" s="68"/>
      <c r="I173" s="40" t="s">
        <v>1626</v>
      </c>
      <c r="J173" s="4">
        <f t="shared" si="16"/>
        <v>1</v>
      </c>
      <c r="K173" s="84">
        <v>18</v>
      </c>
      <c r="L173" s="4">
        <v>8</v>
      </c>
      <c r="M173" s="82" t="s">
        <v>2192</v>
      </c>
      <c r="N173" s="82">
        <v>250</v>
      </c>
      <c r="O173" s="3"/>
      <c r="P173" s="4"/>
      <c r="Q173" s="3"/>
      <c r="R173" s="3"/>
      <c r="S173"/>
    </row>
    <row r="174" spans="1:19" x14ac:dyDescent="0.2">
      <c r="A174" s="15">
        <v>1</v>
      </c>
      <c r="B174" s="15">
        <v>109</v>
      </c>
      <c r="C174" s="15" t="s">
        <v>1557</v>
      </c>
      <c r="D174" s="15" t="str">
        <f>INDEX($B$2:$B$31,MATCH(C174,$C$2:$C$34,0))</f>
        <v>通关关卡</v>
      </c>
      <c r="E174" s="65" t="s">
        <v>1558</v>
      </c>
      <c r="F174" s="65" t="s">
        <v>2009</v>
      </c>
      <c r="G174" s="68" t="s">
        <v>1672</v>
      </c>
      <c r="H174" s="68"/>
      <c r="I174" s="40" t="s">
        <v>1626</v>
      </c>
      <c r="J174" s="4">
        <f t="shared" si="16"/>
        <v>1</v>
      </c>
      <c r="K174" s="84">
        <v>18</v>
      </c>
      <c r="L174" s="4">
        <v>12</v>
      </c>
      <c r="M174" s="82" t="s">
        <v>2192</v>
      </c>
      <c r="N174" s="82">
        <v>250</v>
      </c>
      <c r="O174" s="3"/>
      <c r="P174" s="4"/>
      <c r="Q174" s="3"/>
      <c r="R174" s="3"/>
      <c r="S174"/>
    </row>
    <row r="175" spans="1:19" x14ac:dyDescent="0.2">
      <c r="A175" s="15">
        <v>1</v>
      </c>
      <c r="B175" s="15">
        <v>110</v>
      </c>
      <c r="C175" s="15" t="s">
        <v>1557</v>
      </c>
      <c r="D175" s="15" t="str">
        <f>INDEX($B$2:$B$31,MATCH(C175,$C$2:$C$34,0))</f>
        <v>通关关卡</v>
      </c>
      <c r="E175" s="65" t="s">
        <v>1558</v>
      </c>
      <c r="F175" s="65" t="s">
        <v>2010</v>
      </c>
      <c r="G175" s="68" t="s">
        <v>1672</v>
      </c>
      <c r="H175" s="68"/>
      <c r="I175" s="40" t="s">
        <v>1626</v>
      </c>
      <c r="J175" s="4">
        <f t="shared" si="16"/>
        <v>1</v>
      </c>
      <c r="K175" s="84">
        <v>18</v>
      </c>
      <c r="L175" s="4">
        <v>16</v>
      </c>
      <c r="M175" s="82" t="s">
        <v>2192</v>
      </c>
      <c r="N175" s="82">
        <v>250</v>
      </c>
      <c r="O175" s="3"/>
      <c r="P175" s="4"/>
      <c r="Q175" s="3"/>
      <c r="R175" s="3"/>
      <c r="S175"/>
    </row>
    <row r="176" spans="1:19" x14ac:dyDescent="0.2">
      <c r="A176" s="15">
        <v>1</v>
      </c>
      <c r="B176" s="15">
        <v>111</v>
      </c>
      <c r="C176" s="15" t="s">
        <v>1557</v>
      </c>
      <c r="D176" s="15" t="str">
        <f>INDEX($B$2:$B$31,MATCH(C176,$C$2:$C$34,0))</f>
        <v>通关关卡</v>
      </c>
      <c r="E176" s="65" t="s">
        <v>1558</v>
      </c>
      <c r="F176" s="65" t="s">
        <v>2011</v>
      </c>
      <c r="G176" s="68" t="s">
        <v>1672</v>
      </c>
      <c r="H176" s="68"/>
      <c r="I176" s="40" t="s">
        <v>1626</v>
      </c>
      <c r="J176" s="4">
        <f t="shared" si="16"/>
        <v>1</v>
      </c>
      <c r="K176" s="84">
        <v>18</v>
      </c>
      <c r="L176" s="4">
        <v>20</v>
      </c>
      <c r="M176" s="82" t="s">
        <v>2192</v>
      </c>
      <c r="N176" s="82">
        <v>500</v>
      </c>
      <c r="O176" s="3" t="s">
        <v>1805</v>
      </c>
      <c r="P176" s="4">
        <v>1</v>
      </c>
      <c r="Q176" s="3"/>
      <c r="R176" s="3"/>
      <c r="S176"/>
    </row>
    <row r="177" spans="1:19" x14ac:dyDescent="0.2">
      <c r="A177" s="15">
        <v>1</v>
      </c>
      <c r="B177" s="15">
        <v>112</v>
      </c>
      <c r="C177" s="15" t="s">
        <v>1557</v>
      </c>
      <c r="D177" s="15" t="str">
        <f>INDEX($B$2:$B$31,MATCH(C177,$C$2:$C$34,0))</f>
        <v>通关关卡</v>
      </c>
      <c r="E177" s="65" t="s">
        <v>1558</v>
      </c>
      <c r="F177" s="65" t="s">
        <v>2012</v>
      </c>
      <c r="G177" s="68" t="s">
        <v>1672</v>
      </c>
      <c r="H177" s="68"/>
      <c r="I177" s="40" t="s">
        <v>1626</v>
      </c>
      <c r="J177" s="4">
        <f t="shared" si="16"/>
        <v>1</v>
      </c>
      <c r="K177" s="84">
        <v>18</v>
      </c>
      <c r="L177" s="4">
        <v>24</v>
      </c>
      <c r="M177" s="82" t="s">
        <v>2192</v>
      </c>
      <c r="N177" s="82">
        <v>250</v>
      </c>
      <c r="O177" s="3"/>
      <c r="P177" s="4"/>
      <c r="Q177" s="3"/>
      <c r="R177" s="3"/>
      <c r="S177"/>
    </row>
    <row r="178" spans="1:19" x14ac:dyDescent="0.2">
      <c r="A178" s="15">
        <v>1</v>
      </c>
      <c r="B178" s="15">
        <v>113</v>
      </c>
      <c r="C178" s="15" t="s">
        <v>1557</v>
      </c>
      <c r="D178" s="15" t="str">
        <f>INDEX($B$2:$B$31,MATCH(C178,$C$2:$C$34,0))</f>
        <v>通关关卡</v>
      </c>
      <c r="E178" s="65" t="s">
        <v>1558</v>
      </c>
      <c r="F178" s="65" t="s">
        <v>2013</v>
      </c>
      <c r="G178" s="68" t="s">
        <v>1841</v>
      </c>
      <c r="H178" s="68"/>
      <c r="I178" s="40" t="s">
        <v>1626</v>
      </c>
      <c r="J178" s="4">
        <f t="shared" si="16"/>
        <v>1</v>
      </c>
      <c r="K178" s="84">
        <v>18</v>
      </c>
      <c r="L178" s="4">
        <v>28</v>
      </c>
      <c r="M178" s="82" t="s">
        <v>2192</v>
      </c>
      <c r="N178" s="82">
        <v>250</v>
      </c>
      <c r="O178" s="3"/>
      <c r="P178" s="4"/>
      <c r="Q178" s="3"/>
      <c r="R178" s="3"/>
      <c r="S178"/>
    </row>
    <row r="179" spans="1:19" x14ac:dyDescent="0.2">
      <c r="A179" s="15">
        <v>1</v>
      </c>
      <c r="B179" s="15">
        <v>114</v>
      </c>
      <c r="C179" s="15" t="s">
        <v>1557</v>
      </c>
      <c r="D179" s="15" t="str">
        <f>INDEX($B$2:$B$31,MATCH(C179,$C$2:$C$34,0))</f>
        <v>通关关卡</v>
      </c>
      <c r="E179" s="65" t="s">
        <v>1558</v>
      </c>
      <c r="F179" s="65" t="s">
        <v>2014</v>
      </c>
      <c r="G179" s="68" t="s">
        <v>1672</v>
      </c>
      <c r="H179" s="68"/>
      <c r="I179" s="40" t="s">
        <v>1626</v>
      </c>
      <c r="J179" s="4">
        <f t="shared" si="16"/>
        <v>1</v>
      </c>
      <c r="K179" s="84">
        <v>18</v>
      </c>
      <c r="L179" s="4">
        <v>32</v>
      </c>
      <c r="M179" s="82" t="s">
        <v>2192</v>
      </c>
      <c r="N179" s="82">
        <v>250</v>
      </c>
      <c r="O179" s="3"/>
      <c r="P179" s="4"/>
      <c r="Q179" s="3"/>
      <c r="R179" s="3"/>
      <c r="S179"/>
    </row>
    <row r="180" spans="1:19" x14ac:dyDescent="0.2">
      <c r="A180" s="15">
        <v>1</v>
      </c>
      <c r="B180" s="15">
        <v>115</v>
      </c>
      <c r="C180" s="15" t="s">
        <v>1557</v>
      </c>
      <c r="D180" s="15" t="str">
        <f>INDEX($B$2:$B$31,MATCH(C180,$C$2:$C$34,0))</f>
        <v>通关关卡</v>
      </c>
      <c r="E180" s="65" t="s">
        <v>1558</v>
      </c>
      <c r="F180" s="65" t="s">
        <v>2015</v>
      </c>
      <c r="G180" s="68" t="s">
        <v>1672</v>
      </c>
      <c r="H180" s="68"/>
      <c r="I180" s="40" t="s">
        <v>1626</v>
      </c>
      <c r="J180" s="4">
        <f t="shared" si="16"/>
        <v>1</v>
      </c>
      <c r="K180" s="84">
        <v>18</v>
      </c>
      <c r="L180" s="4">
        <v>36</v>
      </c>
      <c r="M180" s="82" t="s">
        <v>2192</v>
      </c>
      <c r="N180" s="82">
        <v>250</v>
      </c>
      <c r="O180" s="3"/>
      <c r="P180" s="4"/>
      <c r="Q180" s="3"/>
      <c r="R180" s="3"/>
      <c r="S180"/>
    </row>
    <row r="181" spans="1:19" x14ac:dyDescent="0.2">
      <c r="A181" s="15">
        <v>1</v>
      </c>
      <c r="B181" s="15">
        <v>116</v>
      </c>
      <c r="C181" s="15" t="s">
        <v>1557</v>
      </c>
      <c r="D181" s="15" t="str">
        <f>INDEX($B$2:$B$31,MATCH(C181,$C$2:$C$34,0))</f>
        <v>通关关卡</v>
      </c>
      <c r="E181" s="65" t="s">
        <v>1558</v>
      </c>
      <c r="F181" s="65" t="s">
        <v>2016</v>
      </c>
      <c r="G181" s="68" t="s">
        <v>1672</v>
      </c>
      <c r="H181" s="68"/>
      <c r="I181" s="40" t="s">
        <v>1626</v>
      </c>
      <c r="J181" s="4">
        <f t="shared" si="16"/>
        <v>1</v>
      </c>
      <c r="K181" s="84">
        <v>18</v>
      </c>
      <c r="L181" s="4">
        <v>40</v>
      </c>
      <c r="M181" s="82" t="s">
        <v>2192</v>
      </c>
      <c r="N181" s="82">
        <v>500</v>
      </c>
      <c r="O181" s="3" t="s">
        <v>1806</v>
      </c>
      <c r="P181" s="4">
        <v>1</v>
      </c>
      <c r="Q181" s="3"/>
      <c r="R181" s="3"/>
      <c r="S181"/>
    </row>
    <row r="182" spans="1:19" x14ac:dyDescent="0.2">
      <c r="A182" s="15">
        <v>1</v>
      </c>
      <c r="B182" s="15">
        <v>117</v>
      </c>
      <c r="C182" s="15" t="s">
        <v>1557</v>
      </c>
      <c r="D182" s="15" t="str">
        <f>INDEX($B$2:$B$31,MATCH(C182,$C$2:$C$34,0))</f>
        <v>通关关卡</v>
      </c>
      <c r="E182" s="65" t="s">
        <v>1558</v>
      </c>
      <c r="F182" s="65" t="s">
        <v>2017</v>
      </c>
      <c r="G182" s="68" t="s">
        <v>1672</v>
      </c>
      <c r="H182" s="68"/>
      <c r="I182" s="40" t="s">
        <v>1626</v>
      </c>
      <c r="J182" s="4">
        <f t="shared" si="16"/>
        <v>1</v>
      </c>
      <c r="K182" s="84">
        <v>19</v>
      </c>
      <c r="L182" s="4">
        <v>4</v>
      </c>
      <c r="M182" s="82" t="s">
        <v>2192</v>
      </c>
      <c r="N182" s="82">
        <v>250</v>
      </c>
      <c r="O182" s="3"/>
      <c r="P182" s="4"/>
      <c r="Q182" s="3"/>
      <c r="R182" s="3"/>
      <c r="S182"/>
    </row>
    <row r="183" spans="1:19" x14ac:dyDescent="0.2">
      <c r="A183" s="15">
        <v>1</v>
      </c>
      <c r="B183" s="15">
        <v>118</v>
      </c>
      <c r="C183" s="15" t="s">
        <v>1557</v>
      </c>
      <c r="D183" s="15" t="str">
        <f>INDEX($B$2:$B$31,MATCH(C183,$C$2:$C$34,0))</f>
        <v>通关关卡</v>
      </c>
      <c r="E183" s="65" t="s">
        <v>1558</v>
      </c>
      <c r="F183" s="65" t="s">
        <v>2018</v>
      </c>
      <c r="G183" s="68" t="s">
        <v>1841</v>
      </c>
      <c r="H183" s="68"/>
      <c r="I183" s="40" t="s">
        <v>1626</v>
      </c>
      <c r="J183" s="4">
        <f t="shared" si="16"/>
        <v>1</v>
      </c>
      <c r="K183" s="84">
        <v>19</v>
      </c>
      <c r="L183" s="4">
        <v>8</v>
      </c>
      <c r="M183" s="82" t="s">
        <v>2192</v>
      </c>
      <c r="N183" s="82">
        <v>250</v>
      </c>
      <c r="O183" s="3"/>
      <c r="P183" s="4"/>
      <c r="Q183" s="3"/>
      <c r="R183" s="3"/>
      <c r="S183"/>
    </row>
    <row r="184" spans="1:19" x14ac:dyDescent="0.2">
      <c r="A184" s="15">
        <v>1</v>
      </c>
      <c r="B184" s="15">
        <v>111</v>
      </c>
      <c r="C184" s="15" t="s">
        <v>1557</v>
      </c>
      <c r="D184" s="15" t="str">
        <f>INDEX($B$2:$B$31,MATCH(C184,$C$2:$C$34,0))</f>
        <v>通关关卡</v>
      </c>
      <c r="E184" s="65" t="s">
        <v>1558</v>
      </c>
      <c r="F184" s="65" t="s">
        <v>2019</v>
      </c>
      <c r="G184" s="68" t="s">
        <v>1672</v>
      </c>
      <c r="H184" s="68"/>
      <c r="I184" s="40" t="s">
        <v>1626</v>
      </c>
      <c r="J184" s="4">
        <f t="shared" si="16"/>
        <v>1</v>
      </c>
      <c r="K184" s="84">
        <v>19</v>
      </c>
      <c r="L184" s="4">
        <v>12</v>
      </c>
      <c r="M184" s="82" t="s">
        <v>2192</v>
      </c>
      <c r="N184" s="82">
        <v>250</v>
      </c>
      <c r="O184" s="3"/>
      <c r="P184" s="4"/>
      <c r="Q184" s="3"/>
      <c r="R184" s="3"/>
      <c r="S184"/>
    </row>
    <row r="185" spans="1:19" x14ac:dyDescent="0.2">
      <c r="A185" s="15">
        <v>1</v>
      </c>
      <c r="B185" s="15">
        <v>112</v>
      </c>
      <c r="C185" s="15" t="s">
        <v>1557</v>
      </c>
      <c r="D185" s="15" t="str">
        <f>INDEX($B$2:$B$31,MATCH(C185,$C$2:$C$34,0))</f>
        <v>通关关卡</v>
      </c>
      <c r="E185" s="65" t="s">
        <v>1558</v>
      </c>
      <c r="F185" s="65" t="s">
        <v>2020</v>
      </c>
      <c r="G185" s="68" t="s">
        <v>1672</v>
      </c>
      <c r="H185" s="68"/>
      <c r="I185" s="40" t="s">
        <v>1626</v>
      </c>
      <c r="J185" s="4">
        <f t="shared" si="16"/>
        <v>1</v>
      </c>
      <c r="K185" s="84">
        <v>19</v>
      </c>
      <c r="L185" s="4">
        <v>16</v>
      </c>
      <c r="M185" s="82" t="s">
        <v>2192</v>
      </c>
      <c r="N185" s="82">
        <v>250</v>
      </c>
      <c r="O185" s="3"/>
      <c r="P185" s="4"/>
      <c r="Q185" s="3"/>
      <c r="R185" s="3"/>
      <c r="S185"/>
    </row>
    <row r="186" spans="1:19" x14ac:dyDescent="0.2">
      <c r="A186" s="15">
        <v>1</v>
      </c>
      <c r="B186" s="15">
        <v>113</v>
      </c>
      <c r="C186" s="15" t="s">
        <v>1557</v>
      </c>
      <c r="D186" s="15" t="str">
        <f>INDEX($B$2:$B$31,MATCH(C186,$C$2:$C$34,0))</f>
        <v>通关关卡</v>
      </c>
      <c r="E186" s="65" t="s">
        <v>1558</v>
      </c>
      <c r="F186" s="65" t="s">
        <v>2021</v>
      </c>
      <c r="G186" s="68" t="s">
        <v>1672</v>
      </c>
      <c r="H186" s="68"/>
      <c r="I186" s="40" t="s">
        <v>1626</v>
      </c>
      <c r="J186" s="4">
        <f t="shared" si="16"/>
        <v>1</v>
      </c>
      <c r="K186" s="84">
        <v>19</v>
      </c>
      <c r="L186" s="4">
        <v>20</v>
      </c>
      <c r="M186" s="82" t="s">
        <v>2192</v>
      </c>
      <c r="N186" s="82">
        <v>500</v>
      </c>
      <c r="O186" s="3" t="s">
        <v>1807</v>
      </c>
      <c r="P186" s="4">
        <v>1</v>
      </c>
      <c r="Q186" s="3"/>
      <c r="R186" s="3"/>
      <c r="S186"/>
    </row>
    <row r="187" spans="1:19" x14ac:dyDescent="0.2">
      <c r="A187" s="15">
        <v>1</v>
      </c>
      <c r="B187" s="15">
        <v>114</v>
      </c>
      <c r="C187" s="15" t="s">
        <v>1557</v>
      </c>
      <c r="D187" s="15" t="str">
        <f>INDEX($B$2:$B$31,MATCH(C187,$C$2:$C$34,0))</f>
        <v>通关关卡</v>
      </c>
      <c r="E187" s="65" t="s">
        <v>1558</v>
      </c>
      <c r="F187" s="65" t="s">
        <v>2022</v>
      </c>
      <c r="G187" s="68" t="s">
        <v>1672</v>
      </c>
      <c r="H187" s="68"/>
      <c r="I187" s="40" t="s">
        <v>1626</v>
      </c>
      <c r="J187" s="4">
        <f t="shared" si="16"/>
        <v>1</v>
      </c>
      <c r="K187" s="84">
        <v>19</v>
      </c>
      <c r="L187" s="4">
        <v>24</v>
      </c>
      <c r="M187" s="82" t="s">
        <v>2192</v>
      </c>
      <c r="N187" s="82">
        <v>250</v>
      </c>
      <c r="O187" s="3"/>
      <c r="P187" s="4"/>
      <c r="Q187" s="3"/>
      <c r="R187" s="3"/>
      <c r="S187"/>
    </row>
    <row r="188" spans="1:19" x14ac:dyDescent="0.2">
      <c r="A188" s="15">
        <v>1</v>
      </c>
      <c r="B188" s="15">
        <v>115</v>
      </c>
      <c r="C188" s="15" t="s">
        <v>1557</v>
      </c>
      <c r="D188" s="15" t="str">
        <f>INDEX($B$2:$B$31,MATCH(C188,$C$2:$C$34,0))</f>
        <v>通关关卡</v>
      </c>
      <c r="E188" s="65" t="s">
        <v>1558</v>
      </c>
      <c r="F188" s="65" t="s">
        <v>2023</v>
      </c>
      <c r="G188" s="68" t="s">
        <v>1842</v>
      </c>
      <c r="H188" s="68"/>
      <c r="I188" s="40" t="s">
        <v>1626</v>
      </c>
      <c r="J188" s="4">
        <f t="shared" si="16"/>
        <v>1</v>
      </c>
      <c r="K188" s="84">
        <v>19</v>
      </c>
      <c r="L188" s="4">
        <v>28</v>
      </c>
      <c r="M188" s="82" t="s">
        <v>2192</v>
      </c>
      <c r="N188" s="82">
        <v>250</v>
      </c>
      <c r="O188" s="3"/>
      <c r="P188" s="4"/>
      <c r="Q188" s="3"/>
      <c r="R188" s="3"/>
      <c r="S188"/>
    </row>
    <row r="189" spans="1:19" x14ac:dyDescent="0.2">
      <c r="A189" s="15">
        <v>1</v>
      </c>
      <c r="B189" s="15">
        <v>116</v>
      </c>
      <c r="C189" s="15" t="s">
        <v>1557</v>
      </c>
      <c r="D189" s="15" t="str">
        <f>INDEX($B$2:$B$31,MATCH(C189,$C$2:$C$34,0))</f>
        <v>通关关卡</v>
      </c>
      <c r="E189" s="65" t="s">
        <v>1558</v>
      </c>
      <c r="F189" s="65" t="s">
        <v>2024</v>
      </c>
      <c r="G189" s="68" t="s">
        <v>1672</v>
      </c>
      <c r="H189" s="68"/>
      <c r="I189" s="40" t="s">
        <v>1626</v>
      </c>
      <c r="J189" s="4">
        <f t="shared" si="16"/>
        <v>1</v>
      </c>
      <c r="K189" s="84">
        <v>19</v>
      </c>
      <c r="L189" s="4">
        <v>32</v>
      </c>
      <c r="M189" s="82" t="s">
        <v>2192</v>
      </c>
      <c r="N189" s="82">
        <v>250</v>
      </c>
      <c r="O189" s="3"/>
      <c r="P189" s="4"/>
      <c r="Q189" s="3"/>
      <c r="R189" s="3"/>
      <c r="S189"/>
    </row>
    <row r="190" spans="1:19" x14ac:dyDescent="0.2">
      <c r="A190" s="15">
        <v>1</v>
      </c>
      <c r="B190" s="15">
        <v>117</v>
      </c>
      <c r="C190" s="15" t="s">
        <v>1557</v>
      </c>
      <c r="D190" s="15" t="str">
        <f>INDEX($B$2:$B$31,MATCH(C190,$C$2:$C$34,0))</f>
        <v>通关关卡</v>
      </c>
      <c r="E190" s="65" t="s">
        <v>1558</v>
      </c>
      <c r="F190" s="65" t="s">
        <v>2025</v>
      </c>
      <c r="G190" s="68" t="s">
        <v>1672</v>
      </c>
      <c r="H190" s="68"/>
      <c r="I190" s="40" t="s">
        <v>1626</v>
      </c>
      <c r="J190" s="4">
        <f t="shared" si="16"/>
        <v>1</v>
      </c>
      <c r="K190" s="84">
        <v>19</v>
      </c>
      <c r="L190" s="4">
        <v>36</v>
      </c>
      <c r="M190" s="82" t="s">
        <v>2192</v>
      </c>
      <c r="N190" s="82">
        <v>250</v>
      </c>
      <c r="O190" s="3"/>
      <c r="P190" s="4"/>
      <c r="Q190" s="3"/>
      <c r="R190" s="3"/>
      <c r="S190"/>
    </row>
    <row r="191" spans="1:19" x14ac:dyDescent="0.2">
      <c r="A191" s="15">
        <v>1</v>
      </c>
      <c r="B191" s="15">
        <v>118</v>
      </c>
      <c r="C191" s="15" t="s">
        <v>1557</v>
      </c>
      <c r="D191" s="15" t="str">
        <f>INDEX($B$2:$B$31,MATCH(C191,$C$2:$C$34,0))</f>
        <v>通关关卡</v>
      </c>
      <c r="E191" s="65" t="s">
        <v>1558</v>
      </c>
      <c r="F191" s="65" t="s">
        <v>2026</v>
      </c>
      <c r="G191" s="68" t="s">
        <v>1672</v>
      </c>
      <c r="H191" s="68"/>
      <c r="I191" s="40" t="s">
        <v>1626</v>
      </c>
      <c r="J191" s="4">
        <f t="shared" si="16"/>
        <v>1</v>
      </c>
      <c r="K191" s="84">
        <v>19</v>
      </c>
      <c r="L191" s="4">
        <v>40</v>
      </c>
      <c r="M191" s="82" t="s">
        <v>2192</v>
      </c>
      <c r="N191" s="82">
        <v>500</v>
      </c>
      <c r="O191" s="3" t="s">
        <v>1808</v>
      </c>
      <c r="P191" s="4">
        <v>1</v>
      </c>
      <c r="Q191" s="3"/>
      <c r="R191" s="3"/>
      <c r="S191"/>
    </row>
    <row r="192" spans="1:19" x14ac:dyDescent="0.2">
      <c r="A192" s="15">
        <v>1</v>
      </c>
      <c r="B192" s="15">
        <v>119</v>
      </c>
      <c r="C192" s="15" t="s">
        <v>1557</v>
      </c>
      <c r="D192" s="15" t="str">
        <f>INDEX($B$2:$B$31,MATCH(C192,$C$2:$C$34,0))</f>
        <v>通关关卡</v>
      </c>
      <c r="E192" s="65" t="s">
        <v>1558</v>
      </c>
      <c r="F192" s="65" t="s">
        <v>2027</v>
      </c>
      <c r="G192" s="68" t="s">
        <v>1672</v>
      </c>
      <c r="H192" s="68"/>
      <c r="I192" s="40" t="s">
        <v>1626</v>
      </c>
      <c r="J192" s="4">
        <f t="shared" si="16"/>
        <v>1</v>
      </c>
      <c r="K192" s="84">
        <v>20</v>
      </c>
      <c r="L192" s="4">
        <v>4</v>
      </c>
      <c r="M192" s="82" t="s">
        <v>2192</v>
      </c>
      <c r="N192" s="82">
        <v>250</v>
      </c>
      <c r="O192" s="3"/>
      <c r="P192" s="4"/>
      <c r="Q192" s="3"/>
      <c r="R192" s="3"/>
      <c r="S192"/>
    </row>
    <row r="193" spans="1:19" x14ac:dyDescent="0.2">
      <c r="A193" s="15">
        <v>1</v>
      </c>
      <c r="B193" s="15">
        <v>120</v>
      </c>
      <c r="C193" s="15" t="s">
        <v>1557</v>
      </c>
      <c r="D193" s="15" t="str">
        <f>INDEX($B$2:$B$31,MATCH(C193,$C$2:$C$34,0))</f>
        <v>通关关卡</v>
      </c>
      <c r="E193" s="65" t="s">
        <v>1558</v>
      </c>
      <c r="F193" s="65" t="s">
        <v>2028</v>
      </c>
      <c r="G193" s="68" t="s">
        <v>1843</v>
      </c>
      <c r="H193" s="68"/>
      <c r="I193" s="40" t="s">
        <v>1626</v>
      </c>
      <c r="J193" s="4">
        <f t="shared" si="16"/>
        <v>1</v>
      </c>
      <c r="K193" s="84">
        <v>20</v>
      </c>
      <c r="L193" s="4">
        <v>8</v>
      </c>
      <c r="M193" s="82" t="s">
        <v>2192</v>
      </c>
      <c r="N193" s="82">
        <v>250</v>
      </c>
      <c r="O193" s="3"/>
      <c r="P193" s="4"/>
      <c r="Q193" s="3"/>
      <c r="R193" s="3"/>
      <c r="S193"/>
    </row>
    <row r="194" spans="1:19" x14ac:dyDescent="0.2">
      <c r="A194" s="15">
        <v>1</v>
      </c>
      <c r="B194" s="15">
        <v>121</v>
      </c>
      <c r="C194" s="15" t="s">
        <v>1557</v>
      </c>
      <c r="D194" s="15" t="str">
        <f>INDEX($B$2:$B$31,MATCH(C194,$C$2:$C$34,0))</f>
        <v>通关关卡</v>
      </c>
      <c r="E194" s="65" t="s">
        <v>1558</v>
      </c>
      <c r="F194" s="65" t="s">
        <v>2029</v>
      </c>
      <c r="G194" s="68" t="s">
        <v>1672</v>
      </c>
      <c r="H194" s="68"/>
      <c r="I194" s="40" t="s">
        <v>1626</v>
      </c>
      <c r="J194" s="4">
        <f t="shared" si="16"/>
        <v>1</v>
      </c>
      <c r="K194" s="84">
        <v>20</v>
      </c>
      <c r="L194" s="4">
        <v>12</v>
      </c>
      <c r="M194" s="82" t="s">
        <v>2192</v>
      </c>
      <c r="N194" s="82">
        <v>250</v>
      </c>
      <c r="O194" s="3"/>
      <c r="P194" s="4"/>
      <c r="Q194" s="3"/>
      <c r="R194" s="3"/>
      <c r="S194"/>
    </row>
    <row r="195" spans="1:19" x14ac:dyDescent="0.2">
      <c r="A195" s="15">
        <v>1</v>
      </c>
      <c r="B195" s="15">
        <v>122</v>
      </c>
      <c r="C195" s="15" t="s">
        <v>1557</v>
      </c>
      <c r="D195" s="15" t="str">
        <f>INDEX($B$2:$B$31,MATCH(C195,$C$2:$C$34,0))</f>
        <v>通关关卡</v>
      </c>
      <c r="E195" s="65" t="s">
        <v>1558</v>
      </c>
      <c r="F195" s="65" t="s">
        <v>2030</v>
      </c>
      <c r="G195" s="68" t="s">
        <v>1672</v>
      </c>
      <c r="H195" s="68"/>
      <c r="I195" s="40" t="s">
        <v>1626</v>
      </c>
      <c r="J195" s="4">
        <f t="shared" ref="J195:J258" si="17">VLOOKUP(I195,$B$2:$F$31,3,0)</f>
        <v>1</v>
      </c>
      <c r="K195" s="84">
        <v>20</v>
      </c>
      <c r="L195" s="4">
        <v>16</v>
      </c>
      <c r="M195" s="82" t="s">
        <v>2192</v>
      </c>
      <c r="N195" s="82">
        <v>250</v>
      </c>
      <c r="O195" s="3"/>
      <c r="P195" s="4"/>
      <c r="Q195" s="3"/>
      <c r="R195" s="3"/>
      <c r="S195"/>
    </row>
    <row r="196" spans="1:19" x14ac:dyDescent="0.2">
      <c r="A196" s="15">
        <v>1</v>
      </c>
      <c r="B196" s="15">
        <v>123</v>
      </c>
      <c r="C196" s="15" t="s">
        <v>1557</v>
      </c>
      <c r="D196" s="15" t="str">
        <f>INDEX($B$2:$B$31,MATCH(C196,$C$2:$C$34,0))</f>
        <v>通关关卡</v>
      </c>
      <c r="E196" s="65" t="s">
        <v>1558</v>
      </c>
      <c r="F196" s="65" t="s">
        <v>2031</v>
      </c>
      <c r="G196" s="68" t="s">
        <v>1672</v>
      </c>
      <c r="H196" s="68"/>
      <c r="I196" s="40" t="s">
        <v>1626</v>
      </c>
      <c r="J196" s="4">
        <f t="shared" si="17"/>
        <v>1</v>
      </c>
      <c r="K196" s="84">
        <v>20</v>
      </c>
      <c r="L196" s="4">
        <v>20</v>
      </c>
      <c r="M196" s="82" t="s">
        <v>2192</v>
      </c>
      <c r="N196" s="82">
        <v>500</v>
      </c>
      <c r="O196" s="3" t="s">
        <v>1809</v>
      </c>
      <c r="P196" s="4">
        <v>1</v>
      </c>
      <c r="Q196" s="3"/>
      <c r="R196" s="3"/>
      <c r="S196"/>
    </row>
    <row r="197" spans="1:19" x14ac:dyDescent="0.2">
      <c r="A197" s="15">
        <v>1</v>
      </c>
      <c r="B197" s="15">
        <v>124</v>
      </c>
      <c r="C197" s="15" t="s">
        <v>1557</v>
      </c>
      <c r="D197" s="15" t="str">
        <f>INDEX($B$2:$B$31,MATCH(C197,$C$2:$C$34,0))</f>
        <v>通关关卡</v>
      </c>
      <c r="E197" s="65" t="s">
        <v>1558</v>
      </c>
      <c r="F197" s="65" t="s">
        <v>2032</v>
      </c>
      <c r="G197" s="68" t="s">
        <v>1672</v>
      </c>
      <c r="H197" s="68"/>
      <c r="I197" s="40" t="s">
        <v>1626</v>
      </c>
      <c r="J197" s="4">
        <f t="shared" si="17"/>
        <v>1</v>
      </c>
      <c r="K197" s="84">
        <v>20</v>
      </c>
      <c r="L197" s="4">
        <v>24</v>
      </c>
      <c r="M197" s="82" t="s">
        <v>2192</v>
      </c>
      <c r="N197" s="82">
        <v>250</v>
      </c>
      <c r="O197" s="3"/>
      <c r="P197" s="4"/>
      <c r="Q197" s="3"/>
      <c r="R197" s="3"/>
      <c r="S197"/>
    </row>
    <row r="198" spans="1:19" x14ac:dyDescent="0.2">
      <c r="A198" s="15">
        <v>1</v>
      </c>
      <c r="B198" s="15">
        <v>125</v>
      </c>
      <c r="C198" s="15" t="s">
        <v>1557</v>
      </c>
      <c r="D198" s="15" t="str">
        <f>INDEX($B$2:$B$31,MATCH(C198,$C$2:$C$34,0))</f>
        <v>通关关卡</v>
      </c>
      <c r="E198" s="65" t="s">
        <v>1558</v>
      </c>
      <c r="F198" s="65" t="s">
        <v>2033</v>
      </c>
      <c r="G198" s="68" t="s">
        <v>1844</v>
      </c>
      <c r="H198" s="68"/>
      <c r="I198" s="40" t="s">
        <v>1626</v>
      </c>
      <c r="J198" s="4">
        <f t="shared" si="17"/>
        <v>1</v>
      </c>
      <c r="K198" s="84">
        <v>20</v>
      </c>
      <c r="L198" s="4">
        <v>28</v>
      </c>
      <c r="M198" s="82" t="s">
        <v>2192</v>
      </c>
      <c r="N198" s="82">
        <v>250</v>
      </c>
      <c r="O198" s="3"/>
      <c r="P198" s="4"/>
      <c r="Q198" s="3"/>
      <c r="R198" s="3"/>
      <c r="S198"/>
    </row>
    <row r="199" spans="1:19" x14ac:dyDescent="0.2">
      <c r="A199" s="15">
        <v>1</v>
      </c>
      <c r="B199" s="15">
        <v>126</v>
      </c>
      <c r="C199" s="15" t="s">
        <v>1557</v>
      </c>
      <c r="D199" s="15" t="str">
        <f>INDEX($B$2:$B$31,MATCH(C199,$C$2:$C$34,0))</f>
        <v>通关关卡</v>
      </c>
      <c r="E199" s="65" t="s">
        <v>1558</v>
      </c>
      <c r="F199" s="65" t="s">
        <v>2034</v>
      </c>
      <c r="G199" s="68" t="s">
        <v>1672</v>
      </c>
      <c r="H199" s="68"/>
      <c r="I199" s="40" t="s">
        <v>1626</v>
      </c>
      <c r="J199" s="4">
        <f t="shared" si="17"/>
        <v>1</v>
      </c>
      <c r="K199" s="84">
        <v>20</v>
      </c>
      <c r="L199" s="4">
        <v>32</v>
      </c>
      <c r="M199" s="82" t="s">
        <v>2192</v>
      </c>
      <c r="N199" s="82">
        <v>250</v>
      </c>
      <c r="O199" s="3"/>
      <c r="P199" s="4"/>
      <c r="Q199" s="3"/>
      <c r="R199" s="3"/>
      <c r="S199"/>
    </row>
    <row r="200" spans="1:19" x14ac:dyDescent="0.2">
      <c r="A200" s="15">
        <v>1</v>
      </c>
      <c r="B200" s="15">
        <v>127</v>
      </c>
      <c r="C200" s="15" t="s">
        <v>1557</v>
      </c>
      <c r="D200" s="15" t="str">
        <f>INDEX($B$2:$B$31,MATCH(C200,$C$2:$C$34,0))</f>
        <v>通关关卡</v>
      </c>
      <c r="E200" s="65" t="s">
        <v>1558</v>
      </c>
      <c r="F200" s="65" t="s">
        <v>2035</v>
      </c>
      <c r="G200" s="68" t="s">
        <v>1672</v>
      </c>
      <c r="H200" s="68"/>
      <c r="I200" s="40" t="s">
        <v>1626</v>
      </c>
      <c r="J200" s="4">
        <f t="shared" si="17"/>
        <v>1</v>
      </c>
      <c r="K200" s="84">
        <v>20</v>
      </c>
      <c r="L200" s="4">
        <v>36</v>
      </c>
      <c r="M200" s="82" t="s">
        <v>2192</v>
      </c>
      <c r="N200" s="82">
        <v>250</v>
      </c>
      <c r="O200" s="3"/>
      <c r="P200" s="4"/>
      <c r="Q200" s="3"/>
      <c r="R200" s="3"/>
      <c r="S200"/>
    </row>
    <row r="201" spans="1:19" x14ac:dyDescent="0.2">
      <c r="A201" s="15">
        <v>1</v>
      </c>
      <c r="B201" s="15">
        <v>128</v>
      </c>
      <c r="C201" s="15" t="s">
        <v>1557</v>
      </c>
      <c r="D201" s="15" t="str">
        <f>INDEX($B$2:$B$31,MATCH(C201,$C$2:$C$34,0))</f>
        <v>通关关卡</v>
      </c>
      <c r="E201" s="65" t="s">
        <v>1558</v>
      </c>
      <c r="F201" s="65" t="s">
        <v>2036</v>
      </c>
      <c r="G201" s="68" t="s">
        <v>1672</v>
      </c>
      <c r="H201" s="68"/>
      <c r="I201" s="40" t="s">
        <v>1626</v>
      </c>
      <c r="J201" s="4">
        <f t="shared" si="17"/>
        <v>1</v>
      </c>
      <c r="K201" s="84">
        <v>20</v>
      </c>
      <c r="L201" s="4">
        <v>40</v>
      </c>
      <c r="M201" s="82" t="s">
        <v>2192</v>
      </c>
      <c r="N201" s="82">
        <v>500</v>
      </c>
      <c r="O201" s="3" t="s">
        <v>1810</v>
      </c>
      <c r="P201" s="4">
        <v>1</v>
      </c>
      <c r="Q201" s="3"/>
      <c r="R201" s="3"/>
      <c r="S201"/>
    </row>
    <row r="202" spans="1:19" x14ac:dyDescent="0.2">
      <c r="A202" s="15">
        <v>1</v>
      </c>
      <c r="B202" s="15">
        <v>129</v>
      </c>
      <c r="C202" s="15" t="s">
        <v>1557</v>
      </c>
      <c r="D202" s="15" t="str">
        <f>INDEX($B$2:$B$31,MATCH(C202,$C$2:$C$34,0))</f>
        <v>通关关卡</v>
      </c>
      <c r="E202" s="65" t="s">
        <v>1558</v>
      </c>
      <c r="F202" s="65" t="s">
        <v>2037</v>
      </c>
      <c r="G202" s="68" t="s">
        <v>1672</v>
      </c>
      <c r="H202" s="68"/>
      <c r="I202" s="40" t="s">
        <v>1626</v>
      </c>
      <c r="J202" s="4">
        <f t="shared" si="17"/>
        <v>1</v>
      </c>
      <c r="K202" s="84">
        <v>20</v>
      </c>
      <c r="L202" s="4">
        <v>44</v>
      </c>
      <c r="M202" s="82" t="s">
        <v>2192</v>
      </c>
      <c r="N202" s="82">
        <v>250</v>
      </c>
      <c r="O202" s="3"/>
      <c r="P202" s="4"/>
      <c r="Q202" s="3"/>
      <c r="R202" s="3"/>
      <c r="S202"/>
    </row>
    <row r="203" spans="1:19" x14ac:dyDescent="0.2">
      <c r="A203" s="15">
        <v>1</v>
      </c>
      <c r="B203" s="15">
        <v>130</v>
      </c>
      <c r="C203" s="15" t="s">
        <v>1557</v>
      </c>
      <c r="D203" s="15" t="str">
        <f>INDEX($B$2:$B$31,MATCH(C203,$C$2:$C$34,0))</f>
        <v>通关关卡</v>
      </c>
      <c r="E203" s="65" t="s">
        <v>1558</v>
      </c>
      <c r="F203" s="65" t="s">
        <v>2038</v>
      </c>
      <c r="G203" s="68" t="s">
        <v>1845</v>
      </c>
      <c r="H203" s="68"/>
      <c r="I203" s="40" t="s">
        <v>1626</v>
      </c>
      <c r="J203" s="4">
        <f t="shared" si="17"/>
        <v>1</v>
      </c>
      <c r="K203" s="84">
        <v>20</v>
      </c>
      <c r="L203" s="4">
        <v>48</v>
      </c>
      <c r="M203" s="82" t="s">
        <v>2192</v>
      </c>
      <c r="N203" s="82">
        <v>250</v>
      </c>
      <c r="O203" s="3"/>
      <c r="P203" s="4"/>
      <c r="Q203" s="3"/>
      <c r="R203" s="3"/>
      <c r="S203"/>
    </row>
    <row r="204" spans="1:19" x14ac:dyDescent="0.2">
      <c r="A204" s="15">
        <v>1</v>
      </c>
      <c r="B204" s="15">
        <v>131</v>
      </c>
      <c r="C204" s="15" t="s">
        <v>1557</v>
      </c>
      <c r="D204" s="15" t="str">
        <f>INDEX($B$2:$B$31,MATCH(C204,$C$2:$C$34,0))</f>
        <v>通关关卡</v>
      </c>
      <c r="E204" s="65" t="s">
        <v>1558</v>
      </c>
      <c r="F204" s="65" t="s">
        <v>2039</v>
      </c>
      <c r="G204" s="68" t="s">
        <v>1672</v>
      </c>
      <c r="H204" s="68"/>
      <c r="I204" s="40" t="s">
        <v>1626</v>
      </c>
      <c r="J204" s="4">
        <f t="shared" si="17"/>
        <v>1</v>
      </c>
      <c r="K204" s="84">
        <v>20</v>
      </c>
      <c r="L204" s="4">
        <v>52</v>
      </c>
      <c r="M204" s="82" t="s">
        <v>2192</v>
      </c>
      <c r="N204" s="82">
        <v>250</v>
      </c>
      <c r="O204" s="3"/>
      <c r="P204" s="4"/>
      <c r="Q204" s="3"/>
      <c r="R204" s="3"/>
      <c r="S204"/>
    </row>
    <row r="205" spans="1:19" x14ac:dyDescent="0.2">
      <c r="A205" s="15">
        <v>1</v>
      </c>
      <c r="B205" s="15">
        <v>132</v>
      </c>
      <c r="C205" s="15" t="s">
        <v>1557</v>
      </c>
      <c r="D205" s="15" t="str">
        <f>INDEX($B$2:$B$31,MATCH(C205,$C$2:$C$34,0))</f>
        <v>通关关卡</v>
      </c>
      <c r="E205" s="65" t="s">
        <v>1558</v>
      </c>
      <c r="F205" s="65" t="s">
        <v>2040</v>
      </c>
      <c r="G205" s="68" t="s">
        <v>1672</v>
      </c>
      <c r="H205" s="68"/>
      <c r="I205" s="40" t="s">
        <v>1626</v>
      </c>
      <c r="J205" s="4">
        <f t="shared" si="17"/>
        <v>1</v>
      </c>
      <c r="K205" s="84">
        <v>20</v>
      </c>
      <c r="L205" s="4">
        <v>56</v>
      </c>
      <c r="M205" s="82" t="s">
        <v>2192</v>
      </c>
      <c r="N205" s="82">
        <v>250</v>
      </c>
      <c r="O205" s="3"/>
      <c r="P205" s="4"/>
      <c r="Q205" s="3"/>
      <c r="R205" s="3"/>
      <c r="S205"/>
    </row>
    <row r="206" spans="1:19" x14ac:dyDescent="0.2">
      <c r="A206" s="15">
        <v>1</v>
      </c>
      <c r="B206" s="15">
        <v>133</v>
      </c>
      <c r="C206" s="15" t="s">
        <v>1557</v>
      </c>
      <c r="D206" s="15" t="str">
        <f>INDEX($B$2:$B$31,MATCH(C206,$C$2:$C$34,0))</f>
        <v>通关关卡</v>
      </c>
      <c r="E206" s="65" t="s">
        <v>1558</v>
      </c>
      <c r="F206" s="65" t="s">
        <v>2041</v>
      </c>
      <c r="G206" s="68" t="s">
        <v>1672</v>
      </c>
      <c r="H206" s="68"/>
      <c r="I206" s="40" t="s">
        <v>1626</v>
      </c>
      <c r="J206" s="4">
        <f t="shared" si="17"/>
        <v>1</v>
      </c>
      <c r="K206" s="84">
        <v>20</v>
      </c>
      <c r="L206" s="4">
        <v>60</v>
      </c>
      <c r="M206" s="82" t="s">
        <v>2192</v>
      </c>
      <c r="N206" s="82">
        <v>500</v>
      </c>
      <c r="O206" s="3" t="s">
        <v>2193</v>
      </c>
      <c r="P206" s="4">
        <v>4</v>
      </c>
      <c r="Q206" s="3"/>
      <c r="R206" s="3"/>
      <c r="S206"/>
    </row>
    <row r="207" spans="1:19" x14ac:dyDescent="0.2">
      <c r="A207" s="15">
        <v>1</v>
      </c>
      <c r="B207" s="15">
        <v>134</v>
      </c>
      <c r="C207" s="15" t="s">
        <v>1557</v>
      </c>
      <c r="D207" s="15" t="str">
        <f>INDEX($B$2:$B$31,MATCH(C207,$C$2:$C$34,0))</f>
        <v>通关关卡</v>
      </c>
      <c r="E207" s="65" t="s">
        <v>1558</v>
      </c>
      <c r="F207" s="65" t="s">
        <v>2042</v>
      </c>
      <c r="G207" s="68" t="s">
        <v>1672</v>
      </c>
      <c r="H207" s="68"/>
      <c r="I207" s="40" t="s">
        <v>1626</v>
      </c>
      <c r="J207" s="4">
        <f t="shared" si="17"/>
        <v>1</v>
      </c>
      <c r="K207" s="84">
        <v>21</v>
      </c>
      <c r="L207" s="4">
        <v>4</v>
      </c>
      <c r="M207" s="82" t="s">
        <v>2192</v>
      </c>
      <c r="N207" s="82">
        <v>250</v>
      </c>
      <c r="O207" s="3"/>
      <c r="P207" s="4"/>
      <c r="Q207" s="3"/>
      <c r="R207" s="3"/>
      <c r="S207"/>
    </row>
    <row r="208" spans="1:19" x14ac:dyDescent="0.2">
      <c r="A208" s="15">
        <v>1</v>
      </c>
      <c r="B208" s="15">
        <v>135</v>
      </c>
      <c r="C208" s="15" t="s">
        <v>1557</v>
      </c>
      <c r="D208" s="15" t="str">
        <f>INDEX($B$2:$B$31,MATCH(C208,$C$2:$C$34,0))</f>
        <v>通关关卡</v>
      </c>
      <c r="E208" s="65" t="s">
        <v>1558</v>
      </c>
      <c r="F208" s="65" t="s">
        <v>2043</v>
      </c>
      <c r="G208" s="68" t="s">
        <v>1846</v>
      </c>
      <c r="H208" s="68"/>
      <c r="I208" s="40" t="s">
        <v>1626</v>
      </c>
      <c r="J208" s="4">
        <f t="shared" si="17"/>
        <v>1</v>
      </c>
      <c r="K208" s="84">
        <v>21</v>
      </c>
      <c r="L208" s="4">
        <v>8</v>
      </c>
      <c r="M208" s="82" t="s">
        <v>2192</v>
      </c>
      <c r="N208" s="82">
        <v>250</v>
      </c>
      <c r="O208" s="3"/>
      <c r="P208" s="4"/>
      <c r="Q208" s="3"/>
      <c r="R208" s="3"/>
      <c r="S208"/>
    </row>
    <row r="209" spans="1:19" x14ac:dyDescent="0.2">
      <c r="A209" s="15">
        <v>1</v>
      </c>
      <c r="B209" s="15">
        <v>136</v>
      </c>
      <c r="C209" s="15" t="s">
        <v>1557</v>
      </c>
      <c r="D209" s="15" t="str">
        <f>INDEX($B$2:$B$31,MATCH(C209,$C$2:$C$34,0))</f>
        <v>通关关卡</v>
      </c>
      <c r="E209" s="65" t="s">
        <v>1558</v>
      </c>
      <c r="F209" s="65" t="s">
        <v>2044</v>
      </c>
      <c r="G209" s="68" t="s">
        <v>1672</v>
      </c>
      <c r="H209" s="68"/>
      <c r="I209" s="40" t="s">
        <v>1626</v>
      </c>
      <c r="J209" s="4">
        <f t="shared" si="17"/>
        <v>1</v>
      </c>
      <c r="K209" s="84">
        <v>21</v>
      </c>
      <c r="L209" s="4">
        <v>12</v>
      </c>
      <c r="M209" s="82" t="s">
        <v>2192</v>
      </c>
      <c r="N209" s="82">
        <v>250</v>
      </c>
      <c r="O209" s="3"/>
      <c r="P209" s="4"/>
      <c r="Q209" s="3"/>
      <c r="R209" s="3"/>
      <c r="S209"/>
    </row>
    <row r="210" spans="1:19" x14ac:dyDescent="0.2">
      <c r="A210" s="15">
        <v>1</v>
      </c>
      <c r="B210" s="15">
        <v>137</v>
      </c>
      <c r="C210" s="15" t="s">
        <v>1557</v>
      </c>
      <c r="D210" s="15" t="str">
        <f>INDEX($B$2:$B$31,MATCH(C210,$C$2:$C$34,0))</f>
        <v>通关关卡</v>
      </c>
      <c r="E210" s="65" t="s">
        <v>1558</v>
      </c>
      <c r="F210" s="65" t="s">
        <v>2045</v>
      </c>
      <c r="G210" s="68" t="s">
        <v>1672</v>
      </c>
      <c r="H210" s="68"/>
      <c r="I210" s="40" t="s">
        <v>1626</v>
      </c>
      <c r="J210" s="4">
        <f t="shared" si="17"/>
        <v>1</v>
      </c>
      <c r="K210" s="84">
        <v>21</v>
      </c>
      <c r="L210" s="4">
        <v>16</v>
      </c>
      <c r="M210" s="82" t="s">
        <v>2192</v>
      </c>
      <c r="N210" s="82">
        <v>250</v>
      </c>
      <c r="O210" s="3"/>
      <c r="P210" s="4"/>
      <c r="Q210" s="3"/>
      <c r="R210" s="3"/>
      <c r="S210"/>
    </row>
    <row r="211" spans="1:19" x14ac:dyDescent="0.2">
      <c r="A211" s="15">
        <v>1</v>
      </c>
      <c r="B211" s="15">
        <v>138</v>
      </c>
      <c r="C211" s="15" t="s">
        <v>1557</v>
      </c>
      <c r="D211" s="15" t="str">
        <f>INDEX($B$2:$B$31,MATCH(C211,$C$2:$C$34,0))</f>
        <v>通关关卡</v>
      </c>
      <c r="E211" s="65" t="s">
        <v>1558</v>
      </c>
      <c r="F211" s="65" t="s">
        <v>2046</v>
      </c>
      <c r="G211" s="68" t="s">
        <v>1672</v>
      </c>
      <c r="H211" s="68"/>
      <c r="I211" s="40" t="s">
        <v>1626</v>
      </c>
      <c r="J211" s="4">
        <f t="shared" si="17"/>
        <v>1</v>
      </c>
      <c r="K211" s="84">
        <v>21</v>
      </c>
      <c r="L211" s="4">
        <v>20</v>
      </c>
      <c r="M211" s="82" t="s">
        <v>2192</v>
      </c>
      <c r="N211" s="82">
        <v>500</v>
      </c>
      <c r="O211" s="3" t="s">
        <v>2193</v>
      </c>
      <c r="P211" s="4">
        <v>4</v>
      </c>
      <c r="Q211" s="3"/>
      <c r="R211" s="3"/>
      <c r="S211"/>
    </row>
    <row r="212" spans="1:19" x14ac:dyDescent="0.2">
      <c r="A212" s="15">
        <v>1</v>
      </c>
      <c r="B212" s="15">
        <v>139</v>
      </c>
      <c r="C212" s="15" t="s">
        <v>1557</v>
      </c>
      <c r="D212" s="15" t="str">
        <f>INDEX($B$2:$B$31,MATCH(C212,$C$2:$C$34,0))</f>
        <v>通关关卡</v>
      </c>
      <c r="E212" s="65" t="s">
        <v>1558</v>
      </c>
      <c r="F212" s="65" t="s">
        <v>2047</v>
      </c>
      <c r="G212" s="68" t="s">
        <v>1672</v>
      </c>
      <c r="H212" s="68"/>
      <c r="I212" s="40" t="s">
        <v>1626</v>
      </c>
      <c r="J212" s="4">
        <f t="shared" si="17"/>
        <v>1</v>
      </c>
      <c r="K212" s="84">
        <v>21</v>
      </c>
      <c r="L212" s="4">
        <v>24</v>
      </c>
      <c r="M212" s="82" t="s">
        <v>2192</v>
      </c>
      <c r="N212" s="82">
        <v>250</v>
      </c>
      <c r="O212" s="3"/>
      <c r="P212" s="4"/>
      <c r="Q212" s="3"/>
      <c r="R212" s="3"/>
      <c r="S212"/>
    </row>
    <row r="213" spans="1:19" x14ac:dyDescent="0.2">
      <c r="A213" s="15">
        <v>1</v>
      </c>
      <c r="B213" s="15">
        <v>140</v>
      </c>
      <c r="C213" s="15" t="s">
        <v>1557</v>
      </c>
      <c r="D213" s="15" t="str">
        <f>INDEX($B$2:$B$31,MATCH(C213,$C$2:$C$34,0))</f>
        <v>通关关卡</v>
      </c>
      <c r="E213" s="65" t="s">
        <v>1558</v>
      </c>
      <c r="F213" s="65" t="s">
        <v>2048</v>
      </c>
      <c r="G213" s="68" t="s">
        <v>1847</v>
      </c>
      <c r="H213" s="68"/>
      <c r="I213" s="40" t="s">
        <v>1626</v>
      </c>
      <c r="J213" s="4">
        <f t="shared" si="17"/>
        <v>1</v>
      </c>
      <c r="K213" s="84">
        <v>21</v>
      </c>
      <c r="L213" s="4">
        <v>28</v>
      </c>
      <c r="M213" s="82" t="s">
        <v>2192</v>
      </c>
      <c r="N213" s="82">
        <v>250</v>
      </c>
      <c r="O213" s="3"/>
      <c r="P213" s="4"/>
      <c r="Q213" s="3"/>
      <c r="R213" s="3"/>
      <c r="S213"/>
    </row>
    <row r="214" spans="1:19" x14ac:dyDescent="0.2">
      <c r="A214" s="15">
        <v>1</v>
      </c>
      <c r="B214" s="15">
        <v>141</v>
      </c>
      <c r="C214" s="15" t="s">
        <v>1557</v>
      </c>
      <c r="D214" s="15" t="str">
        <f>INDEX($B$2:$B$31,MATCH(C214,$C$2:$C$34,0))</f>
        <v>通关关卡</v>
      </c>
      <c r="E214" s="65" t="s">
        <v>1558</v>
      </c>
      <c r="F214" s="65" t="s">
        <v>2049</v>
      </c>
      <c r="G214" s="68" t="s">
        <v>1672</v>
      </c>
      <c r="H214" s="68"/>
      <c r="I214" s="40" t="s">
        <v>1626</v>
      </c>
      <c r="J214" s="4">
        <f t="shared" si="17"/>
        <v>1</v>
      </c>
      <c r="K214" s="84">
        <v>21</v>
      </c>
      <c r="L214" s="4">
        <v>32</v>
      </c>
      <c r="M214" s="82" t="s">
        <v>2192</v>
      </c>
      <c r="N214" s="82">
        <v>250</v>
      </c>
      <c r="O214" s="3"/>
      <c r="P214" s="4"/>
      <c r="Q214" s="3"/>
      <c r="R214" s="3"/>
      <c r="S214"/>
    </row>
    <row r="215" spans="1:19" x14ac:dyDescent="0.2">
      <c r="A215" s="15">
        <v>1</v>
      </c>
      <c r="B215" s="15">
        <v>142</v>
      </c>
      <c r="C215" s="15" t="s">
        <v>1557</v>
      </c>
      <c r="D215" s="15" t="str">
        <f>INDEX($B$2:$B$31,MATCH(C215,$C$2:$C$34,0))</f>
        <v>通关关卡</v>
      </c>
      <c r="E215" s="65" t="s">
        <v>1558</v>
      </c>
      <c r="F215" s="65" t="s">
        <v>2050</v>
      </c>
      <c r="G215" s="68" t="s">
        <v>1672</v>
      </c>
      <c r="H215" s="68"/>
      <c r="I215" s="40" t="s">
        <v>1626</v>
      </c>
      <c r="J215" s="4">
        <f t="shared" si="17"/>
        <v>1</v>
      </c>
      <c r="K215" s="84">
        <v>21</v>
      </c>
      <c r="L215" s="4">
        <v>36</v>
      </c>
      <c r="M215" s="82" t="s">
        <v>2192</v>
      </c>
      <c r="N215" s="82">
        <v>250</v>
      </c>
      <c r="O215" s="3"/>
      <c r="P215" s="4"/>
      <c r="Q215" s="3"/>
      <c r="R215" s="3"/>
      <c r="S215"/>
    </row>
    <row r="216" spans="1:19" x14ac:dyDescent="0.2">
      <c r="A216" s="15">
        <v>1</v>
      </c>
      <c r="B216" s="15">
        <v>143</v>
      </c>
      <c r="C216" s="15" t="s">
        <v>1557</v>
      </c>
      <c r="D216" s="15" t="str">
        <f>INDEX($B$2:$B$31,MATCH(C216,$C$2:$C$34,0))</f>
        <v>通关关卡</v>
      </c>
      <c r="E216" s="65" t="s">
        <v>1558</v>
      </c>
      <c r="F216" s="65" t="s">
        <v>2051</v>
      </c>
      <c r="G216" s="68" t="s">
        <v>1672</v>
      </c>
      <c r="H216" s="68"/>
      <c r="I216" s="40" t="s">
        <v>1626</v>
      </c>
      <c r="J216" s="4">
        <f t="shared" si="17"/>
        <v>1</v>
      </c>
      <c r="K216" s="84">
        <v>21</v>
      </c>
      <c r="L216" s="4">
        <v>40</v>
      </c>
      <c r="M216" s="82" t="s">
        <v>2192</v>
      </c>
      <c r="N216" s="82">
        <v>500</v>
      </c>
      <c r="O216" s="3" t="s">
        <v>2193</v>
      </c>
      <c r="P216" s="4">
        <v>4</v>
      </c>
      <c r="Q216" s="3"/>
      <c r="R216" s="3"/>
      <c r="S216"/>
    </row>
    <row r="217" spans="1:19" x14ac:dyDescent="0.2">
      <c r="A217" s="15">
        <v>1</v>
      </c>
      <c r="B217" s="15">
        <v>144</v>
      </c>
      <c r="C217" s="15" t="s">
        <v>1557</v>
      </c>
      <c r="D217" s="15" t="str">
        <f>INDEX($B$2:$B$31,MATCH(C217,$C$2:$C$34,0))</f>
        <v>通关关卡</v>
      </c>
      <c r="E217" s="65" t="s">
        <v>1558</v>
      </c>
      <c r="F217" s="65" t="s">
        <v>2052</v>
      </c>
      <c r="G217" s="68" t="s">
        <v>1672</v>
      </c>
      <c r="H217" s="68"/>
      <c r="I217" s="40" t="s">
        <v>1626</v>
      </c>
      <c r="J217" s="4">
        <f t="shared" si="17"/>
        <v>1</v>
      </c>
      <c r="K217" s="84">
        <v>21</v>
      </c>
      <c r="L217" s="4">
        <v>44</v>
      </c>
      <c r="M217" s="82" t="s">
        <v>2192</v>
      </c>
      <c r="N217" s="82">
        <v>250</v>
      </c>
      <c r="O217" s="3"/>
      <c r="P217" s="4"/>
      <c r="Q217" s="3"/>
      <c r="R217" s="3"/>
      <c r="S217"/>
    </row>
    <row r="218" spans="1:19" x14ac:dyDescent="0.2">
      <c r="A218" s="15">
        <v>1</v>
      </c>
      <c r="B218" s="15">
        <v>145</v>
      </c>
      <c r="C218" s="15" t="s">
        <v>1557</v>
      </c>
      <c r="D218" s="15" t="str">
        <f>INDEX($B$2:$B$31,MATCH(C218,$C$2:$C$34,0))</f>
        <v>通关关卡</v>
      </c>
      <c r="E218" s="65" t="s">
        <v>1558</v>
      </c>
      <c r="F218" s="65" t="s">
        <v>2053</v>
      </c>
      <c r="G218" s="68" t="s">
        <v>1848</v>
      </c>
      <c r="H218" s="68"/>
      <c r="I218" s="40" t="s">
        <v>1626</v>
      </c>
      <c r="J218" s="4">
        <f t="shared" si="17"/>
        <v>1</v>
      </c>
      <c r="K218" s="84">
        <v>21</v>
      </c>
      <c r="L218" s="4">
        <v>48</v>
      </c>
      <c r="M218" s="82" t="s">
        <v>2192</v>
      </c>
      <c r="N218" s="82">
        <v>250</v>
      </c>
      <c r="O218" s="3"/>
      <c r="P218" s="4"/>
      <c r="Q218" s="3"/>
      <c r="R218" s="3"/>
      <c r="S218"/>
    </row>
    <row r="219" spans="1:19" x14ac:dyDescent="0.2">
      <c r="A219" s="15">
        <v>1</v>
      </c>
      <c r="B219" s="15">
        <v>146</v>
      </c>
      <c r="C219" s="15" t="s">
        <v>1557</v>
      </c>
      <c r="D219" s="15" t="str">
        <f>INDEX($B$2:$B$31,MATCH(C219,$C$2:$C$34,0))</f>
        <v>通关关卡</v>
      </c>
      <c r="E219" s="65" t="s">
        <v>1558</v>
      </c>
      <c r="F219" s="65" t="s">
        <v>2054</v>
      </c>
      <c r="G219" s="68" t="s">
        <v>1672</v>
      </c>
      <c r="H219" s="68"/>
      <c r="I219" s="40" t="s">
        <v>1626</v>
      </c>
      <c r="J219" s="4">
        <f t="shared" si="17"/>
        <v>1</v>
      </c>
      <c r="K219" s="84">
        <v>21</v>
      </c>
      <c r="L219" s="4">
        <v>52</v>
      </c>
      <c r="M219" s="82" t="s">
        <v>2192</v>
      </c>
      <c r="N219" s="82">
        <v>250</v>
      </c>
      <c r="O219" s="3"/>
      <c r="P219" s="4"/>
      <c r="Q219" s="3"/>
      <c r="R219" s="3"/>
      <c r="S219"/>
    </row>
    <row r="220" spans="1:19" x14ac:dyDescent="0.2">
      <c r="A220" s="15">
        <v>1</v>
      </c>
      <c r="B220" s="15">
        <v>147</v>
      </c>
      <c r="C220" s="15" t="s">
        <v>1557</v>
      </c>
      <c r="D220" s="15" t="str">
        <f>INDEX($B$2:$B$31,MATCH(C220,$C$2:$C$34,0))</f>
        <v>通关关卡</v>
      </c>
      <c r="E220" s="65" t="s">
        <v>1558</v>
      </c>
      <c r="F220" s="65" t="s">
        <v>2055</v>
      </c>
      <c r="G220" s="68" t="s">
        <v>1672</v>
      </c>
      <c r="H220" s="68"/>
      <c r="I220" s="40" t="s">
        <v>1626</v>
      </c>
      <c r="J220" s="4">
        <f t="shared" si="17"/>
        <v>1</v>
      </c>
      <c r="K220" s="84">
        <v>21</v>
      </c>
      <c r="L220" s="4">
        <v>56</v>
      </c>
      <c r="M220" s="82" t="s">
        <v>2192</v>
      </c>
      <c r="N220" s="82">
        <v>250</v>
      </c>
      <c r="O220" s="3"/>
      <c r="P220" s="4"/>
      <c r="Q220" s="3"/>
      <c r="R220" s="3"/>
      <c r="S220"/>
    </row>
    <row r="221" spans="1:19" x14ac:dyDescent="0.2">
      <c r="A221" s="15">
        <v>1</v>
      </c>
      <c r="B221" s="15">
        <v>148</v>
      </c>
      <c r="C221" s="15" t="s">
        <v>1557</v>
      </c>
      <c r="D221" s="15" t="str">
        <f>INDEX($B$2:$B$31,MATCH(C221,$C$2:$C$34,0))</f>
        <v>通关关卡</v>
      </c>
      <c r="E221" s="65" t="s">
        <v>1558</v>
      </c>
      <c r="F221" s="65" t="s">
        <v>2056</v>
      </c>
      <c r="G221" s="68" t="s">
        <v>1672</v>
      </c>
      <c r="H221" s="68"/>
      <c r="I221" s="40" t="s">
        <v>1626</v>
      </c>
      <c r="J221" s="4">
        <f t="shared" si="17"/>
        <v>1</v>
      </c>
      <c r="K221" s="84">
        <v>21</v>
      </c>
      <c r="L221" s="4">
        <v>60</v>
      </c>
      <c r="M221" s="82" t="s">
        <v>2192</v>
      </c>
      <c r="N221" s="82">
        <v>500</v>
      </c>
      <c r="O221" s="3" t="s">
        <v>2193</v>
      </c>
      <c r="P221" s="4">
        <v>4</v>
      </c>
      <c r="Q221" s="3"/>
      <c r="R221" s="3"/>
      <c r="S221"/>
    </row>
    <row r="222" spans="1:19" x14ac:dyDescent="0.2">
      <c r="A222" s="15">
        <v>1</v>
      </c>
      <c r="B222" s="15">
        <v>149</v>
      </c>
      <c r="C222" s="15" t="s">
        <v>1557</v>
      </c>
      <c r="D222" s="15" t="str">
        <f>INDEX($B$2:$B$31,MATCH(C222,$C$2:$C$34,0))</f>
        <v>通关关卡</v>
      </c>
      <c r="E222" s="65" t="s">
        <v>1558</v>
      </c>
      <c r="F222" s="65" t="s">
        <v>2057</v>
      </c>
      <c r="G222" s="68" t="s">
        <v>1672</v>
      </c>
      <c r="H222" s="68"/>
      <c r="I222" s="40" t="s">
        <v>1626</v>
      </c>
      <c r="J222" s="4">
        <f t="shared" si="17"/>
        <v>1</v>
      </c>
      <c r="K222" s="84">
        <v>22</v>
      </c>
      <c r="L222" s="4">
        <v>4</v>
      </c>
      <c r="M222" s="82" t="s">
        <v>2192</v>
      </c>
      <c r="N222" s="82">
        <v>250</v>
      </c>
      <c r="O222" s="3"/>
      <c r="P222" s="4"/>
      <c r="Q222" s="3"/>
      <c r="R222" s="3"/>
      <c r="S222"/>
    </row>
    <row r="223" spans="1:19" x14ac:dyDescent="0.2">
      <c r="A223" s="15">
        <v>1</v>
      </c>
      <c r="B223" s="15">
        <v>150</v>
      </c>
      <c r="C223" s="15" t="s">
        <v>1557</v>
      </c>
      <c r="D223" s="15" t="str">
        <f>INDEX($B$2:$B$31,MATCH(C223,$C$2:$C$34,0))</f>
        <v>通关关卡</v>
      </c>
      <c r="E223" s="65" t="s">
        <v>1558</v>
      </c>
      <c r="F223" s="65" t="s">
        <v>2058</v>
      </c>
      <c r="G223" s="68" t="s">
        <v>1849</v>
      </c>
      <c r="H223" s="68"/>
      <c r="I223" s="40" t="s">
        <v>1626</v>
      </c>
      <c r="J223" s="4">
        <f t="shared" si="17"/>
        <v>1</v>
      </c>
      <c r="K223" s="84">
        <v>22</v>
      </c>
      <c r="L223" s="4">
        <v>8</v>
      </c>
      <c r="M223" s="82" t="s">
        <v>2192</v>
      </c>
      <c r="N223" s="82">
        <v>250</v>
      </c>
      <c r="O223" s="3"/>
      <c r="P223" s="4"/>
      <c r="Q223" s="3"/>
      <c r="R223" s="3"/>
      <c r="S223"/>
    </row>
    <row r="224" spans="1:19" x14ac:dyDescent="0.2">
      <c r="A224" s="15">
        <v>1</v>
      </c>
      <c r="B224" s="15">
        <v>151</v>
      </c>
      <c r="C224" s="15" t="s">
        <v>1557</v>
      </c>
      <c r="D224" s="15" t="str">
        <f>INDEX($B$2:$B$31,MATCH(C224,$C$2:$C$34,0))</f>
        <v>通关关卡</v>
      </c>
      <c r="E224" s="65" t="s">
        <v>1558</v>
      </c>
      <c r="F224" s="65" t="s">
        <v>2059</v>
      </c>
      <c r="G224" s="68" t="s">
        <v>1672</v>
      </c>
      <c r="H224" s="68"/>
      <c r="I224" s="40" t="s">
        <v>1626</v>
      </c>
      <c r="J224" s="4">
        <f t="shared" si="17"/>
        <v>1</v>
      </c>
      <c r="K224" s="84">
        <v>22</v>
      </c>
      <c r="L224" s="4">
        <v>12</v>
      </c>
      <c r="M224" s="82" t="s">
        <v>2192</v>
      </c>
      <c r="N224" s="82">
        <v>250</v>
      </c>
      <c r="O224" s="3"/>
      <c r="P224" s="4"/>
      <c r="Q224" s="3"/>
      <c r="R224" s="3"/>
      <c r="S224"/>
    </row>
    <row r="225" spans="1:19" x14ac:dyDescent="0.2">
      <c r="A225" s="15">
        <v>1</v>
      </c>
      <c r="B225" s="15">
        <v>152</v>
      </c>
      <c r="C225" s="15" t="s">
        <v>1557</v>
      </c>
      <c r="D225" s="15" t="str">
        <f>INDEX($B$2:$B$31,MATCH(C225,$C$2:$C$34,0))</f>
        <v>通关关卡</v>
      </c>
      <c r="E225" s="65" t="s">
        <v>1558</v>
      </c>
      <c r="F225" s="65" t="s">
        <v>2060</v>
      </c>
      <c r="G225" s="68" t="s">
        <v>1672</v>
      </c>
      <c r="H225" s="68"/>
      <c r="I225" s="40" t="s">
        <v>1626</v>
      </c>
      <c r="J225" s="4">
        <f t="shared" si="17"/>
        <v>1</v>
      </c>
      <c r="K225" s="84">
        <v>22</v>
      </c>
      <c r="L225" s="4">
        <v>16</v>
      </c>
      <c r="M225" s="82" t="s">
        <v>2192</v>
      </c>
      <c r="N225" s="82">
        <v>250</v>
      </c>
      <c r="O225" s="3"/>
      <c r="P225" s="4"/>
      <c r="Q225" s="3"/>
      <c r="R225" s="3"/>
      <c r="S225"/>
    </row>
    <row r="226" spans="1:19" x14ac:dyDescent="0.2">
      <c r="A226" s="15">
        <v>1</v>
      </c>
      <c r="B226" s="15">
        <v>153</v>
      </c>
      <c r="C226" s="15" t="s">
        <v>1557</v>
      </c>
      <c r="D226" s="15" t="str">
        <f>INDEX($B$2:$B$31,MATCH(C226,$C$2:$C$34,0))</f>
        <v>通关关卡</v>
      </c>
      <c r="E226" s="65" t="s">
        <v>1558</v>
      </c>
      <c r="F226" s="65" t="s">
        <v>2061</v>
      </c>
      <c r="G226" s="68" t="s">
        <v>1672</v>
      </c>
      <c r="H226" s="68"/>
      <c r="I226" s="40" t="s">
        <v>1626</v>
      </c>
      <c r="J226" s="4">
        <f t="shared" si="17"/>
        <v>1</v>
      </c>
      <c r="K226" s="84">
        <v>22</v>
      </c>
      <c r="L226" s="4">
        <v>20</v>
      </c>
      <c r="M226" s="82" t="s">
        <v>2192</v>
      </c>
      <c r="N226" s="82">
        <v>500</v>
      </c>
      <c r="O226" s="3" t="s">
        <v>2194</v>
      </c>
      <c r="P226" s="4">
        <v>50</v>
      </c>
      <c r="Q226" s="3"/>
      <c r="R226" s="3"/>
      <c r="S226"/>
    </row>
    <row r="227" spans="1:19" x14ac:dyDescent="0.2">
      <c r="A227" s="15">
        <v>1</v>
      </c>
      <c r="B227" s="15">
        <v>154</v>
      </c>
      <c r="C227" s="15" t="s">
        <v>1557</v>
      </c>
      <c r="D227" s="15" t="str">
        <f>INDEX($B$2:$B$31,MATCH(C227,$C$2:$C$34,0))</f>
        <v>通关关卡</v>
      </c>
      <c r="E227" s="65" t="s">
        <v>1558</v>
      </c>
      <c r="F227" s="65" t="s">
        <v>2062</v>
      </c>
      <c r="G227" s="68" t="s">
        <v>1672</v>
      </c>
      <c r="H227" s="68"/>
      <c r="I227" s="40" t="s">
        <v>1626</v>
      </c>
      <c r="J227" s="4">
        <f t="shared" si="17"/>
        <v>1</v>
      </c>
      <c r="K227" s="84">
        <v>22</v>
      </c>
      <c r="L227" s="4">
        <v>24</v>
      </c>
      <c r="M227" s="82" t="s">
        <v>2192</v>
      </c>
      <c r="N227" s="82">
        <v>250</v>
      </c>
      <c r="O227" s="3"/>
      <c r="P227" s="4"/>
      <c r="Q227" s="3"/>
      <c r="R227" s="3"/>
      <c r="S227"/>
    </row>
    <row r="228" spans="1:19" x14ac:dyDescent="0.2">
      <c r="A228" s="15">
        <v>1</v>
      </c>
      <c r="B228" s="15">
        <v>155</v>
      </c>
      <c r="C228" s="15" t="s">
        <v>1557</v>
      </c>
      <c r="D228" s="15" t="str">
        <f>INDEX($B$2:$B$31,MATCH(C228,$C$2:$C$34,0))</f>
        <v>通关关卡</v>
      </c>
      <c r="E228" s="65" t="s">
        <v>1558</v>
      </c>
      <c r="F228" s="65" t="s">
        <v>2063</v>
      </c>
      <c r="G228" s="68" t="s">
        <v>1850</v>
      </c>
      <c r="H228" s="68"/>
      <c r="I228" s="40" t="s">
        <v>1626</v>
      </c>
      <c r="J228" s="4">
        <f t="shared" si="17"/>
        <v>1</v>
      </c>
      <c r="K228" s="84">
        <v>22</v>
      </c>
      <c r="L228" s="4">
        <v>28</v>
      </c>
      <c r="M228" s="82" t="s">
        <v>2192</v>
      </c>
      <c r="N228" s="82">
        <v>250</v>
      </c>
      <c r="O228" s="3"/>
      <c r="P228" s="4"/>
      <c r="Q228" s="3"/>
      <c r="R228" s="3"/>
      <c r="S228"/>
    </row>
    <row r="229" spans="1:19" x14ac:dyDescent="0.2">
      <c r="A229" s="15">
        <v>1</v>
      </c>
      <c r="B229" s="15">
        <v>156</v>
      </c>
      <c r="C229" s="15" t="s">
        <v>1557</v>
      </c>
      <c r="D229" s="15" t="str">
        <f>INDEX($B$2:$B$31,MATCH(C229,$C$2:$C$34,0))</f>
        <v>通关关卡</v>
      </c>
      <c r="E229" s="65" t="s">
        <v>1558</v>
      </c>
      <c r="F229" s="65" t="s">
        <v>2064</v>
      </c>
      <c r="G229" s="68" t="s">
        <v>1672</v>
      </c>
      <c r="H229" s="68"/>
      <c r="I229" s="40" t="s">
        <v>1626</v>
      </c>
      <c r="J229" s="4">
        <f t="shared" si="17"/>
        <v>1</v>
      </c>
      <c r="K229" s="84">
        <v>22</v>
      </c>
      <c r="L229" s="4">
        <v>32</v>
      </c>
      <c r="M229" s="82" t="s">
        <v>2192</v>
      </c>
      <c r="N229" s="82">
        <v>250</v>
      </c>
      <c r="O229" s="3"/>
      <c r="P229" s="4"/>
      <c r="Q229" s="3"/>
      <c r="R229" s="3"/>
      <c r="S229"/>
    </row>
    <row r="230" spans="1:19" x14ac:dyDescent="0.2">
      <c r="A230" s="15">
        <v>1</v>
      </c>
      <c r="B230" s="15">
        <v>157</v>
      </c>
      <c r="C230" s="15" t="s">
        <v>1557</v>
      </c>
      <c r="D230" s="15" t="str">
        <f>INDEX($B$2:$B$31,MATCH(C230,$C$2:$C$34,0))</f>
        <v>通关关卡</v>
      </c>
      <c r="E230" s="65" t="s">
        <v>1558</v>
      </c>
      <c r="F230" s="65" t="s">
        <v>2065</v>
      </c>
      <c r="G230" s="68" t="s">
        <v>1672</v>
      </c>
      <c r="H230" s="68"/>
      <c r="I230" s="40" t="s">
        <v>1626</v>
      </c>
      <c r="J230" s="4">
        <f t="shared" si="17"/>
        <v>1</v>
      </c>
      <c r="K230" s="84">
        <v>22</v>
      </c>
      <c r="L230" s="4">
        <v>36</v>
      </c>
      <c r="M230" s="82" t="s">
        <v>2192</v>
      </c>
      <c r="N230" s="82">
        <v>250</v>
      </c>
      <c r="O230" s="3"/>
      <c r="P230" s="4"/>
      <c r="Q230" s="3"/>
      <c r="R230" s="3"/>
      <c r="S230"/>
    </row>
    <row r="231" spans="1:19" x14ac:dyDescent="0.2">
      <c r="A231" s="15">
        <v>1</v>
      </c>
      <c r="B231" s="15">
        <v>158</v>
      </c>
      <c r="C231" s="15" t="s">
        <v>1557</v>
      </c>
      <c r="D231" s="15" t="str">
        <f>INDEX($B$2:$B$31,MATCH(C231,$C$2:$C$34,0))</f>
        <v>通关关卡</v>
      </c>
      <c r="E231" s="65" t="s">
        <v>1558</v>
      </c>
      <c r="F231" s="65" t="s">
        <v>2066</v>
      </c>
      <c r="G231" s="68" t="s">
        <v>1672</v>
      </c>
      <c r="H231" s="68"/>
      <c r="I231" s="40" t="s">
        <v>1626</v>
      </c>
      <c r="J231" s="4">
        <f t="shared" si="17"/>
        <v>1</v>
      </c>
      <c r="K231" s="84">
        <v>22</v>
      </c>
      <c r="L231" s="4">
        <v>40</v>
      </c>
      <c r="M231" s="82" t="s">
        <v>2192</v>
      </c>
      <c r="N231" s="82">
        <v>500</v>
      </c>
      <c r="O231" s="3" t="s">
        <v>2194</v>
      </c>
      <c r="P231" s="4">
        <v>50</v>
      </c>
      <c r="Q231" s="3"/>
      <c r="R231" s="3"/>
      <c r="S231"/>
    </row>
    <row r="232" spans="1:19" x14ac:dyDescent="0.2">
      <c r="A232" s="15">
        <v>1</v>
      </c>
      <c r="B232" s="15">
        <v>159</v>
      </c>
      <c r="C232" s="15" t="s">
        <v>1557</v>
      </c>
      <c r="D232" s="15" t="str">
        <f>INDEX($B$2:$B$31,MATCH(C232,$C$2:$C$34,0))</f>
        <v>通关关卡</v>
      </c>
      <c r="E232" s="65" t="s">
        <v>1558</v>
      </c>
      <c r="F232" s="65" t="s">
        <v>2067</v>
      </c>
      <c r="G232" s="68" t="s">
        <v>1672</v>
      </c>
      <c r="H232" s="68"/>
      <c r="I232" s="40" t="s">
        <v>1626</v>
      </c>
      <c r="J232" s="4">
        <f t="shared" si="17"/>
        <v>1</v>
      </c>
      <c r="K232" s="84">
        <v>22</v>
      </c>
      <c r="L232" s="4">
        <v>44</v>
      </c>
      <c r="M232" s="82" t="s">
        <v>2192</v>
      </c>
      <c r="N232" s="82">
        <v>250</v>
      </c>
      <c r="O232" s="3"/>
      <c r="P232" s="4"/>
      <c r="Q232" s="3"/>
      <c r="R232" s="3"/>
      <c r="S232"/>
    </row>
    <row r="233" spans="1:19" x14ac:dyDescent="0.2">
      <c r="A233" s="15">
        <v>1</v>
      </c>
      <c r="B233" s="15">
        <v>160</v>
      </c>
      <c r="C233" s="15" t="s">
        <v>1557</v>
      </c>
      <c r="D233" s="15" t="str">
        <f>INDEX($B$2:$B$31,MATCH(C233,$C$2:$C$34,0))</f>
        <v>通关关卡</v>
      </c>
      <c r="E233" s="65" t="s">
        <v>1558</v>
      </c>
      <c r="F233" s="65" t="s">
        <v>2068</v>
      </c>
      <c r="G233" s="68" t="s">
        <v>1851</v>
      </c>
      <c r="H233" s="68"/>
      <c r="I233" s="40" t="s">
        <v>1626</v>
      </c>
      <c r="J233" s="4">
        <f t="shared" si="17"/>
        <v>1</v>
      </c>
      <c r="K233" s="84">
        <v>22</v>
      </c>
      <c r="L233" s="4">
        <v>48</v>
      </c>
      <c r="M233" s="82" t="s">
        <v>2192</v>
      </c>
      <c r="N233" s="82">
        <v>250</v>
      </c>
      <c r="O233" s="3"/>
      <c r="P233" s="4"/>
      <c r="Q233" s="3"/>
      <c r="R233" s="3"/>
      <c r="S233"/>
    </row>
    <row r="234" spans="1:19" x14ac:dyDescent="0.2">
      <c r="A234" s="15">
        <v>1</v>
      </c>
      <c r="B234" s="15">
        <v>161</v>
      </c>
      <c r="C234" s="15" t="s">
        <v>1557</v>
      </c>
      <c r="D234" s="15" t="str">
        <f>INDEX($B$2:$B$31,MATCH(C234,$C$2:$C$34,0))</f>
        <v>通关关卡</v>
      </c>
      <c r="E234" s="65" t="s">
        <v>1558</v>
      </c>
      <c r="F234" s="65" t="s">
        <v>2069</v>
      </c>
      <c r="G234" s="68" t="s">
        <v>1672</v>
      </c>
      <c r="H234" s="68"/>
      <c r="I234" s="40" t="s">
        <v>1626</v>
      </c>
      <c r="J234" s="4">
        <f t="shared" si="17"/>
        <v>1</v>
      </c>
      <c r="K234" s="84">
        <v>22</v>
      </c>
      <c r="L234" s="4">
        <v>52</v>
      </c>
      <c r="M234" s="82" t="s">
        <v>2192</v>
      </c>
      <c r="N234" s="82">
        <v>250</v>
      </c>
      <c r="O234" s="3"/>
      <c r="P234" s="4"/>
      <c r="Q234" s="3"/>
      <c r="R234" s="3"/>
      <c r="S234"/>
    </row>
    <row r="235" spans="1:19" x14ac:dyDescent="0.2">
      <c r="A235" s="15">
        <v>1</v>
      </c>
      <c r="B235" s="15">
        <v>162</v>
      </c>
      <c r="C235" s="15" t="s">
        <v>1557</v>
      </c>
      <c r="D235" s="15" t="str">
        <f>INDEX($B$2:$B$31,MATCH(C235,$C$2:$C$34,0))</f>
        <v>通关关卡</v>
      </c>
      <c r="E235" s="65" t="s">
        <v>1558</v>
      </c>
      <c r="F235" s="65" t="s">
        <v>2070</v>
      </c>
      <c r="G235" s="68" t="s">
        <v>1672</v>
      </c>
      <c r="H235" s="68"/>
      <c r="I235" s="40" t="s">
        <v>1626</v>
      </c>
      <c r="J235" s="4">
        <f t="shared" si="17"/>
        <v>1</v>
      </c>
      <c r="K235" s="84">
        <v>22</v>
      </c>
      <c r="L235" s="4">
        <v>56</v>
      </c>
      <c r="M235" s="82" t="s">
        <v>2192</v>
      </c>
      <c r="N235" s="82">
        <v>250</v>
      </c>
      <c r="O235" s="3"/>
      <c r="P235" s="4"/>
      <c r="Q235" s="3"/>
      <c r="R235" s="3"/>
      <c r="S235"/>
    </row>
    <row r="236" spans="1:19" x14ac:dyDescent="0.2">
      <c r="A236" s="15">
        <v>1</v>
      </c>
      <c r="B236" s="15">
        <v>163</v>
      </c>
      <c r="C236" s="15" t="s">
        <v>1557</v>
      </c>
      <c r="D236" s="15" t="str">
        <f>INDEX($B$2:$B$31,MATCH(C236,$C$2:$C$34,0))</f>
        <v>通关关卡</v>
      </c>
      <c r="E236" s="65" t="s">
        <v>1558</v>
      </c>
      <c r="F236" s="65" t="s">
        <v>2071</v>
      </c>
      <c r="G236" s="68" t="s">
        <v>1672</v>
      </c>
      <c r="H236" s="68"/>
      <c r="I236" s="40" t="s">
        <v>1626</v>
      </c>
      <c r="J236" s="4">
        <f t="shared" si="17"/>
        <v>1</v>
      </c>
      <c r="K236" s="84">
        <v>22</v>
      </c>
      <c r="L236" s="4">
        <v>60</v>
      </c>
      <c r="M236" s="82" t="s">
        <v>2192</v>
      </c>
      <c r="N236" s="82">
        <v>500</v>
      </c>
      <c r="O236" s="3" t="s">
        <v>2194</v>
      </c>
      <c r="P236" s="4">
        <v>50</v>
      </c>
      <c r="Q236" s="3"/>
      <c r="R236" s="3"/>
      <c r="S236"/>
    </row>
    <row r="237" spans="1:19" x14ac:dyDescent="0.2">
      <c r="A237" s="15">
        <v>1</v>
      </c>
      <c r="B237" s="15">
        <v>164</v>
      </c>
      <c r="C237" s="15" t="s">
        <v>1557</v>
      </c>
      <c r="D237" s="15" t="str">
        <f>INDEX($B$2:$B$31,MATCH(C237,$C$2:$C$34,0))</f>
        <v>通关关卡</v>
      </c>
      <c r="E237" s="65" t="s">
        <v>1558</v>
      </c>
      <c r="F237" s="65" t="s">
        <v>2072</v>
      </c>
      <c r="G237" s="68" t="s">
        <v>1672</v>
      </c>
      <c r="H237" s="68"/>
      <c r="I237" s="40" t="s">
        <v>1626</v>
      </c>
      <c r="J237" s="4">
        <f t="shared" si="17"/>
        <v>1</v>
      </c>
      <c r="K237" s="84">
        <v>23</v>
      </c>
      <c r="L237" s="4">
        <v>4</v>
      </c>
      <c r="M237" s="82" t="s">
        <v>2192</v>
      </c>
      <c r="N237" s="82">
        <v>250</v>
      </c>
      <c r="O237" s="3"/>
      <c r="P237" s="4"/>
      <c r="Q237" s="3"/>
      <c r="R237" s="3"/>
      <c r="S237"/>
    </row>
    <row r="238" spans="1:19" x14ac:dyDescent="0.2">
      <c r="A238" s="15">
        <v>1</v>
      </c>
      <c r="B238" s="15">
        <v>165</v>
      </c>
      <c r="C238" s="15" t="s">
        <v>1557</v>
      </c>
      <c r="D238" s="15" t="str">
        <f>INDEX($B$2:$B$31,MATCH(C238,$C$2:$C$34,0))</f>
        <v>通关关卡</v>
      </c>
      <c r="E238" s="65" t="s">
        <v>1558</v>
      </c>
      <c r="F238" s="65" t="s">
        <v>2073</v>
      </c>
      <c r="G238" s="68" t="s">
        <v>1852</v>
      </c>
      <c r="H238" s="68"/>
      <c r="I238" s="40" t="s">
        <v>1626</v>
      </c>
      <c r="J238" s="4">
        <f t="shared" si="17"/>
        <v>1</v>
      </c>
      <c r="K238" s="84">
        <v>23</v>
      </c>
      <c r="L238" s="4">
        <v>8</v>
      </c>
      <c r="M238" s="82" t="s">
        <v>2192</v>
      </c>
      <c r="N238" s="82">
        <v>250</v>
      </c>
      <c r="O238" s="3"/>
      <c r="P238" s="4"/>
      <c r="Q238" s="3"/>
      <c r="R238" s="3"/>
      <c r="S238"/>
    </row>
    <row r="239" spans="1:19" x14ac:dyDescent="0.2">
      <c r="A239" s="15">
        <v>1</v>
      </c>
      <c r="B239" s="15">
        <v>166</v>
      </c>
      <c r="C239" s="15" t="s">
        <v>1557</v>
      </c>
      <c r="D239" s="15" t="str">
        <f>INDEX($B$2:$B$31,MATCH(C239,$C$2:$C$34,0))</f>
        <v>通关关卡</v>
      </c>
      <c r="E239" s="65" t="s">
        <v>1558</v>
      </c>
      <c r="F239" s="65" t="s">
        <v>2074</v>
      </c>
      <c r="G239" s="68" t="s">
        <v>1672</v>
      </c>
      <c r="H239" s="68"/>
      <c r="I239" s="40" t="s">
        <v>1626</v>
      </c>
      <c r="J239" s="4">
        <f t="shared" si="17"/>
        <v>1</v>
      </c>
      <c r="K239" s="84">
        <v>23</v>
      </c>
      <c r="L239" s="4">
        <v>12</v>
      </c>
      <c r="M239" s="82" t="s">
        <v>2192</v>
      </c>
      <c r="N239" s="82">
        <v>250</v>
      </c>
      <c r="O239" s="3"/>
      <c r="P239" s="4"/>
      <c r="Q239" s="3"/>
      <c r="R239" s="3"/>
      <c r="S239"/>
    </row>
    <row r="240" spans="1:19" x14ac:dyDescent="0.2">
      <c r="A240" s="15">
        <v>1</v>
      </c>
      <c r="B240" s="15">
        <v>167</v>
      </c>
      <c r="C240" s="15" t="s">
        <v>1557</v>
      </c>
      <c r="D240" s="15" t="str">
        <f>INDEX($B$2:$B$31,MATCH(C240,$C$2:$C$34,0))</f>
        <v>通关关卡</v>
      </c>
      <c r="E240" s="65" t="s">
        <v>1558</v>
      </c>
      <c r="F240" s="65" t="s">
        <v>2075</v>
      </c>
      <c r="G240" s="68" t="s">
        <v>1672</v>
      </c>
      <c r="H240" s="68"/>
      <c r="I240" s="40" t="s">
        <v>1626</v>
      </c>
      <c r="J240" s="4">
        <f t="shared" si="17"/>
        <v>1</v>
      </c>
      <c r="K240" s="84">
        <v>23</v>
      </c>
      <c r="L240" s="4">
        <v>16</v>
      </c>
      <c r="M240" s="82" t="s">
        <v>2192</v>
      </c>
      <c r="N240" s="82">
        <v>250</v>
      </c>
      <c r="O240" s="3"/>
      <c r="P240" s="4"/>
      <c r="Q240" s="3"/>
      <c r="R240" s="3"/>
      <c r="S240"/>
    </row>
    <row r="241" spans="1:19" x14ac:dyDescent="0.2">
      <c r="A241" s="15">
        <v>1</v>
      </c>
      <c r="B241" s="15">
        <v>168</v>
      </c>
      <c r="C241" s="15" t="s">
        <v>1557</v>
      </c>
      <c r="D241" s="15" t="str">
        <f>INDEX($B$2:$B$31,MATCH(C241,$C$2:$C$34,0))</f>
        <v>通关关卡</v>
      </c>
      <c r="E241" s="65" t="s">
        <v>1558</v>
      </c>
      <c r="F241" s="65" t="s">
        <v>2076</v>
      </c>
      <c r="G241" s="68" t="s">
        <v>1672</v>
      </c>
      <c r="H241" s="68"/>
      <c r="I241" s="40" t="s">
        <v>1626</v>
      </c>
      <c r="J241" s="4">
        <f t="shared" si="17"/>
        <v>1</v>
      </c>
      <c r="K241" s="84">
        <v>23</v>
      </c>
      <c r="L241" s="4">
        <v>20</v>
      </c>
      <c r="M241" s="82" t="s">
        <v>2192</v>
      </c>
      <c r="N241" s="82">
        <v>500</v>
      </c>
      <c r="O241" s="3" t="s">
        <v>2194</v>
      </c>
      <c r="P241" s="4">
        <v>50</v>
      </c>
      <c r="Q241" s="3"/>
      <c r="R241" s="3"/>
      <c r="S241"/>
    </row>
    <row r="242" spans="1:19" x14ac:dyDescent="0.2">
      <c r="A242" s="15">
        <v>1</v>
      </c>
      <c r="B242" s="15">
        <v>169</v>
      </c>
      <c r="C242" s="15" t="s">
        <v>1557</v>
      </c>
      <c r="D242" s="15" t="str">
        <f>INDEX($B$2:$B$31,MATCH(C242,$C$2:$C$34,0))</f>
        <v>通关关卡</v>
      </c>
      <c r="E242" s="65" t="s">
        <v>1558</v>
      </c>
      <c r="F242" s="65" t="s">
        <v>2077</v>
      </c>
      <c r="G242" s="68" t="s">
        <v>1672</v>
      </c>
      <c r="H242" s="68"/>
      <c r="I242" s="40" t="s">
        <v>1626</v>
      </c>
      <c r="J242" s="4">
        <f t="shared" si="17"/>
        <v>1</v>
      </c>
      <c r="K242" s="84">
        <v>23</v>
      </c>
      <c r="L242" s="4">
        <v>24</v>
      </c>
      <c r="M242" s="82" t="s">
        <v>2192</v>
      </c>
      <c r="N242" s="82">
        <v>250</v>
      </c>
      <c r="O242" s="3"/>
      <c r="P242" s="4"/>
      <c r="Q242" s="3"/>
      <c r="R242" s="3"/>
      <c r="S242"/>
    </row>
    <row r="243" spans="1:19" x14ac:dyDescent="0.2">
      <c r="A243" s="15">
        <v>1</v>
      </c>
      <c r="B243" s="15">
        <v>170</v>
      </c>
      <c r="C243" s="15" t="s">
        <v>1557</v>
      </c>
      <c r="D243" s="15" t="str">
        <f>INDEX($B$2:$B$31,MATCH(C243,$C$2:$C$34,0))</f>
        <v>通关关卡</v>
      </c>
      <c r="E243" s="65" t="s">
        <v>1558</v>
      </c>
      <c r="F243" s="65" t="s">
        <v>2078</v>
      </c>
      <c r="G243" s="68" t="s">
        <v>1853</v>
      </c>
      <c r="H243" s="68"/>
      <c r="I243" s="40" t="s">
        <v>1626</v>
      </c>
      <c r="J243" s="4">
        <f t="shared" si="17"/>
        <v>1</v>
      </c>
      <c r="K243" s="84">
        <v>23</v>
      </c>
      <c r="L243" s="4">
        <v>28</v>
      </c>
      <c r="M243" s="82" t="s">
        <v>2192</v>
      </c>
      <c r="N243" s="82">
        <v>250</v>
      </c>
      <c r="O243" s="3"/>
      <c r="P243" s="4"/>
      <c r="Q243" s="3"/>
      <c r="R243" s="3"/>
      <c r="S243"/>
    </row>
    <row r="244" spans="1:19" x14ac:dyDescent="0.2">
      <c r="A244" s="15">
        <v>1</v>
      </c>
      <c r="B244" s="15">
        <v>171</v>
      </c>
      <c r="C244" s="15" t="s">
        <v>1557</v>
      </c>
      <c r="D244" s="15" t="str">
        <f>INDEX($B$2:$B$31,MATCH(C244,$C$2:$C$34,0))</f>
        <v>通关关卡</v>
      </c>
      <c r="E244" s="65" t="s">
        <v>1558</v>
      </c>
      <c r="F244" s="65" t="s">
        <v>2079</v>
      </c>
      <c r="G244" s="68" t="s">
        <v>1672</v>
      </c>
      <c r="H244" s="68"/>
      <c r="I244" s="40" t="s">
        <v>1626</v>
      </c>
      <c r="J244" s="4">
        <f t="shared" si="17"/>
        <v>1</v>
      </c>
      <c r="K244" s="84">
        <v>23</v>
      </c>
      <c r="L244" s="4">
        <v>32</v>
      </c>
      <c r="M244" s="82" t="s">
        <v>2192</v>
      </c>
      <c r="N244" s="82">
        <v>250</v>
      </c>
      <c r="O244" s="3"/>
      <c r="P244" s="4"/>
      <c r="Q244" s="3"/>
      <c r="R244" s="3"/>
      <c r="S244"/>
    </row>
    <row r="245" spans="1:19" x14ac:dyDescent="0.2">
      <c r="A245" s="15">
        <v>1</v>
      </c>
      <c r="B245" s="15">
        <v>172</v>
      </c>
      <c r="C245" s="15" t="s">
        <v>1557</v>
      </c>
      <c r="D245" s="15" t="str">
        <f>INDEX($B$2:$B$31,MATCH(C245,$C$2:$C$34,0))</f>
        <v>通关关卡</v>
      </c>
      <c r="E245" s="65" t="s">
        <v>1558</v>
      </c>
      <c r="F245" s="65" t="s">
        <v>2080</v>
      </c>
      <c r="G245" s="68" t="s">
        <v>1672</v>
      </c>
      <c r="H245" s="68"/>
      <c r="I245" s="40" t="s">
        <v>1626</v>
      </c>
      <c r="J245" s="4">
        <f t="shared" si="17"/>
        <v>1</v>
      </c>
      <c r="K245" s="84">
        <v>23</v>
      </c>
      <c r="L245" s="4">
        <v>36</v>
      </c>
      <c r="M245" s="82" t="s">
        <v>2192</v>
      </c>
      <c r="N245" s="82">
        <v>250</v>
      </c>
      <c r="O245" s="3"/>
      <c r="P245" s="4"/>
      <c r="Q245" s="3"/>
      <c r="R245" s="3"/>
      <c r="S245"/>
    </row>
    <row r="246" spans="1:19" x14ac:dyDescent="0.2">
      <c r="A246" s="15">
        <v>1</v>
      </c>
      <c r="B246" s="15">
        <v>173</v>
      </c>
      <c r="C246" s="15" t="s">
        <v>1557</v>
      </c>
      <c r="D246" s="15" t="str">
        <f>INDEX($B$2:$B$31,MATCH(C246,$C$2:$C$34,0))</f>
        <v>通关关卡</v>
      </c>
      <c r="E246" s="65" t="s">
        <v>1558</v>
      </c>
      <c r="F246" s="65" t="s">
        <v>2081</v>
      </c>
      <c r="G246" s="68" t="s">
        <v>1672</v>
      </c>
      <c r="H246" s="68"/>
      <c r="I246" s="40" t="s">
        <v>1626</v>
      </c>
      <c r="J246" s="4">
        <f t="shared" si="17"/>
        <v>1</v>
      </c>
      <c r="K246" s="84">
        <v>23</v>
      </c>
      <c r="L246" s="4">
        <v>40</v>
      </c>
      <c r="M246" s="82" t="s">
        <v>2192</v>
      </c>
      <c r="N246" s="82">
        <v>500</v>
      </c>
      <c r="O246" s="3" t="s">
        <v>2194</v>
      </c>
      <c r="P246" s="4">
        <v>50</v>
      </c>
      <c r="Q246" s="3"/>
      <c r="R246" s="3"/>
      <c r="S246"/>
    </row>
    <row r="247" spans="1:19" x14ac:dyDescent="0.2">
      <c r="A247" s="15">
        <v>1</v>
      </c>
      <c r="B247" s="15">
        <v>174</v>
      </c>
      <c r="C247" s="15" t="s">
        <v>1557</v>
      </c>
      <c r="D247" s="15" t="str">
        <f>INDEX($B$2:$B$31,MATCH(C247,$C$2:$C$34,0))</f>
        <v>通关关卡</v>
      </c>
      <c r="E247" s="65" t="s">
        <v>1558</v>
      </c>
      <c r="F247" s="65" t="s">
        <v>2082</v>
      </c>
      <c r="G247" s="68" t="s">
        <v>1672</v>
      </c>
      <c r="H247" s="68"/>
      <c r="I247" s="40" t="s">
        <v>1626</v>
      </c>
      <c r="J247" s="4">
        <f t="shared" si="17"/>
        <v>1</v>
      </c>
      <c r="K247" s="84">
        <v>23</v>
      </c>
      <c r="L247" s="4">
        <v>44</v>
      </c>
      <c r="M247" s="82" t="s">
        <v>2192</v>
      </c>
      <c r="N247" s="82">
        <v>250</v>
      </c>
      <c r="O247" s="3"/>
      <c r="P247" s="4"/>
      <c r="Q247" s="3"/>
      <c r="R247" s="3"/>
      <c r="S247"/>
    </row>
    <row r="248" spans="1:19" x14ac:dyDescent="0.2">
      <c r="A248" s="15">
        <v>1</v>
      </c>
      <c r="B248" s="15">
        <v>175</v>
      </c>
      <c r="C248" s="15" t="s">
        <v>1557</v>
      </c>
      <c r="D248" s="15" t="str">
        <f>INDEX($B$2:$B$31,MATCH(C248,$C$2:$C$34,0))</f>
        <v>通关关卡</v>
      </c>
      <c r="E248" s="65" t="s">
        <v>1558</v>
      </c>
      <c r="F248" s="65" t="s">
        <v>2083</v>
      </c>
      <c r="G248" s="68" t="s">
        <v>1854</v>
      </c>
      <c r="H248" s="68"/>
      <c r="I248" s="40" t="s">
        <v>1626</v>
      </c>
      <c r="J248" s="4">
        <f t="shared" si="17"/>
        <v>1</v>
      </c>
      <c r="K248" s="84">
        <v>23</v>
      </c>
      <c r="L248" s="4">
        <v>48</v>
      </c>
      <c r="M248" s="82" t="s">
        <v>2192</v>
      </c>
      <c r="N248" s="82">
        <v>250</v>
      </c>
      <c r="O248" s="3"/>
      <c r="P248" s="4"/>
      <c r="Q248" s="3"/>
      <c r="R248" s="3"/>
      <c r="S248"/>
    </row>
    <row r="249" spans="1:19" x14ac:dyDescent="0.2">
      <c r="A249" s="15">
        <v>1</v>
      </c>
      <c r="B249" s="15">
        <v>176</v>
      </c>
      <c r="C249" s="15" t="s">
        <v>1557</v>
      </c>
      <c r="D249" s="15" t="str">
        <f>INDEX($B$2:$B$31,MATCH(C249,$C$2:$C$34,0))</f>
        <v>通关关卡</v>
      </c>
      <c r="E249" s="65" t="s">
        <v>1558</v>
      </c>
      <c r="F249" s="65" t="s">
        <v>2084</v>
      </c>
      <c r="G249" s="68" t="s">
        <v>1672</v>
      </c>
      <c r="H249" s="68"/>
      <c r="I249" s="40" t="s">
        <v>1626</v>
      </c>
      <c r="J249" s="4">
        <f t="shared" si="17"/>
        <v>1</v>
      </c>
      <c r="K249" s="84">
        <v>23</v>
      </c>
      <c r="L249" s="4">
        <v>52</v>
      </c>
      <c r="M249" s="82" t="s">
        <v>2192</v>
      </c>
      <c r="N249" s="82">
        <v>250</v>
      </c>
      <c r="O249" s="3"/>
      <c r="P249" s="4"/>
      <c r="Q249" s="3"/>
      <c r="R249" s="3"/>
      <c r="S249"/>
    </row>
    <row r="250" spans="1:19" x14ac:dyDescent="0.2">
      <c r="A250" s="15">
        <v>1</v>
      </c>
      <c r="B250" s="15">
        <v>177</v>
      </c>
      <c r="C250" s="15" t="s">
        <v>1557</v>
      </c>
      <c r="D250" s="15" t="str">
        <f>INDEX($B$2:$B$31,MATCH(C250,$C$2:$C$34,0))</f>
        <v>通关关卡</v>
      </c>
      <c r="E250" s="65" t="s">
        <v>1558</v>
      </c>
      <c r="F250" s="65" t="s">
        <v>2085</v>
      </c>
      <c r="G250" s="68" t="s">
        <v>1672</v>
      </c>
      <c r="H250" s="68"/>
      <c r="I250" s="40" t="s">
        <v>1626</v>
      </c>
      <c r="J250" s="4">
        <f t="shared" si="17"/>
        <v>1</v>
      </c>
      <c r="K250" s="84">
        <v>23</v>
      </c>
      <c r="L250" s="4">
        <v>56</v>
      </c>
      <c r="M250" s="82" t="s">
        <v>2192</v>
      </c>
      <c r="N250" s="82">
        <v>250</v>
      </c>
      <c r="O250" s="3"/>
      <c r="P250" s="4"/>
      <c r="Q250" s="3"/>
      <c r="R250" s="3"/>
      <c r="S250"/>
    </row>
    <row r="251" spans="1:19" x14ac:dyDescent="0.2">
      <c r="A251" s="15">
        <v>1</v>
      </c>
      <c r="B251" s="15">
        <v>178</v>
      </c>
      <c r="C251" s="15" t="s">
        <v>1557</v>
      </c>
      <c r="D251" s="15" t="str">
        <f>INDEX($B$2:$B$31,MATCH(C251,$C$2:$C$34,0))</f>
        <v>通关关卡</v>
      </c>
      <c r="E251" s="65" t="s">
        <v>1558</v>
      </c>
      <c r="F251" s="65" t="s">
        <v>2086</v>
      </c>
      <c r="G251" s="68" t="s">
        <v>1672</v>
      </c>
      <c r="H251" s="68"/>
      <c r="I251" s="40" t="s">
        <v>1626</v>
      </c>
      <c r="J251" s="4">
        <f t="shared" si="17"/>
        <v>1</v>
      </c>
      <c r="K251" s="84">
        <v>23</v>
      </c>
      <c r="L251" s="4">
        <v>60</v>
      </c>
      <c r="M251" s="82" t="s">
        <v>2192</v>
      </c>
      <c r="N251" s="82">
        <v>500</v>
      </c>
      <c r="O251" s="3" t="s">
        <v>2194</v>
      </c>
      <c r="P251" s="4">
        <v>50</v>
      </c>
      <c r="Q251" s="3"/>
      <c r="R251" s="3"/>
      <c r="S251"/>
    </row>
    <row r="252" spans="1:19" x14ac:dyDescent="0.2">
      <c r="A252" s="15">
        <v>1</v>
      </c>
      <c r="B252" s="15">
        <v>179</v>
      </c>
      <c r="C252" s="15" t="s">
        <v>1557</v>
      </c>
      <c r="D252" s="15" t="str">
        <f>INDEX($B$2:$B$31,MATCH(C252,$C$2:$C$34,0))</f>
        <v>通关关卡</v>
      </c>
      <c r="E252" s="65" t="s">
        <v>1558</v>
      </c>
      <c r="F252" s="65" t="s">
        <v>2087</v>
      </c>
      <c r="G252" s="68" t="s">
        <v>1672</v>
      </c>
      <c r="H252" s="68"/>
      <c r="I252" s="40" t="s">
        <v>1626</v>
      </c>
      <c r="J252" s="4">
        <f t="shared" si="17"/>
        <v>1</v>
      </c>
      <c r="K252" s="84">
        <v>24</v>
      </c>
      <c r="L252" s="4">
        <v>4</v>
      </c>
      <c r="M252" s="82" t="s">
        <v>2192</v>
      </c>
      <c r="N252" s="82">
        <v>250</v>
      </c>
      <c r="O252" s="3"/>
      <c r="P252" s="4"/>
      <c r="Q252" s="3"/>
      <c r="R252" s="3"/>
      <c r="S252"/>
    </row>
    <row r="253" spans="1:19" x14ac:dyDescent="0.2">
      <c r="A253" s="15">
        <v>1</v>
      </c>
      <c r="B253" s="15">
        <v>180</v>
      </c>
      <c r="C253" s="15" t="s">
        <v>1557</v>
      </c>
      <c r="D253" s="15" t="str">
        <f>INDEX($B$2:$B$31,MATCH(C253,$C$2:$C$34,0))</f>
        <v>通关关卡</v>
      </c>
      <c r="E253" s="65" t="s">
        <v>1558</v>
      </c>
      <c r="F253" s="65" t="s">
        <v>2088</v>
      </c>
      <c r="G253" s="68" t="s">
        <v>1855</v>
      </c>
      <c r="H253" s="68"/>
      <c r="I253" s="40" t="s">
        <v>1626</v>
      </c>
      <c r="J253" s="4">
        <f t="shared" si="17"/>
        <v>1</v>
      </c>
      <c r="K253" s="84">
        <v>24</v>
      </c>
      <c r="L253" s="4">
        <v>8</v>
      </c>
      <c r="M253" s="82" t="s">
        <v>2192</v>
      </c>
      <c r="N253" s="82">
        <v>250</v>
      </c>
      <c r="O253" s="3"/>
      <c r="P253" s="4"/>
      <c r="Q253" s="3"/>
      <c r="R253" s="3"/>
      <c r="S253"/>
    </row>
    <row r="254" spans="1:19" x14ac:dyDescent="0.2">
      <c r="A254" s="15">
        <v>1</v>
      </c>
      <c r="B254" s="15">
        <v>181</v>
      </c>
      <c r="C254" s="15" t="s">
        <v>1557</v>
      </c>
      <c r="D254" s="15" t="str">
        <f>INDEX($B$2:$B$31,MATCH(C254,$C$2:$C$34,0))</f>
        <v>通关关卡</v>
      </c>
      <c r="E254" s="65" t="s">
        <v>1558</v>
      </c>
      <c r="F254" s="65" t="s">
        <v>2089</v>
      </c>
      <c r="G254" s="68" t="s">
        <v>1672</v>
      </c>
      <c r="H254" s="68"/>
      <c r="I254" s="40" t="s">
        <v>1626</v>
      </c>
      <c r="J254" s="4">
        <f t="shared" si="17"/>
        <v>1</v>
      </c>
      <c r="K254" s="84">
        <v>24</v>
      </c>
      <c r="L254" s="4">
        <v>12</v>
      </c>
      <c r="M254" s="82" t="s">
        <v>2192</v>
      </c>
      <c r="N254" s="82">
        <v>250</v>
      </c>
      <c r="O254" s="3"/>
      <c r="P254" s="4"/>
      <c r="Q254" s="3"/>
      <c r="R254" s="3"/>
      <c r="S254"/>
    </row>
    <row r="255" spans="1:19" x14ac:dyDescent="0.2">
      <c r="A255" s="15">
        <v>1</v>
      </c>
      <c r="B255" s="15">
        <v>182</v>
      </c>
      <c r="C255" s="15" t="s">
        <v>1557</v>
      </c>
      <c r="D255" s="15" t="str">
        <f>INDEX($B$2:$B$31,MATCH(C255,$C$2:$C$34,0))</f>
        <v>通关关卡</v>
      </c>
      <c r="E255" s="65" t="s">
        <v>1558</v>
      </c>
      <c r="F255" s="65" t="s">
        <v>2090</v>
      </c>
      <c r="G255" s="68" t="s">
        <v>1672</v>
      </c>
      <c r="H255" s="68"/>
      <c r="I255" s="40" t="s">
        <v>1626</v>
      </c>
      <c r="J255" s="4">
        <f t="shared" si="17"/>
        <v>1</v>
      </c>
      <c r="K255" s="84">
        <v>24</v>
      </c>
      <c r="L255" s="4">
        <v>16</v>
      </c>
      <c r="M255" s="82" t="s">
        <v>2192</v>
      </c>
      <c r="N255" s="82">
        <v>250</v>
      </c>
      <c r="O255" s="3"/>
      <c r="P255" s="4"/>
      <c r="Q255" s="3"/>
      <c r="R255" s="3"/>
      <c r="S255"/>
    </row>
    <row r="256" spans="1:19" x14ac:dyDescent="0.2">
      <c r="A256" s="15">
        <v>1</v>
      </c>
      <c r="B256" s="15">
        <v>183</v>
      </c>
      <c r="C256" s="15" t="s">
        <v>1557</v>
      </c>
      <c r="D256" s="15" t="str">
        <f>INDEX($B$2:$B$31,MATCH(C256,$C$2:$C$34,0))</f>
        <v>通关关卡</v>
      </c>
      <c r="E256" s="65" t="s">
        <v>1558</v>
      </c>
      <c r="F256" s="65" t="s">
        <v>2091</v>
      </c>
      <c r="G256" s="68" t="s">
        <v>1672</v>
      </c>
      <c r="H256" s="68"/>
      <c r="I256" s="40" t="s">
        <v>1626</v>
      </c>
      <c r="J256" s="4">
        <f t="shared" si="17"/>
        <v>1</v>
      </c>
      <c r="K256" s="84">
        <v>24</v>
      </c>
      <c r="L256" s="4">
        <v>20</v>
      </c>
      <c r="M256" s="82" t="s">
        <v>2192</v>
      </c>
      <c r="N256" s="82">
        <v>500</v>
      </c>
      <c r="O256" s="3" t="s">
        <v>2194</v>
      </c>
      <c r="P256" s="4">
        <v>50</v>
      </c>
      <c r="Q256" s="3"/>
      <c r="R256" s="3"/>
      <c r="S256"/>
    </row>
    <row r="257" spans="1:19" x14ac:dyDescent="0.2">
      <c r="A257" s="15">
        <v>1</v>
      </c>
      <c r="B257" s="15">
        <v>184</v>
      </c>
      <c r="C257" s="15" t="s">
        <v>1557</v>
      </c>
      <c r="D257" s="15" t="str">
        <f>INDEX($B$2:$B$31,MATCH(C257,$C$2:$C$34,0))</f>
        <v>通关关卡</v>
      </c>
      <c r="E257" s="65" t="s">
        <v>1558</v>
      </c>
      <c r="F257" s="65" t="s">
        <v>2092</v>
      </c>
      <c r="G257" s="68" t="s">
        <v>1672</v>
      </c>
      <c r="H257" s="68"/>
      <c r="I257" s="40" t="s">
        <v>1626</v>
      </c>
      <c r="J257" s="4">
        <f t="shared" si="17"/>
        <v>1</v>
      </c>
      <c r="K257" s="84">
        <v>24</v>
      </c>
      <c r="L257" s="4">
        <v>24</v>
      </c>
      <c r="M257" s="82" t="s">
        <v>2192</v>
      </c>
      <c r="N257" s="82">
        <v>250</v>
      </c>
      <c r="O257" s="3"/>
      <c r="P257" s="4"/>
      <c r="Q257" s="3"/>
      <c r="R257" s="3"/>
      <c r="S257"/>
    </row>
    <row r="258" spans="1:19" x14ac:dyDescent="0.2">
      <c r="A258" s="15">
        <v>1</v>
      </c>
      <c r="B258" s="15">
        <v>185</v>
      </c>
      <c r="C258" s="15" t="s">
        <v>1557</v>
      </c>
      <c r="D258" s="15" t="str">
        <f>INDEX($B$2:$B$31,MATCH(C258,$C$2:$C$34,0))</f>
        <v>通关关卡</v>
      </c>
      <c r="E258" s="65" t="s">
        <v>1558</v>
      </c>
      <c r="F258" s="65" t="s">
        <v>2093</v>
      </c>
      <c r="G258" s="68" t="s">
        <v>1856</v>
      </c>
      <c r="H258" s="68"/>
      <c r="I258" s="40" t="s">
        <v>1626</v>
      </c>
      <c r="J258" s="4">
        <f t="shared" si="17"/>
        <v>1</v>
      </c>
      <c r="K258" s="84">
        <v>24</v>
      </c>
      <c r="L258" s="4">
        <v>28</v>
      </c>
      <c r="M258" s="82" t="s">
        <v>2192</v>
      </c>
      <c r="N258" s="82">
        <v>250</v>
      </c>
      <c r="O258" s="3"/>
      <c r="P258" s="4"/>
      <c r="Q258" s="3"/>
      <c r="R258" s="3"/>
      <c r="S258"/>
    </row>
    <row r="259" spans="1:19" x14ac:dyDescent="0.2">
      <c r="A259" s="15">
        <v>1</v>
      </c>
      <c r="B259" s="15">
        <v>186</v>
      </c>
      <c r="C259" s="15" t="s">
        <v>1557</v>
      </c>
      <c r="D259" s="15" t="str">
        <f>INDEX($B$2:$B$31,MATCH(C259,$C$2:$C$34,0))</f>
        <v>通关关卡</v>
      </c>
      <c r="E259" s="65" t="s">
        <v>1558</v>
      </c>
      <c r="F259" s="65" t="s">
        <v>2094</v>
      </c>
      <c r="G259" s="68" t="s">
        <v>1672</v>
      </c>
      <c r="H259" s="68"/>
      <c r="I259" s="40" t="s">
        <v>1626</v>
      </c>
      <c r="J259" s="4">
        <f t="shared" ref="J259:J266" si="18">VLOOKUP(I259,$B$2:$F$31,3,0)</f>
        <v>1</v>
      </c>
      <c r="K259" s="84">
        <v>24</v>
      </c>
      <c r="L259" s="4">
        <v>32</v>
      </c>
      <c r="M259" s="82" t="s">
        <v>2192</v>
      </c>
      <c r="N259" s="82">
        <v>250</v>
      </c>
      <c r="O259" s="3"/>
      <c r="P259" s="4"/>
      <c r="Q259" s="3"/>
      <c r="R259" s="3"/>
      <c r="S259"/>
    </row>
    <row r="260" spans="1:19" x14ac:dyDescent="0.2">
      <c r="A260" s="15">
        <v>1</v>
      </c>
      <c r="B260" s="15">
        <v>187</v>
      </c>
      <c r="C260" s="15" t="s">
        <v>1557</v>
      </c>
      <c r="D260" s="15" t="str">
        <f>INDEX($B$2:$B$31,MATCH(C260,$C$2:$C$34,0))</f>
        <v>通关关卡</v>
      </c>
      <c r="E260" s="65" t="s">
        <v>1558</v>
      </c>
      <c r="F260" s="65" t="s">
        <v>2095</v>
      </c>
      <c r="G260" s="68" t="s">
        <v>1672</v>
      </c>
      <c r="H260" s="68"/>
      <c r="I260" s="40" t="s">
        <v>1626</v>
      </c>
      <c r="J260" s="4">
        <f t="shared" si="18"/>
        <v>1</v>
      </c>
      <c r="K260" s="84">
        <v>24</v>
      </c>
      <c r="L260" s="4">
        <v>36</v>
      </c>
      <c r="M260" s="82" t="s">
        <v>2192</v>
      </c>
      <c r="N260" s="82">
        <v>250</v>
      </c>
      <c r="O260" s="3"/>
      <c r="P260" s="4"/>
      <c r="Q260" s="3"/>
      <c r="R260" s="3"/>
      <c r="S260"/>
    </row>
    <row r="261" spans="1:19" x14ac:dyDescent="0.2">
      <c r="A261" s="15">
        <v>1</v>
      </c>
      <c r="B261" s="15">
        <v>188</v>
      </c>
      <c r="C261" s="15" t="s">
        <v>1557</v>
      </c>
      <c r="D261" s="15" t="str">
        <f>INDEX($B$2:$B$31,MATCH(C261,$C$2:$C$34,0))</f>
        <v>通关关卡</v>
      </c>
      <c r="E261" s="65" t="s">
        <v>1558</v>
      </c>
      <c r="F261" s="65" t="s">
        <v>2096</v>
      </c>
      <c r="G261" s="68" t="s">
        <v>1672</v>
      </c>
      <c r="H261" s="68"/>
      <c r="I261" s="40" t="s">
        <v>1626</v>
      </c>
      <c r="J261" s="4">
        <f t="shared" si="18"/>
        <v>1</v>
      </c>
      <c r="K261" s="84">
        <v>24</v>
      </c>
      <c r="L261" s="4">
        <v>40</v>
      </c>
      <c r="M261" s="82" t="s">
        <v>2192</v>
      </c>
      <c r="N261" s="82">
        <v>500</v>
      </c>
      <c r="O261" s="3" t="s">
        <v>2194</v>
      </c>
      <c r="P261" s="4">
        <v>50</v>
      </c>
      <c r="Q261" s="3"/>
      <c r="R261" s="3"/>
      <c r="S261"/>
    </row>
    <row r="262" spans="1:19" x14ac:dyDescent="0.2">
      <c r="A262" s="15">
        <v>1</v>
      </c>
      <c r="B262" s="15">
        <v>189</v>
      </c>
      <c r="C262" s="15" t="s">
        <v>1557</v>
      </c>
      <c r="D262" s="15" t="str">
        <f>INDEX($B$2:$B$31,MATCH(C262,$C$2:$C$34,0))</f>
        <v>通关关卡</v>
      </c>
      <c r="E262" s="65" t="s">
        <v>1558</v>
      </c>
      <c r="F262" s="65" t="s">
        <v>2097</v>
      </c>
      <c r="G262" s="68" t="s">
        <v>1672</v>
      </c>
      <c r="H262" s="68"/>
      <c r="I262" s="40" t="s">
        <v>1626</v>
      </c>
      <c r="J262" s="4">
        <f t="shared" si="18"/>
        <v>1</v>
      </c>
      <c r="K262" s="84">
        <v>24</v>
      </c>
      <c r="L262" s="4">
        <v>44</v>
      </c>
      <c r="M262" s="82" t="s">
        <v>2192</v>
      </c>
      <c r="N262" s="82">
        <v>250</v>
      </c>
      <c r="O262" s="3"/>
      <c r="P262" s="4"/>
      <c r="Q262" s="3"/>
      <c r="R262" s="3"/>
      <c r="S262"/>
    </row>
    <row r="263" spans="1:19" x14ac:dyDescent="0.2">
      <c r="A263" s="15">
        <v>1</v>
      </c>
      <c r="B263" s="15">
        <v>190</v>
      </c>
      <c r="C263" s="15" t="s">
        <v>1557</v>
      </c>
      <c r="D263" s="15" t="str">
        <f>INDEX($B$2:$B$31,MATCH(C263,$C$2:$C$34,0))</f>
        <v>通关关卡</v>
      </c>
      <c r="E263" s="65" t="s">
        <v>1558</v>
      </c>
      <c r="F263" s="65" t="s">
        <v>2098</v>
      </c>
      <c r="G263" s="68" t="s">
        <v>1857</v>
      </c>
      <c r="H263" s="68"/>
      <c r="I263" s="40" t="s">
        <v>1626</v>
      </c>
      <c r="J263" s="4">
        <f t="shared" si="18"/>
        <v>1</v>
      </c>
      <c r="K263" s="84">
        <v>24</v>
      </c>
      <c r="L263" s="4">
        <v>48</v>
      </c>
      <c r="M263" s="82" t="s">
        <v>2192</v>
      </c>
      <c r="N263" s="82">
        <v>250</v>
      </c>
      <c r="O263" s="3"/>
      <c r="P263" s="4"/>
      <c r="Q263" s="3"/>
      <c r="R263" s="3"/>
      <c r="S263"/>
    </row>
    <row r="264" spans="1:19" x14ac:dyDescent="0.2">
      <c r="A264" s="15">
        <v>1</v>
      </c>
      <c r="B264" s="15">
        <v>191</v>
      </c>
      <c r="C264" s="15" t="s">
        <v>1557</v>
      </c>
      <c r="D264" s="15" t="str">
        <f>INDEX($B$2:$B$31,MATCH(C264,$C$2:$C$34,0))</f>
        <v>通关关卡</v>
      </c>
      <c r="E264" s="65" t="s">
        <v>1558</v>
      </c>
      <c r="F264" s="65" t="s">
        <v>2099</v>
      </c>
      <c r="G264" s="68" t="s">
        <v>1672</v>
      </c>
      <c r="H264" s="68"/>
      <c r="I264" s="40" t="s">
        <v>1626</v>
      </c>
      <c r="J264" s="4">
        <f t="shared" si="18"/>
        <v>1</v>
      </c>
      <c r="K264" s="84">
        <v>24</v>
      </c>
      <c r="L264" s="4">
        <v>52</v>
      </c>
      <c r="M264" s="82" t="s">
        <v>2192</v>
      </c>
      <c r="N264" s="82">
        <v>250</v>
      </c>
      <c r="O264" s="3"/>
      <c r="P264" s="4"/>
      <c r="Q264" s="3"/>
      <c r="R264" s="3"/>
      <c r="S264"/>
    </row>
    <row r="265" spans="1:19" x14ac:dyDescent="0.2">
      <c r="A265" s="15">
        <v>1</v>
      </c>
      <c r="B265" s="15">
        <v>192</v>
      </c>
      <c r="C265" s="15" t="s">
        <v>1557</v>
      </c>
      <c r="D265" s="15" t="str">
        <f>INDEX($B$2:$B$31,MATCH(C265,$C$2:$C$34,0))</f>
        <v>通关关卡</v>
      </c>
      <c r="E265" s="65" t="s">
        <v>1558</v>
      </c>
      <c r="F265" s="65" t="s">
        <v>2100</v>
      </c>
      <c r="G265" s="68" t="s">
        <v>1672</v>
      </c>
      <c r="H265" s="68"/>
      <c r="I265" s="40" t="s">
        <v>1626</v>
      </c>
      <c r="J265" s="4">
        <f t="shared" si="18"/>
        <v>1</v>
      </c>
      <c r="K265" s="84">
        <v>24</v>
      </c>
      <c r="L265" s="4">
        <v>56</v>
      </c>
      <c r="M265" s="82" t="s">
        <v>2192</v>
      </c>
      <c r="N265" s="82">
        <v>250</v>
      </c>
      <c r="O265" s="3"/>
      <c r="P265" s="4"/>
      <c r="Q265" s="3"/>
      <c r="R265" s="3"/>
      <c r="S265"/>
    </row>
    <row r="266" spans="1:19" x14ac:dyDescent="0.2">
      <c r="A266" s="15">
        <v>1</v>
      </c>
      <c r="B266" s="15">
        <v>193</v>
      </c>
      <c r="C266" s="15" t="s">
        <v>1557</v>
      </c>
      <c r="D266" s="15" t="str">
        <f>INDEX($B$2:$B$31,MATCH(C266,$C$2:$C$34,0))</f>
        <v>通关关卡</v>
      </c>
      <c r="E266" s="65" t="s">
        <v>1558</v>
      </c>
      <c r="F266" s="65" t="s">
        <v>2101</v>
      </c>
      <c r="G266" s="68" t="s">
        <v>1672</v>
      </c>
      <c r="H266" s="68"/>
      <c r="I266" s="40" t="s">
        <v>1626</v>
      </c>
      <c r="J266" s="4">
        <f t="shared" si="18"/>
        <v>1</v>
      </c>
      <c r="K266" s="84">
        <v>24</v>
      </c>
      <c r="L266" s="4">
        <v>60</v>
      </c>
      <c r="M266" s="82" t="s">
        <v>2192</v>
      </c>
      <c r="N266" s="82">
        <v>500</v>
      </c>
      <c r="O266" s="3" t="s">
        <v>2194</v>
      </c>
      <c r="P266" s="4">
        <v>50</v>
      </c>
      <c r="Q266" s="3"/>
      <c r="R266" s="3"/>
      <c r="S266"/>
    </row>
    <row r="267" spans="1:19" x14ac:dyDescent="0.2">
      <c r="A267" s="15">
        <v>1</v>
      </c>
      <c r="B267" s="15">
        <v>194</v>
      </c>
      <c r="C267" s="15" t="s">
        <v>1557</v>
      </c>
      <c r="D267" s="15" t="str">
        <f>INDEX($B$2:$B$31,MATCH(C267,$C$2:$C$34,0))</f>
        <v>通关关卡</v>
      </c>
      <c r="E267" s="65" t="s">
        <v>1558</v>
      </c>
      <c r="F267" s="65" t="s">
        <v>2102</v>
      </c>
      <c r="G267" s="68" t="s">
        <v>1672</v>
      </c>
      <c r="H267" s="68"/>
      <c r="I267"/>
      <c r="M267"/>
      <c r="N267"/>
      <c r="O267"/>
      <c r="Q267"/>
      <c r="R267"/>
      <c r="S267"/>
    </row>
    <row r="268" spans="1:19" x14ac:dyDescent="0.2">
      <c r="A268" s="15">
        <v>1</v>
      </c>
      <c r="B268" s="15">
        <v>195</v>
      </c>
      <c r="C268" s="15" t="s">
        <v>1557</v>
      </c>
      <c r="D268" s="15" t="str">
        <f>INDEX($B$2:$B$31,MATCH(C268,$C$2:$C$34,0))</f>
        <v>通关关卡</v>
      </c>
      <c r="E268" s="65" t="s">
        <v>1558</v>
      </c>
      <c r="F268" s="65" t="s">
        <v>2103</v>
      </c>
      <c r="G268" s="68" t="s">
        <v>1744</v>
      </c>
      <c r="H268" s="68"/>
      <c r="I268"/>
      <c r="M268"/>
      <c r="N268"/>
      <c r="O268"/>
      <c r="Q268"/>
      <c r="R268"/>
      <c r="S268"/>
    </row>
    <row r="269" spans="1:19" x14ac:dyDescent="0.2">
      <c r="A269" s="15">
        <v>1</v>
      </c>
      <c r="B269" s="15">
        <v>196</v>
      </c>
      <c r="C269" s="15" t="s">
        <v>1557</v>
      </c>
      <c r="D269" s="15" t="str">
        <f>INDEX($B$2:$B$31,MATCH(C269,$C$2:$C$34,0))</f>
        <v>通关关卡</v>
      </c>
      <c r="E269" s="65" t="s">
        <v>1558</v>
      </c>
      <c r="F269" s="65" t="s">
        <v>2104</v>
      </c>
      <c r="G269" s="68" t="s">
        <v>1672</v>
      </c>
      <c r="H269" s="68"/>
      <c r="I269"/>
      <c r="M269"/>
      <c r="N269"/>
      <c r="O269"/>
      <c r="Q269"/>
      <c r="R269"/>
      <c r="S269"/>
    </row>
    <row r="270" spans="1:19" x14ac:dyDescent="0.2">
      <c r="A270" s="15">
        <v>1</v>
      </c>
      <c r="B270" s="15">
        <v>197</v>
      </c>
      <c r="C270" s="15" t="s">
        <v>1557</v>
      </c>
      <c r="D270" s="15" t="str">
        <f>INDEX($B$2:$B$31,MATCH(C270,$C$2:$C$34,0))</f>
        <v>通关关卡</v>
      </c>
      <c r="E270" s="65" t="s">
        <v>1558</v>
      </c>
      <c r="F270" s="65" t="s">
        <v>2105</v>
      </c>
      <c r="G270" s="68" t="s">
        <v>1672</v>
      </c>
      <c r="H270" s="68"/>
      <c r="I270"/>
      <c r="M270"/>
      <c r="N270"/>
      <c r="O270"/>
      <c r="Q270"/>
      <c r="R270"/>
      <c r="S270"/>
    </row>
    <row r="271" spans="1:19" x14ac:dyDescent="0.2">
      <c r="A271" s="15">
        <v>1</v>
      </c>
      <c r="B271" s="15">
        <v>198</v>
      </c>
      <c r="C271" s="15" t="s">
        <v>1557</v>
      </c>
      <c r="D271" s="15" t="str">
        <f>INDEX($B$2:$B$31,MATCH(C271,$C$2:$C$34,0))</f>
        <v>通关关卡</v>
      </c>
      <c r="E271" s="65" t="s">
        <v>1558</v>
      </c>
      <c r="F271" s="65" t="s">
        <v>2106</v>
      </c>
      <c r="G271" s="68" t="s">
        <v>1672</v>
      </c>
      <c r="H271" s="68"/>
      <c r="I271"/>
      <c r="M271"/>
      <c r="N271"/>
      <c r="O271"/>
      <c r="Q271"/>
      <c r="R271"/>
      <c r="S271"/>
    </row>
    <row r="272" spans="1:19" x14ac:dyDescent="0.2">
      <c r="A272" s="15">
        <v>1</v>
      </c>
      <c r="B272" s="15">
        <v>199</v>
      </c>
      <c r="C272" s="15" t="s">
        <v>1557</v>
      </c>
      <c r="D272" s="15" t="str">
        <f>INDEX($B$2:$B$31,MATCH(C272,$C$2:$C$34,0))</f>
        <v>通关关卡</v>
      </c>
      <c r="E272" s="65" t="s">
        <v>1558</v>
      </c>
      <c r="F272" s="65" t="s">
        <v>2107</v>
      </c>
      <c r="G272" s="68" t="s">
        <v>1672</v>
      </c>
      <c r="H272" s="68"/>
      <c r="I272"/>
      <c r="M272"/>
      <c r="N272"/>
      <c r="O272"/>
      <c r="Q272"/>
      <c r="R272"/>
      <c r="S272"/>
    </row>
    <row r="273" spans="1:19" x14ac:dyDescent="0.2">
      <c r="A273" s="15">
        <v>1</v>
      </c>
      <c r="B273" s="15">
        <v>200</v>
      </c>
      <c r="C273" s="15" t="s">
        <v>1557</v>
      </c>
      <c r="D273" s="15" t="str">
        <f>INDEX($B$2:$B$31,MATCH(C273,$C$2:$C$34,0))</f>
        <v>通关关卡</v>
      </c>
      <c r="E273" s="65" t="s">
        <v>1558</v>
      </c>
      <c r="F273" s="65" t="s">
        <v>2108</v>
      </c>
      <c r="G273" s="68" t="s">
        <v>1744</v>
      </c>
      <c r="H273" s="68"/>
      <c r="I273"/>
      <c r="M273"/>
      <c r="N273"/>
      <c r="O273"/>
      <c r="Q273"/>
      <c r="R273"/>
      <c r="S273"/>
    </row>
    <row r="274" spans="1:19" x14ac:dyDescent="0.2">
      <c r="A274" s="15">
        <v>1</v>
      </c>
      <c r="B274" s="15">
        <v>201</v>
      </c>
      <c r="C274" s="15" t="s">
        <v>1557</v>
      </c>
      <c r="D274" s="15" t="str">
        <f>INDEX($B$2:$B$31,MATCH(C274,$C$2:$C$34,0))</f>
        <v>通关关卡</v>
      </c>
      <c r="E274" s="65" t="s">
        <v>1558</v>
      </c>
      <c r="F274" s="65" t="s">
        <v>2109</v>
      </c>
      <c r="G274" s="68" t="s">
        <v>1672</v>
      </c>
      <c r="H274" s="68"/>
      <c r="I274"/>
      <c r="M274"/>
      <c r="N274"/>
      <c r="O274"/>
      <c r="Q274"/>
      <c r="R274"/>
      <c r="S274"/>
    </row>
    <row r="275" spans="1:19" x14ac:dyDescent="0.2">
      <c r="A275" s="15">
        <v>1</v>
      </c>
      <c r="B275" s="15">
        <v>202</v>
      </c>
      <c r="C275" s="15" t="s">
        <v>1557</v>
      </c>
      <c r="D275" s="15" t="str">
        <f>INDEX($B$2:$B$31,MATCH(C275,$C$2:$C$34,0))</f>
        <v>通关关卡</v>
      </c>
      <c r="E275" s="65" t="s">
        <v>1558</v>
      </c>
      <c r="F275" s="65" t="s">
        <v>2110</v>
      </c>
      <c r="G275" s="68" t="s">
        <v>1672</v>
      </c>
      <c r="H275" s="68"/>
      <c r="I275"/>
      <c r="M275"/>
      <c r="N275"/>
      <c r="O275"/>
      <c r="Q275"/>
      <c r="R275"/>
      <c r="S275"/>
    </row>
    <row r="276" spans="1:19" x14ac:dyDescent="0.2">
      <c r="A276" s="15">
        <v>1</v>
      </c>
      <c r="B276" s="15">
        <v>203</v>
      </c>
      <c r="C276" s="15" t="s">
        <v>1557</v>
      </c>
      <c r="D276" s="15" t="str">
        <f>INDEX($B$2:$B$31,MATCH(C276,$C$2:$C$34,0))</f>
        <v>通关关卡</v>
      </c>
      <c r="E276" s="65" t="s">
        <v>1558</v>
      </c>
      <c r="F276" s="65" t="s">
        <v>2111</v>
      </c>
      <c r="G276" s="68" t="s">
        <v>1672</v>
      </c>
      <c r="H276" s="68"/>
      <c r="I276"/>
      <c r="M276"/>
      <c r="N276"/>
      <c r="O276"/>
      <c r="Q276"/>
      <c r="R276"/>
      <c r="S276"/>
    </row>
    <row r="277" spans="1:19" x14ac:dyDescent="0.2">
      <c r="A277" s="15">
        <v>1</v>
      </c>
      <c r="B277" s="15">
        <v>204</v>
      </c>
      <c r="C277" s="15" t="s">
        <v>1557</v>
      </c>
      <c r="D277" s="15" t="str">
        <f>INDEX($B$2:$B$31,MATCH(C277,$C$2:$C$34,0))</f>
        <v>通关关卡</v>
      </c>
      <c r="E277" s="65" t="s">
        <v>1558</v>
      </c>
      <c r="F277" s="65" t="s">
        <v>2112</v>
      </c>
      <c r="G277" s="68" t="s">
        <v>1672</v>
      </c>
      <c r="H277" s="68"/>
      <c r="I277"/>
      <c r="M277"/>
      <c r="N277"/>
      <c r="O277"/>
      <c r="Q277"/>
      <c r="R277"/>
      <c r="S277"/>
    </row>
    <row r="278" spans="1:19" x14ac:dyDescent="0.2">
      <c r="A278" s="15">
        <v>1</v>
      </c>
      <c r="B278" s="15">
        <v>205</v>
      </c>
      <c r="C278" s="15" t="s">
        <v>1557</v>
      </c>
      <c r="D278" s="15" t="str">
        <f>INDEX($B$2:$B$31,MATCH(C278,$C$2:$C$34,0))</f>
        <v>通关关卡</v>
      </c>
      <c r="E278" s="65" t="s">
        <v>1558</v>
      </c>
      <c r="F278" s="65" t="s">
        <v>2113</v>
      </c>
      <c r="G278" s="68" t="s">
        <v>1744</v>
      </c>
      <c r="H278" s="68"/>
      <c r="I278"/>
      <c r="M278"/>
      <c r="N278"/>
      <c r="O278"/>
      <c r="Q278"/>
      <c r="R278"/>
      <c r="S278"/>
    </row>
    <row r="279" spans="1:19" x14ac:dyDescent="0.2">
      <c r="A279" s="15">
        <v>1</v>
      </c>
      <c r="B279" s="15">
        <v>206</v>
      </c>
      <c r="C279" s="15" t="s">
        <v>1557</v>
      </c>
      <c r="D279" s="15" t="str">
        <f>INDEX($B$2:$B$31,MATCH(C279,$C$2:$C$34,0))</f>
        <v>通关关卡</v>
      </c>
      <c r="E279" s="65" t="s">
        <v>1558</v>
      </c>
      <c r="F279" s="65" t="s">
        <v>2114</v>
      </c>
      <c r="G279" s="68" t="s">
        <v>1672</v>
      </c>
      <c r="H279" s="68"/>
      <c r="I279"/>
      <c r="M279"/>
      <c r="N279"/>
      <c r="O279"/>
      <c r="Q279"/>
      <c r="R279"/>
      <c r="S279"/>
    </row>
    <row r="280" spans="1:19" x14ac:dyDescent="0.2">
      <c r="A280" s="15">
        <v>1</v>
      </c>
      <c r="B280" s="15">
        <v>207</v>
      </c>
      <c r="C280" s="15" t="s">
        <v>1557</v>
      </c>
      <c r="D280" s="15" t="str">
        <f>INDEX($B$2:$B$31,MATCH(C280,$C$2:$C$34,0))</f>
        <v>通关关卡</v>
      </c>
      <c r="E280" s="65" t="s">
        <v>1558</v>
      </c>
      <c r="F280" s="65" t="s">
        <v>2115</v>
      </c>
      <c r="G280" s="68" t="s">
        <v>1672</v>
      </c>
      <c r="H280" s="68"/>
      <c r="I280"/>
      <c r="M280"/>
      <c r="N280"/>
      <c r="O280"/>
      <c r="Q280"/>
      <c r="R280"/>
      <c r="S280"/>
    </row>
    <row r="281" spans="1:19" x14ac:dyDescent="0.2">
      <c r="A281" s="15">
        <v>1</v>
      </c>
      <c r="B281" s="15">
        <v>208</v>
      </c>
      <c r="C281" s="15" t="s">
        <v>1557</v>
      </c>
      <c r="D281" s="15" t="str">
        <f>INDEX($B$2:$B$31,MATCH(C281,$C$2:$C$34,0))</f>
        <v>通关关卡</v>
      </c>
      <c r="E281" s="65" t="s">
        <v>1558</v>
      </c>
      <c r="F281" s="65" t="s">
        <v>2116</v>
      </c>
      <c r="G281" s="68" t="s">
        <v>1672</v>
      </c>
      <c r="H281" s="68"/>
      <c r="I281"/>
      <c r="M281"/>
      <c r="N281"/>
      <c r="O281"/>
      <c r="Q281"/>
      <c r="R281"/>
      <c r="S281"/>
    </row>
    <row r="282" spans="1:19" x14ac:dyDescent="0.2">
      <c r="A282" s="15">
        <v>1</v>
      </c>
      <c r="B282" s="15">
        <v>209</v>
      </c>
      <c r="C282" s="15" t="s">
        <v>1557</v>
      </c>
      <c r="D282" s="15" t="str">
        <f>INDEX($B$2:$B$31,MATCH(C282,$C$2:$C$34,0))</f>
        <v>通关关卡</v>
      </c>
      <c r="E282" s="65" t="s">
        <v>1558</v>
      </c>
      <c r="F282" s="65" t="s">
        <v>2117</v>
      </c>
      <c r="G282" s="68" t="s">
        <v>1672</v>
      </c>
      <c r="H282" s="68"/>
      <c r="I282"/>
      <c r="M282"/>
      <c r="N282"/>
      <c r="O282"/>
      <c r="Q282"/>
      <c r="R282"/>
      <c r="S282"/>
    </row>
    <row r="283" spans="1:19" x14ac:dyDescent="0.2">
      <c r="A283" s="15">
        <v>1</v>
      </c>
      <c r="B283" s="15">
        <v>210</v>
      </c>
      <c r="C283" s="15" t="s">
        <v>1557</v>
      </c>
      <c r="D283" s="15" t="str">
        <f>INDEX($B$2:$B$31,MATCH(C283,$C$2:$C$34,0))</f>
        <v>通关关卡</v>
      </c>
      <c r="E283" s="65" t="s">
        <v>1558</v>
      </c>
      <c r="F283" s="65" t="s">
        <v>2118</v>
      </c>
      <c r="G283" s="68" t="s">
        <v>1744</v>
      </c>
      <c r="H283" s="68"/>
      <c r="I283"/>
      <c r="M283"/>
      <c r="N283"/>
      <c r="O283"/>
      <c r="Q283"/>
      <c r="R283"/>
      <c r="S283"/>
    </row>
    <row r="284" spans="1:19" x14ac:dyDescent="0.2">
      <c r="A284" s="15">
        <v>1</v>
      </c>
      <c r="B284" s="15">
        <v>211</v>
      </c>
      <c r="C284" s="15" t="s">
        <v>1557</v>
      </c>
      <c r="D284" s="15" t="str">
        <f>INDEX($B$2:$B$31,MATCH(C284,$C$2:$C$34,0))</f>
        <v>通关关卡</v>
      </c>
      <c r="E284" s="65" t="s">
        <v>1558</v>
      </c>
      <c r="F284" s="65" t="s">
        <v>2119</v>
      </c>
      <c r="G284" s="68" t="s">
        <v>1672</v>
      </c>
      <c r="H284" s="68"/>
      <c r="I284"/>
      <c r="M284"/>
      <c r="N284"/>
      <c r="O284"/>
      <c r="Q284"/>
      <c r="R284"/>
      <c r="S284"/>
    </row>
    <row r="285" spans="1:19" x14ac:dyDescent="0.2">
      <c r="A285" s="15">
        <v>1</v>
      </c>
      <c r="B285" s="15">
        <v>212</v>
      </c>
      <c r="C285" s="15" t="s">
        <v>1557</v>
      </c>
      <c r="D285" s="15" t="str">
        <f>INDEX($B$2:$B$31,MATCH(C285,$C$2:$C$34,0))</f>
        <v>通关关卡</v>
      </c>
      <c r="E285" s="65" t="s">
        <v>1558</v>
      </c>
      <c r="F285" s="65" t="s">
        <v>2120</v>
      </c>
      <c r="G285" s="68" t="s">
        <v>1672</v>
      </c>
      <c r="H285" s="68"/>
      <c r="I285"/>
      <c r="M285"/>
      <c r="N285"/>
      <c r="O285"/>
      <c r="Q285"/>
      <c r="R285"/>
      <c r="S285"/>
    </row>
    <row r="286" spans="1:19" x14ac:dyDescent="0.2">
      <c r="A286" s="15">
        <v>1</v>
      </c>
      <c r="B286" s="15">
        <v>213</v>
      </c>
      <c r="C286" s="15" t="s">
        <v>1557</v>
      </c>
      <c r="D286" s="15" t="str">
        <f>INDEX($B$2:$B$31,MATCH(C286,$C$2:$C$34,0))</f>
        <v>通关关卡</v>
      </c>
      <c r="E286" s="65" t="s">
        <v>1558</v>
      </c>
      <c r="F286" s="65" t="s">
        <v>2121</v>
      </c>
      <c r="G286" s="68" t="s">
        <v>1672</v>
      </c>
      <c r="H286" s="68"/>
      <c r="I286"/>
      <c r="M286"/>
      <c r="N286"/>
      <c r="O286"/>
      <c r="Q286"/>
      <c r="R286"/>
      <c r="S286"/>
    </row>
    <row r="287" spans="1:19" x14ac:dyDescent="0.2">
      <c r="A287" s="15">
        <v>1</v>
      </c>
      <c r="B287" s="15">
        <v>214</v>
      </c>
      <c r="C287" s="15" t="s">
        <v>1557</v>
      </c>
      <c r="D287" s="15" t="str">
        <f>INDEX($B$2:$B$31,MATCH(C287,$C$2:$C$34,0))</f>
        <v>通关关卡</v>
      </c>
      <c r="E287" s="65" t="s">
        <v>1558</v>
      </c>
      <c r="F287" s="65" t="s">
        <v>2122</v>
      </c>
      <c r="G287" s="68" t="s">
        <v>1672</v>
      </c>
      <c r="H287" s="68"/>
      <c r="I287"/>
      <c r="M287"/>
      <c r="N287"/>
      <c r="O287"/>
      <c r="Q287"/>
      <c r="R287"/>
      <c r="S287"/>
    </row>
    <row r="288" spans="1:19" x14ac:dyDescent="0.2">
      <c r="A288" s="15">
        <v>1</v>
      </c>
      <c r="B288" s="15">
        <v>215</v>
      </c>
      <c r="C288" s="15" t="s">
        <v>1557</v>
      </c>
      <c r="D288" s="15" t="str">
        <f>INDEX($B$2:$B$31,MATCH(C288,$C$2:$C$34,0))</f>
        <v>通关关卡</v>
      </c>
      <c r="E288" s="65" t="s">
        <v>1558</v>
      </c>
      <c r="F288" s="65" t="s">
        <v>2123</v>
      </c>
      <c r="G288" s="68" t="s">
        <v>1745</v>
      </c>
      <c r="H288" s="68"/>
      <c r="I288"/>
      <c r="M288"/>
      <c r="N288"/>
      <c r="O288"/>
      <c r="Q288"/>
      <c r="R288"/>
      <c r="S288"/>
    </row>
    <row r="289" spans="1:19" x14ac:dyDescent="0.2">
      <c r="A289" s="15">
        <v>1</v>
      </c>
      <c r="B289" s="15">
        <v>216</v>
      </c>
      <c r="C289" s="15" t="s">
        <v>1557</v>
      </c>
      <c r="D289" s="15" t="str">
        <f>INDEX($B$2:$B$31,MATCH(C289,$C$2:$C$34,0))</f>
        <v>通关关卡</v>
      </c>
      <c r="E289" s="65" t="s">
        <v>1558</v>
      </c>
      <c r="F289" s="65" t="s">
        <v>2124</v>
      </c>
      <c r="G289" s="68" t="s">
        <v>1672</v>
      </c>
      <c r="H289" s="68"/>
      <c r="I289"/>
      <c r="M289"/>
      <c r="N289"/>
      <c r="O289"/>
      <c r="Q289"/>
      <c r="R289"/>
      <c r="S289"/>
    </row>
    <row r="290" spans="1:19" x14ac:dyDescent="0.2">
      <c r="A290" s="15">
        <v>1</v>
      </c>
      <c r="B290" s="15">
        <v>217</v>
      </c>
      <c r="C290" s="15" t="s">
        <v>1557</v>
      </c>
      <c r="D290" s="15" t="str">
        <f>INDEX($B$2:$B$31,MATCH(C290,$C$2:$C$34,0))</f>
        <v>通关关卡</v>
      </c>
      <c r="E290" s="65" t="s">
        <v>1558</v>
      </c>
      <c r="F290" s="65" t="s">
        <v>2125</v>
      </c>
      <c r="G290" s="68" t="s">
        <v>1672</v>
      </c>
      <c r="H290" s="68"/>
      <c r="I290"/>
      <c r="M290"/>
      <c r="N290"/>
      <c r="O290"/>
      <c r="Q290"/>
      <c r="R290"/>
      <c r="S290"/>
    </row>
    <row r="291" spans="1:19" x14ac:dyDescent="0.2">
      <c r="A291" s="15">
        <v>1</v>
      </c>
      <c r="B291" s="15">
        <v>218</v>
      </c>
      <c r="C291" s="15" t="s">
        <v>1557</v>
      </c>
      <c r="D291" s="15" t="str">
        <f>INDEX($B$2:$B$31,MATCH(C291,$C$2:$C$34,0))</f>
        <v>通关关卡</v>
      </c>
      <c r="E291" s="65" t="s">
        <v>1558</v>
      </c>
      <c r="F291" s="65" t="s">
        <v>2126</v>
      </c>
      <c r="G291" s="68" t="s">
        <v>1672</v>
      </c>
      <c r="H291" s="68"/>
      <c r="I291"/>
      <c r="M291"/>
      <c r="N291"/>
      <c r="O291"/>
      <c r="Q291"/>
      <c r="R291"/>
      <c r="S291"/>
    </row>
    <row r="292" spans="1:19" x14ac:dyDescent="0.2">
      <c r="A292" s="15">
        <v>1</v>
      </c>
      <c r="B292" s="15">
        <v>219</v>
      </c>
      <c r="C292" s="15" t="s">
        <v>1557</v>
      </c>
      <c r="D292" s="15" t="str">
        <f>INDEX($B$2:$B$31,MATCH(C292,$C$2:$C$34,0))</f>
        <v>通关关卡</v>
      </c>
      <c r="E292" s="65" t="s">
        <v>1558</v>
      </c>
      <c r="F292" s="65" t="s">
        <v>2127</v>
      </c>
      <c r="G292" s="68" t="s">
        <v>1672</v>
      </c>
      <c r="H292" s="68"/>
      <c r="I292"/>
      <c r="M292"/>
      <c r="N292"/>
      <c r="O292"/>
      <c r="Q292"/>
      <c r="R292"/>
      <c r="S292"/>
    </row>
    <row r="293" spans="1:19" x14ac:dyDescent="0.2">
      <c r="A293" s="15">
        <v>1</v>
      </c>
      <c r="B293" s="15">
        <v>220</v>
      </c>
      <c r="C293" s="15" t="s">
        <v>1557</v>
      </c>
      <c r="D293" s="15" t="str">
        <f>INDEX($B$2:$B$31,MATCH(C293,$C$2:$C$34,0))</f>
        <v>通关关卡</v>
      </c>
      <c r="E293" s="65" t="s">
        <v>1558</v>
      </c>
      <c r="F293" s="65" t="s">
        <v>2128</v>
      </c>
      <c r="G293" s="68" t="s">
        <v>1745</v>
      </c>
      <c r="H293" s="68"/>
      <c r="I293"/>
      <c r="M293"/>
      <c r="N293"/>
      <c r="O293"/>
      <c r="Q293"/>
      <c r="R293"/>
      <c r="S293"/>
    </row>
    <row r="294" spans="1:19" x14ac:dyDescent="0.2">
      <c r="A294" s="15">
        <v>1</v>
      </c>
      <c r="B294" s="15">
        <v>221</v>
      </c>
      <c r="C294" s="15" t="s">
        <v>1557</v>
      </c>
      <c r="D294" s="15" t="str">
        <f>INDEX($B$2:$B$31,MATCH(C294,$C$2:$C$34,0))</f>
        <v>通关关卡</v>
      </c>
      <c r="E294" s="65" t="s">
        <v>1558</v>
      </c>
      <c r="F294" s="65" t="s">
        <v>2129</v>
      </c>
      <c r="G294" s="68" t="s">
        <v>1672</v>
      </c>
      <c r="H294" s="68"/>
      <c r="I294"/>
      <c r="M294"/>
      <c r="N294"/>
      <c r="O294"/>
      <c r="Q294"/>
      <c r="R294"/>
      <c r="S294"/>
    </row>
    <row r="295" spans="1:19" x14ac:dyDescent="0.2">
      <c r="A295" s="15">
        <v>1</v>
      </c>
      <c r="B295" s="15">
        <v>222</v>
      </c>
      <c r="C295" s="15" t="s">
        <v>1557</v>
      </c>
      <c r="D295" s="15" t="str">
        <f>INDEX($B$2:$B$31,MATCH(C295,$C$2:$C$34,0))</f>
        <v>通关关卡</v>
      </c>
      <c r="E295" s="65" t="s">
        <v>1558</v>
      </c>
      <c r="F295" s="65" t="s">
        <v>2130</v>
      </c>
      <c r="G295" s="68" t="s">
        <v>1672</v>
      </c>
      <c r="H295" s="68"/>
      <c r="I295"/>
      <c r="M295"/>
      <c r="N295"/>
      <c r="O295"/>
      <c r="Q295"/>
      <c r="R295"/>
      <c r="S295"/>
    </row>
    <row r="296" spans="1:19" x14ac:dyDescent="0.2">
      <c r="A296" s="15">
        <v>1</v>
      </c>
      <c r="B296" s="15">
        <v>223</v>
      </c>
      <c r="C296" s="15" t="s">
        <v>1557</v>
      </c>
      <c r="D296" s="15" t="str">
        <f>INDEX($B$2:$B$31,MATCH(C296,$C$2:$C$34,0))</f>
        <v>通关关卡</v>
      </c>
      <c r="E296" s="65" t="s">
        <v>1558</v>
      </c>
      <c r="F296" s="65" t="s">
        <v>2131</v>
      </c>
      <c r="G296" s="68" t="s">
        <v>1672</v>
      </c>
      <c r="H296" s="68"/>
      <c r="I296"/>
      <c r="M296"/>
      <c r="N296"/>
      <c r="O296"/>
      <c r="Q296"/>
      <c r="R296"/>
      <c r="S296"/>
    </row>
    <row r="297" spans="1:19" x14ac:dyDescent="0.2">
      <c r="A297" s="15">
        <v>1</v>
      </c>
      <c r="B297" s="15">
        <v>224</v>
      </c>
      <c r="C297" s="15" t="s">
        <v>1557</v>
      </c>
      <c r="D297" s="15" t="str">
        <f>INDEX($B$2:$B$31,MATCH(C297,$C$2:$C$34,0))</f>
        <v>通关关卡</v>
      </c>
      <c r="E297" s="65" t="s">
        <v>1558</v>
      </c>
      <c r="F297" s="65" t="s">
        <v>2132</v>
      </c>
      <c r="G297" s="68" t="s">
        <v>1672</v>
      </c>
      <c r="H297" s="68"/>
      <c r="I297"/>
      <c r="M297"/>
      <c r="N297"/>
      <c r="O297"/>
      <c r="Q297"/>
      <c r="R297"/>
      <c r="S297"/>
    </row>
    <row r="298" spans="1:19" x14ac:dyDescent="0.2">
      <c r="A298" s="15">
        <v>1</v>
      </c>
      <c r="B298" s="15">
        <v>225</v>
      </c>
      <c r="C298" s="15" t="s">
        <v>1557</v>
      </c>
      <c r="D298" s="15" t="str">
        <f>INDEX($B$2:$B$31,MATCH(C298,$C$2:$C$34,0))</f>
        <v>通关关卡</v>
      </c>
      <c r="E298" s="65" t="s">
        <v>1558</v>
      </c>
      <c r="F298" s="65" t="s">
        <v>2133</v>
      </c>
      <c r="G298" s="68" t="s">
        <v>1745</v>
      </c>
      <c r="H298" s="68"/>
      <c r="I298"/>
      <c r="M298"/>
      <c r="N298"/>
      <c r="O298"/>
      <c r="Q298"/>
      <c r="R298"/>
      <c r="S298"/>
    </row>
    <row r="299" spans="1:19" x14ac:dyDescent="0.2">
      <c r="A299" s="15">
        <v>1</v>
      </c>
      <c r="B299" s="15">
        <v>226</v>
      </c>
      <c r="C299" s="15" t="s">
        <v>1557</v>
      </c>
      <c r="D299" s="15" t="str">
        <f>INDEX($B$2:$B$31,MATCH(C299,$C$2:$C$34,0))</f>
        <v>通关关卡</v>
      </c>
      <c r="E299" s="65" t="s">
        <v>1558</v>
      </c>
      <c r="F299" s="65" t="s">
        <v>2134</v>
      </c>
      <c r="G299" s="68" t="s">
        <v>1672</v>
      </c>
      <c r="H299" s="68"/>
      <c r="I299"/>
      <c r="M299"/>
      <c r="N299"/>
      <c r="O299"/>
      <c r="Q299"/>
      <c r="R299"/>
      <c r="S299"/>
    </row>
    <row r="300" spans="1:19" x14ac:dyDescent="0.2">
      <c r="A300" s="15">
        <v>1</v>
      </c>
      <c r="B300" s="15">
        <v>227</v>
      </c>
      <c r="C300" s="15" t="s">
        <v>1557</v>
      </c>
      <c r="D300" s="15" t="str">
        <f>INDEX($B$2:$B$31,MATCH(C300,$C$2:$C$34,0))</f>
        <v>通关关卡</v>
      </c>
      <c r="E300" s="65" t="s">
        <v>1558</v>
      </c>
      <c r="F300" s="65" t="s">
        <v>2135</v>
      </c>
      <c r="G300" s="68" t="s">
        <v>1672</v>
      </c>
      <c r="H300" s="68"/>
      <c r="I300"/>
      <c r="M300"/>
      <c r="N300"/>
      <c r="O300"/>
      <c r="Q300"/>
      <c r="R300"/>
      <c r="S300"/>
    </row>
    <row r="301" spans="1:19" x14ac:dyDescent="0.2">
      <c r="A301" s="15">
        <v>1</v>
      </c>
      <c r="B301" s="15">
        <v>228</v>
      </c>
      <c r="C301" s="15" t="s">
        <v>1557</v>
      </c>
      <c r="D301" s="15" t="str">
        <f>INDEX($B$2:$B$31,MATCH(C301,$C$2:$C$34,0))</f>
        <v>通关关卡</v>
      </c>
      <c r="E301" s="65" t="s">
        <v>1558</v>
      </c>
      <c r="F301" s="65" t="s">
        <v>2136</v>
      </c>
      <c r="G301" s="68" t="s">
        <v>1672</v>
      </c>
      <c r="H301" s="68"/>
      <c r="I301"/>
      <c r="M301"/>
      <c r="N301"/>
      <c r="O301"/>
      <c r="Q301"/>
      <c r="R301"/>
      <c r="S301"/>
    </row>
    <row r="302" spans="1:19" x14ac:dyDescent="0.2">
      <c r="A302" s="15">
        <v>1</v>
      </c>
      <c r="B302" s="15">
        <v>229</v>
      </c>
      <c r="C302" s="15" t="s">
        <v>1557</v>
      </c>
      <c r="D302" s="15" t="str">
        <f>INDEX($B$2:$B$31,MATCH(C302,$C$2:$C$34,0))</f>
        <v>通关关卡</v>
      </c>
      <c r="E302" s="65" t="s">
        <v>1558</v>
      </c>
      <c r="F302" s="65" t="s">
        <v>2137</v>
      </c>
      <c r="G302" s="68" t="s">
        <v>1672</v>
      </c>
      <c r="H302" s="68"/>
      <c r="I302"/>
      <c r="M302"/>
      <c r="N302"/>
      <c r="O302"/>
      <c r="Q302"/>
      <c r="R302"/>
      <c r="S302"/>
    </row>
    <row r="303" spans="1:19" x14ac:dyDescent="0.2">
      <c r="A303" s="15">
        <v>1</v>
      </c>
      <c r="B303" s="15">
        <v>230</v>
      </c>
      <c r="C303" s="15" t="s">
        <v>1557</v>
      </c>
      <c r="D303" s="15" t="str">
        <f>INDEX($B$2:$B$31,MATCH(C303,$C$2:$C$34,0))</f>
        <v>通关关卡</v>
      </c>
      <c r="E303" s="65" t="s">
        <v>1558</v>
      </c>
      <c r="F303" s="65" t="s">
        <v>2138</v>
      </c>
      <c r="G303" s="68" t="s">
        <v>1745</v>
      </c>
      <c r="H303" s="68"/>
      <c r="I303"/>
      <c r="M303"/>
      <c r="N303"/>
      <c r="O303"/>
      <c r="Q303"/>
      <c r="R303"/>
      <c r="S303"/>
    </row>
    <row r="304" spans="1:19" x14ac:dyDescent="0.2">
      <c r="A304" s="15">
        <v>1</v>
      </c>
      <c r="B304" s="15">
        <v>231</v>
      </c>
      <c r="C304" s="15" t="s">
        <v>1557</v>
      </c>
      <c r="D304" s="15" t="str">
        <f>INDEX($B$2:$B$31,MATCH(C304,$C$2:$C$34,0))</f>
        <v>通关关卡</v>
      </c>
      <c r="E304" s="65" t="s">
        <v>1558</v>
      </c>
      <c r="F304" s="65" t="s">
        <v>2139</v>
      </c>
      <c r="G304" s="68" t="s">
        <v>1672</v>
      </c>
      <c r="H304" s="68"/>
      <c r="I304"/>
      <c r="M304"/>
      <c r="N304"/>
      <c r="O304"/>
      <c r="Q304"/>
      <c r="R304"/>
      <c r="S304"/>
    </row>
    <row r="305" spans="1:19" x14ac:dyDescent="0.2">
      <c r="A305" s="15">
        <v>1</v>
      </c>
      <c r="B305" s="15">
        <v>232</v>
      </c>
      <c r="C305" s="15" t="s">
        <v>1557</v>
      </c>
      <c r="D305" s="15" t="str">
        <f>INDEX($B$2:$B$31,MATCH(C305,$C$2:$C$34,0))</f>
        <v>通关关卡</v>
      </c>
      <c r="E305" s="65" t="s">
        <v>1558</v>
      </c>
      <c r="F305" s="65" t="s">
        <v>2140</v>
      </c>
      <c r="G305" s="68" t="s">
        <v>1672</v>
      </c>
      <c r="H305" s="68"/>
      <c r="I305"/>
      <c r="M305"/>
      <c r="N305"/>
      <c r="O305"/>
      <c r="Q305"/>
      <c r="R305"/>
      <c r="S305"/>
    </row>
    <row r="306" spans="1:19" x14ac:dyDescent="0.2">
      <c r="A306" s="15">
        <v>1</v>
      </c>
      <c r="B306" s="15">
        <v>233</v>
      </c>
      <c r="C306" s="15" t="s">
        <v>1557</v>
      </c>
      <c r="D306" s="15" t="str">
        <f>INDEX($B$2:$B$31,MATCH(C306,$C$2:$C$34,0))</f>
        <v>通关关卡</v>
      </c>
      <c r="E306" s="65" t="s">
        <v>1558</v>
      </c>
      <c r="F306" s="65" t="s">
        <v>2141</v>
      </c>
      <c r="G306" s="68" t="s">
        <v>1672</v>
      </c>
      <c r="H306" s="68"/>
      <c r="I306"/>
      <c r="M306"/>
      <c r="N306"/>
      <c r="O306"/>
      <c r="Q306"/>
      <c r="R306"/>
      <c r="S306"/>
    </row>
    <row r="307" spans="1:19" x14ac:dyDescent="0.2">
      <c r="A307" s="15">
        <v>1</v>
      </c>
      <c r="B307" s="15">
        <v>234</v>
      </c>
      <c r="C307" s="15" t="s">
        <v>1557</v>
      </c>
      <c r="D307" s="15" t="str">
        <f>INDEX($B$2:$B$31,MATCH(C307,$C$2:$C$34,0))</f>
        <v>通关关卡</v>
      </c>
      <c r="E307" s="65" t="s">
        <v>1558</v>
      </c>
      <c r="F307" s="65" t="s">
        <v>2142</v>
      </c>
      <c r="G307" s="68" t="s">
        <v>1672</v>
      </c>
      <c r="H307" s="68"/>
      <c r="I307"/>
      <c r="M307"/>
      <c r="N307"/>
      <c r="O307"/>
      <c r="Q307"/>
      <c r="R307"/>
      <c r="S307"/>
    </row>
    <row r="308" spans="1:19" x14ac:dyDescent="0.2">
      <c r="A308" s="15">
        <v>1</v>
      </c>
      <c r="B308" s="15">
        <v>235</v>
      </c>
      <c r="C308" s="15" t="s">
        <v>1557</v>
      </c>
      <c r="D308" s="15" t="str">
        <f>INDEX($B$2:$B$31,MATCH(C308,$C$2:$C$34,0))</f>
        <v>通关关卡</v>
      </c>
      <c r="E308" s="65" t="s">
        <v>1558</v>
      </c>
      <c r="F308" s="65" t="s">
        <v>2143</v>
      </c>
      <c r="G308" s="68" t="s">
        <v>1745</v>
      </c>
      <c r="H308" s="68"/>
      <c r="I308"/>
      <c r="M308"/>
      <c r="N308"/>
      <c r="O308"/>
      <c r="Q308"/>
      <c r="R308"/>
      <c r="S308"/>
    </row>
    <row r="309" spans="1:19" x14ac:dyDescent="0.2">
      <c r="A309" s="15">
        <v>1</v>
      </c>
      <c r="B309" s="15">
        <v>236</v>
      </c>
      <c r="C309" s="15" t="s">
        <v>1557</v>
      </c>
      <c r="D309" s="15" t="str">
        <f>INDEX($B$2:$B$31,MATCH(C309,$C$2:$C$34,0))</f>
        <v>通关关卡</v>
      </c>
      <c r="E309" s="65" t="s">
        <v>1558</v>
      </c>
      <c r="F309" s="65" t="s">
        <v>2144</v>
      </c>
      <c r="G309" s="68" t="s">
        <v>1672</v>
      </c>
      <c r="H309" s="68"/>
      <c r="I309"/>
      <c r="M309"/>
      <c r="N309"/>
      <c r="O309"/>
      <c r="Q309"/>
      <c r="R309"/>
      <c r="S309"/>
    </row>
    <row r="310" spans="1:19" x14ac:dyDescent="0.2">
      <c r="A310" s="15">
        <v>1</v>
      </c>
      <c r="B310" s="15">
        <v>237</v>
      </c>
      <c r="C310" s="15" t="s">
        <v>1557</v>
      </c>
      <c r="D310" s="15" t="str">
        <f>INDEX($B$2:$B$31,MATCH(C310,$C$2:$C$34,0))</f>
        <v>通关关卡</v>
      </c>
      <c r="E310" s="65" t="s">
        <v>1558</v>
      </c>
      <c r="F310" s="65" t="s">
        <v>2145</v>
      </c>
      <c r="G310" s="68" t="s">
        <v>1672</v>
      </c>
      <c r="H310" s="68"/>
      <c r="I310"/>
      <c r="M310"/>
      <c r="N310"/>
      <c r="O310"/>
      <c r="Q310"/>
      <c r="R310"/>
      <c r="S310"/>
    </row>
    <row r="311" spans="1:19" x14ac:dyDescent="0.2">
      <c r="A311" s="15">
        <v>1</v>
      </c>
      <c r="B311" s="15">
        <v>238</v>
      </c>
      <c r="C311" s="15" t="s">
        <v>1557</v>
      </c>
      <c r="D311" s="15" t="str">
        <f>INDEX($B$2:$B$31,MATCH(C311,$C$2:$C$34,0))</f>
        <v>通关关卡</v>
      </c>
      <c r="E311" s="65" t="s">
        <v>1558</v>
      </c>
      <c r="F311" s="65" t="s">
        <v>2146</v>
      </c>
      <c r="G311" s="68" t="s">
        <v>1672</v>
      </c>
      <c r="H311" s="68"/>
      <c r="I311"/>
      <c r="M311"/>
      <c r="N311"/>
      <c r="O311"/>
      <c r="Q311"/>
      <c r="R311"/>
      <c r="S311"/>
    </row>
    <row r="312" spans="1:19" x14ac:dyDescent="0.2">
      <c r="A312" s="15">
        <v>1</v>
      </c>
      <c r="B312" s="15">
        <v>239</v>
      </c>
      <c r="C312" s="15" t="s">
        <v>1557</v>
      </c>
      <c r="D312" s="15" t="str">
        <f>INDEX($B$2:$B$31,MATCH(C312,$C$2:$C$34,0))</f>
        <v>通关关卡</v>
      </c>
      <c r="E312" s="65" t="s">
        <v>1558</v>
      </c>
      <c r="F312" s="65" t="s">
        <v>2147</v>
      </c>
      <c r="G312" s="68" t="s">
        <v>1672</v>
      </c>
      <c r="H312" s="68"/>
      <c r="I312"/>
      <c r="M312"/>
      <c r="N312"/>
      <c r="O312"/>
      <c r="Q312"/>
      <c r="R312"/>
      <c r="S312"/>
    </row>
    <row r="313" spans="1:19" x14ac:dyDescent="0.2">
      <c r="A313" s="15">
        <v>1</v>
      </c>
      <c r="B313" s="15">
        <v>240</v>
      </c>
      <c r="C313" s="15" t="s">
        <v>1557</v>
      </c>
      <c r="D313" s="15" t="str">
        <f>INDEX($B$2:$B$31,MATCH(C313,$C$2:$C$34,0))</f>
        <v>通关关卡</v>
      </c>
      <c r="E313" s="65" t="s">
        <v>1558</v>
      </c>
      <c r="F313" s="65" t="s">
        <v>2148</v>
      </c>
      <c r="G313" s="68" t="s">
        <v>1745</v>
      </c>
      <c r="H313" s="68"/>
      <c r="I313"/>
      <c r="M313"/>
      <c r="N313"/>
      <c r="O313"/>
      <c r="Q313"/>
      <c r="R313"/>
      <c r="S313"/>
    </row>
    <row r="314" spans="1:19" x14ac:dyDescent="0.2">
      <c r="A314" s="15">
        <v>1</v>
      </c>
      <c r="B314" s="15">
        <v>241</v>
      </c>
      <c r="C314" s="15" t="s">
        <v>1557</v>
      </c>
      <c r="D314" s="15" t="str">
        <f>INDEX($B$2:$B$31,MATCH(C314,$C$2:$C$34,0))</f>
        <v>通关关卡</v>
      </c>
      <c r="E314" s="65" t="s">
        <v>1558</v>
      </c>
      <c r="F314" s="65" t="s">
        <v>2149</v>
      </c>
      <c r="G314" s="68" t="s">
        <v>1672</v>
      </c>
      <c r="H314" s="68"/>
      <c r="I314"/>
      <c r="M314"/>
      <c r="N314"/>
      <c r="O314"/>
      <c r="Q314"/>
      <c r="R314"/>
      <c r="S314"/>
    </row>
    <row r="315" spans="1:19" x14ac:dyDescent="0.2">
      <c r="A315" s="15">
        <v>1</v>
      </c>
      <c r="B315" s="15">
        <v>242</v>
      </c>
      <c r="C315" s="15" t="s">
        <v>1557</v>
      </c>
      <c r="D315" s="15" t="str">
        <f>INDEX($B$2:$B$31,MATCH(C315,$C$2:$C$34,0))</f>
        <v>通关关卡</v>
      </c>
      <c r="E315" s="65" t="s">
        <v>1558</v>
      </c>
      <c r="F315" s="65" t="s">
        <v>2150</v>
      </c>
      <c r="G315" s="68" t="s">
        <v>1672</v>
      </c>
      <c r="H315" s="68"/>
      <c r="I315"/>
      <c r="M315"/>
      <c r="N315"/>
      <c r="O315"/>
      <c r="Q315"/>
      <c r="R315"/>
      <c r="S315"/>
    </row>
    <row r="316" spans="1:19" x14ac:dyDescent="0.2">
      <c r="A316" s="15">
        <v>1</v>
      </c>
      <c r="B316" s="15">
        <v>243</v>
      </c>
      <c r="C316" s="15" t="s">
        <v>1557</v>
      </c>
      <c r="D316" s="15" t="str">
        <f>INDEX($B$2:$B$31,MATCH(C316,$C$2:$C$34,0))</f>
        <v>通关关卡</v>
      </c>
      <c r="E316" s="65" t="s">
        <v>1558</v>
      </c>
      <c r="F316" s="65" t="s">
        <v>2151</v>
      </c>
      <c r="G316" s="68" t="s">
        <v>1672</v>
      </c>
      <c r="H316" s="68"/>
      <c r="I316"/>
      <c r="M316"/>
      <c r="N316"/>
      <c r="O316"/>
      <c r="Q316"/>
      <c r="R316"/>
      <c r="S316"/>
    </row>
    <row r="317" spans="1:19" x14ac:dyDescent="0.2">
      <c r="A317" s="15">
        <v>1</v>
      </c>
      <c r="B317" s="15">
        <v>244</v>
      </c>
      <c r="C317" s="15" t="s">
        <v>1557</v>
      </c>
      <c r="D317" s="15" t="str">
        <f>INDEX($B$2:$B$31,MATCH(C317,$C$2:$C$34,0))</f>
        <v>通关关卡</v>
      </c>
      <c r="E317" s="65" t="s">
        <v>1558</v>
      </c>
      <c r="F317" s="65" t="s">
        <v>2152</v>
      </c>
      <c r="G317" s="68" t="s">
        <v>1672</v>
      </c>
      <c r="H317" s="68"/>
      <c r="I317"/>
      <c r="M317"/>
      <c r="N317"/>
      <c r="O317"/>
      <c r="Q317"/>
      <c r="R317"/>
      <c r="S317"/>
    </row>
    <row r="318" spans="1:19" x14ac:dyDescent="0.2">
      <c r="A318" s="15">
        <v>1</v>
      </c>
      <c r="B318" s="15">
        <v>245</v>
      </c>
      <c r="C318" s="15" t="s">
        <v>1557</v>
      </c>
      <c r="D318" s="15" t="str">
        <f>INDEX($B$2:$B$31,MATCH(C318,$C$2:$C$34,0))</f>
        <v>通关关卡</v>
      </c>
      <c r="E318" s="65" t="s">
        <v>1558</v>
      </c>
      <c r="F318" s="65" t="s">
        <v>2153</v>
      </c>
      <c r="G318" s="68" t="s">
        <v>1745</v>
      </c>
      <c r="H318" s="68"/>
      <c r="I318"/>
      <c r="M318"/>
      <c r="N318"/>
      <c r="O318"/>
      <c r="Q318"/>
      <c r="R318"/>
      <c r="S318"/>
    </row>
    <row r="319" spans="1:19" x14ac:dyDescent="0.2">
      <c r="A319" s="15">
        <v>1</v>
      </c>
      <c r="B319" s="15">
        <v>246</v>
      </c>
      <c r="C319" s="15" t="s">
        <v>1557</v>
      </c>
      <c r="D319" s="15" t="str">
        <f>INDEX($B$2:$B$31,MATCH(C319,$C$2:$C$34,0))</f>
        <v>通关关卡</v>
      </c>
      <c r="E319" s="65" t="s">
        <v>1558</v>
      </c>
      <c r="F319" s="65" t="s">
        <v>2154</v>
      </c>
      <c r="G319" s="68" t="s">
        <v>1672</v>
      </c>
      <c r="H319" s="68"/>
      <c r="I319"/>
      <c r="M319"/>
      <c r="N319"/>
      <c r="O319"/>
      <c r="Q319"/>
      <c r="R319"/>
      <c r="S319"/>
    </row>
    <row r="320" spans="1:19" x14ac:dyDescent="0.2">
      <c r="A320" s="15">
        <v>1</v>
      </c>
      <c r="B320" s="15">
        <v>247</v>
      </c>
      <c r="C320" s="15" t="s">
        <v>1557</v>
      </c>
      <c r="D320" s="15" t="str">
        <f>INDEX($B$2:$B$31,MATCH(C320,$C$2:$C$34,0))</f>
        <v>通关关卡</v>
      </c>
      <c r="E320" s="65" t="s">
        <v>1558</v>
      </c>
      <c r="F320" s="65" t="s">
        <v>2155</v>
      </c>
      <c r="G320" s="68" t="s">
        <v>1672</v>
      </c>
      <c r="H320" s="68"/>
      <c r="I320"/>
      <c r="M320"/>
      <c r="N320"/>
      <c r="O320"/>
      <c r="Q320"/>
      <c r="R320"/>
      <c r="S320"/>
    </row>
    <row r="321" spans="1:19" x14ac:dyDescent="0.2">
      <c r="A321" s="15">
        <v>1</v>
      </c>
      <c r="B321" s="15">
        <v>248</v>
      </c>
      <c r="C321" s="15" t="s">
        <v>1557</v>
      </c>
      <c r="D321" s="15" t="str">
        <f>INDEX($B$2:$B$31,MATCH(C321,$C$2:$C$34,0))</f>
        <v>通关关卡</v>
      </c>
      <c r="E321" s="65" t="s">
        <v>1558</v>
      </c>
      <c r="F321" s="65" t="s">
        <v>2156</v>
      </c>
      <c r="G321" s="68" t="s">
        <v>1672</v>
      </c>
      <c r="H321" s="68"/>
      <c r="I321"/>
      <c r="M321"/>
      <c r="N321"/>
      <c r="O321"/>
      <c r="Q321"/>
      <c r="R321"/>
      <c r="S321"/>
    </row>
    <row r="322" spans="1:19" x14ac:dyDescent="0.2">
      <c r="A322" s="15">
        <v>1</v>
      </c>
      <c r="B322" s="15">
        <v>249</v>
      </c>
      <c r="C322" s="15" t="s">
        <v>1557</v>
      </c>
      <c r="D322" s="15" t="str">
        <f>INDEX($B$2:$B$31,MATCH(C322,$C$2:$C$34,0))</f>
        <v>通关关卡</v>
      </c>
      <c r="E322" s="65" t="s">
        <v>1558</v>
      </c>
      <c r="F322" s="65" t="s">
        <v>2157</v>
      </c>
      <c r="G322" s="68" t="s">
        <v>1672</v>
      </c>
      <c r="H322" s="68"/>
      <c r="I322"/>
      <c r="M322"/>
      <c r="N322"/>
      <c r="O322"/>
      <c r="Q322"/>
      <c r="R322"/>
      <c r="S322"/>
    </row>
    <row r="323" spans="1:19" x14ac:dyDescent="0.2">
      <c r="A323" s="15">
        <v>1</v>
      </c>
      <c r="B323" s="15">
        <v>250</v>
      </c>
      <c r="C323" s="15" t="s">
        <v>1557</v>
      </c>
      <c r="D323" s="15" t="str">
        <f>INDEX($B$2:$B$31,MATCH(C323,$C$2:$C$34,0))</f>
        <v>通关关卡</v>
      </c>
      <c r="E323" s="65" t="s">
        <v>1558</v>
      </c>
      <c r="F323" s="65" t="s">
        <v>2158</v>
      </c>
      <c r="G323" s="68" t="s">
        <v>1745</v>
      </c>
      <c r="H323" s="68"/>
      <c r="I323"/>
      <c r="M323"/>
      <c r="N323"/>
      <c r="O323"/>
      <c r="Q323"/>
      <c r="R323"/>
      <c r="S323"/>
    </row>
    <row r="324" spans="1:19" x14ac:dyDescent="0.2">
      <c r="A324" s="15">
        <v>1</v>
      </c>
      <c r="B324" s="15">
        <v>251</v>
      </c>
      <c r="C324" s="15" t="s">
        <v>1557</v>
      </c>
      <c r="D324" s="15" t="str">
        <f>INDEX($B$2:$B$31,MATCH(C324,$C$2:$C$34,0))</f>
        <v>通关关卡</v>
      </c>
      <c r="E324" s="65" t="s">
        <v>1558</v>
      </c>
      <c r="F324" s="65" t="s">
        <v>2159</v>
      </c>
      <c r="G324" s="68" t="s">
        <v>1672</v>
      </c>
      <c r="H324" s="68"/>
      <c r="I324"/>
      <c r="M324"/>
      <c r="N324"/>
      <c r="O324"/>
      <c r="Q324"/>
      <c r="R324"/>
      <c r="S324"/>
    </row>
    <row r="325" spans="1:19" x14ac:dyDescent="0.2">
      <c r="A325" s="15">
        <v>1</v>
      </c>
      <c r="B325" s="15">
        <v>252</v>
      </c>
      <c r="C325" s="15" t="s">
        <v>1557</v>
      </c>
      <c r="D325" s="15" t="str">
        <f>INDEX($B$2:$B$31,MATCH(C325,$C$2:$C$34,0))</f>
        <v>通关关卡</v>
      </c>
      <c r="E325" s="65" t="s">
        <v>1558</v>
      </c>
      <c r="F325" s="65" t="s">
        <v>2160</v>
      </c>
      <c r="G325" s="68" t="s">
        <v>1672</v>
      </c>
      <c r="H325" s="68"/>
      <c r="I325"/>
      <c r="M325"/>
      <c r="N325"/>
      <c r="O325"/>
      <c r="Q325"/>
      <c r="R325"/>
      <c r="S325"/>
    </row>
    <row r="326" spans="1:19" x14ac:dyDescent="0.2">
      <c r="A326" s="15">
        <v>1</v>
      </c>
      <c r="B326" s="15">
        <v>253</v>
      </c>
      <c r="C326" s="15" t="s">
        <v>1557</v>
      </c>
      <c r="D326" s="15" t="str">
        <f>INDEX($B$2:$B$31,MATCH(C326,$C$2:$C$34,0))</f>
        <v>通关关卡</v>
      </c>
      <c r="E326" s="65" t="s">
        <v>1558</v>
      </c>
      <c r="F326" s="65" t="s">
        <v>2161</v>
      </c>
      <c r="G326" s="68" t="s">
        <v>1672</v>
      </c>
      <c r="H326" s="68"/>
      <c r="I326"/>
      <c r="M326"/>
      <c r="N326"/>
      <c r="O326"/>
      <c r="Q326"/>
      <c r="R326"/>
      <c r="S326"/>
    </row>
    <row r="327" spans="1:19" x14ac:dyDescent="0.2">
      <c r="A327" s="15">
        <v>1</v>
      </c>
      <c r="B327" s="15">
        <v>254</v>
      </c>
      <c r="C327" s="15" t="s">
        <v>1557</v>
      </c>
      <c r="D327" s="15" t="str">
        <f>INDEX($B$2:$B$31,MATCH(C327,$C$2:$C$34,0))</f>
        <v>通关关卡</v>
      </c>
      <c r="E327" s="65" t="s">
        <v>1558</v>
      </c>
      <c r="F327" s="65" t="s">
        <v>2162</v>
      </c>
      <c r="G327" s="68" t="s">
        <v>1672</v>
      </c>
      <c r="H327" s="68"/>
      <c r="I327"/>
      <c r="M327"/>
      <c r="N327"/>
      <c r="O327"/>
      <c r="Q327"/>
      <c r="R327"/>
      <c r="S327"/>
    </row>
    <row r="328" spans="1:19" x14ac:dyDescent="0.2">
      <c r="A328" s="15">
        <v>1</v>
      </c>
      <c r="B328" s="15">
        <v>255</v>
      </c>
      <c r="C328" s="15" t="s">
        <v>1557</v>
      </c>
      <c r="D328" s="15" t="str">
        <f>INDEX($B$2:$B$31,MATCH(C328,$C$2:$C$34,0))</f>
        <v>通关关卡</v>
      </c>
      <c r="E328" s="65" t="s">
        <v>1558</v>
      </c>
      <c r="F328" s="65" t="s">
        <v>2163</v>
      </c>
      <c r="G328" s="68" t="s">
        <v>1745</v>
      </c>
      <c r="H328" s="68"/>
      <c r="I328"/>
      <c r="M328"/>
      <c r="N328"/>
      <c r="O328"/>
      <c r="Q328"/>
      <c r="R328"/>
      <c r="S328"/>
    </row>
    <row r="329" spans="1:19" x14ac:dyDescent="0.2">
      <c r="A329" s="15">
        <v>2</v>
      </c>
      <c r="B329" s="15">
        <v>1</v>
      </c>
      <c r="C329" s="15" t="s">
        <v>1559</v>
      </c>
      <c r="D329" s="15" t="str">
        <f>INDEX($B$2:$B$31,MATCH(C329,$C$2:$C$34,0))</f>
        <v>拥有英雄数量达到</v>
      </c>
      <c r="E329" s="65" t="s">
        <v>1560</v>
      </c>
      <c r="F329" s="65">
        <v>3</v>
      </c>
      <c r="G329" s="68" t="s">
        <v>1656</v>
      </c>
      <c r="H329" s="68"/>
      <c r="I329"/>
      <c r="M329"/>
      <c r="N329"/>
      <c r="O329"/>
      <c r="Q329"/>
      <c r="R329"/>
      <c r="S329"/>
    </row>
    <row r="330" spans="1:19" x14ac:dyDescent="0.2">
      <c r="A330" s="15">
        <v>2</v>
      </c>
      <c r="B330" s="15">
        <v>2</v>
      </c>
      <c r="C330" s="15" t="s">
        <v>1559</v>
      </c>
      <c r="D330" s="15" t="str">
        <f>INDEX($B$2:$B$31,MATCH(C330,$C$2:$C$34,0))</f>
        <v>拥有英雄数量达到</v>
      </c>
      <c r="E330" s="65" t="s">
        <v>1560</v>
      </c>
      <c r="F330" s="65">
        <v>4</v>
      </c>
      <c r="G330" s="68" t="s">
        <v>1657</v>
      </c>
      <c r="H330" s="68"/>
      <c r="I330"/>
      <c r="M330"/>
      <c r="N330"/>
      <c r="O330"/>
      <c r="Q330"/>
      <c r="R330"/>
      <c r="S330"/>
    </row>
    <row r="331" spans="1:19" x14ac:dyDescent="0.2">
      <c r="A331" s="15">
        <v>2</v>
      </c>
      <c r="B331" s="15">
        <v>3</v>
      </c>
      <c r="C331" s="15" t="s">
        <v>1559</v>
      </c>
      <c r="D331" s="15" t="str">
        <f>INDEX($B$2:$B$31,MATCH(C331,$C$2:$C$34,0))</f>
        <v>拥有英雄数量达到</v>
      </c>
      <c r="E331" s="65" t="s">
        <v>1560</v>
      </c>
      <c r="F331" s="65">
        <v>5</v>
      </c>
      <c r="G331" s="68" t="s">
        <v>1658</v>
      </c>
      <c r="H331" s="68"/>
      <c r="I331"/>
      <c r="M331"/>
      <c r="N331"/>
      <c r="O331"/>
      <c r="Q331"/>
      <c r="R331"/>
      <c r="S331"/>
    </row>
    <row r="332" spans="1:19" x14ac:dyDescent="0.2">
      <c r="A332" s="15">
        <v>2</v>
      </c>
      <c r="B332" s="15">
        <v>4</v>
      </c>
      <c r="C332" s="15" t="s">
        <v>1559</v>
      </c>
      <c r="D332" s="15" t="str">
        <f>INDEX($B$2:$B$31,MATCH(C332,$C$2:$C$34,0))</f>
        <v>拥有英雄数量达到</v>
      </c>
      <c r="E332" s="65" t="s">
        <v>1560</v>
      </c>
      <c r="F332" s="65">
        <v>6</v>
      </c>
      <c r="G332" s="68" t="s">
        <v>1659</v>
      </c>
      <c r="H332" s="68"/>
      <c r="I332"/>
      <c r="M332"/>
      <c r="N332"/>
      <c r="O332"/>
      <c r="Q332"/>
      <c r="R332"/>
      <c r="S332"/>
    </row>
    <row r="333" spans="1:19" x14ac:dyDescent="0.2">
      <c r="A333" s="15">
        <v>2</v>
      </c>
      <c r="B333" s="15">
        <v>5</v>
      </c>
      <c r="C333" s="15" t="s">
        <v>1559</v>
      </c>
      <c r="D333" s="15" t="str">
        <f>INDEX($B$2:$B$31,MATCH(C333,$C$2:$C$34,0))</f>
        <v>拥有英雄数量达到</v>
      </c>
      <c r="E333" s="65" t="s">
        <v>1560</v>
      </c>
      <c r="F333" s="65">
        <v>10</v>
      </c>
      <c r="G333" s="68" t="s">
        <v>1660</v>
      </c>
      <c r="H333" s="68"/>
      <c r="I333"/>
      <c r="M333"/>
      <c r="N333"/>
      <c r="O333"/>
      <c r="Q333"/>
      <c r="R333"/>
      <c r="S333"/>
    </row>
    <row r="334" spans="1:19" x14ac:dyDescent="0.2">
      <c r="A334" s="15">
        <v>2</v>
      </c>
      <c r="B334" s="15">
        <v>6</v>
      </c>
      <c r="C334" s="15" t="s">
        <v>1559</v>
      </c>
      <c r="D334" s="15" t="str">
        <f>INDEX($B$2:$B$31,MATCH(C334,$C$2:$C$34,0))</f>
        <v>拥有英雄数量达到</v>
      </c>
      <c r="E334" s="65" t="s">
        <v>1560</v>
      </c>
      <c r="F334" s="65">
        <v>20</v>
      </c>
      <c r="G334" s="68" t="s">
        <v>1661</v>
      </c>
      <c r="H334" s="68"/>
      <c r="I334"/>
      <c r="M334"/>
      <c r="N334"/>
      <c r="O334"/>
      <c r="Q334"/>
      <c r="R334"/>
      <c r="S334"/>
    </row>
    <row r="335" spans="1:19" x14ac:dyDescent="0.2">
      <c r="A335" s="15">
        <v>2</v>
      </c>
      <c r="B335" s="15">
        <v>7</v>
      </c>
      <c r="C335" s="15" t="s">
        <v>1559</v>
      </c>
      <c r="D335" s="15" t="str">
        <f>INDEX($B$2:$B$31,MATCH(C335,$C$2:$C$34,0))</f>
        <v>拥有英雄数量达到</v>
      </c>
      <c r="E335" s="65" t="s">
        <v>1560</v>
      </c>
      <c r="F335" s="65">
        <v>30</v>
      </c>
      <c r="G335" s="68" t="s">
        <v>1661</v>
      </c>
      <c r="H335" s="68"/>
      <c r="I335"/>
      <c r="M335"/>
      <c r="N335"/>
      <c r="O335"/>
      <c r="Q335"/>
      <c r="R335"/>
      <c r="S335"/>
    </row>
    <row r="336" spans="1:19" x14ac:dyDescent="0.2">
      <c r="A336" s="15">
        <v>2</v>
      </c>
      <c r="B336" s="15">
        <v>8</v>
      </c>
      <c r="C336" s="15" t="s">
        <v>1559</v>
      </c>
      <c r="D336" s="15" t="str">
        <f>INDEX($B$2:$B$31,MATCH(C336,$C$2:$C$34,0))</f>
        <v>拥有英雄数量达到</v>
      </c>
      <c r="E336" s="65" t="s">
        <v>1560</v>
      </c>
      <c r="F336" s="65">
        <v>50</v>
      </c>
      <c r="G336" s="68" t="s">
        <v>1662</v>
      </c>
      <c r="H336" s="68"/>
      <c r="I336"/>
      <c r="M336"/>
      <c r="N336"/>
      <c r="O336"/>
      <c r="Q336"/>
      <c r="R336"/>
      <c r="S336"/>
    </row>
    <row r="337" spans="1:19" x14ac:dyDescent="0.2">
      <c r="A337" s="15">
        <v>2</v>
      </c>
      <c r="B337" s="15">
        <v>9</v>
      </c>
      <c r="C337" s="15" t="s">
        <v>1559</v>
      </c>
      <c r="D337" s="15" t="str">
        <f>INDEX($B$2:$B$31,MATCH(C337,$C$2:$C$34,0))</f>
        <v>拥有英雄数量达到</v>
      </c>
      <c r="E337" s="65" t="s">
        <v>1560</v>
      </c>
      <c r="F337" s="65">
        <v>75</v>
      </c>
      <c r="G337" s="68" t="s">
        <v>1663</v>
      </c>
      <c r="H337" s="68"/>
      <c r="I337"/>
      <c r="M337"/>
      <c r="N337"/>
      <c r="O337"/>
      <c r="Q337"/>
      <c r="R337"/>
      <c r="S337"/>
    </row>
    <row r="338" spans="1:19" x14ac:dyDescent="0.2">
      <c r="A338" s="15">
        <v>2</v>
      </c>
      <c r="B338" s="15">
        <v>10</v>
      </c>
      <c r="C338" s="15" t="s">
        <v>1559</v>
      </c>
      <c r="D338" s="15" t="str">
        <f>INDEX($B$2:$B$31,MATCH(C338,$C$2:$C$34,0))</f>
        <v>拥有英雄数量达到</v>
      </c>
      <c r="E338" s="65" t="s">
        <v>1560</v>
      </c>
      <c r="F338" s="65">
        <v>100</v>
      </c>
      <c r="G338" s="68" t="s">
        <v>1663</v>
      </c>
      <c r="H338" s="68"/>
      <c r="I338"/>
      <c r="M338"/>
      <c r="N338"/>
      <c r="O338"/>
      <c r="Q338"/>
      <c r="R338"/>
      <c r="S338"/>
    </row>
    <row r="339" spans="1:19" x14ac:dyDescent="0.2">
      <c r="A339" s="15">
        <v>2</v>
      </c>
      <c r="B339" s="15">
        <v>11</v>
      </c>
      <c r="C339" s="15" t="s">
        <v>1559</v>
      </c>
      <c r="D339" s="15" t="str">
        <f>INDEX($B$2:$B$31,MATCH(C339,$C$2:$C$34,0))</f>
        <v>拥有英雄数量达到</v>
      </c>
      <c r="E339" s="65" t="s">
        <v>1560</v>
      </c>
      <c r="F339" s="65">
        <v>130</v>
      </c>
      <c r="G339" s="68" t="s">
        <v>1664</v>
      </c>
      <c r="H339" s="68"/>
      <c r="I339"/>
      <c r="M339"/>
      <c r="N339"/>
      <c r="O339"/>
      <c r="Q339"/>
      <c r="R339"/>
      <c r="S339"/>
    </row>
    <row r="340" spans="1:19" x14ac:dyDescent="0.2">
      <c r="A340" s="15">
        <v>2</v>
      </c>
      <c r="B340" s="15">
        <v>12</v>
      </c>
      <c r="C340" s="15" t="s">
        <v>1559</v>
      </c>
      <c r="D340" s="15" t="str">
        <f>INDEX($B$2:$B$31,MATCH(C340,$C$2:$C$34,0))</f>
        <v>拥有英雄数量达到</v>
      </c>
      <c r="E340" s="65" t="s">
        <v>1560</v>
      </c>
      <c r="F340" s="65">
        <v>160</v>
      </c>
      <c r="G340" s="68" t="s">
        <v>1664</v>
      </c>
      <c r="H340" s="68"/>
      <c r="I340"/>
      <c r="M340"/>
      <c r="N340"/>
      <c r="O340"/>
      <c r="Q340"/>
      <c r="R340"/>
      <c r="S340"/>
    </row>
    <row r="341" spans="1:19" x14ac:dyDescent="0.2">
      <c r="A341" s="15">
        <v>2</v>
      </c>
      <c r="B341" s="15">
        <v>13</v>
      </c>
      <c r="C341" s="15" t="s">
        <v>1559</v>
      </c>
      <c r="D341" s="15" t="str">
        <f>INDEX($B$2:$B$31,MATCH(C341,$C$2:$C$34,0))</f>
        <v>拥有英雄数量达到</v>
      </c>
      <c r="E341" s="65" t="s">
        <v>1560</v>
      </c>
      <c r="F341" s="65">
        <v>200</v>
      </c>
      <c r="G341" s="68" t="s">
        <v>1665</v>
      </c>
      <c r="H341" s="68"/>
      <c r="I341"/>
      <c r="M341"/>
      <c r="N341"/>
      <c r="O341"/>
      <c r="Q341"/>
      <c r="R341"/>
      <c r="S341"/>
    </row>
    <row r="342" spans="1:19" x14ac:dyDescent="0.2">
      <c r="A342" s="15">
        <v>2</v>
      </c>
      <c r="B342" s="15">
        <v>14</v>
      </c>
      <c r="C342" s="15" t="s">
        <v>1559</v>
      </c>
      <c r="D342" s="15" t="str">
        <f>INDEX($B$2:$B$31,MATCH(C342,$C$2:$C$34,0))</f>
        <v>拥有英雄数量达到</v>
      </c>
      <c r="E342" s="65" t="s">
        <v>1560</v>
      </c>
      <c r="F342" s="65">
        <v>240</v>
      </c>
      <c r="G342" s="68" t="s">
        <v>1665</v>
      </c>
      <c r="H342" s="68"/>
      <c r="I342"/>
      <c r="M342"/>
      <c r="N342"/>
      <c r="O342"/>
      <c r="Q342"/>
      <c r="R342"/>
      <c r="S342"/>
    </row>
    <row r="343" spans="1:19" x14ac:dyDescent="0.2">
      <c r="A343" s="15">
        <v>2</v>
      </c>
      <c r="B343" s="15">
        <v>15</v>
      </c>
      <c r="C343" s="15" t="s">
        <v>1559</v>
      </c>
      <c r="D343" s="15" t="str">
        <f>INDEX($B$2:$B$31,MATCH(C343,$C$2:$C$34,0))</f>
        <v>拥有英雄数量达到</v>
      </c>
      <c r="E343" s="65" t="s">
        <v>1560</v>
      </c>
      <c r="F343" s="65">
        <v>280</v>
      </c>
      <c r="G343" s="68" t="s">
        <v>1666</v>
      </c>
      <c r="H343" s="68"/>
      <c r="I343"/>
      <c r="M343"/>
      <c r="N343"/>
      <c r="O343"/>
      <c r="Q343"/>
      <c r="R343"/>
      <c r="S343"/>
    </row>
    <row r="344" spans="1:19" x14ac:dyDescent="0.2">
      <c r="A344" s="15">
        <v>2</v>
      </c>
      <c r="B344" s="15">
        <v>16</v>
      </c>
      <c r="C344" s="15" t="s">
        <v>1559</v>
      </c>
      <c r="D344" s="15" t="str">
        <f>INDEX($B$2:$B$31,MATCH(C344,$C$2:$C$34,0))</f>
        <v>拥有英雄数量达到</v>
      </c>
      <c r="E344" s="65" t="s">
        <v>1560</v>
      </c>
      <c r="F344" s="65">
        <v>360</v>
      </c>
      <c r="G344" s="68" t="s">
        <v>1666</v>
      </c>
      <c r="H344" s="68"/>
      <c r="I344"/>
      <c r="M344"/>
      <c r="N344"/>
      <c r="O344"/>
      <c r="Q344"/>
      <c r="R344"/>
      <c r="S344"/>
    </row>
    <row r="345" spans="1:19" x14ac:dyDescent="0.2">
      <c r="A345" s="15">
        <v>2</v>
      </c>
      <c r="B345" s="15">
        <v>17</v>
      </c>
      <c r="C345" s="15" t="s">
        <v>1559</v>
      </c>
      <c r="D345" s="15" t="str">
        <f>INDEX($B$2:$B$31,MATCH(C345,$C$2:$C$34,0))</f>
        <v>拥有英雄数量达到</v>
      </c>
      <c r="E345" s="65" t="s">
        <v>1560</v>
      </c>
      <c r="F345" s="65">
        <v>500</v>
      </c>
      <c r="G345" s="68" t="s">
        <v>1667</v>
      </c>
      <c r="H345" s="68"/>
      <c r="I345"/>
      <c r="M345"/>
      <c r="N345"/>
      <c r="O345"/>
      <c r="Q345"/>
      <c r="R345"/>
      <c r="S345"/>
    </row>
    <row r="346" spans="1:19" x14ac:dyDescent="0.2">
      <c r="A346" s="15">
        <v>3</v>
      </c>
      <c r="B346" s="15">
        <v>1</v>
      </c>
      <c r="C346" s="15" t="s">
        <v>1561</v>
      </c>
      <c r="D346" s="15" t="str">
        <f>INDEX($B$2:$B$31,MATCH(C346,$C$2:$C$34,0))</f>
        <v>最大英雄等级达到</v>
      </c>
      <c r="E346" s="65" t="s">
        <v>1562</v>
      </c>
      <c r="F346" s="65">
        <v>10</v>
      </c>
      <c r="G346" s="68" t="s">
        <v>1680</v>
      </c>
      <c r="H346" s="68"/>
      <c r="I346"/>
      <c r="M346"/>
      <c r="N346"/>
      <c r="O346"/>
      <c r="Q346"/>
      <c r="R346"/>
      <c r="S346"/>
    </row>
    <row r="347" spans="1:19" x14ac:dyDescent="0.2">
      <c r="A347" s="15">
        <v>3</v>
      </c>
      <c r="B347" s="15">
        <v>2</v>
      </c>
      <c r="C347" s="15" t="s">
        <v>1561</v>
      </c>
      <c r="D347" s="15" t="str">
        <f>INDEX($B$2:$B$31,MATCH(C347,$C$2:$C$34,0))</f>
        <v>最大英雄等级达到</v>
      </c>
      <c r="E347" s="65" t="s">
        <v>1562</v>
      </c>
      <c r="F347" s="65">
        <v>20</v>
      </c>
      <c r="G347" s="68" t="s">
        <v>1681</v>
      </c>
      <c r="H347" s="68"/>
      <c r="I347"/>
      <c r="M347"/>
      <c r="N347"/>
      <c r="O347"/>
      <c r="Q347"/>
      <c r="R347"/>
      <c r="S347"/>
    </row>
    <row r="348" spans="1:19" x14ac:dyDescent="0.2">
      <c r="A348" s="15">
        <v>3</v>
      </c>
      <c r="B348" s="15">
        <v>3</v>
      </c>
      <c r="C348" s="15" t="s">
        <v>1561</v>
      </c>
      <c r="D348" s="15" t="str">
        <f>INDEX($B$2:$B$31,MATCH(C348,$C$2:$C$34,0))</f>
        <v>最大英雄等级达到</v>
      </c>
      <c r="E348" s="65" t="s">
        <v>1562</v>
      </c>
      <c r="F348" s="65">
        <v>30</v>
      </c>
      <c r="G348" s="68" t="s">
        <v>1682</v>
      </c>
      <c r="H348" s="68"/>
      <c r="I348"/>
      <c r="M348"/>
      <c r="N348"/>
      <c r="O348"/>
      <c r="Q348"/>
      <c r="R348"/>
      <c r="S348"/>
    </row>
    <row r="349" spans="1:19" x14ac:dyDescent="0.2">
      <c r="A349" s="15">
        <v>3</v>
      </c>
      <c r="B349" s="15">
        <v>4</v>
      </c>
      <c r="C349" s="15" t="s">
        <v>1561</v>
      </c>
      <c r="D349" s="15" t="str">
        <f>INDEX($B$2:$B$31,MATCH(C349,$C$2:$C$34,0))</f>
        <v>最大英雄等级达到</v>
      </c>
      <c r="E349" s="65" t="s">
        <v>1562</v>
      </c>
      <c r="F349" s="65">
        <v>40</v>
      </c>
      <c r="G349" s="68" t="s">
        <v>1683</v>
      </c>
      <c r="H349" s="68"/>
      <c r="I349"/>
      <c r="M349"/>
      <c r="N349"/>
      <c r="O349"/>
      <c r="Q349"/>
      <c r="R349"/>
      <c r="S349"/>
    </row>
    <row r="350" spans="1:19" x14ac:dyDescent="0.2">
      <c r="A350" s="15">
        <v>3</v>
      </c>
      <c r="B350" s="15">
        <v>5</v>
      </c>
      <c r="C350" s="15" t="s">
        <v>1561</v>
      </c>
      <c r="D350" s="15" t="str">
        <f>INDEX($B$2:$B$31,MATCH(C350,$C$2:$C$34,0))</f>
        <v>最大英雄等级达到</v>
      </c>
      <c r="E350" s="65" t="s">
        <v>1562</v>
      </c>
      <c r="F350" s="65">
        <v>50</v>
      </c>
      <c r="G350" s="68" t="s">
        <v>1684</v>
      </c>
      <c r="H350" s="68"/>
      <c r="I350"/>
      <c r="M350"/>
      <c r="N350"/>
      <c r="O350"/>
      <c r="Q350"/>
      <c r="R350"/>
      <c r="S350"/>
    </row>
    <row r="351" spans="1:19" x14ac:dyDescent="0.2">
      <c r="A351" s="15">
        <v>3</v>
      </c>
      <c r="B351" s="15">
        <v>6</v>
      </c>
      <c r="C351" s="15" t="s">
        <v>1561</v>
      </c>
      <c r="D351" s="15" t="str">
        <f>INDEX($B$2:$B$31,MATCH(C351,$C$2:$C$34,0))</f>
        <v>最大英雄等级达到</v>
      </c>
      <c r="E351" s="65" t="s">
        <v>1562</v>
      </c>
      <c r="F351" s="65">
        <v>60</v>
      </c>
      <c r="G351" s="68" t="s">
        <v>1685</v>
      </c>
      <c r="H351" s="68"/>
      <c r="I351"/>
      <c r="M351"/>
      <c r="N351"/>
      <c r="O351"/>
      <c r="Q351"/>
      <c r="R351"/>
      <c r="S351"/>
    </row>
    <row r="352" spans="1:19" x14ac:dyDescent="0.2">
      <c r="A352" s="15">
        <v>3</v>
      </c>
      <c r="B352" s="15">
        <v>7</v>
      </c>
      <c r="C352" s="15" t="s">
        <v>1561</v>
      </c>
      <c r="D352" s="15" t="str">
        <f>INDEX($B$2:$B$31,MATCH(C352,$C$2:$C$34,0))</f>
        <v>最大英雄等级达到</v>
      </c>
      <c r="E352" s="65" t="s">
        <v>1562</v>
      </c>
      <c r="F352" s="65">
        <v>70</v>
      </c>
      <c r="G352" s="68" t="s">
        <v>1686</v>
      </c>
      <c r="H352" s="68"/>
      <c r="I352"/>
      <c r="M352"/>
      <c r="N352"/>
      <c r="O352"/>
      <c r="Q352"/>
      <c r="R352"/>
      <c r="S352"/>
    </row>
    <row r="353" spans="1:19" x14ac:dyDescent="0.2">
      <c r="A353" s="15">
        <v>3</v>
      </c>
      <c r="B353" s="15">
        <v>8</v>
      </c>
      <c r="C353" s="15" t="s">
        <v>1561</v>
      </c>
      <c r="D353" s="15" t="str">
        <f>INDEX($B$2:$B$31,MATCH(C353,$C$2:$C$34,0))</f>
        <v>最大英雄等级达到</v>
      </c>
      <c r="E353" s="65" t="s">
        <v>1562</v>
      </c>
      <c r="F353" s="65">
        <v>80</v>
      </c>
      <c r="G353" s="68" t="s">
        <v>1687</v>
      </c>
      <c r="H353" s="68"/>
      <c r="I353"/>
      <c r="M353"/>
      <c r="N353"/>
      <c r="O353"/>
      <c r="Q353"/>
      <c r="R353"/>
      <c r="S353"/>
    </row>
    <row r="354" spans="1:19" x14ac:dyDescent="0.2">
      <c r="A354" s="15">
        <v>3</v>
      </c>
      <c r="B354" s="15">
        <v>9</v>
      </c>
      <c r="C354" s="15" t="s">
        <v>1561</v>
      </c>
      <c r="D354" s="15" t="str">
        <f>INDEX($B$2:$B$31,MATCH(C354,$C$2:$C$34,0))</f>
        <v>最大英雄等级达到</v>
      </c>
      <c r="E354" s="65" t="s">
        <v>1562</v>
      </c>
      <c r="F354" s="65">
        <v>90</v>
      </c>
      <c r="G354" s="68" t="s">
        <v>1688</v>
      </c>
      <c r="H354" s="68"/>
      <c r="I354"/>
      <c r="M354"/>
      <c r="N354"/>
      <c r="O354"/>
      <c r="Q354"/>
      <c r="R354"/>
      <c r="S354"/>
    </row>
    <row r="355" spans="1:19" x14ac:dyDescent="0.2">
      <c r="A355" s="15">
        <v>3</v>
      </c>
      <c r="B355" s="15">
        <v>10</v>
      </c>
      <c r="C355" s="15" t="s">
        <v>1561</v>
      </c>
      <c r="D355" s="15" t="str">
        <f>INDEX($B$2:$B$31,MATCH(C355,$C$2:$C$34,0))</f>
        <v>最大英雄等级达到</v>
      </c>
      <c r="E355" s="65" t="s">
        <v>1562</v>
      </c>
      <c r="F355" s="65">
        <v>100</v>
      </c>
      <c r="G355" s="68" t="s">
        <v>1689</v>
      </c>
      <c r="H355" s="68"/>
      <c r="I355"/>
      <c r="M355"/>
      <c r="N355"/>
      <c r="O355"/>
      <c r="Q355"/>
      <c r="R355"/>
      <c r="S355"/>
    </row>
    <row r="356" spans="1:19" x14ac:dyDescent="0.2">
      <c r="A356" s="15">
        <v>3</v>
      </c>
      <c r="B356" s="15">
        <v>11</v>
      </c>
      <c r="C356" s="15" t="s">
        <v>1561</v>
      </c>
      <c r="D356" s="15" t="str">
        <f>INDEX($B$2:$B$31,MATCH(C356,$C$2:$C$34,0))</f>
        <v>最大英雄等级达到</v>
      </c>
      <c r="E356" s="65" t="s">
        <v>1562</v>
      </c>
      <c r="F356" s="65">
        <v>110</v>
      </c>
      <c r="G356" s="68" t="s">
        <v>1671</v>
      </c>
      <c r="H356" s="68"/>
      <c r="I356"/>
      <c r="M356"/>
      <c r="N356"/>
      <c r="O356"/>
      <c r="Q356"/>
      <c r="R356"/>
      <c r="S356"/>
    </row>
    <row r="357" spans="1:19" x14ac:dyDescent="0.2">
      <c r="A357" s="15">
        <v>3</v>
      </c>
      <c r="B357" s="15">
        <v>12</v>
      </c>
      <c r="C357" s="15" t="s">
        <v>1561</v>
      </c>
      <c r="D357" s="15" t="str">
        <f>INDEX($B$2:$B$31,MATCH(C357,$C$2:$C$34,0))</f>
        <v>最大英雄等级达到</v>
      </c>
      <c r="E357" s="65" t="s">
        <v>1562</v>
      </c>
      <c r="F357" s="65">
        <v>120</v>
      </c>
      <c r="G357" s="68" t="s">
        <v>1671</v>
      </c>
      <c r="H357" s="68"/>
      <c r="I357"/>
      <c r="M357"/>
      <c r="N357"/>
      <c r="O357"/>
      <c r="Q357"/>
      <c r="R357"/>
      <c r="S357"/>
    </row>
    <row r="358" spans="1:19" x14ac:dyDescent="0.2">
      <c r="A358" s="15">
        <v>3</v>
      </c>
      <c r="B358" s="15">
        <v>13</v>
      </c>
      <c r="C358" s="15" t="s">
        <v>1561</v>
      </c>
      <c r="D358" s="15" t="str">
        <f>INDEX($B$2:$B$31,MATCH(C358,$C$2:$C$34,0))</f>
        <v>最大英雄等级达到</v>
      </c>
      <c r="E358" s="65" t="s">
        <v>1562</v>
      </c>
      <c r="F358" s="65">
        <v>130</v>
      </c>
      <c r="G358" s="68" t="s">
        <v>1672</v>
      </c>
      <c r="H358" s="68"/>
      <c r="I358"/>
      <c r="M358"/>
      <c r="N358"/>
      <c r="O358"/>
      <c r="Q358"/>
      <c r="R358"/>
      <c r="S358"/>
    </row>
    <row r="359" spans="1:19" x14ac:dyDescent="0.2">
      <c r="A359" s="15">
        <v>3</v>
      </c>
      <c r="B359" s="15">
        <v>14</v>
      </c>
      <c r="C359" s="15" t="s">
        <v>1561</v>
      </c>
      <c r="D359" s="15" t="str">
        <f>INDEX($B$2:$B$31,MATCH(C359,$C$2:$C$34,0))</f>
        <v>最大英雄等级达到</v>
      </c>
      <c r="E359" s="65" t="s">
        <v>1562</v>
      </c>
      <c r="F359" s="65">
        <v>140</v>
      </c>
      <c r="G359" s="68" t="s">
        <v>1672</v>
      </c>
      <c r="H359" s="68"/>
      <c r="I359"/>
      <c r="M359"/>
      <c r="N359"/>
      <c r="O359"/>
      <c r="Q359"/>
      <c r="R359"/>
      <c r="S359"/>
    </row>
    <row r="360" spans="1:19" x14ac:dyDescent="0.2">
      <c r="A360" s="15">
        <v>3</v>
      </c>
      <c r="B360" s="15">
        <v>15</v>
      </c>
      <c r="C360" s="15" t="s">
        <v>1561</v>
      </c>
      <c r="D360" s="15" t="str">
        <f>INDEX($B$2:$B$31,MATCH(C360,$C$2:$C$34,0))</f>
        <v>最大英雄等级达到</v>
      </c>
      <c r="E360" s="65" t="s">
        <v>1562</v>
      </c>
      <c r="F360" s="65">
        <v>150</v>
      </c>
      <c r="G360" s="68" t="s">
        <v>1673</v>
      </c>
      <c r="H360" s="68"/>
      <c r="I360"/>
      <c r="M360"/>
      <c r="N360"/>
      <c r="O360"/>
      <c r="Q360"/>
      <c r="R360"/>
      <c r="S360"/>
    </row>
    <row r="361" spans="1:19" x14ac:dyDescent="0.2">
      <c r="A361" s="15">
        <v>3</v>
      </c>
      <c r="B361" s="15">
        <v>16</v>
      </c>
      <c r="C361" s="15" t="s">
        <v>1561</v>
      </c>
      <c r="D361" s="15" t="str">
        <f>INDEX($B$2:$B$31,MATCH(C361,$C$2:$C$34,0))</f>
        <v>最大英雄等级达到</v>
      </c>
      <c r="E361" s="65" t="s">
        <v>1562</v>
      </c>
      <c r="F361" s="65">
        <v>160</v>
      </c>
      <c r="G361" s="68" t="s">
        <v>1673</v>
      </c>
      <c r="H361" s="68"/>
      <c r="I361"/>
      <c r="M361"/>
      <c r="N361"/>
      <c r="O361"/>
      <c r="Q361"/>
      <c r="R361"/>
      <c r="S361"/>
    </row>
    <row r="362" spans="1:19" x14ac:dyDescent="0.2">
      <c r="A362" s="15">
        <v>3</v>
      </c>
      <c r="B362" s="15">
        <v>17</v>
      </c>
      <c r="C362" s="15" t="s">
        <v>1561</v>
      </c>
      <c r="D362" s="15" t="str">
        <f>INDEX($B$2:$B$31,MATCH(C362,$C$2:$C$34,0))</f>
        <v>最大英雄等级达到</v>
      </c>
      <c r="E362" s="65" t="s">
        <v>1562</v>
      </c>
      <c r="F362" s="65">
        <v>170</v>
      </c>
      <c r="G362" s="68" t="s">
        <v>1674</v>
      </c>
      <c r="H362" s="68"/>
      <c r="I362"/>
      <c r="M362"/>
      <c r="N362"/>
      <c r="O362"/>
      <c r="Q362"/>
      <c r="R362"/>
      <c r="S362"/>
    </row>
    <row r="363" spans="1:19" x14ac:dyDescent="0.2">
      <c r="A363" s="15">
        <v>3</v>
      </c>
      <c r="B363" s="15">
        <v>18</v>
      </c>
      <c r="C363" s="15" t="s">
        <v>1561</v>
      </c>
      <c r="D363" s="15" t="str">
        <f>INDEX($B$2:$B$31,MATCH(C363,$C$2:$C$34,0))</f>
        <v>最大英雄等级达到</v>
      </c>
      <c r="E363" s="65" t="s">
        <v>1562</v>
      </c>
      <c r="F363" s="65">
        <v>180</v>
      </c>
      <c r="G363" s="68" t="s">
        <v>1674</v>
      </c>
      <c r="H363" s="68"/>
      <c r="I363"/>
      <c r="M363"/>
      <c r="N363"/>
      <c r="O363"/>
      <c r="Q363"/>
      <c r="R363"/>
      <c r="S363"/>
    </row>
    <row r="364" spans="1:19" x14ac:dyDescent="0.2">
      <c r="A364" s="15">
        <v>3</v>
      </c>
      <c r="B364" s="15">
        <v>19</v>
      </c>
      <c r="C364" s="15" t="s">
        <v>1561</v>
      </c>
      <c r="D364" s="15" t="str">
        <f>INDEX($B$2:$B$31,MATCH(C364,$C$2:$C$34,0))</f>
        <v>最大英雄等级达到</v>
      </c>
      <c r="E364" s="65" t="s">
        <v>1562</v>
      </c>
      <c r="F364" s="65">
        <v>190</v>
      </c>
      <c r="G364" s="68" t="s">
        <v>1675</v>
      </c>
      <c r="H364" s="68"/>
      <c r="I364"/>
      <c r="M364"/>
      <c r="N364"/>
      <c r="O364"/>
      <c r="Q364"/>
      <c r="R364"/>
      <c r="S364"/>
    </row>
    <row r="365" spans="1:19" x14ac:dyDescent="0.2">
      <c r="A365" s="15">
        <v>3</v>
      </c>
      <c r="B365" s="15">
        <v>20</v>
      </c>
      <c r="C365" s="15" t="s">
        <v>1561</v>
      </c>
      <c r="D365" s="15" t="str">
        <f>INDEX($B$2:$B$31,MATCH(C365,$C$2:$C$34,0))</f>
        <v>最大英雄等级达到</v>
      </c>
      <c r="E365" s="65" t="s">
        <v>1562</v>
      </c>
      <c r="F365" s="65">
        <v>200</v>
      </c>
      <c r="G365" s="68" t="s">
        <v>1675</v>
      </c>
      <c r="H365" s="68"/>
      <c r="I365"/>
      <c r="M365"/>
      <c r="N365"/>
      <c r="O365"/>
      <c r="Q365"/>
      <c r="R365"/>
      <c r="S365"/>
    </row>
    <row r="366" spans="1:19" x14ac:dyDescent="0.2">
      <c r="A366" s="15">
        <v>4</v>
      </c>
      <c r="B366" s="15">
        <v>1</v>
      </c>
      <c r="C366" s="15" t="s">
        <v>1563</v>
      </c>
      <c r="D366" s="15" t="str">
        <f>INDEX($B$2:$B$31,MATCH(C366,$C$2:$C$34,0))</f>
        <v>队伍等级达到</v>
      </c>
      <c r="E366" s="65" t="s">
        <v>1564</v>
      </c>
      <c r="F366" s="65">
        <v>10</v>
      </c>
      <c r="G366" s="68" t="s">
        <v>1694</v>
      </c>
      <c r="H366" s="68"/>
      <c r="I366"/>
      <c r="M366"/>
      <c r="N366"/>
      <c r="O366"/>
      <c r="Q366"/>
      <c r="R366"/>
      <c r="S366"/>
    </row>
    <row r="367" spans="1:19" x14ac:dyDescent="0.2">
      <c r="A367" s="15">
        <v>4</v>
      </c>
      <c r="B367" s="15">
        <v>2</v>
      </c>
      <c r="C367" s="15" t="s">
        <v>1563</v>
      </c>
      <c r="D367" s="15" t="str">
        <f>INDEX($B$2:$B$31,MATCH(C367,$C$2:$C$34,0))</f>
        <v>队伍等级达到</v>
      </c>
      <c r="E367" s="65" t="s">
        <v>1564</v>
      </c>
      <c r="F367" s="65">
        <v>20</v>
      </c>
      <c r="G367" s="68" t="s">
        <v>1695</v>
      </c>
      <c r="H367" s="68"/>
      <c r="I367"/>
      <c r="M367"/>
      <c r="N367"/>
      <c r="O367"/>
      <c r="Q367"/>
      <c r="R367"/>
      <c r="S367"/>
    </row>
    <row r="368" spans="1:19" x14ac:dyDescent="0.2">
      <c r="A368" s="15">
        <v>4</v>
      </c>
      <c r="B368" s="15">
        <v>3</v>
      </c>
      <c r="C368" s="15" t="s">
        <v>1563</v>
      </c>
      <c r="D368" s="15" t="str">
        <f>INDEX($B$2:$B$31,MATCH(C368,$C$2:$C$34,0))</f>
        <v>队伍等级达到</v>
      </c>
      <c r="E368" s="65" t="s">
        <v>1564</v>
      </c>
      <c r="F368" s="65">
        <v>30</v>
      </c>
      <c r="G368" s="68" t="s">
        <v>1696</v>
      </c>
      <c r="H368" s="68"/>
      <c r="I368"/>
      <c r="M368"/>
      <c r="N368"/>
      <c r="O368"/>
      <c r="Q368"/>
      <c r="R368"/>
      <c r="S368"/>
    </row>
    <row r="369" spans="1:19" x14ac:dyDescent="0.2">
      <c r="A369" s="15">
        <v>4</v>
      </c>
      <c r="B369" s="15">
        <v>4</v>
      </c>
      <c r="C369" s="15" t="s">
        <v>1563</v>
      </c>
      <c r="D369" s="15" t="str">
        <f>INDEX($B$2:$B$31,MATCH(C369,$C$2:$C$34,0))</f>
        <v>队伍等级达到</v>
      </c>
      <c r="E369" s="65" t="s">
        <v>1564</v>
      </c>
      <c r="F369" s="65">
        <v>40</v>
      </c>
      <c r="G369" s="68" t="s">
        <v>1697</v>
      </c>
      <c r="H369" s="68"/>
      <c r="I369"/>
      <c r="M369"/>
      <c r="N369"/>
      <c r="O369"/>
      <c r="Q369"/>
      <c r="R369"/>
      <c r="S369"/>
    </row>
    <row r="370" spans="1:19" x14ac:dyDescent="0.2">
      <c r="A370" s="15">
        <v>4</v>
      </c>
      <c r="B370" s="15">
        <v>5</v>
      </c>
      <c r="C370" s="15" t="s">
        <v>1563</v>
      </c>
      <c r="D370" s="15" t="str">
        <f>INDEX($B$2:$B$31,MATCH(C370,$C$2:$C$34,0))</f>
        <v>队伍等级达到</v>
      </c>
      <c r="E370" s="65" t="s">
        <v>1564</v>
      </c>
      <c r="F370" s="65">
        <v>50</v>
      </c>
      <c r="G370" s="68" t="s">
        <v>1698</v>
      </c>
      <c r="H370" s="68"/>
      <c r="I370"/>
      <c r="M370"/>
      <c r="N370"/>
      <c r="O370"/>
      <c r="Q370"/>
      <c r="R370"/>
      <c r="S370"/>
    </row>
    <row r="371" spans="1:19" x14ac:dyDescent="0.2">
      <c r="A371" s="15">
        <v>4</v>
      </c>
      <c r="B371" s="15">
        <v>6</v>
      </c>
      <c r="C371" s="15" t="s">
        <v>1563</v>
      </c>
      <c r="D371" s="15" t="str">
        <f>INDEX($B$2:$B$31,MATCH(C371,$C$2:$C$34,0))</f>
        <v>队伍等级达到</v>
      </c>
      <c r="E371" s="65" t="s">
        <v>1564</v>
      </c>
      <c r="F371" s="65">
        <v>60</v>
      </c>
      <c r="G371" s="68" t="s">
        <v>1699</v>
      </c>
      <c r="H371" s="68"/>
      <c r="I371"/>
      <c r="M371"/>
      <c r="N371"/>
      <c r="O371"/>
      <c r="Q371"/>
      <c r="R371"/>
      <c r="S371"/>
    </row>
    <row r="372" spans="1:19" x14ac:dyDescent="0.2">
      <c r="A372" s="15">
        <v>4</v>
      </c>
      <c r="B372" s="15">
        <v>7</v>
      </c>
      <c r="C372" s="15" t="s">
        <v>1563</v>
      </c>
      <c r="D372" s="15" t="str">
        <f>INDEX($B$2:$B$31,MATCH(C372,$C$2:$C$34,0))</f>
        <v>队伍等级达到</v>
      </c>
      <c r="E372" s="65" t="s">
        <v>1564</v>
      </c>
      <c r="F372" s="65">
        <v>70</v>
      </c>
      <c r="G372" s="68" t="s">
        <v>1700</v>
      </c>
      <c r="H372" s="68"/>
      <c r="I372"/>
      <c r="M372"/>
      <c r="N372"/>
      <c r="O372"/>
      <c r="Q372"/>
      <c r="R372"/>
      <c r="S372"/>
    </row>
    <row r="373" spans="1:19" x14ac:dyDescent="0.2">
      <c r="A373" s="15">
        <v>4</v>
      </c>
      <c r="B373" s="15">
        <v>8</v>
      </c>
      <c r="C373" s="15" t="s">
        <v>1563</v>
      </c>
      <c r="D373" s="15" t="str">
        <f>INDEX($B$2:$B$31,MATCH(C373,$C$2:$C$34,0))</f>
        <v>队伍等级达到</v>
      </c>
      <c r="E373" s="65" t="s">
        <v>1564</v>
      </c>
      <c r="F373" s="65">
        <v>80</v>
      </c>
      <c r="G373" s="68" t="s">
        <v>1701</v>
      </c>
      <c r="H373" s="68"/>
      <c r="I373"/>
      <c r="M373"/>
      <c r="N373"/>
      <c r="O373"/>
      <c r="Q373"/>
      <c r="R373"/>
      <c r="S373"/>
    </row>
    <row r="374" spans="1:19" x14ac:dyDescent="0.2">
      <c r="A374" s="15">
        <v>4</v>
      </c>
      <c r="B374" s="15">
        <v>9</v>
      </c>
      <c r="C374" s="15" t="s">
        <v>1563</v>
      </c>
      <c r="D374" s="15" t="str">
        <f>INDEX($B$2:$B$31,MATCH(C374,$C$2:$C$34,0))</f>
        <v>队伍等级达到</v>
      </c>
      <c r="E374" s="65" t="s">
        <v>1564</v>
      </c>
      <c r="F374" s="65">
        <v>90</v>
      </c>
      <c r="G374" s="68" t="s">
        <v>1702</v>
      </c>
      <c r="H374" s="68"/>
      <c r="I374"/>
      <c r="M374"/>
      <c r="N374"/>
      <c r="O374"/>
      <c r="Q374"/>
      <c r="R374"/>
      <c r="S374"/>
    </row>
    <row r="375" spans="1:19" x14ac:dyDescent="0.2">
      <c r="A375" s="15">
        <v>4</v>
      </c>
      <c r="B375" s="15">
        <v>10</v>
      </c>
      <c r="C375" s="15" t="s">
        <v>1563</v>
      </c>
      <c r="D375" s="15" t="str">
        <f>INDEX($B$2:$B$31,MATCH(C375,$C$2:$C$34,0))</f>
        <v>队伍等级达到</v>
      </c>
      <c r="E375" s="65" t="s">
        <v>1564</v>
      </c>
      <c r="F375" s="65">
        <v>100</v>
      </c>
      <c r="G375" s="68" t="s">
        <v>1703</v>
      </c>
      <c r="H375" s="68"/>
      <c r="I375"/>
      <c r="M375"/>
      <c r="N375"/>
      <c r="O375"/>
      <c r="Q375"/>
      <c r="R375"/>
      <c r="S375"/>
    </row>
    <row r="376" spans="1:19" x14ac:dyDescent="0.2">
      <c r="A376" s="15">
        <v>4</v>
      </c>
      <c r="B376" s="15">
        <v>11</v>
      </c>
      <c r="C376" s="15" t="s">
        <v>1563</v>
      </c>
      <c r="D376" s="15" t="str">
        <f>INDEX($B$2:$B$31,MATCH(C376,$C$2:$C$34,0))</f>
        <v>队伍等级达到</v>
      </c>
      <c r="E376" s="65" t="s">
        <v>1564</v>
      </c>
      <c r="F376" s="65">
        <v>110</v>
      </c>
      <c r="G376" s="68" t="s">
        <v>1704</v>
      </c>
      <c r="H376" s="68"/>
      <c r="I376"/>
      <c r="M376"/>
      <c r="N376"/>
      <c r="O376"/>
      <c r="Q376"/>
      <c r="R376"/>
      <c r="S376"/>
    </row>
    <row r="377" spans="1:19" x14ac:dyDescent="0.2">
      <c r="A377" s="15">
        <v>4</v>
      </c>
      <c r="B377" s="15">
        <v>12</v>
      </c>
      <c r="C377" s="15" t="s">
        <v>1563</v>
      </c>
      <c r="D377" s="15" t="str">
        <f>INDEX($B$2:$B$31,MATCH(C377,$C$2:$C$34,0))</f>
        <v>队伍等级达到</v>
      </c>
      <c r="E377" s="65" t="s">
        <v>1564</v>
      </c>
      <c r="F377" s="65">
        <v>120</v>
      </c>
      <c r="G377" s="68" t="s">
        <v>1705</v>
      </c>
      <c r="H377" s="68"/>
      <c r="I377"/>
      <c r="M377"/>
      <c r="N377"/>
      <c r="O377"/>
      <c r="Q377"/>
      <c r="R377"/>
      <c r="S377"/>
    </row>
    <row r="378" spans="1:19" x14ac:dyDescent="0.2">
      <c r="A378" s="15">
        <v>4</v>
      </c>
      <c r="B378" s="15">
        <v>13</v>
      </c>
      <c r="C378" s="15" t="s">
        <v>1563</v>
      </c>
      <c r="D378" s="15" t="str">
        <f>INDEX($B$2:$B$31,MATCH(C378,$C$2:$C$34,0))</f>
        <v>队伍等级达到</v>
      </c>
      <c r="E378" s="65" t="s">
        <v>1564</v>
      </c>
      <c r="F378" s="65">
        <v>130</v>
      </c>
      <c r="G378" s="68" t="s">
        <v>1706</v>
      </c>
      <c r="H378" s="68"/>
      <c r="I378"/>
      <c r="M378"/>
      <c r="N378"/>
      <c r="O378"/>
      <c r="Q378"/>
      <c r="R378"/>
      <c r="S378"/>
    </row>
    <row r="379" spans="1:19" x14ac:dyDescent="0.2">
      <c r="A379" s="15">
        <v>4</v>
      </c>
      <c r="B379" s="15">
        <v>14</v>
      </c>
      <c r="C379" s="15" t="s">
        <v>1563</v>
      </c>
      <c r="D379" s="15" t="str">
        <f>INDEX($B$2:$B$31,MATCH(C379,$C$2:$C$34,0))</f>
        <v>队伍等级达到</v>
      </c>
      <c r="E379" s="65" t="s">
        <v>1564</v>
      </c>
      <c r="F379" s="65">
        <v>140</v>
      </c>
      <c r="G379" s="68" t="s">
        <v>1707</v>
      </c>
      <c r="H379" s="68"/>
      <c r="I379"/>
      <c r="M379"/>
      <c r="N379"/>
      <c r="O379"/>
      <c r="Q379"/>
      <c r="R379"/>
      <c r="S379"/>
    </row>
    <row r="380" spans="1:19" x14ac:dyDescent="0.2">
      <c r="A380" s="15">
        <v>4</v>
      </c>
      <c r="B380" s="15">
        <v>15</v>
      </c>
      <c r="C380" s="15" t="s">
        <v>1563</v>
      </c>
      <c r="D380" s="15" t="str">
        <f>INDEX($B$2:$B$31,MATCH(C380,$C$2:$C$34,0))</f>
        <v>队伍等级达到</v>
      </c>
      <c r="E380" s="65" t="s">
        <v>1564</v>
      </c>
      <c r="F380" s="65">
        <v>150</v>
      </c>
      <c r="G380" s="68" t="s">
        <v>1708</v>
      </c>
      <c r="H380" s="68"/>
      <c r="I380"/>
      <c r="M380"/>
      <c r="N380"/>
      <c r="O380"/>
      <c r="Q380"/>
      <c r="R380"/>
      <c r="S380"/>
    </row>
    <row r="381" spans="1:19" x14ac:dyDescent="0.2">
      <c r="A381" s="15">
        <v>4</v>
      </c>
      <c r="B381" s="15">
        <v>16</v>
      </c>
      <c r="C381" s="15" t="s">
        <v>1563</v>
      </c>
      <c r="D381" s="15" t="str">
        <f>INDEX($B$2:$B$31,MATCH(C381,$C$2:$C$34,0))</f>
        <v>队伍等级达到</v>
      </c>
      <c r="E381" s="65" t="s">
        <v>1564</v>
      </c>
      <c r="F381" s="65">
        <v>160</v>
      </c>
      <c r="G381" s="68" t="s">
        <v>1709</v>
      </c>
      <c r="H381" s="68"/>
      <c r="I381"/>
      <c r="M381"/>
      <c r="N381"/>
      <c r="O381"/>
      <c r="Q381"/>
      <c r="R381"/>
      <c r="S381"/>
    </row>
    <row r="382" spans="1:19" x14ac:dyDescent="0.2">
      <c r="A382" s="15">
        <v>4</v>
      </c>
      <c r="B382" s="15">
        <v>17</v>
      </c>
      <c r="C382" s="15" t="s">
        <v>1563</v>
      </c>
      <c r="D382" s="15" t="str">
        <f>INDEX($B$2:$B$31,MATCH(C382,$C$2:$C$34,0))</f>
        <v>队伍等级达到</v>
      </c>
      <c r="E382" s="65" t="s">
        <v>1564</v>
      </c>
      <c r="F382" s="65">
        <v>170</v>
      </c>
      <c r="G382" s="68" t="s">
        <v>1710</v>
      </c>
      <c r="H382" s="68"/>
      <c r="I382"/>
      <c r="M382"/>
      <c r="N382"/>
      <c r="O382"/>
      <c r="Q382"/>
      <c r="R382"/>
      <c r="S382"/>
    </row>
    <row r="383" spans="1:19" x14ac:dyDescent="0.2">
      <c r="A383" s="15">
        <v>4</v>
      </c>
      <c r="B383" s="15">
        <v>18</v>
      </c>
      <c r="C383" s="15" t="s">
        <v>1563</v>
      </c>
      <c r="D383" s="15" t="str">
        <f>INDEX($B$2:$B$31,MATCH(C383,$C$2:$C$34,0))</f>
        <v>队伍等级达到</v>
      </c>
      <c r="E383" s="65" t="s">
        <v>1564</v>
      </c>
      <c r="F383" s="65">
        <v>180</v>
      </c>
      <c r="G383" s="68" t="s">
        <v>1711</v>
      </c>
      <c r="H383" s="68"/>
      <c r="I383"/>
      <c r="M383"/>
      <c r="N383"/>
      <c r="O383"/>
      <c r="Q383"/>
      <c r="R383"/>
      <c r="S383"/>
    </row>
    <row r="384" spans="1:19" x14ac:dyDescent="0.2">
      <c r="A384" s="15">
        <v>4</v>
      </c>
      <c r="B384" s="15">
        <v>19</v>
      </c>
      <c r="C384" s="15" t="s">
        <v>1563</v>
      </c>
      <c r="D384" s="15" t="str">
        <f>INDEX($B$2:$B$31,MATCH(C384,$C$2:$C$34,0))</f>
        <v>队伍等级达到</v>
      </c>
      <c r="E384" s="65" t="s">
        <v>1564</v>
      </c>
      <c r="F384" s="65">
        <v>190</v>
      </c>
      <c r="G384" s="68" t="s">
        <v>1712</v>
      </c>
      <c r="H384" s="68"/>
      <c r="I384"/>
      <c r="M384"/>
      <c r="N384"/>
      <c r="O384"/>
      <c r="Q384"/>
      <c r="R384"/>
      <c r="S384"/>
    </row>
    <row r="385" spans="1:19" x14ac:dyDescent="0.2">
      <c r="A385" s="15">
        <v>4</v>
      </c>
      <c r="B385" s="15">
        <v>20</v>
      </c>
      <c r="C385" s="15" t="s">
        <v>1563</v>
      </c>
      <c r="D385" s="15" t="str">
        <f>INDEX($B$2:$B$31,MATCH(C385,$C$2:$C$34,0))</f>
        <v>队伍等级达到</v>
      </c>
      <c r="E385" s="65" t="s">
        <v>1564</v>
      </c>
      <c r="F385" s="65">
        <v>200</v>
      </c>
      <c r="G385" s="68" t="s">
        <v>1713</v>
      </c>
      <c r="H385" s="68"/>
      <c r="I385"/>
      <c r="M385"/>
      <c r="N385"/>
      <c r="O385"/>
      <c r="Q385"/>
      <c r="R385"/>
      <c r="S385"/>
    </row>
    <row r="386" spans="1:19" x14ac:dyDescent="0.2">
      <c r="A386" s="15">
        <v>5</v>
      </c>
      <c r="B386" s="15">
        <v>1</v>
      </c>
      <c r="C386" s="15" t="s">
        <v>1565</v>
      </c>
      <c r="D386" s="15" t="str">
        <f>INDEX($B$2:$B$31,MATCH(C386,$C$2:$C$34,0))</f>
        <v>获得1个紫色英雄</v>
      </c>
      <c r="E386" s="65" t="s">
        <v>1566</v>
      </c>
      <c r="F386" s="65">
        <v>1</v>
      </c>
      <c r="G386" s="68" t="s">
        <v>1729</v>
      </c>
      <c r="H386" s="68"/>
      <c r="I386"/>
      <c r="M386"/>
      <c r="N386"/>
      <c r="O386"/>
      <c r="Q386"/>
      <c r="R386"/>
      <c r="S386"/>
    </row>
    <row r="387" spans="1:19" x14ac:dyDescent="0.2">
      <c r="A387" s="15">
        <v>6</v>
      </c>
      <c r="B387" s="15">
        <v>1</v>
      </c>
      <c r="C387" s="15" t="s">
        <v>1567</v>
      </c>
      <c r="D387" s="15" t="str">
        <f>INDEX($B$2:$B$31,MATCH(C387,$C$2:$C$34,0))</f>
        <v>通关极限模拟战层数</v>
      </c>
      <c r="E387" s="65" t="s">
        <v>1568</v>
      </c>
      <c r="F387" s="65">
        <v>1</v>
      </c>
      <c r="G387" s="68" t="s">
        <v>1858</v>
      </c>
      <c r="H387" s="68"/>
      <c r="I387"/>
      <c r="M387"/>
      <c r="N387"/>
      <c r="O387"/>
      <c r="Q387"/>
      <c r="R387"/>
      <c r="S387"/>
    </row>
    <row r="388" spans="1:19" x14ac:dyDescent="0.2">
      <c r="A388" s="15">
        <v>6</v>
      </c>
      <c r="B388" s="15">
        <v>2</v>
      </c>
      <c r="C388" s="15" t="s">
        <v>1567</v>
      </c>
      <c r="D388" s="15" t="str">
        <f>INDEX($B$2:$B$31,MATCH(C388,$C$2:$C$34,0))</f>
        <v>通关极限模拟战层数</v>
      </c>
      <c r="E388" s="65" t="s">
        <v>1569</v>
      </c>
      <c r="F388" s="65">
        <v>10</v>
      </c>
      <c r="G388" s="68" t="s">
        <v>1669</v>
      </c>
      <c r="H388" s="68"/>
      <c r="I388"/>
      <c r="M388"/>
      <c r="N388"/>
      <c r="O388"/>
      <c r="Q388"/>
      <c r="R388"/>
      <c r="S388"/>
    </row>
    <row r="389" spans="1:19" x14ac:dyDescent="0.2">
      <c r="A389" s="15">
        <v>6</v>
      </c>
      <c r="B389" s="15">
        <v>3</v>
      </c>
      <c r="C389" s="15" t="s">
        <v>1567</v>
      </c>
      <c r="D389" s="15" t="str">
        <f>INDEX($B$2:$B$31,MATCH(C389,$C$2:$C$34,0))</f>
        <v>通关极限模拟战层数</v>
      </c>
      <c r="E389" s="65" t="s">
        <v>1569</v>
      </c>
      <c r="F389" s="65">
        <v>20</v>
      </c>
      <c r="G389" s="68" t="s">
        <v>1669</v>
      </c>
      <c r="H389" s="68"/>
      <c r="I389"/>
      <c r="M389"/>
      <c r="N389"/>
      <c r="O389"/>
      <c r="Q389"/>
      <c r="R389"/>
      <c r="S389"/>
    </row>
    <row r="390" spans="1:19" x14ac:dyDescent="0.2">
      <c r="A390" s="15">
        <v>6</v>
      </c>
      <c r="B390" s="15">
        <v>4</v>
      </c>
      <c r="C390" s="15" t="s">
        <v>1567</v>
      </c>
      <c r="D390" s="15" t="str">
        <f>INDEX($B$2:$B$31,MATCH(C390,$C$2:$C$34,0))</f>
        <v>通关极限模拟战层数</v>
      </c>
      <c r="E390" s="65" t="s">
        <v>1569</v>
      </c>
      <c r="F390" s="65">
        <v>30</v>
      </c>
      <c r="G390" s="68" t="s">
        <v>1669</v>
      </c>
      <c r="H390" s="68"/>
      <c r="I390"/>
      <c r="M390"/>
      <c r="N390"/>
      <c r="O390"/>
      <c r="Q390"/>
      <c r="R390"/>
      <c r="S390"/>
    </row>
    <row r="391" spans="1:19" x14ac:dyDescent="0.2">
      <c r="A391" s="15">
        <v>6</v>
      </c>
      <c r="B391" s="15">
        <v>5</v>
      </c>
      <c r="C391" s="15" t="s">
        <v>1567</v>
      </c>
      <c r="D391" s="15" t="str">
        <f>INDEX($B$2:$B$31,MATCH(C391,$C$2:$C$34,0))</f>
        <v>通关极限模拟战层数</v>
      </c>
      <c r="E391" s="65" t="s">
        <v>1569</v>
      </c>
      <c r="F391" s="65">
        <v>40</v>
      </c>
      <c r="G391" s="68" t="s">
        <v>1669</v>
      </c>
      <c r="H391" s="68"/>
      <c r="I391"/>
      <c r="M391"/>
      <c r="N391"/>
      <c r="O391"/>
      <c r="Q391"/>
      <c r="R391"/>
      <c r="S391"/>
    </row>
    <row r="392" spans="1:19" x14ac:dyDescent="0.2">
      <c r="A392" s="15">
        <v>6</v>
      </c>
      <c r="B392" s="15">
        <v>6</v>
      </c>
      <c r="C392" s="15" t="s">
        <v>1567</v>
      </c>
      <c r="D392" s="15" t="str">
        <f>INDEX($B$2:$B$31,MATCH(C392,$C$2:$C$34,0))</f>
        <v>通关极限模拟战层数</v>
      </c>
      <c r="E392" s="65" t="s">
        <v>1569</v>
      </c>
      <c r="F392" s="65">
        <v>50</v>
      </c>
      <c r="G392" s="68" t="s">
        <v>1669</v>
      </c>
      <c r="H392" s="68"/>
      <c r="I392"/>
      <c r="M392"/>
      <c r="N392"/>
      <c r="O392"/>
      <c r="Q392"/>
      <c r="R392"/>
      <c r="S392"/>
    </row>
    <row r="393" spans="1:19" x14ac:dyDescent="0.2">
      <c r="A393" s="15">
        <v>6</v>
      </c>
      <c r="B393" s="15">
        <v>7</v>
      </c>
      <c r="C393" s="15" t="s">
        <v>1567</v>
      </c>
      <c r="D393" s="15" t="str">
        <f>INDEX($B$2:$B$31,MATCH(C393,$C$2:$C$34,0))</f>
        <v>通关极限模拟战层数</v>
      </c>
      <c r="E393" s="65" t="s">
        <v>1569</v>
      </c>
      <c r="F393" s="65">
        <v>60</v>
      </c>
      <c r="G393" s="68" t="s">
        <v>1670</v>
      </c>
      <c r="H393" s="68"/>
      <c r="I393"/>
      <c r="M393"/>
      <c r="N393"/>
      <c r="O393"/>
      <c r="Q393"/>
      <c r="R393"/>
      <c r="S393"/>
    </row>
    <row r="394" spans="1:19" x14ac:dyDescent="0.2">
      <c r="A394" s="15">
        <v>6</v>
      </c>
      <c r="B394" s="15">
        <v>8</v>
      </c>
      <c r="C394" s="15" t="s">
        <v>1567</v>
      </c>
      <c r="D394" s="15" t="str">
        <f>INDEX($B$2:$B$31,MATCH(C394,$C$2:$C$34,0))</f>
        <v>通关极限模拟战层数</v>
      </c>
      <c r="E394" s="65" t="s">
        <v>1569</v>
      </c>
      <c r="F394" s="65">
        <v>70</v>
      </c>
      <c r="G394" s="68" t="s">
        <v>1670</v>
      </c>
      <c r="H394" s="68"/>
      <c r="I394"/>
      <c r="M394"/>
      <c r="N394"/>
      <c r="O394"/>
      <c r="Q394"/>
      <c r="R394"/>
      <c r="S394"/>
    </row>
    <row r="395" spans="1:19" x14ac:dyDescent="0.2">
      <c r="A395" s="15">
        <v>6</v>
      </c>
      <c r="B395" s="15">
        <v>9</v>
      </c>
      <c r="C395" s="15" t="s">
        <v>1567</v>
      </c>
      <c r="D395" s="15" t="str">
        <f>INDEX($B$2:$B$31,MATCH(C395,$C$2:$C$34,0))</f>
        <v>通关极限模拟战层数</v>
      </c>
      <c r="E395" s="65" t="s">
        <v>1569</v>
      </c>
      <c r="F395" s="65">
        <v>80</v>
      </c>
      <c r="G395" s="68" t="s">
        <v>1670</v>
      </c>
      <c r="H395" s="68"/>
      <c r="I395"/>
      <c r="M395"/>
      <c r="N395"/>
      <c r="O395"/>
      <c r="Q395"/>
      <c r="R395"/>
      <c r="S395"/>
    </row>
    <row r="396" spans="1:19" x14ac:dyDescent="0.2">
      <c r="A396" s="15">
        <v>6</v>
      </c>
      <c r="B396" s="15">
        <v>10</v>
      </c>
      <c r="C396" s="15" t="s">
        <v>1567</v>
      </c>
      <c r="D396" s="15" t="str">
        <f>INDEX($B$2:$B$31,MATCH(C396,$C$2:$C$34,0))</f>
        <v>通关极限模拟战层数</v>
      </c>
      <c r="E396" s="65" t="s">
        <v>1569</v>
      </c>
      <c r="F396" s="65">
        <v>90</v>
      </c>
      <c r="G396" s="68" t="s">
        <v>1670</v>
      </c>
      <c r="H396" s="68"/>
      <c r="I396"/>
      <c r="M396"/>
      <c r="N396"/>
      <c r="O396"/>
      <c r="Q396"/>
      <c r="R396"/>
      <c r="S396"/>
    </row>
    <row r="397" spans="1:19" x14ac:dyDescent="0.2">
      <c r="A397" s="15">
        <v>6</v>
      </c>
      <c r="B397" s="15">
        <v>11</v>
      </c>
      <c r="C397" s="15" t="s">
        <v>1567</v>
      </c>
      <c r="D397" s="15" t="str">
        <f>INDEX($B$2:$B$31,MATCH(C397,$C$2:$C$34,0))</f>
        <v>通关极限模拟战层数</v>
      </c>
      <c r="E397" s="65" t="s">
        <v>1569</v>
      </c>
      <c r="F397" s="65">
        <v>100</v>
      </c>
      <c r="G397" s="68" t="s">
        <v>1670</v>
      </c>
      <c r="H397" s="68"/>
      <c r="I397"/>
      <c r="M397"/>
      <c r="N397"/>
      <c r="O397"/>
      <c r="Q397"/>
      <c r="R397"/>
      <c r="S397"/>
    </row>
    <row r="398" spans="1:19" x14ac:dyDescent="0.2">
      <c r="A398" s="15">
        <v>6</v>
      </c>
      <c r="B398" s="15">
        <v>12</v>
      </c>
      <c r="C398" s="15" t="s">
        <v>1567</v>
      </c>
      <c r="D398" s="15" t="str">
        <f>INDEX($B$2:$B$31,MATCH(C398,$C$2:$C$34,0))</f>
        <v>通关极限模拟战层数</v>
      </c>
      <c r="E398" s="65" t="s">
        <v>1569</v>
      </c>
      <c r="F398" s="65">
        <v>110</v>
      </c>
      <c r="G398" s="68" t="s">
        <v>1676</v>
      </c>
      <c r="H398" s="68"/>
      <c r="I398"/>
      <c r="M398"/>
      <c r="N398"/>
      <c r="O398"/>
      <c r="Q398"/>
      <c r="R398"/>
      <c r="S398"/>
    </row>
    <row r="399" spans="1:19" x14ac:dyDescent="0.2">
      <c r="A399" s="15">
        <v>6</v>
      </c>
      <c r="B399" s="15">
        <v>13</v>
      </c>
      <c r="C399" s="15" t="s">
        <v>1567</v>
      </c>
      <c r="D399" s="15" t="str">
        <f>INDEX($B$2:$B$31,MATCH(C399,$C$2:$C$34,0))</f>
        <v>通关极限模拟战层数</v>
      </c>
      <c r="E399" s="65" t="s">
        <v>1569</v>
      </c>
      <c r="F399" s="65">
        <v>120</v>
      </c>
      <c r="G399" s="68" t="s">
        <v>1676</v>
      </c>
      <c r="H399" s="68"/>
      <c r="I399"/>
      <c r="M399"/>
      <c r="N399"/>
      <c r="O399"/>
      <c r="Q399"/>
      <c r="R399"/>
      <c r="S399"/>
    </row>
    <row r="400" spans="1:19" x14ac:dyDescent="0.2">
      <c r="A400" s="15">
        <v>6</v>
      </c>
      <c r="B400" s="15">
        <v>14</v>
      </c>
      <c r="C400" s="15" t="s">
        <v>1567</v>
      </c>
      <c r="D400" s="15" t="str">
        <f>INDEX($B$2:$B$31,MATCH(C400,$C$2:$C$34,0))</f>
        <v>通关极限模拟战层数</v>
      </c>
      <c r="E400" s="65" t="s">
        <v>1569</v>
      </c>
      <c r="F400" s="65">
        <v>130</v>
      </c>
      <c r="G400" s="68" t="s">
        <v>1676</v>
      </c>
      <c r="H400" s="68"/>
      <c r="I400"/>
      <c r="M400"/>
      <c r="N400"/>
      <c r="O400"/>
      <c r="Q400"/>
      <c r="R400"/>
      <c r="S400"/>
    </row>
    <row r="401" spans="1:19" x14ac:dyDescent="0.2">
      <c r="A401" s="15">
        <v>6</v>
      </c>
      <c r="B401" s="15">
        <v>15</v>
      </c>
      <c r="C401" s="15" t="s">
        <v>1567</v>
      </c>
      <c r="D401" s="15" t="str">
        <f>INDEX($B$2:$B$31,MATCH(C401,$C$2:$C$34,0))</f>
        <v>通关极限模拟战层数</v>
      </c>
      <c r="E401" s="65" t="s">
        <v>1569</v>
      </c>
      <c r="F401" s="65">
        <v>140</v>
      </c>
      <c r="G401" s="68" t="s">
        <v>1676</v>
      </c>
      <c r="H401" s="68"/>
      <c r="I401"/>
      <c r="M401"/>
      <c r="N401"/>
      <c r="O401"/>
      <c r="Q401"/>
      <c r="R401"/>
      <c r="S401"/>
    </row>
    <row r="402" spans="1:19" x14ac:dyDescent="0.2">
      <c r="A402" s="15">
        <v>6</v>
      </c>
      <c r="B402" s="15">
        <v>16</v>
      </c>
      <c r="C402" s="15" t="s">
        <v>1567</v>
      </c>
      <c r="D402" s="15" t="str">
        <f>INDEX($B$2:$B$31,MATCH(C402,$C$2:$C$34,0))</f>
        <v>通关极限模拟战层数</v>
      </c>
      <c r="E402" s="65" t="s">
        <v>1569</v>
      </c>
      <c r="F402" s="65">
        <v>150</v>
      </c>
      <c r="G402" s="68" t="s">
        <v>1676</v>
      </c>
      <c r="H402" s="68"/>
      <c r="I402"/>
      <c r="M402"/>
      <c r="N402"/>
      <c r="O402"/>
      <c r="Q402"/>
      <c r="R402"/>
      <c r="S402"/>
    </row>
    <row r="403" spans="1:19" x14ac:dyDescent="0.2">
      <c r="A403" s="15">
        <v>6</v>
      </c>
      <c r="B403" s="15">
        <v>17</v>
      </c>
      <c r="C403" s="15" t="s">
        <v>1567</v>
      </c>
      <c r="D403" s="15" t="str">
        <f>INDEX($B$2:$B$31,MATCH(C403,$C$2:$C$34,0))</f>
        <v>通关极限模拟战层数</v>
      </c>
      <c r="E403" s="65" t="s">
        <v>1569</v>
      </c>
      <c r="F403" s="65">
        <v>160</v>
      </c>
      <c r="G403" s="68" t="s">
        <v>1673</v>
      </c>
      <c r="H403" s="68"/>
      <c r="I403"/>
      <c r="M403"/>
      <c r="N403"/>
      <c r="O403"/>
      <c r="Q403"/>
      <c r="R403"/>
      <c r="S403"/>
    </row>
    <row r="404" spans="1:19" x14ac:dyDescent="0.2">
      <c r="A404" s="15">
        <v>6</v>
      </c>
      <c r="B404" s="15">
        <v>18</v>
      </c>
      <c r="C404" s="15" t="s">
        <v>1567</v>
      </c>
      <c r="D404" s="15" t="str">
        <f>INDEX($B$2:$B$31,MATCH(C404,$C$2:$C$34,0))</f>
        <v>通关极限模拟战层数</v>
      </c>
      <c r="E404" s="65" t="s">
        <v>1569</v>
      </c>
      <c r="F404" s="65">
        <v>170</v>
      </c>
      <c r="G404" s="68" t="s">
        <v>1673</v>
      </c>
      <c r="H404" s="68"/>
      <c r="I404"/>
      <c r="M404"/>
      <c r="N404"/>
      <c r="O404"/>
      <c r="Q404"/>
      <c r="R404"/>
      <c r="S404"/>
    </row>
    <row r="405" spans="1:19" x14ac:dyDescent="0.2">
      <c r="A405" s="15">
        <v>6</v>
      </c>
      <c r="B405" s="15">
        <v>19</v>
      </c>
      <c r="C405" s="15" t="s">
        <v>1567</v>
      </c>
      <c r="D405" s="15" t="str">
        <f>INDEX($B$2:$B$31,MATCH(C405,$C$2:$C$34,0))</f>
        <v>通关极限模拟战层数</v>
      </c>
      <c r="E405" s="65" t="s">
        <v>1569</v>
      </c>
      <c r="F405" s="65">
        <v>180</v>
      </c>
      <c r="G405" s="68" t="s">
        <v>1673</v>
      </c>
      <c r="H405" s="68"/>
      <c r="I405"/>
      <c r="M405"/>
      <c r="N405"/>
      <c r="O405"/>
      <c r="Q405"/>
      <c r="R405"/>
      <c r="S405"/>
    </row>
    <row r="406" spans="1:19" x14ac:dyDescent="0.2">
      <c r="A406" s="15">
        <v>6</v>
      </c>
      <c r="B406" s="15">
        <v>20</v>
      </c>
      <c r="C406" s="15" t="s">
        <v>1567</v>
      </c>
      <c r="D406" s="15" t="str">
        <f>INDEX($B$2:$B$31,MATCH(C406,$C$2:$C$34,0))</f>
        <v>通关极限模拟战层数</v>
      </c>
      <c r="E406" s="65" t="s">
        <v>1569</v>
      </c>
      <c r="F406" s="65">
        <v>190</v>
      </c>
      <c r="G406" s="68" t="s">
        <v>1673</v>
      </c>
      <c r="H406" s="68"/>
      <c r="I406"/>
      <c r="M406"/>
      <c r="N406"/>
      <c r="O406"/>
      <c r="Q406"/>
      <c r="R406"/>
      <c r="S406"/>
    </row>
    <row r="407" spans="1:19" x14ac:dyDescent="0.2">
      <c r="A407" s="15">
        <v>6</v>
      </c>
      <c r="B407" s="15">
        <v>21</v>
      </c>
      <c r="C407" s="15" t="s">
        <v>1567</v>
      </c>
      <c r="D407" s="15" t="str">
        <f>INDEX($B$2:$B$31,MATCH(C407,$C$2:$C$34,0))</f>
        <v>通关极限模拟战层数</v>
      </c>
      <c r="E407" s="65" t="s">
        <v>1569</v>
      </c>
      <c r="F407" s="65">
        <v>200</v>
      </c>
      <c r="G407" s="68" t="s">
        <v>1673</v>
      </c>
      <c r="H407" s="68"/>
      <c r="I407"/>
      <c r="M407"/>
      <c r="N407"/>
      <c r="O407"/>
      <c r="Q407"/>
      <c r="R407"/>
      <c r="S407"/>
    </row>
    <row r="408" spans="1:19" x14ac:dyDescent="0.2">
      <c r="A408" s="15">
        <v>6</v>
      </c>
      <c r="B408" s="15">
        <v>22</v>
      </c>
      <c r="C408" s="15" t="s">
        <v>1567</v>
      </c>
      <c r="D408" s="15" t="str">
        <f>INDEX($B$2:$B$31,MATCH(C408,$C$2:$C$34,0))</f>
        <v>通关极限模拟战层数</v>
      </c>
      <c r="E408" s="65" t="s">
        <v>1569</v>
      </c>
      <c r="F408" s="65">
        <v>210</v>
      </c>
      <c r="G408" s="68" t="s">
        <v>1673</v>
      </c>
      <c r="H408" s="68"/>
      <c r="I408"/>
      <c r="M408"/>
      <c r="N408"/>
      <c r="O408"/>
      <c r="Q408"/>
      <c r="R408"/>
      <c r="S408"/>
    </row>
    <row r="409" spans="1:19" x14ac:dyDescent="0.2">
      <c r="A409" s="15">
        <v>6</v>
      </c>
      <c r="B409" s="15">
        <v>23</v>
      </c>
      <c r="C409" s="15" t="s">
        <v>1567</v>
      </c>
      <c r="D409" s="15" t="str">
        <f>INDEX($B$2:$B$31,MATCH(C409,$C$2:$C$34,0))</f>
        <v>通关极限模拟战层数</v>
      </c>
      <c r="E409" s="65" t="s">
        <v>1569</v>
      </c>
      <c r="F409" s="65">
        <v>220</v>
      </c>
      <c r="G409" s="68" t="s">
        <v>1673</v>
      </c>
      <c r="H409" s="68"/>
      <c r="I409"/>
      <c r="M409"/>
      <c r="N409"/>
      <c r="O409"/>
      <c r="Q409"/>
      <c r="R409"/>
      <c r="S409"/>
    </row>
    <row r="410" spans="1:19" x14ac:dyDescent="0.2">
      <c r="A410" s="15">
        <v>6</v>
      </c>
      <c r="B410" s="15">
        <v>24</v>
      </c>
      <c r="C410" s="15" t="s">
        <v>1567</v>
      </c>
      <c r="D410" s="15" t="str">
        <f>INDEX($B$2:$B$31,MATCH(C410,$C$2:$C$34,0))</f>
        <v>通关极限模拟战层数</v>
      </c>
      <c r="E410" s="65" t="s">
        <v>1569</v>
      </c>
      <c r="F410" s="65">
        <v>230</v>
      </c>
      <c r="G410" s="68" t="s">
        <v>1673</v>
      </c>
      <c r="H410" s="68"/>
      <c r="I410"/>
      <c r="M410"/>
      <c r="N410"/>
      <c r="O410"/>
      <c r="Q410"/>
      <c r="R410"/>
      <c r="S410"/>
    </row>
    <row r="411" spans="1:19" x14ac:dyDescent="0.2">
      <c r="A411" s="15">
        <v>6</v>
      </c>
      <c r="B411" s="15">
        <v>25</v>
      </c>
      <c r="C411" s="15" t="s">
        <v>1567</v>
      </c>
      <c r="D411" s="15" t="str">
        <f>INDEX($B$2:$B$31,MATCH(C411,$C$2:$C$34,0))</f>
        <v>通关极限模拟战层数</v>
      </c>
      <c r="E411" s="65" t="s">
        <v>1569</v>
      </c>
      <c r="F411" s="65">
        <v>240</v>
      </c>
      <c r="G411" s="68" t="s">
        <v>1673</v>
      </c>
      <c r="H411" s="68"/>
      <c r="I411"/>
      <c r="M411"/>
      <c r="N411"/>
      <c r="O411"/>
      <c r="Q411"/>
      <c r="R411"/>
      <c r="S411"/>
    </row>
    <row r="412" spans="1:19" x14ac:dyDescent="0.2">
      <c r="A412" s="15">
        <v>6</v>
      </c>
      <c r="B412" s="15">
        <v>26</v>
      </c>
      <c r="C412" s="15" t="s">
        <v>1567</v>
      </c>
      <c r="D412" s="15" t="str">
        <f>INDEX($B$2:$B$31,MATCH(C412,$C$2:$C$34,0))</f>
        <v>通关极限模拟战层数</v>
      </c>
      <c r="E412" s="65" t="s">
        <v>1569</v>
      </c>
      <c r="F412" s="65">
        <v>250</v>
      </c>
      <c r="G412" s="68" t="s">
        <v>1673</v>
      </c>
      <c r="H412" s="68"/>
      <c r="I412"/>
      <c r="M412"/>
      <c r="N412"/>
      <c r="O412"/>
      <c r="Q412"/>
      <c r="R412"/>
      <c r="S412"/>
    </row>
    <row r="413" spans="1:19" x14ac:dyDescent="0.2">
      <c r="A413" s="15">
        <v>6</v>
      </c>
      <c r="B413" s="15">
        <v>27</v>
      </c>
      <c r="C413" s="15" t="s">
        <v>1567</v>
      </c>
      <c r="D413" s="15" t="str">
        <f>INDEX($B$2:$B$31,MATCH(C413,$C$2:$C$34,0))</f>
        <v>通关极限模拟战层数</v>
      </c>
      <c r="E413" s="65" t="s">
        <v>1569</v>
      </c>
      <c r="F413" s="65">
        <v>260</v>
      </c>
      <c r="G413" s="68" t="s">
        <v>1673</v>
      </c>
      <c r="H413" s="68"/>
      <c r="I413"/>
      <c r="M413"/>
      <c r="N413"/>
      <c r="O413"/>
      <c r="Q413"/>
      <c r="R413"/>
      <c r="S413"/>
    </row>
    <row r="414" spans="1:19" x14ac:dyDescent="0.2">
      <c r="A414" s="15">
        <v>6</v>
      </c>
      <c r="B414" s="15">
        <v>28</v>
      </c>
      <c r="C414" s="15" t="s">
        <v>1567</v>
      </c>
      <c r="D414" s="15" t="str">
        <f>INDEX($B$2:$B$31,MATCH(C414,$C$2:$C$34,0))</f>
        <v>通关极限模拟战层数</v>
      </c>
      <c r="E414" s="65" t="s">
        <v>1569</v>
      </c>
      <c r="F414" s="65">
        <v>270</v>
      </c>
      <c r="G414" s="68" t="s">
        <v>1673</v>
      </c>
      <c r="H414" s="68"/>
      <c r="I414"/>
      <c r="M414"/>
      <c r="N414"/>
      <c r="O414"/>
      <c r="Q414"/>
      <c r="R414"/>
      <c r="S414"/>
    </row>
    <row r="415" spans="1:19" x14ac:dyDescent="0.2">
      <c r="A415" s="15">
        <v>6</v>
      </c>
      <c r="B415" s="15">
        <v>29</v>
      </c>
      <c r="C415" s="15" t="s">
        <v>1567</v>
      </c>
      <c r="D415" s="15" t="str">
        <f>INDEX($B$2:$B$31,MATCH(C415,$C$2:$C$34,0))</f>
        <v>通关极限模拟战层数</v>
      </c>
      <c r="E415" s="65" t="s">
        <v>1569</v>
      </c>
      <c r="F415" s="65">
        <v>280</v>
      </c>
      <c r="G415" s="68" t="s">
        <v>1673</v>
      </c>
      <c r="H415" s="68"/>
      <c r="I415"/>
      <c r="M415"/>
      <c r="N415"/>
      <c r="O415"/>
      <c r="Q415"/>
      <c r="R415"/>
      <c r="S415"/>
    </row>
    <row r="416" spans="1:19" x14ac:dyDescent="0.2">
      <c r="A416" s="15">
        <v>6</v>
      </c>
      <c r="B416" s="15">
        <v>30</v>
      </c>
      <c r="C416" s="15" t="s">
        <v>1567</v>
      </c>
      <c r="D416" s="15" t="str">
        <f>INDEX($B$2:$B$31,MATCH(C416,$C$2:$C$34,0))</f>
        <v>通关极限模拟战层数</v>
      </c>
      <c r="E416" s="65" t="s">
        <v>1569</v>
      </c>
      <c r="F416" s="65">
        <v>290</v>
      </c>
      <c r="G416" s="68" t="s">
        <v>1673</v>
      </c>
      <c r="H416" s="68"/>
      <c r="I416"/>
      <c r="M416"/>
      <c r="N416"/>
      <c r="O416"/>
      <c r="Q416"/>
      <c r="R416"/>
      <c r="S416"/>
    </row>
    <row r="417" spans="1:19" x14ac:dyDescent="0.2">
      <c r="A417" s="15">
        <v>6</v>
      </c>
      <c r="B417" s="15">
        <v>31</v>
      </c>
      <c r="C417" s="15" t="s">
        <v>1567</v>
      </c>
      <c r="D417" s="15" t="str">
        <f>INDEX($B$2:$B$31,MATCH(C417,$C$2:$C$34,0))</f>
        <v>通关极限模拟战层数</v>
      </c>
      <c r="E417" s="65" t="s">
        <v>1569</v>
      </c>
      <c r="F417" s="65">
        <v>300</v>
      </c>
      <c r="G417" s="68" t="s">
        <v>1673</v>
      </c>
      <c r="H417" s="68"/>
      <c r="I417"/>
      <c r="M417"/>
      <c r="N417"/>
      <c r="O417"/>
      <c r="Q417"/>
      <c r="R417"/>
      <c r="S417"/>
    </row>
    <row r="418" spans="1:19" x14ac:dyDescent="0.2">
      <c r="A418" s="15">
        <v>8</v>
      </c>
      <c r="B418" s="15">
        <v>1</v>
      </c>
      <c r="C418" s="15" t="s">
        <v>1570</v>
      </c>
      <c r="D418" s="15" t="str">
        <f>INDEX($B$2:$B$31,MATCH(C418,$C$2:$C$34,0))</f>
        <v>加入公会</v>
      </c>
      <c r="E418" s="65" t="s">
        <v>1571</v>
      </c>
      <c r="F418" s="65">
        <v>1</v>
      </c>
      <c r="G418" s="68" t="s">
        <v>1669</v>
      </c>
      <c r="H418" s="68"/>
      <c r="I418"/>
      <c r="M418"/>
      <c r="N418"/>
      <c r="O418"/>
      <c r="Q418"/>
      <c r="R418"/>
      <c r="S418"/>
    </row>
    <row r="419" spans="1:19" x14ac:dyDescent="0.2">
      <c r="A419" s="15">
        <v>9</v>
      </c>
      <c r="B419" s="15">
        <v>1</v>
      </c>
      <c r="C419" s="15" t="s">
        <v>1572</v>
      </c>
      <c r="D419" s="15" t="str">
        <f>INDEX($B$2:$B$31,MATCH(C419,$C$2:$C$34,0))</f>
        <v>竞技场积分达到</v>
      </c>
      <c r="E419" s="65" t="s">
        <v>1573</v>
      </c>
      <c r="F419" s="65">
        <v>1010</v>
      </c>
      <c r="G419" s="68" t="s">
        <v>1736</v>
      </c>
      <c r="H419" s="68"/>
      <c r="I419"/>
      <c r="M419"/>
      <c r="N419"/>
      <c r="O419"/>
      <c r="Q419"/>
      <c r="R419"/>
      <c r="S419"/>
    </row>
    <row r="420" spans="1:19" x14ac:dyDescent="0.2">
      <c r="A420" s="15">
        <v>9</v>
      </c>
      <c r="B420" s="15">
        <v>2</v>
      </c>
      <c r="C420" s="15" t="s">
        <v>1572</v>
      </c>
      <c r="D420" s="15" t="str">
        <f>INDEX($B$2:$B$31,MATCH(C420,$C$2:$C$34,0))</f>
        <v>竞技场积分达到</v>
      </c>
      <c r="E420" s="65" t="s">
        <v>1573</v>
      </c>
      <c r="F420" s="65">
        <v>1030</v>
      </c>
      <c r="G420" s="68" t="s">
        <v>1737</v>
      </c>
      <c r="H420" s="68"/>
      <c r="I420"/>
      <c r="M420"/>
      <c r="N420"/>
      <c r="O420"/>
      <c r="Q420"/>
      <c r="R420"/>
      <c r="S420"/>
    </row>
    <row r="421" spans="1:19" x14ac:dyDescent="0.2">
      <c r="A421" s="15">
        <v>9</v>
      </c>
      <c r="B421" s="15">
        <v>3</v>
      </c>
      <c r="C421" s="15" t="s">
        <v>1572</v>
      </c>
      <c r="D421" s="15" t="str">
        <f>INDEX($B$2:$B$31,MATCH(C421,$C$2:$C$34,0))</f>
        <v>竞技场积分达到</v>
      </c>
      <c r="E421" s="65" t="s">
        <v>1573</v>
      </c>
      <c r="F421" s="65">
        <v>1050</v>
      </c>
      <c r="G421" s="68" t="s">
        <v>1738</v>
      </c>
      <c r="H421" s="68"/>
      <c r="I421"/>
      <c r="M421"/>
      <c r="N421"/>
      <c r="O421"/>
      <c r="Q421"/>
      <c r="R421"/>
      <c r="S421"/>
    </row>
    <row r="422" spans="1:19" x14ac:dyDescent="0.2">
      <c r="A422" s="15">
        <v>9</v>
      </c>
      <c r="B422" s="15">
        <v>4</v>
      </c>
      <c r="C422" s="15" t="s">
        <v>1572</v>
      </c>
      <c r="D422" s="15" t="str">
        <f>INDEX($B$2:$B$31,MATCH(C422,$C$2:$C$34,0))</f>
        <v>竞技场积分达到</v>
      </c>
      <c r="E422" s="65" t="s">
        <v>1573</v>
      </c>
      <c r="F422" s="65">
        <v>1100</v>
      </c>
      <c r="G422" s="68" t="s">
        <v>1739</v>
      </c>
      <c r="H422" s="68"/>
      <c r="I422"/>
      <c r="M422"/>
      <c r="N422"/>
      <c r="O422"/>
      <c r="Q422"/>
      <c r="R422"/>
      <c r="S422"/>
    </row>
    <row r="423" spans="1:19" x14ac:dyDescent="0.2">
      <c r="A423" s="15">
        <v>9</v>
      </c>
      <c r="B423" s="15">
        <v>5</v>
      </c>
      <c r="C423" s="15" t="s">
        <v>1572</v>
      </c>
      <c r="D423" s="15" t="str">
        <f>INDEX($B$2:$B$31,MATCH(C423,$C$2:$C$34,0))</f>
        <v>竞技场积分达到</v>
      </c>
      <c r="E423" s="65" t="s">
        <v>1573</v>
      </c>
      <c r="F423" s="65">
        <v>1200</v>
      </c>
      <c r="G423" s="68" t="s">
        <v>1740</v>
      </c>
      <c r="H423" s="68"/>
      <c r="I423"/>
      <c r="M423"/>
      <c r="N423"/>
      <c r="O423"/>
      <c r="Q423"/>
      <c r="R423"/>
      <c r="S423"/>
    </row>
    <row r="424" spans="1:19" x14ac:dyDescent="0.2">
      <c r="A424" s="15">
        <v>9</v>
      </c>
      <c r="B424" s="15">
        <v>6</v>
      </c>
      <c r="C424" s="15" t="s">
        <v>1572</v>
      </c>
      <c r="D424" s="15" t="str">
        <f>INDEX($B$2:$B$31,MATCH(C424,$C$2:$C$34,0))</f>
        <v>竞技场积分达到</v>
      </c>
      <c r="E424" s="65" t="s">
        <v>1573</v>
      </c>
      <c r="F424" s="65">
        <v>1400</v>
      </c>
      <c r="G424" s="68" t="s">
        <v>1741</v>
      </c>
      <c r="H424" s="68"/>
      <c r="I424"/>
      <c r="M424"/>
      <c r="N424"/>
      <c r="O424"/>
      <c r="Q424"/>
      <c r="R424"/>
      <c r="S424"/>
    </row>
    <row r="425" spans="1:19" x14ac:dyDescent="0.2">
      <c r="A425" s="15">
        <v>9</v>
      </c>
      <c r="B425" s="15">
        <v>7</v>
      </c>
      <c r="C425" s="15" t="s">
        <v>1572</v>
      </c>
      <c r="D425" s="15" t="str">
        <f>INDEX($B$2:$B$31,MATCH(C425,$C$2:$C$34,0))</f>
        <v>竞技场积分达到</v>
      </c>
      <c r="E425" s="65" t="s">
        <v>1573</v>
      </c>
      <c r="F425" s="65">
        <v>1600</v>
      </c>
      <c r="G425" s="68" t="s">
        <v>1742</v>
      </c>
      <c r="H425" s="68"/>
      <c r="I425"/>
      <c r="M425"/>
      <c r="N425"/>
      <c r="O425"/>
      <c r="Q425"/>
      <c r="R425"/>
      <c r="S425"/>
    </row>
    <row r="426" spans="1:19" x14ac:dyDescent="0.2">
      <c r="A426" s="15">
        <v>9</v>
      </c>
      <c r="B426" s="15">
        <v>8</v>
      </c>
      <c r="C426" s="15" t="s">
        <v>1572</v>
      </c>
      <c r="D426" s="15" t="str">
        <f>INDEX($B$2:$B$31,MATCH(C426,$C$2:$C$34,0))</f>
        <v>竞技场积分达到</v>
      </c>
      <c r="E426" s="65" t="s">
        <v>1573</v>
      </c>
      <c r="F426" s="65">
        <v>1800</v>
      </c>
      <c r="G426" s="68" t="s">
        <v>1743</v>
      </c>
      <c r="H426" s="68"/>
      <c r="I426"/>
      <c r="M426"/>
      <c r="N426"/>
      <c r="O426"/>
      <c r="Q426"/>
      <c r="R426"/>
      <c r="S426"/>
    </row>
    <row r="427" spans="1:19" x14ac:dyDescent="0.2">
      <c r="A427" s="15">
        <v>10</v>
      </c>
      <c r="B427" s="15">
        <v>1</v>
      </c>
      <c r="C427" s="15" t="s">
        <v>1574</v>
      </c>
      <c r="D427" s="15" t="str">
        <f>INDEX($B$2:$B$31,MATCH(C427,$C$2:$C$34,0))</f>
        <v>竞技场胜利次数达到</v>
      </c>
      <c r="E427" s="65" t="s">
        <v>1575</v>
      </c>
      <c r="F427" s="65">
        <v>20</v>
      </c>
      <c r="G427" s="68" t="s">
        <v>1668</v>
      </c>
      <c r="H427" s="68"/>
      <c r="I427"/>
      <c r="M427"/>
      <c r="N427"/>
      <c r="O427"/>
      <c r="Q427"/>
      <c r="R427"/>
      <c r="S427"/>
    </row>
    <row r="428" spans="1:19" x14ac:dyDescent="0.2">
      <c r="A428" s="15">
        <v>10</v>
      </c>
      <c r="B428" s="15">
        <v>2</v>
      </c>
      <c r="C428" s="15" t="s">
        <v>1574</v>
      </c>
      <c r="D428" s="15" t="str">
        <f>INDEX($B$2:$B$31,MATCH(C428,$C$2:$C$34,0))</f>
        <v>竞技场胜利次数达到</v>
      </c>
      <c r="E428" s="65" t="s">
        <v>1575</v>
      </c>
      <c r="F428" s="65">
        <v>50</v>
      </c>
      <c r="G428" s="68" t="s">
        <v>1677</v>
      </c>
      <c r="H428" s="68"/>
      <c r="I428"/>
      <c r="M428"/>
      <c r="N428"/>
      <c r="O428"/>
      <c r="Q428"/>
      <c r="R428"/>
      <c r="S428"/>
    </row>
    <row r="429" spans="1:19" x14ac:dyDescent="0.2">
      <c r="A429" s="15">
        <v>10</v>
      </c>
      <c r="B429" s="15">
        <v>3</v>
      </c>
      <c r="C429" s="15" t="s">
        <v>1574</v>
      </c>
      <c r="D429" s="15" t="str">
        <f>INDEX($B$2:$B$31,MATCH(C429,$C$2:$C$34,0))</f>
        <v>竞技场胜利次数达到</v>
      </c>
      <c r="E429" s="65" t="s">
        <v>1575</v>
      </c>
      <c r="F429" s="65">
        <v>100</v>
      </c>
      <c r="G429" s="68" t="s">
        <v>1669</v>
      </c>
      <c r="H429" s="68"/>
      <c r="I429"/>
      <c r="M429"/>
      <c r="N429"/>
      <c r="O429"/>
      <c r="Q429"/>
      <c r="R429"/>
      <c r="S429"/>
    </row>
    <row r="430" spans="1:19" x14ac:dyDescent="0.2">
      <c r="A430" s="15">
        <v>10</v>
      </c>
      <c r="B430" s="15">
        <v>4</v>
      </c>
      <c r="C430" s="15" t="s">
        <v>1574</v>
      </c>
      <c r="D430" s="15" t="str">
        <f>INDEX($B$2:$B$31,MATCH(C430,$C$2:$C$34,0))</f>
        <v>竞技场胜利次数达到</v>
      </c>
      <c r="E430" s="65" t="s">
        <v>1575</v>
      </c>
      <c r="F430" s="65">
        <v>200</v>
      </c>
      <c r="G430" s="68" t="s">
        <v>1678</v>
      </c>
      <c r="H430" s="68"/>
      <c r="I430"/>
      <c r="M430"/>
      <c r="N430"/>
      <c r="O430"/>
      <c r="Q430"/>
      <c r="R430"/>
      <c r="S430"/>
    </row>
    <row r="431" spans="1:19" x14ac:dyDescent="0.2">
      <c r="A431" s="15">
        <v>10</v>
      </c>
      <c r="B431" s="15">
        <v>5</v>
      </c>
      <c r="C431" s="15" t="s">
        <v>1574</v>
      </c>
      <c r="D431" s="15" t="str">
        <f>INDEX($B$2:$B$31,MATCH(C431,$C$2:$C$34,0))</f>
        <v>竞技场胜利次数达到</v>
      </c>
      <c r="E431" s="65" t="s">
        <v>1575</v>
      </c>
      <c r="F431" s="65">
        <v>300</v>
      </c>
      <c r="G431" s="68" t="s">
        <v>1671</v>
      </c>
      <c r="H431" s="68"/>
      <c r="I431"/>
      <c r="M431"/>
      <c r="N431"/>
      <c r="O431"/>
      <c r="Q431"/>
      <c r="R431"/>
      <c r="S431"/>
    </row>
    <row r="432" spans="1:19" x14ac:dyDescent="0.2">
      <c r="A432" s="15">
        <v>10</v>
      </c>
      <c r="B432" s="15">
        <v>6</v>
      </c>
      <c r="C432" s="15" t="s">
        <v>1574</v>
      </c>
      <c r="D432" s="15" t="str">
        <f>INDEX($B$2:$B$31,MATCH(C432,$C$2:$C$34,0))</f>
        <v>竞技场胜利次数达到</v>
      </c>
      <c r="E432" s="65" t="s">
        <v>1575</v>
      </c>
      <c r="F432" s="65">
        <v>500</v>
      </c>
      <c r="G432" s="68" t="s">
        <v>1670</v>
      </c>
      <c r="H432" s="68"/>
      <c r="I432"/>
      <c r="M432"/>
      <c r="N432"/>
      <c r="O432"/>
      <c r="Q432"/>
      <c r="R432"/>
      <c r="S432"/>
    </row>
    <row r="433" spans="1:19" x14ac:dyDescent="0.2">
      <c r="A433" s="15">
        <v>11</v>
      </c>
      <c r="B433" s="15">
        <v>1</v>
      </c>
      <c r="C433" s="15" t="s">
        <v>1576</v>
      </c>
      <c r="D433" s="15" t="str">
        <f>INDEX($B$2:$B$31,MATCH(C433,$C$2:$C$34,0))</f>
        <v>AFK获得现金达到</v>
      </c>
      <c r="E433" s="65" t="s">
        <v>1577</v>
      </c>
      <c r="F433" s="65" t="s">
        <v>1897</v>
      </c>
      <c r="G433" s="68" t="s">
        <v>1690</v>
      </c>
      <c r="H433" s="68"/>
      <c r="I433"/>
      <c r="M433"/>
      <c r="N433"/>
      <c r="O433"/>
      <c r="Q433"/>
      <c r="R433"/>
      <c r="S433"/>
    </row>
    <row r="434" spans="1:19" x14ac:dyDescent="0.2">
      <c r="A434" s="15">
        <v>11</v>
      </c>
      <c r="B434" s="15">
        <v>2</v>
      </c>
      <c r="C434" s="15" t="s">
        <v>1576</v>
      </c>
      <c r="D434" s="15" t="str">
        <f>INDEX($B$2:$B$31,MATCH(C434,$C$2:$C$34,0))</f>
        <v>AFK获得现金达到</v>
      </c>
      <c r="E434" s="65" t="s">
        <v>1577</v>
      </c>
      <c r="F434" s="65" t="s">
        <v>1898</v>
      </c>
      <c r="G434" s="68" t="s">
        <v>1691</v>
      </c>
      <c r="H434" s="68"/>
      <c r="I434"/>
      <c r="M434"/>
      <c r="N434"/>
      <c r="O434"/>
      <c r="Q434"/>
      <c r="R434"/>
      <c r="S434"/>
    </row>
    <row r="435" spans="1:19" x14ac:dyDescent="0.2">
      <c r="A435" s="15">
        <v>11</v>
      </c>
      <c r="B435" s="15">
        <v>3</v>
      </c>
      <c r="C435" s="15" t="s">
        <v>1576</v>
      </c>
      <c r="D435" s="15" t="str">
        <f>INDEX($B$2:$B$31,MATCH(C435,$C$2:$C$34,0))</f>
        <v>AFK获得现金达到</v>
      </c>
      <c r="E435" s="65" t="s">
        <v>1577</v>
      </c>
      <c r="F435" s="65" t="s">
        <v>1899</v>
      </c>
      <c r="G435" s="68" t="s">
        <v>1692</v>
      </c>
      <c r="H435" s="68"/>
      <c r="I435"/>
      <c r="M435"/>
      <c r="N435"/>
      <c r="O435"/>
      <c r="Q435"/>
      <c r="R435"/>
      <c r="S435"/>
    </row>
    <row r="436" spans="1:19" x14ac:dyDescent="0.2">
      <c r="A436" s="15">
        <v>11</v>
      </c>
      <c r="B436" s="15">
        <v>4</v>
      </c>
      <c r="C436" s="15" t="s">
        <v>1576</v>
      </c>
      <c r="D436" s="15" t="str">
        <f>INDEX($B$2:$B$31,MATCH(C436,$C$2:$C$34,0))</f>
        <v>AFK获得现金达到</v>
      </c>
      <c r="E436" s="65" t="s">
        <v>1577</v>
      </c>
      <c r="F436" s="65" t="s">
        <v>1900</v>
      </c>
      <c r="G436" s="68" t="s">
        <v>1693</v>
      </c>
      <c r="H436" s="68"/>
      <c r="I436"/>
      <c r="M436"/>
      <c r="N436"/>
      <c r="O436"/>
      <c r="Q436"/>
      <c r="R436"/>
      <c r="S436"/>
    </row>
    <row r="437" spans="1:19" x14ac:dyDescent="0.2">
      <c r="A437" s="15">
        <v>11</v>
      </c>
      <c r="B437" s="15">
        <v>5</v>
      </c>
      <c r="C437" s="15" t="s">
        <v>1576</v>
      </c>
      <c r="D437" s="15" t="str">
        <f>INDEX($B$2:$B$31,MATCH(C437,$C$2:$C$34,0))</f>
        <v>AFK获得现金达到</v>
      </c>
      <c r="E437" s="65" t="s">
        <v>1577</v>
      </c>
      <c r="F437" s="65" t="s">
        <v>1901</v>
      </c>
      <c r="G437" s="68" t="s">
        <v>1681</v>
      </c>
      <c r="H437" s="68"/>
      <c r="I437"/>
      <c r="M437"/>
      <c r="N437"/>
      <c r="O437"/>
      <c r="Q437"/>
      <c r="R437"/>
      <c r="S437"/>
    </row>
    <row r="438" spans="1:19" x14ac:dyDescent="0.2">
      <c r="A438" s="15">
        <v>11</v>
      </c>
      <c r="B438" s="15">
        <v>6</v>
      </c>
      <c r="C438" s="15" t="s">
        <v>1576</v>
      </c>
      <c r="D438" s="15" t="str">
        <f>INDEX($B$2:$B$31,MATCH(C438,$C$2:$C$34,0))</f>
        <v>AFK获得现金达到</v>
      </c>
      <c r="E438" s="65" t="s">
        <v>1577</v>
      </c>
      <c r="F438" s="65" t="s">
        <v>1902</v>
      </c>
      <c r="G438" s="68" t="s">
        <v>1683</v>
      </c>
      <c r="H438" s="68"/>
      <c r="I438"/>
      <c r="M438"/>
      <c r="N438"/>
      <c r="O438"/>
      <c r="Q438"/>
      <c r="R438"/>
      <c r="S438"/>
    </row>
    <row r="439" spans="1:19" x14ac:dyDescent="0.2">
      <c r="A439" s="15">
        <v>11</v>
      </c>
      <c r="B439" s="15">
        <v>7</v>
      </c>
      <c r="C439" s="15" t="s">
        <v>1576</v>
      </c>
      <c r="D439" s="15" t="str">
        <f>INDEX($B$2:$B$31,MATCH(C439,$C$2:$C$34,0))</f>
        <v>AFK获得现金达到</v>
      </c>
      <c r="E439" s="65" t="s">
        <v>1577</v>
      </c>
      <c r="F439" s="65" t="s">
        <v>1903</v>
      </c>
      <c r="G439" s="68" t="s">
        <v>1687</v>
      </c>
      <c r="H439" s="68"/>
      <c r="I439"/>
      <c r="M439"/>
      <c r="N439"/>
      <c r="O439"/>
      <c r="Q439"/>
      <c r="R439"/>
      <c r="S439"/>
    </row>
    <row r="440" spans="1:19" x14ac:dyDescent="0.2">
      <c r="A440" s="15">
        <v>12</v>
      </c>
      <c r="B440" s="15">
        <v>1</v>
      </c>
      <c r="C440" s="15" t="s">
        <v>1578</v>
      </c>
      <c r="D440" s="15" t="str">
        <f>INDEX($B$2:$B$31,MATCH(C440,$C$2:$C$34,0))</f>
        <v>通关迷宫</v>
      </c>
      <c r="E440" s="65" t="s">
        <v>1579</v>
      </c>
      <c r="F440" s="65">
        <v>1</v>
      </c>
      <c r="G440" s="68" t="s">
        <v>1714</v>
      </c>
      <c r="H440" s="68"/>
      <c r="I440"/>
      <c r="M440"/>
      <c r="N440"/>
      <c r="O440"/>
      <c r="Q440"/>
      <c r="R440"/>
      <c r="S440"/>
    </row>
    <row r="441" spans="1:19" x14ac:dyDescent="0.2">
      <c r="A441" s="15">
        <v>13</v>
      </c>
      <c r="B441" s="15">
        <v>1</v>
      </c>
      <c r="C441" s="15" t="s">
        <v>1580</v>
      </c>
      <c r="D441" s="15" t="str">
        <f>INDEX($B$2:$B$31,MATCH(C441,$C$2:$C$34,0))</f>
        <v>Vip等级</v>
      </c>
      <c r="E441" s="65" t="s">
        <v>1581</v>
      </c>
      <c r="F441" s="65">
        <v>1</v>
      </c>
      <c r="G441" s="68" t="s">
        <v>1731</v>
      </c>
      <c r="H441" s="68"/>
      <c r="I441"/>
      <c r="M441"/>
      <c r="N441"/>
      <c r="O441"/>
      <c r="Q441"/>
      <c r="R441"/>
      <c r="S441"/>
    </row>
    <row r="442" spans="1:19" x14ac:dyDescent="0.2">
      <c r="A442" s="15">
        <v>13</v>
      </c>
      <c r="B442" s="15">
        <v>2</v>
      </c>
      <c r="C442" s="15" t="s">
        <v>1580</v>
      </c>
      <c r="D442" s="15" t="str">
        <f>INDEX($B$2:$B$31,MATCH(C442,$C$2:$C$34,0))</f>
        <v>Vip等级</v>
      </c>
      <c r="E442" s="65" t="s">
        <v>1581</v>
      </c>
      <c r="F442" s="65">
        <v>2</v>
      </c>
      <c r="G442" s="68" t="s">
        <v>1732</v>
      </c>
      <c r="H442" s="68"/>
      <c r="I442"/>
      <c r="M442"/>
      <c r="N442"/>
      <c r="O442"/>
      <c r="Q442"/>
      <c r="R442"/>
      <c r="S442"/>
    </row>
    <row r="443" spans="1:19" x14ac:dyDescent="0.2">
      <c r="A443" s="15">
        <v>13</v>
      </c>
      <c r="B443" s="15">
        <v>3</v>
      </c>
      <c r="C443" s="15" t="s">
        <v>1580</v>
      </c>
      <c r="D443" s="15" t="str">
        <f>INDEX($B$2:$B$31,MATCH(C443,$C$2:$C$34,0))</f>
        <v>Vip等级</v>
      </c>
      <c r="E443" s="65" t="s">
        <v>1581</v>
      </c>
      <c r="F443" s="65">
        <v>3</v>
      </c>
      <c r="G443" s="68" t="s">
        <v>1733</v>
      </c>
      <c r="H443" s="68"/>
      <c r="I443"/>
      <c r="M443"/>
      <c r="N443"/>
      <c r="O443"/>
      <c r="Q443"/>
      <c r="R443"/>
      <c r="S443"/>
    </row>
    <row r="444" spans="1:19" x14ac:dyDescent="0.2">
      <c r="A444" s="15">
        <v>13</v>
      </c>
      <c r="B444" s="15">
        <v>4</v>
      </c>
      <c r="C444" s="15" t="s">
        <v>1580</v>
      </c>
      <c r="D444" s="15" t="str">
        <f>INDEX($B$2:$B$31,MATCH(C444,$C$2:$C$34,0))</f>
        <v>Vip等级</v>
      </c>
      <c r="E444" s="65" t="s">
        <v>1581</v>
      </c>
      <c r="F444" s="65">
        <v>4</v>
      </c>
      <c r="G444" s="68" t="s">
        <v>1734</v>
      </c>
      <c r="H444" s="68"/>
      <c r="I444"/>
      <c r="M444"/>
      <c r="N444"/>
      <c r="O444"/>
      <c r="Q444"/>
      <c r="R444"/>
      <c r="S444"/>
    </row>
    <row r="445" spans="1:19" x14ac:dyDescent="0.2">
      <c r="A445" s="15">
        <v>13</v>
      </c>
      <c r="B445" s="15">
        <v>5</v>
      </c>
      <c r="C445" s="15" t="s">
        <v>1580</v>
      </c>
      <c r="D445" s="15" t="str">
        <f>INDEX($B$2:$B$31,MATCH(C445,$C$2:$C$34,0))</f>
        <v>Vip等级</v>
      </c>
      <c r="E445" s="65" t="s">
        <v>1581</v>
      </c>
      <c r="F445" s="65">
        <v>5</v>
      </c>
      <c r="G445" s="68" t="s">
        <v>1735</v>
      </c>
      <c r="H445" s="68"/>
      <c r="I445"/>
      <c r="M445"/>
      <c r="N445"/>
      <c r="O445"/>
      <c r="Q445"/>
      <c r="R445"/>
      <c r="S445"/>
    </row>
    <row r="446" spans="1:19" x14ac:dyDescent="0.2">
      <c r="A446" s="15">
        <v>13</v>
      </c>
      <c r="B446" s="15">
        <v>6</v>
      </c>
      <c r="C446" s="15" t="s">
        <v>1580</v>
      </c>
      <c r="D446" s="15" t="str">
        <f>INDEX($B$2:$B$31,MATCH(C446,$C$2:$C$34,0))</f>
        <v>Vip等级</v>
      </c>
      <c r="E446" s="65" t="s">
        <v>1581</v>
      </c>
      <c r="F446" s="65">
        <v>6</v>
      </c>
      <c r="G446" s="68" t="s">
        <v>1746</v>
      </c>
      <c r="H446" s="68"/>
      <c r="I446"/>
      <c r="M446"/>
      <c r="N446"/>
      <c r="O446"/>
      <c r="Q446"/>
      <c r="R446"/>
      <c r="S446"/>
    </row>
    <row r="447" spans="1:19" x14ac:dyDescent="0.2">
      <c r="A447" s="15">
        <v>13</v>
      </c>
      <c r="B447" s="15">
        <v>7</v>
      </c>
      <c r="C447" s="15" t="s">
        <v>1580</v>
      </c>
      <c r="D447" s="15" t="str">
        <f>INDEX($B$2:$B$31,MATCH(C447,$C$2:$C$34,0))</f>
        <v>Vip等级</v>
      </c>
      <c r="E447" s="65" t="s">
        <v>1581</v>
      </c>
      <c r="F447" s="65">
        <v>7</v>
      </c>
      <c r="G447" s="68" t="s">
        <v>1730</v>
      </c>
      <c r="H447" s="68"/>
      <c r="I447"/>
      <c r="M447"/>
      <c r="N447"/>
      <c r="O447"/>
      <c r="Q447"/>
      <c r="R447"/>
      <c r="S447"/>
    </row>
    <row r="448" spans="1:19" x14ac:dyDescent="0.2">
      <c r="A448" s="15">
        <v>13</v>
      </c>
      <c r="B448" s="15">
        <v>8</v>
      </c>
      <c r="C448" s="15" t="s">
        <v>1580</v>
      </c>
      <c r="D448" s="15" t="str">
        <f>INDEX($B$2:$B$31,MATCH(C448,$C$2:$C$34,0))</f>
        <v>Vip等级</v>
      </c>
      <c r="E448" s="65" t="s">
        <v>1581</v>
      </c>
      <c r="F448" s="65">
        <v>8</v>
      </c>
      <c r="G448" s="68" t="s">
        <v>1730</v>
      </c>
      <c r="H448" s="68"/>
      <c r="I448"/>
      <c r="M448"/>
      <c r="N448"/>
      <c r="O448"/>
      <c r="Q448"/>
      <c r="R448"/>
      <c r="S448"/>
    </row>
    <row r="449" spans="1:19" x14ac:dyDescent="0.2">
      <c r="A449" s="15">
        <v>13</v>
      </c>
      <c r="B449" s="15">
        <v>9</v>
      </c>
      <c r="C449" s="15" t="s">
        <v>1580</v>
      </c>
      <c r="D449" s="15" t="str">
        <f>INDEX($B$2:$B$31,MATCH(C449,$C$2:$C$34,0))</f>
        <v>Vip等级</v>
      </c>
      <c r="E449" s="65" t="s">
        <v>1581</v>
      </c>
      <c r="F449" s="65">
        <v>9</v>
      </c>
      <c r="G449" s="68" t="s">
        <v>1859</v>
      </c>
      <c r="H449" s="68"/>
      <c r="I449"/>
      <c r="M449"/>
      <c r="N449"/>
      <c r="O449"/>
      <c r="Q449"/>
      <c r="R449"/>
      <c r="S449"/>
    </row>
    <row r="450" spans="1:19" x14ac:dyDescent="0.2">
      <c r="A450" s="15">
        <v>13</v>
      </c>
      <c r="B450" s="15">
        <v>10</v>
      </c>
      <c r="C450" s="15" t="s">
        <v>1580</v>
      </c>
      <c r="D450" s="15" t="str">
        <f>INDEX($B$2:$B$31,MATCH(C450,$C$2:$C$34,0))</f>
        <v>Vip等级</v>
      </c>
      <c r="E450" s="65" t="s">
        <v>1581</v>
      </c>
      <c r="F450" s="65">
        <v>10</v>
      </c>
      <c r="G450" s="68" t="s">
        <v>1860</v>
      </c>
      <c r="H450" s="68"/>
      <c r="I450"/>
      <c r="M450"/>
      <c r="N450"/>
      <c r="O450"/>
      <c r="Q450"/>
      <c r="R450"/>
      <c r="S450"/>
    </row>
    <row r="451" spans="1:19" x14ac:dyDescent="0.2">
      <c r="A451" s="15">
        <v>13</v>
      </c>
      <c r="B451" s="15">
        <v>11</v>
      </c>
      <c r="C451" s="15" t="s">
        <v>1580</v>
      </c>
      <c r="D451" s="15" t="str">
        <f>INDEX($B$2:$B$31,MATCH(C451,$C$2:$C$34,0))</f>
        <v>Vip等级</v>
      </c>
      <c r="E451" s="65" t="s">
        <v>1581</v>
      </c>
      <c r="F451" s="65">
        <v>11</v>
      </c>
      <c r="G451" s="68" t="s">
        <v>1861</v>
      </c>
      <c r="H451" s="68"/>
      <c r="I451"/>
      <c r="M451"/>
      <c r="N451"/>
      <c r="O451"/>
      <c r="Q451"/>
      <c r="R451"/>
      <c r="S451"/>
    </row>
    <row r="452" spans="1:19" x14ac:dyDescent="0.2">
      <c r="A452" s="15">
        <v>13</v>
      </c>
      <c r="B452" s="15">
        <v>12</v>
      </c>
      <c r="C452" s="15" t="s">
        <v>1580</v>
      </c>
      <c r="D452" s="15" t="str">
        <f>INDEX($B$2:$B$31,MATCH(C452,$C$2:$C$34,0))</f>
        <v>Vip等级</v>
      </c>
      <c r="E452" s="65" t="s">
        <v>1581</v>
      </c>
      <c r="F452" s="65">
        <v>12</v>
      </c>
      <c r="G452" s="68" t="s">
        <v>1862</v>
      </c>
      <c r="H452" s="68"/>
      <c r="I452"/>
      <c r="M452"/>
      <c r="N452"/>
      <c r="O452"/>
      <c r="Q452"/>
      <c r="R452"/>
      <c r="S452"/>
    </row>
    <row r="453" spans="1:19" x14ac:dyDescent="0.2">
      <c r="A453" s="15">
        <v>13</v>
      </c>
      <c r="B453" s="15">
        <v>13</v>
      </c>
      <c r="C453" s="15" t="s">
        <v>1580</v>
      </c>
      <c r="D453" s="15" t="str">
        <f>INDEX($B$2:$B$31,MATCH(C453,$C$2:$C$34,0))</f>
        <v>Vip等级</v>
      </c>
      <c r="E453" s="65" t="s">
        <v>1581</v>
      </c>
      <c r="F453" s="65">
        <v>13</v>
      </c>
      <c r="G453" s="68" t="s">
        <v>1863</v>
      </c>
      <c r="H453" s="68"/>
      <c r="I453"/>
      <c r="M453"/>
      <c r="N453"/>
      <c r="O453"/>
      <c r="Q453"/>
      <c r="R453"/>
      <c r="S453"/>
    </row>
    <row r="454" spans="1:19" x14ac:dyDescent="0.2">
      <c r="A454" s="15">
        <v>13</v>
      </c>
      <c r="B454" s="15">
        <v>14</v>
      </c>
      <c r="C454" s="15" t="s">
        <v>1580</v>
      </c>
      <c r="D454" s="15" t="str">
        <f>INDEX($B$2:$B$31,MATCH(C454,$C$2:$C$34,0))</f>
        <v>Vip等级</v>
      </c>
      <c r="E454" s="65" t="s">
        <v>1581</v>
      </c>
      <c r="F454" s="65">
        <v>14</v>
      </c>
      <c r="G454" s="68" t="s">
        <v>1864</v>
      </c>
      <c r="H454" s="68"/>
      <c r="I454"/>
      <c r="M454"/>
      <c r="N454"/>
      <c r="O454"/>
      <c r="Q454"/>
      <c r="R454"/>
      <c r="S454"/>
    </row>
    <row r="455" spans="1:19" x14ac:dyDescent="0.2">
      <c r="A455" s="15">
        <v>13</v>
      </c>
      <c r="B455" s="15">
        <v>15</v>
      </c>
      <c r="C455" s="15" t="s">
        <v>1580</v>
      </c>
      <c r="D455" s="15" t="str">
        <f>INDEX($B$2:$B$31,MATCH(C455,$C$2:$C$34,0))</f>
        <v>Vip等级</v>
      </c>
      <c r="E455" s="65" t="s">
        <v>1581</v>
      </c>
      <c r="F455" s="65">
        <v>15</v>
      </c>
      <c r="G455" s="68" t="s">
        <v>1865</v>
      </c>
      <c r="H455" s="68"/>
      <c r="I455"/>
      <c r="M455"/>
      <c r="N455"/>
      <c r="O455"/>
      <c r="Q455"/>
      <c r="R455"/>
      <c r="S455"/>
    </row>
    <row r="456" spans="1:19" x14ac:dyDescent="0.2">
      <c r="A456" s="15">
        <v>14</v>
      </c>
      <c r="B456" s="15">
        <v>1</v>
      </c>
      <c r="C456" s="15" t="s">
        <v>1582</v>
      </c>
      <c r="D456" s="15" t="str">
        <f>INDEX($B$2:$B$31,MATCH(C456,$C$2:$C$34,0))</f>
        <v>首充</v>
      </c>
      <c r="E456" s="65" t="s">
        <v>1583</v>
      </c>
      <c r="F456" s="65">
        <v>1</v>
      </c>
      <c r="G456" s="68" t="s">
        <v>1866</v>
      </c>
      <c r="H456" s="68"/>
      <c r="I456"/>
      <c r="M456"/>
      <c r="N456"/>
      <c r="O456"/>
      <c r="Q456"/>
      <c r="R456"/>
      <c r="S456"/>
    </row>
    <row r="457" spans="1:19" x14ac:dyDescent="0.2">
      <c r="A457" s="15">
        <v>15</v>
      </c>
      <c r="B457" s="15">
        <v>1</v>
      </c>
      <c r="C457" s="15" t="s">
        <v>1578</v>
      </c>
      <c r="D457" s="15" t="str">
        <f>INDEX($B$2:$B$31,MATCH(C457,$C$2:$C$34,0))</f>
        <v>通关迷宫</v>
      </c>
      <c r="E457" s="65" t="s">
        <v>1584</v>
      </c>
      <c r="F457" s="65">
        <v>1</v>
      </c>
      <c r="G457" s="68" t="s">
        <v>1715</v>
      </c>
      <c r="H457" s="68"/>
      <c r="I457"/>
      <c r="M457"/>
      <c r="N457"/>
      <c r="O457"/>
      <c r="Q457"/>
      <c r="R457"/>
      <c r="S457"/>
    </row>
    <row r="458" spans="1:19" x14ac:dyDescent="0.2">
      <c r="A458" s="15">
        <v>16</v>
      </c>
      <c r="B458" s="15">
        <v>1</v>
      </c>
      <c r="C458" s="15" t="s">
        <v>1578</v>
      </c>
      <c r="D458" s="15" t="str">
        <f>INDEX($B$2:$B$31,MATCH(C458,$C$2:$C$34,0))</f>
        <v>通关迷宫</v>
      </c>
      <c r="E458" s="65" t="s">
        <v>1585</v>
      </c>
      <c r="F458" s="65">
        <v>1</v>
      </c>
      <c r="G458" s="68" t="s">
        <v>1716</v>
      </c>
      <c r="H458" s="68"/>
      <c r="I458"/>
      <c r="M458"/>
      <c r="N458"/>
      <c r="O458"/>
      <c r="Q458"/>
      <c r="R458"/>
      <c r="S458"/>
    </row>
    <row r="459" spans="1:19" x14ac:dyDescent="0.2">
      <c r="A459" s="15">
        <v>16</v>
      </c>
      <c r="B459" s="15">
        <v>2</v>
      </c>
      <c r="C459" s="15" t="s">
        <v>1578</v>
      </c>
      <c r="D459" s="15" t="str">
        <f>INDEX($B$2:$B$31,MATCH(C459,$C$2:$C$34,0))</f>
        <v>通关迷宫</v>
      </c>
      <c r="E459" s="65" t="s">
        <v>1586</v>
      </c>
      <c r="F459" s="65">
        <v>2</v>
      </c>
      <c r="G459" s="68" t="s">
        <v>1714</v>
      </c>
      <c r="H459" s="68"/>
      <c r="I459"/>
      <c r="M459"/>
      <c r="N459"/>
      <c r="O459"/>
      <c r="Q459"/>
      <c r="R459"/>
      <c r="S459"/>
    </row>
    <row r="460" spans="1:19" x14ac:dyDescent="0.2">
      <c r="A460" s="15">
        <v>16</v>
      </c>
      <c r="B460" s="15">
        <v>3</v>
      </c>
      <c r="C460" s="15" t="s">
        <v>1578</v>
      </c>
      <c r="D460" s="15" t="str">
        <f>INDEX($B$2:$B$31,MATCH(C460,$C$2:$C$34,0))</f>
        <v>通关迷宫</v>
      </c>
      <c r="E460" s="65" t="s">
        <v>1586</v>
      </c>
      <c r="F460" s="65">
        <v>3</v>
      </c>
      <c r="G460" s="68" t="s">
        <v>1714</v>
      </c>
      <c r="H460" s="68"/>
      <c r="I460"/>
      <c r="M460"/>
      <c r="N460"/>
      <c r="O460"/>
      <c r="Q460"/>
      <c r="R460"/>
      <c r="S460"/>
    </row>
    <row r="461" spans="1:19" x14ac:dyDescent="0.2">
      <c r="A461" s="15">
        <v>16</v>
      </c>
      <c r="B461" s="15">
        <v>4</v>
      </c>
      <c r="C461" s="15" t="s">
        <v>1578</v>
      </c>
      <c r="D461" s="15" t="str">
        <f>INDEX($B$2:$B$31,MATCH(C461,$C$2:$C$34,0))</f>
        <v>通关迷宫</v>
      </c>
      <c r="E461" s="65" t="s">
        <v>1586</v>
      </c>
      <c r="F461" s="65">
        <v>5</v>
      </c>
      <c r="G461" s="68" t="s">
        <v>1714</v>
      </c>
      <c r="H461" s="68"/>
      <c r="I461"/>
      <c r="M461"/>
      <c r="N461"/>
      <c r="O461"/>
      <c r="Q461"/>
      <c r="R461"/>
      <c r="S461"/>
    </row>
    <row r="462" spans="1:19" x14ac:dyDescent="0.2">
      <c r="A462" s="15">
        <v>16</v>
      </c>
      <c r="B462" s="15">
        <v>5</v>
      </c>
      <c r="C462" s="15" t="s">
        <v>1578</v>
      </c>
      <c r="D462" s="15" t="str">
        <f>INDEX($B$2:$B$31,MATCH(C462,$C$2:$C$34,0))</f>
        <v>通关迷宫</v>
      </c>
      <c r="E462" s="65" t="s">
        <v>1586</v>
      </c>
      <c r="F462" s="65">
        <v>8</v>
      </c>
      <c r="G462" s="68" t="s">
        <v>1717</v>
      </c>
      <c r="H462" s="68"/>
      <c r="I462"/>
      <c r="M462"/>
      <c r="N462"/>
      <c r="O462"/>
      <c r="Q462"/>
      <c r="R462"/>
      <c r="S462"/>
    </row>
    <row r="463" spans="1:19" x14ac:dyDescent="0.2">
      <c r="A463" s="15">
        <v>16</v>
      </c>
      <c r="B463" s="15">
        <v>6</v>
      </c>
      <c r="C463" s="15" t="s">
        <v>1578</v>
      </c>
      <c r="D463" s="15" t="str">
        <f>INDEX($B$2:$B$31,MATCH(C463,$C$2:$C$34,0))</f>
        <v>通关迷宫</v>
      </c>
      <c r="E463" s="65" t="s">
        <v>1586</v>
      </c>
      <c r="F463" s="65">
        <v>12</v>
      </c>
      <c r="G463" s="68" t="s">
        <v>1715</v>
      </c>
      <c r="H463" s="68"/>
      <c r="I463"/>
      <c r="M463"/>
      <c r="N463"/>
      <c r="O463"/>
      <c r="Q463"/>
      <c r="R463"/>
      <c r="S463"/>
    </row>
    <row r="464" spans="1:19" x14ac:dyDescent="0.2">
      <c r="A464" s="15">
        <v>16</v>
      </c>
      <c r="B464" s="15">
        <v>7</v>
      </c>
      <c r="C464" s="15" t="s">
        <v>1578</v>
      </c>
      <c r="D464" s="15" t="str">
        <f>INDEX($B$2:$B$31,MATCH(C464,$C$2:$C$34,0))</f>
        <v>通关迷宫</v>
      </c>
      <c r="E464" s="65" t="s">
        <v>1586</v>
      </c>
      <c r="F464" s="65">
        <v>20</v>
      </c>
      <c r="G464" s="68" t="s">
        <v>1718</v>
      </c>
      <c r="H464" s="68"/>
      <c r="I464"/>
      <c r="M464"/>
      <c r="N464"/>
      <c r="O464"/>
      <c r="Q464"/>
      <c r="R464"/>
      <c r="S464"/>
    </row>
    <row r="465" spans="1:19" x14ac:dyDescent="0.2">
      <c r="A465" s="15">
        <v>16</v>
      </c>
      <c r="B465" s="15">
        <v>8</v>
      </c>
      <c r="C465" s="15" t="s">
        <v>1578</v>
      </c>
      <c r="D465" s="15" t="str">
        <f>INDEX($B$2:$B$31,MATCH(C465,$C$2:$C$34,0))</f>
        <v>通关迷宫</v>
      </c>
      <c r="E465" s="65" t="s">
        <v>1586</v>
      </c>
      <c r="F465" s="65">
        <v>30</v>
      </c>
      <c r="G465" s="68" t="s">
        <v>1716</v>
      </c>
      <c r="H465" s="68"/>
      <c r="I465"/>
      <c r="M465"/>
      <c r="N465"/>
      <c r="O465"/>
      <c r="Q465"/>
      <c r="R465"/>
      <c r="S465"/>
    </row>
    <row r="466" spans="1:19" x14ac:dyDescent="0.2">
      <c r="A466" s="15">
        <v>16</v>
      </c>
      <c r="B466" s="15">
        <v>9</v>
      </c>
      <c r="C466" s="15" t="s">
        <v>1578</v>
      </c>
      <c r="D466" s="15" t="str">
        <f>INDEX($B$2:$B$31,MATCH(C466,$C$2:$C$34,0))</f>
        <v>通关迷宫</v>
      </c>
      <c r="E466" s="65" t="s">
        <v>1586</v>
      </c>
      <c r="F466" s="65">
        <v>50</v>
      </c>
      <c r="G466" s="68" t="s">
        <v>1719</v>
      </c>
      <c r="H466" s="68"/>
      <c r="I466"/>
      <c r="M466"/>
      <c r="N466"/>
      <c r="O466"/>
      <c r="Q466"/>
      <c r="R466"/>
      <c r="S466"/>
    </row>
    <row r="467" spans="1:19" x14ac:dyDescent="0.2">
      <c r="A467" s="15">
        <v>17</v>
      </c>
      <c r="B467" s="15">
        <v>1</v>
      </c>
      <c r="C467" s="15" t="s">
        <v>1587</v>
      </c>
      <c r="D467" s="15" t="str">
        <f>INDEX($B$2:$B$31,MATCH(C467,$C$2:$C$34,0))</f>
        <v>完成章节</v>
      </c>
      <c r="E467" s="65" t="s">
        <v>1588</v>
      </c>
      <c r="F467" s="65">
        <v>1</v>
      </c>
      <c r="G467" s="68" t="s">
        <v>1674</v>
      </c>
      <c r="H467" s="68"/>
      <c r="I467"/>
      <c r="M467"/>
      <c r="N467"/>
      <c r="O467"/>
      <c r="Q467"/>
      <c r="R467"/>
      <c r="S467"/>
    </row>
    <row r="468" spans="1:19" x14ac:dyDescent="0.2">
      <c r="A468" s="15">
        <v>17</v>
      </c>
      <c r="B468" s="15">
        <v>2</v>
      </c>
      <c r="C468" s="15" t="s">
        <v>1587</v>
      </c>
      <c r="D468" s="15" t="str">
        <f>INDEX($B$2:$B$31,MATCH(C468,$C$2:$C$34,0))</f>
        <v>完成章节</v>
      </c>
      <c r="E468" s="65" t="s">
        <v>1588</v>
      </c>
      <c r="F468" s="65">
        <v>2</v>
      </c>
      <c r="G468" s="68" t="s">
        <v>1867</v>
      </c>
      <c r="H468" s="68"/>
      <c r="I468"/>
      <c r="M468"/>
      <c r="N468"/>
      <c r="O468"/>
      <c r="Q468"/>
      <c r="R468"/>
      <c r="S468"/>
    </row>
    <row r="469" spans="1:19" x14ac:dyDescent="0.2">
      <c r="A469" s="15">
        <v>17</v>
      </c>
      <c r="B469" s="15">
        <v>3</v>
      </c>
      <c r="C469" s="15" t="s">
        <v>1587</v>
      </c>
      <c r="D469" s="15" t="str">
        <f>INDEX($B$2:$B$31,MATCH(C469,$C$2:$C$34,0))</f>
        <v>完成章节</v>
      </c>
      <c r="E469" s="65" t="s">
        <v>1588</v>
      </c>
      <c r="F469" s="65">
        <v>3</v>
      </c>
      <c r="G469" s="68" t="s">
        <v>1868</v>
      </c>
      <c r="H469" s="68"/>
      <c r="I469"/>
      <c r="M469"/>
      <c r="N469"/>
      <c r="O469"/>
      <c r="Q469"/>
      <c r="R469"/>
      <c r="S469"/>
    </row>
    <row r="470" spans="1:19" x14ac:dyDescent="0.2">
      <c r="A470" s="15">
        <v>17</v>
      </c>
      <c r="B470" s="15">
        <v>4</v>
      </c>
      <c r="C470" s="15" t="s">
        <v>1587</v>
      </c>
      <c r="D470" s="15" t="str">
        <f>INDEX($B$2:$B$31,MATCH(C470,$C$2:$C$34,0))</f>
        <v>完成章节</v>
      </c>
      <c r="E470" s="65" t="s">
        <v>1588</v>
      </c>
      <c r="F470" s="65">
        <v>4</v>
      </c>
      <c r="G470" s="68" t="s">
        <v>1869</v>
      </c>
      <c r="H470" s="68"/>
      <c r="I470"/>
      <c r="M470"/>
      <c r="N470"/>
      <c r="O470"/>
      <c r="Q470"/>
      <c r="R470"/>
      <c r="S470"/>
    </row>
    <row r="471" spans="1:19" x14ac:dyDescent="0.2">
      <c r="A471" s="15">
        <v>17</v>
      </c>
      <c r="B471" s="15">
        <v>5</v>
      </c>
      <c r="C471" s="15" t="s">
        <v>1587</v>
      </c>
      <c r="D471" s="15" t="str">
        <f>INDEX($B$2:$B$31,MATCH(C471,$C$2:$C$34,0))</f>
        <v>完成章节</v>
      </c>
      <c r="E471" s="65" t="s">
        <v>1588</v>
      </c>
      <c r="F471" s="65">
        <v>5</v>
      </c>
      <c r="G471" s="68" t="s">
        <v>1870</v>
      </c>
      <c r="H471" s="68"/>
      <c r="I471"/>
      <c r="M471"/>
      <c r="N471"/>
      <c r="O471"/>
      <c r="Q471"/>
      <c r="R471"/>
      <c r="S471"/>
    </row>
    <row r="472" spans="1:19" x14ac:dyDescent="0.2">
      <c r="A472" s="15">
        <v>17</v>
      </c>
      <c r="B472" s="15">
        <v>6</v>
      </c>
      <c r="C472" s="15" t="s">
        <v>1587</v>
      </c>
      <c r="D472" s="15" t="str">
        <f>INDEX($B$2:$B$31,MATCH(C472,$C$2:$C$34,0))</f>
        <v>完成章节</v>
      </c>
      <c r="E472" s="65" t="s">
        <v>1588</v>
      </c>
      <c r="F472" s="65">
        <v>6</v>
      </c>
      <c r="G472" s="68" t="s">
        <v>1871</v>
      </c>
      <c r="H472" s="68"/>
      <c r="I472"/>
      <c r="M472"/>
      <c r="N472"/>
      <c r="O472"/>
      <c r="Q472"/>
      <c r="R472"/>
      <c r="S472"/>
    </row>
    <row r="473" spans="1:19" x14ac:dyDescent="0.2">
      <c r="A473" s="15">
        <v>17</v>
      </c>
      <c r="B473" s="15">
        <v>7</v>
      </c>
      <c r="C473" s="15" t="s">
        <v>1587</v>
      </c>
      <c r="D473" s="15" t="str">
        <f>INDEX($B$2:$B$31,MATCH(C473,$C$2:$C$34,0))</f>
        <v>完成章节</v>
      </c>
      <c r="E473" s="65" t="s">
        <v>1588</v>
      </c>
      <c r="F473" s="65">
        <v>7</v>
      </c>
      <c r="G473" s="68" t="s">
        <v>1872</v>
      </c>
      <c r="H473" s="68"/>
      <c r="I473"/>
      <c r="M473"/>
      <c r="N473"/>
      <c r="O473"/>
      <c r="Q473"/>
      <c r="R473"/>
      <c r="S473"/>
    </row>
    <row r="474" spans="1:19" x14ac:dyDescent="0.2">
      <c r="A474" s="15">
        <v>17</v>
      </c>
      <c r="B474" s="15">
        <v>8</v>
      </c>
      <c r="C474" s="15" t="s">
        <v>1587</v>
      </c>
      <c r="D474" s="15" t="str">
        <f>INDEX($B$2:$B$31,MATCH(C474,$C$2:$C$34,0))</f>
        <v>完成章节</v>
      </c>
      <c r="E474" s="65" t="s">
        <v>1588</v>
      </c>
      <c r="F474" s="65">
        <v>8</v>
      </c>
      <c r="G474" s="68" t="s">
        <v>1873</v>
      </c>
      <c r="H474" s="68"/>
      <c r="I474"/>
      <c r="M474"/>
      <c r="N474"/>
      <c r="O474"/>
      <c r="Q474"/>
      <c r="R474"/>
      <c r="S474"/>
    </row>
    <row r="475" spans="1:19" x14ac:dyDescent="0.2">
      <c r="A475" s="15">
        <v>17</v>
      </c>
      <c r="B475" s="15">
        <v>9</v>
      </c>
      <c r="C475" s="15" t="s">
        <v>1587</v>
      </c>
      <c r="D475" s="15" t="str">
        <f>INDEX($B$2:$B$31,MATCH(C475,$C$2:$C$34,0))</f>
        <v>完成章节</v>
      </c>
      <c r="E475" s="65" t="s">
        <v>1588</v>
      </c>
      <c r="F475" s="65">
        <v>9</v>
      </c>
      <c r="G475" s="68" t="s">
        <v>1874</v>
      </c>
      <c r="H475" s="68"/>
      <c r="I475"/>
      <c r="M475"/>
      <c r="N475"/>
      <c r="O475"/>
      <c r="Q475"/>
      <c r="R475"/>
      <c r="S475"/>
    </row>
    <row r="476" spans="1:19" x14ac:dyDescent="0.2">
      <c r="A476" s="15">
        <v>17</v>
      </c>
      <c r="B476" s="15">
        <v>10</v>
      </c>
      <c r="C476" s="15" t="s">
        <v>1587</v>
      </c>
      <c r="D476" s="15" t="str">
        <f>INDEX($B$2:$B$31,MATCH(C476,$C$2:$C$34,0))</f>
        <v>完成章节</v>
      </c>
      <c r="E476" s="65" t="s">
        <v>1588</v>
      </c>
      <c r="F476" s="65">
        <v>10</v>
      </c>
      <c r="G476" s="68" t="s">
        <v>1875</v>
      </c>
      <c r="H476" s="68"/>
      <c r="I476"/>
      <c r="M476"/>
      <c r="N476"/>
      <c r="O476"/>
      <c r="Q476"/>
      <c r="R476"/>
      <c r="S476"/>
    </row>
    <row r="477" spans="1:19" x14ac:dyDescent="0.2">
      <c r="A477" s="15">
        <v>17</v>
      </c>
      <c r="B477" s="15">
        <v>11</v>
      </c>
      <c r="C477" s="15" t="s">
        <v>1587</v>
      </c>
      <c r="D477" s="15" t="str">
        <f>INDEX($B$2:$B$31,MATCH(C477,$C$2:$C$34,0))</f>
        <v>完成章节</v>
      </c>
      <c r="E477" s="65" t="s">
        <v>1588</v>
      </c>
      <c r="F477" s="65">
        <v>11</v>
      </c>
      <c r="G477" s="68" t="s">
        <v>1876</v>
      </c>
      <c r="H477" s="68"/>
      <c r="I477"/>
      <c r="M477"/>
      <c r="N477"/>
      <c r="O477"/>
      <c r="Q477"/>
      <c r="R477"/>
      <c r="S477"/>
    </row>
    <row r="478" spans="1:19" x14ac:dyDescent="0.2">
      <c r="A478" s="15">
        <v>17</v>
      </c>
      <c r="B478" s="15">
        <v>12</v>
      </c>
      <c r="C478" s="15" t="s">
        <v>1587</v>
      </c>
      <c r="D478" s="15" t="str">
        <f>INDEX($B$2:$B$31,MATCH(C478,$C$2:$C$34,0))</f>
        <v>完成章节</v>
      </c>
      <c r="E478" s="65" t="s">
        <v>1588</v>
      </c>
      <c r="F478" s="65">
        <v>12</v>
      </c>
      <c r="G478" s="68" t="s">
        <v>1877</v>
      </c>
      <c r="H478" s="68"/>
      <c r="I478"/>
      <c r="M478"/>
      <c r="N478"/>
      <c r="O478"/>
      <c r="Q478"/>
      <c r="R478"/>
      <c r="S478"/>
    </row>
    <row r="479" spans="1:19" x14ac:dyDescent="0.2">
      <c r="A479" s="15">
        <v>17</v>
      </c>
      <c r="B479" s="15">
        <v>13</v>
      </c>
      <c r="C479" s="15" t="s">
        <v>1587</v>
      </c>
      <c r="D479" s="15" t="str">
        <f>INDEX($B$2:$B$31,MATCH(C479,$C$2:$C$34,0))</f>
        <v>完成章节</v>
      </c>
      <c r="E479" s="65" t="s">
        <v>1588</v>
      </c>
      <c r="F479" s="65">
        <v>13</v>
      </c>
      <c r="G479" s="68" t="s">
        <v>1878</v>
      </c>
      <c r="H479" s="68"/>
      <c r="I479"/>
      <c r="M479"/>
      <c r="N479"/>
      <c r="O479"/>
      <c r="Q479"/>
      <c r="R479"/>
      <c r="S479"/>
    </row>
    <row r="480" spans="1:19" x14ac:dyDescent="0.2">
      <c r="A480" s="15">
        <v>17</v>
      </c>
      <c r="B480" s="15">
        <v>14</v>
      </c>
      <c r="C480" s="15" t="s">
        <v>1587</v>
      </c>
      <c r="D480" s="15" t="str">
        <f>INDEX($B$2:$B$31,MATCH(C480,$C$2:$C$34,0))</f>
        <v>完成章节</v>
      </c>
      <c r="E480" s="65" t="s">
        <v>1588</v>
      </c>
      <c r="F480" s="65">
        <v>14</v>
      </c>
      <c r="G480" s="68" t="s">
        <v>1879</v>
      </c>
      <c r="H480" s="68"/>
      <c r="I480"/>
      <c r="M480"/>
      <c r="N480"/>
      <c r="O480"/>
      <c r="Q480"/>
      <c r="R480"/>
      <c r="S480"/>
    </row>
    <row r="481" spans="1:19" x14ac:dyDescent="0.2">
      <c r="A481" s="15">
        <v>17</v>
      </c>
      <c r="B481" s="15">
        <v>15</v>
      </c>
      <c r="C481" s="15" t="s">
        <v>1587</v>
      </c>
      <c r="D481" s="15" t="str">
        <f>INDEX($B$2:$B$31,MATCH(C481,$C$2:$C$34,0))</f>
        <v>完成章节</v>
      </c>
      <c r="E481" s="65" t="s">
        <v>1588</v>
      </c>
      <c r="F481" s="65">
        <v>15</v>
      </c>
      <c r="G481" s="68" t="s">
        <v>1880</v>
      </c>
      <c r="H481" s="68"/>
      <c r="I481"/>
      <c r="M481"/>
      <c r="N481"/>
      <c r="O481"/>
      <c r="Q481"/>
      <c r="R481"/>
      <c r="S481"/>
    </row>
    <row r="482" spans="1:19" x14ac:dyDescent="0.2">
      <c r="A482" s="15">
        <v>17</v>
      </c>
      <c r="B482" s="15">
        <v>16</v>
      </c>
      <c r="C482" s="15" t="s">
        <v>1587</v>
      </c>
      <c r="D482" s="15" t="str">
        <f>INDEX($B$2:$B$31,MATCH(C482,$C$2:$C$34,0))</f>
        <v>完成章节</v>
      </c>
      <c r="E482" s="65" t="s">
        <v>1588</v>
      </c>
      <c r="F482" s="65">
        <v>16</v>
      </c>
      <c r="G482" s="68" t="s">
        <v>1881</v>
      </c>
      <c r="H482" s="68"/>
      <c r="I482"/>
      <c r="M482"/>
      <c r="N482"/>
      <c r="O482"/>
      <c r="Q482"/>
      <c r="R482"/>
      <c r="S482"/>
    </row>
    <row r="483" spans="1:19" x14ac:dyDescent="0.2">
      <c r="A483" s="15">
        <v>17</v>
      </c>
      <c r="B483" s="15">
        <v>17</v>
      </c>
      <c r="C483" s="15" t="s">
        <v>1587</v>
      </c>
      <c r="D483" s="15" t="str">
        <f>INDEX($B$2:$B$31,MATCH(C483,$C$2:$C$34,0))</f>
        <v>完成章节</v>
      </c>
      <c r="E483" s="65" t="s">
        <v>1588</v>
      </c>
      <c r="F483" s="65">
        <v>17</v>
      </c>
      <c r="G483" s="68" t="s">
        <v>1882</v>
      </c>
      <c r="H483" s="68"/>
      <c r="I483"/>
      <c r="M483"/>
      <c r="N483"/>
      <c r="O483"/>
      <c r="Q483"/>
      <c r="R483"/>
      <c r="S483"/>
    </row>
    <row r="484" spans="1:19" x14ac:dyDescent="0.2">
      <c r="A484" s="15">
        <v>17</v>
      </c>
      <c r="B484" s="15">
        <v>18</v>
      </c>
      <c r="C484" s="15" t="s">
        <v>1587</v>
      </c>
      <c r="D484" s="15" t="str">
        <f>INDEX($B$2:$B$31,MATCH(C484,$C$2:$C$34,0))</f>
        <v>完成章节</v>
      </c>
      <c r="E484" s="65" t="s">
        <v>1588</v>
      </c>
      <c r="F484" s="65">
        <v>18</v>
      </c>
      <c r="G484" s="68" t="s">
        <v>1883</v>
      </c>
      <c r="H484" s="68"/>
      <c r="I484"/>
      <c r="M484"/>
      <c r="N484"/>
      <c r="O484"/>
      <c r="Q484"/>
      <c r="R484"/>
      <c r="S484"/>
    </row>
    <row r="485" spans="1:19" x14ac:dyDescent="0.2">
      <c r="A485" s="15">
        <v>17</v>
      </c>
      <c r="B485" s="15">
        <v>19</v>
      </c>
      <c r="C485" s="15" t="s">
        <v>1587</v>
      </c>
      <c r="D485" s="15" t="str">
        <f>INDEX($B$2:$B$31,MATCH(C485,$C$2:$C$34,0))</f>
        <v>完成章节</v>
      </c>
      <c r="E485" s="65" t="s">
        <v>1588</v>
      </c>
      <c r="F485" s="65">
        <v>19</v>
      </c>
      <c r="G485" s="68" t="s">
        <v>1884</v>
      </c>
      <c r="H485" s="68"/>
      <c r="I485"/>
      <c r="M485"/>
      <c r="N485"/>
      <c r="O485"/>
      <c r="Q485"/>
      <c r="R485"/>
      <c r="S485"/>
    </row>
    <row r="486" spans="1:19" x14ac:dyDescent="0.2">
      <c r="A486" s="15">
        <v>17</v>
      </c>
      <c r="B486" s="15">
        <v>20</v>
      </c>
      <c r="C486" s="15" t="s">
        <v>1587</v>
      </c>
      <c r="D486" s="15" t="str">
        <f>INDEX($B$2:$B$31,MATCH(C486,$C$2:$C$34,0))</f>
        <v>完成章节</v>
      </c>
      <c r="E486" s="65" t="s">
        <v>1588</v>
      </c>
      <c r="F486" s="65">
        <v>20</v>
      </c>
      <c r="G486" s="68" t="s">
        <v>1885</v>
      </c>
      <c r="H486" s="68"/>
      <c r="I486"/>
      <c r="M486"/>
      <c r="N486"/>
      <c r="O486"/>
      <c r="Q486"/>
      <c r="R486"/>
      <c r="S486"/>
    </row>
    <row r="487" spans="1:19" x14ac:dyDescent="0.2">
      <c r="A487" s="15">
        <v>17</v>
      </c>
      <c r="B487" s="15">
        <v>21</v>
      </c>
      <c r="C487" s="15" t="s">
        <v>1587</v>
      </c>
      <c r="D487" s="15" t="str">
        <f>INDEX($B$2:$B$31,MATCH(C487,$C$2:$C$34,0))</f>
        <v>完成章节</v>
      </c>
      <c r="E487" s="65" t="s">
        <v>1588</v>
      </c>
      <c r="F487" s="65">
        <v>21</v>
      </c>
      <c r="G487" s="68" t="s">
        <v>1886</v>
      </c>
      <c r="H487" s="68"/>
      <c r="I487"/>
      <c r="M487"/>
      <c r="N487"/>
      <c r="O487"/>
      <c r="Q487"/>
      <c r="R487"/>
      <c r="S487"/>
    </row>
    <row r="488" spans="1:19" x14ac:dyDescent="0.2">
      <c r="A488" s="15">
        <v>17</v>
      </c>
      <c r="B488" s="15">
        <v>22</v>
      </c>
      <c r="C488" s="15" t="s">
        <v>1587</v>
      </c>
      <c r="D488" s="15" t="str">
        <f>INDEX($B$2:$B$31,MATCH(C488,$C$2:$C$34,0))</f>
        <v>完成章节</v>
      </c>
      <c r="E488" s="65" t="s">
        <v>1588</v>
      </c>
      <c r="F488" s="65">
        <v>22</v>
      </c>
      <c r="G488" s="68" t="s">
        <v>1887</v>
      </c>
      <c r="H488" s="68"/>
      <c r="I488"/>
      <c r="M488"/>
      <c r="N488"/>
      <c r="O488"/>
      <c r="Q488"/>
      <c r="R488"/>
      <c r="S488"/>
    </row>
    <row r="489" spans="1:19" x14ac:dyDescent="0.2">
      <c r="A489" s="15">
        <v>17</v>
      </c>
      <c r="B489" s="15">
        <v>23</v>
      </c>
      <c r="C489" s="15" t="s">
        <v>1587</v>
      </c>
      <c r="D489" s="15" t="str">
        <f>INDEX($B$2:$B$31,MATCH(C489,$C$2:$C$34,0))</f>
        <v>完成章节</v>
      </c>
      <c r="E489" s="65" t="s">
        <v>1588</v>
      </c>
      <c r="F489" s="65">
        <v>23</v>
      </c>
      <c r="G489" s="68" t="s">
        <v>1888</v>
      </c>
      <c r="H489" s="68"/>
      <c r="I489"/>
      <c r="M489"/>
      <c r="N489"/>
      <c r="O489"/>
      <c r="Q489"/>
      <c r="R489"/>
      <c r="S489"/>
    </row>
    <row r="490" spans="1:19" x14ac:dyDescent="0.2">
      <c r="A490" s="15">
        <v>17</v>
      </c>
      <c r="B490" s="15">
        <v>24</v>
      </c>
      <c r="C490" s="15" t="s">
        <v>1587</v>
      </c>
      <c r="D490" s="15" t="str">
        <f>INDEX($B$2:$B$31,MATCH(C490,$C$2:$C$34,0))</f>
        <v>完成章节</v>
      </c>
      <c r="E490" s="65" t="s">
        <v>1588</v>
      </c>
      <c r="F490" s="65">
        <v>24</v>
      </c>
      <c r="G490" s="68" t="s">
        <v>1889</v>
      </c>
      <c r="H490" s="68"/>
      <c r="I490"/>
      <c r="M490"/>
      <c r="N490"/>
      <c r="O490"/>
      <c r="Q490"/>
      <c r="R490"/>
      <c r="S490"/>
    </row>
    <row r="491" spans="1:19" x14ac:dyDescent="0.2">
      <c r="A491" s="15">
        <v>18</v>
      </c>
      <c r="B491" s="15">
        <v>1</v>
      </c>
      <c r="C491" s="15" t="s">
        <v>1589</v>
      </c>
      <c r="D491" s="15" t="str">
        <f>INDEX($B$2:$B$31,MATCH(C491,$C$2:$C$34,0))</f>
        <v>共鸣水晶等级达到</v>
      </c>
      <c r="E491" s="65" t="s">
        <v>1590</v>
      </c>
      <c r="F491" s="65">
        <v>40</v>
      </c>
      <c r="G491" s="68" t="s">
        <v>1720</v>
      </c>
      <c r="H491" s="68"/>
      <c r="I491"/>
      <c r="M491"/>
      <c r="N491"/>
      <c r="O491"/>
      <c r="Q491"/>
      <c r="R491"/>
      <c r="S491"/>
    </row>
    <row r="492" spans="1:19" x14ac:dyDescent="0.2">
      <c r="A492" s="15">
        <v>18</v>
      </c>
      <c r="B492" s="15">
        <v>2</v>
      </c>
      <c r="C492" s="15" t="s">
        <v>1589</v>
      </c>
      <c r="D492" s="15" t="str">
        <f>INDEX($B$2:$B$31,MATCH(C492,$C$2:$C$34,0))</f>
        <v>共鸣水晶等级达到</v>
      </c>
      <c r="E492" s="65" t="s">
        <v>1590</v>
      </c>
      <c r="F492" s="65">
        <v>60</v>
      </c>
      <c r="G492" s="68" t="s">
        <v>1721</v>
      </c>
      <c r="H492" s="68"/>
      <c r="I492"/>
      <c r="M492"/>
      <c r="N492"/>
      <c r="O492"/>
      <c r="Q492"/>
      <c r="R492"/>
      <c r="S492"/>
    </row>
    <row r="493" spans="1:19" x14ac:dyDescent="0.2">
      <c r="A493" s="15">
        <v>18</v>
      </c>
      <c r="B493" s="15">
        <v>3</v>
      </c>
      <c r="C493" s="15" t="s">
        <v>1589</v>
      </c>
      <c r="D493" s="15" t="str">
        <f>INDEX($B$2:$B$31,MATCH(C493,$C$2:$C$34,0))</f>
        <v>共鸣水晶等级达到</v>
      </c>
      <c r="E493" s="65" t="s">
        <v>1590</v>
      </c>
      <c r="F493" s="65">
        <v>80</v>
      </c>
      <c r="G493" s="68" t="s">
        <v>1722</v>
      </c>
      <c r="H493" s="68"/>
      <c r="I493"/>
      <c r="M493"/>
      <c r="N493"/>
      <c r="O493"/>
      <c r="Q493"/>
      <c r="R493"/>
      <c r="S493"/>
    </row>
    <row r="494" spans="1:19" x14ac:dyDescent="0.2">
      <c r="A494" s="15">
        <v>18</v>
      </c>
      <c r="B494" s="15">
        <v>4</v>
      </c>
      <c r="C494" s="15" t="s">
        <v>1589</v>
      </c>
      <c r="D494" s="15" t="str">
        <f>INDEX($B$2:$B$31,MATCH(C494,$C$2:$C$34,0))</f>
        <v>共鸣水晶等级达到</v>
      </c>
      <c r="E494" s="65" t="s">
        <v>1590</v>
      </c>
      <c r="F494" s="65">
        <v>100</v>
      </c>
      <c r="G494" s="68" t="s">
        <v>1723</v>
      </c>
      <c r="H494" s="68"/>
      <c r="I494"/>
      <c r="M494"/>
      <c r="N494"/>
      <c r="O494"/>
      <c r="Q494"/>
      <c r="R494"/>
      <c r="S494"/>
    </row>
    <row r="495" spans="1:19" x14ac:dyDescent="0.2">
      <c r="A495" s="15">
        <v>18</v>
      </c>
      <c r="B495" s="15">
        <v>5</v>
      </c>
      <c r="C495" s="15" t="s">
        <v>1589</v>
      </c>
      <c r="D495" s="15" t="str">
        <f>INDEX($B$2:$B$31,MATCH(C495,$C$2:$C$34,0))</f>
        <v>共鸣水晶等级达到</v>
      </c>
      <c r="E495" s="65" t="s">
        <v>1590</v>
      </c>
      <c r="F495" s="65">
        <v>120</v>
      </c>
      <c r="G495" s="68" t="s">
        <v>1724</v>
      </c>
      <c r="H495" s="68"/>
      <c r="I495"/>
      <c r="M495"/>
      <c r="N495"/>
      <c r="O495"/>
      <c r="Q495"/>
      <c r="R495"/>
      <c r="S495"/>
    </row>
    <row r="496" spans="1:19" x14ac:dyDescent="0.2">
      <c r="A496" s="15">
        <v>18</v>
      </c>
      <c r="B496" s="15">
        <v>6</v>
      </c>
      <c r="C496" s="15" t="s">
        <v>1589</v>
      </c>
      <c r="D496" s="15" t="str">
        <f>INDEX($B$2:$B$31,MATCH(C496,$C$2:$C$34,0))</f>
        <v>共鸣水晶等级达到</v>
      </c>
      <c r="E496" s="65" t="s">
        <v>1590</v>
      </c>
      <c r="F496" s="65">
        <v>140</v>
      </c>
      <c r="G496" s="68" t="s">
        <v>1725</v>
      </c>
      <c r="H496" s="68"/>
      <c r="I496"/>
      <c r="M496"/>
      <c r="N496"/>
      <c r="O496"/>
      <c r="Q496"/>
      <c r="R496"/>
      <c r="S496"/>
    </row>
    <row r="497" spans="1:19" x14ac:dyDescent="0.2">
      <c r="A497" s="15">
        <v>18</v>
      </c>
      <c r="B497" s="15">
        <v>7</v>
      </c>
      <c r="C497" s="15" t="s">
        <v>1589</v>
      </c>
      <c r="D497" s="15" t="str">
        <f>INDEX($B$2:$B$31,MATCH(C497,$C$2:$C$34,0))</f>
        <v>共鸣水晶等级达到</v>
      </c>
      <c r="E497" s="65" t="s">
        <v>1590</v>
      </c>
      <c r="F497" s="65">
        <v>160</v>
      </c>
      <c r="G497" s="68" t="s">
        <v>1726</v>
      </c>
      <c r="H497" s="68"/>
      <c r="I497"/>
      <c r="M497"/>
      <c r="N497"/>
      <c r="O497"/>
      <c r="Q497"/>
      <c r="R497"/>
      <c r="S497"/>
    </row>
    <row r="498" spans="1:19" x14ac:dyDescent="0.2">
      <c r="A498" s="15">
        <v>18</v>
      </c>
      <c r="B498" s="15">
        <v>8</v>
      </c>
      <c r="C498" s="15" t="s">
        <v>1589</v>
      </c>
      <c r="D498" s="15" t="str">
        <f>INDEX($B$2:$B$31,MATCH(C498,$C$2:$C$34,0))</f>
        <v>共鸣水晶等级达到</v>
      </c>
      <c r="E498" s="65" t="s">
        <v>1590</v>
      </c>
      <c r="F498" s="65">
        <v>180</v>
      </c>
      <c r="G498" s="68" t="s">
        <v>1727</v>
      </c>
      <c r="H498" s="68"/>
      <c r="I498"/>
      <c r="M498"/>
      <c r="N498"/>
      <c r="O498"/>
      <c r="Q498"/>
      <c r="R498"/>
      <c r="S498"/>
    </row>
    <row r="499" spans="1:19" x14ac:dyDescent="0.2">
      <c r="A499" s="15">
        <v>18</v>
      </c>
      <c r="B499" s="15">
        <v>9</v>
      </c>
      <c r="C499" s="15" t="s">
        <v>1589</v>
      </c>
      <c r="D499" s="15" t="str">
        <f>INDEX($B$2:$B$31,MATCH(C499,$C$2:$C$34,0))</f>
        <v>共鸣水晶等级达到</v>
      </c>
      <c r="E499" s="65" t="s">
        <v>1590</v>
      </c>
      <c r="F499" s="65">
        <v>200</v>
      </c>
      <c r="G499" s="68" t="s">
        <v>1728</v>
      </c>
      <c r="H499" s="68"/>
      <c r="I499"/>
      <c r="M499"/>
      <c r="N499"/>
      <c r="O499"/>
      <c r="Q499"/>
      <c r="R499"/>
      <c r="S499"/>
    </row>
    <row r="500" spans="1:19" x14ac:dyDescent="0.2">
      <c r="A500" s="15">
        <v>19</v>
      </c>
      <c r="B500" s="15">
        <v>1</v>
      </c>
      <c r="C500" s="15" t="s">
        <v>1591</v>
      </c>
      <c r="D500" s="15" t="str">
        <f>INDEX($B$2:$B$31,MATCH(C500,$C$2:$C$34,0))</f>
        <v>开启共鸣水晶槽数达到</v>
      </c>
      <c r="E500" s="65" t="s">
        <v>1592</v>
      </c>
      <c r="F500" s="65">
        <v>5</v>
      </c>
      <c r="G500" s="68" t="s">
        <v>1669</v>
      </c>
      <c r="H500" s="68"/>
      <c r="I500"/>
      <c r="M500"/>
      <c r="N500"/>
      <c r="O500"/>
      <c r="Q500"/>
      <c r="R500"/>
      <c r="S500"/>
    </row>
    <row r="501" spans="1:19" x14ac:dyDescent="0.2">
      <c r="A501" s="15">
        <v>19</v>
      </c>
      <c r="B501" s="15">
        <v>2</v>
      </c>
      <c r="C501" s="15" t="s">
        <v>1591</v>
      </c>
      <c r="D501" s="15" t="str">
        <f>INDEX($B$2:$B$31,MATCH(C501,$C$2:$C$34,0))</f>
        <v>开启共鸣水晶槽数达到</v>
      </c>
      <c r="E501" s="65" t="s">
        <v>1592</v>
      </c>
      <c r="F501" s="65">
        <v>10</v>
      </c>
      <c r="G501" s="68" t="s">
        <v>1671</v>
      </c>
      <c r="H501" s="68"/>
      <c r="I501"/>
      <c r="M501"/>
      <c r="N501"/>
      <c r="O501"/>
      <c r="Q501"/>
      <c r="R501"/>
      <c r="S501"/>
    </row>
    <row r="502" spans="1:19" x14ac:dyDescent="0.2">
      <c r="A502" s="15">
        <v>19</v>
      </c>
      <c r="B502" s="15">
        <v>3</v>
      </c>
      <c r="C502" s="15" t="s">
        <v>1591</v>
      </c>
      <c r="D502" s="15" t="str">
        <f>INDEX($B$2:$B$31,MATCH(C502,$C$2:$C$34,0))</f>
        <v>开启共鸣水晶槽数达到</v>
      </c>
      <c r="E502" s="65" t="s">
        <v>1592</v>
      </c>
      <c r="F502" s="65">
        <v>15</v>
      </c>
      <c r="G502" s="68" t="s">
        <v>1670</v>
      </c>
      <c r="H502" s="68"/>
      <c r="I502"/>
      <c r="M502"/>
      <c r="N502"/>
      <c r="O502"/>
      <c r="Q502"/>
      <c r="R502"/>
      <c r="S502"/>
    </row>
    <row r="503" spans="1:19" x14ac:dyDescent="0.2">
      <c r="A503" s="15">
        <v>19</v>
      </c>
      <c r="B503" s="15">
        <v>4</v>
      </c>
      <c r="C503" s="15" t="s">
        <v>1591</v>
      </c>
      <c r="D503" s="15" t="str">
        <f>INDEX($B$2:$B$31,MATCH(C503,$C$2:$C$34,0))</f>
        <v>开启共鸣水晶槽数达到</v>
      </c>
      <c r="E503" s="65" t="s">
        <v>1592</v>
      </c>
      <c r="F503" s="65">
        <v>20</v>
      </c>
      <c r="G503" s="68" t="s">
        <v>1676</v>
      </c>
      <c r="H503" s="68"/>
      <c r="I503"/>
      <c r="M503"/>
      <c r="N503"/>
      <c r="O503"/>
      <c r="Q503"/>
      <c r="R503"/>
      <c r="S503"/>
    </row>
    <row r="504" spans="1:19" x14ac:dyDescent="0.2">
      <c r="A504" s="15">
        <v>19</v>
      </c>
      <c r="B504" s="15">
        <v>5</v>
      </c>
      <c r="C504" s="15" t="s">
        <v>1591</v>
      </c>
      <c r="D504" s="15" t="str">
        <f>INDEX($B$2:$B$31,MATCH(C504,$C$2:$C$34,0))</f>
        <v>开启共鸣水晶槽数达到</v>
      </c>
      <c r="E504" s="65" t="s">
        <v>1592</v>
      </c>
      <c r="F504" s="65">
        <v>25</v>
      </c>
      <c r="G504" s="68" t="s">
        <v>1673</v>
      </c>
      <c r="H504" s="68"/>
      <c r="I504"/>
      <c r="M504"/>
      <c r="N504"/>
      <c r="O504"/>
      <c r="Q504"/>
      <c r="R504"/>
      <c r="S504"/>
    </row>
    <row r="505" spans="1:19" x14ac:dyDescent="0.2">
      <c r="A505" s="15">
        <v>19</v>
      </c>
      <c r="B505" s="15">
        <v>6</v>
      </c>
      <c r="C505" s="15" t="s">
        <v>1591</v>
      </c>
      <c r="D505" s="15" t="str">
        <f>INDEX($B$2:$B$31,MATCH(C505,$C$2:$C$34,0))</f>
        <v>开启共鸣水晶槽数达到</v>
      </c>
      <c r="E505" s="65" t="s">
        <v>1592</v>
      </c>
      <c r="F505" s="65">
        <v>30</v>
      </c>
      <c r="G505" s="68" t="s">
        <v>1679</v>
      </c>
      <c r="H505" s="68"/>
      <c r="I505"/>
      <c r="M505"/>
      <c r="N505"/>
      <c r="O505"/>
      <c r="Q505"/>
      <c r="R505"/>
      <c r="S505"/>
    </row>
    <row r="506" spans="1:19" x14ac:dyDescent="0.2">
      <c r="A506" s="15">
        <v>20</v>
      </c>
      <c r="B506" s="15">
        <v>1</v>
      </c>
      <c r="C506" s="15" t="s">
        <v>1593</v>
      </c>
      <c r="D506" s="15" t="str">
        <f>INDEX($B$2:$B$31,MATCH(C506,$C$2:$C$34,0))</f>
        <v>关注Facebook</v>
      </c>
      <c r="E506" s="65" t="s">
        <v>1594</v>
      </c>
      <c r="F506" s="65">
        <v>1</v>
      </c>
      <c r="G506" s="68" t="s">
        <v>1668</v>
      </c>
      <c r="H506" s="68"/>
      <c r="I506"/>
      <c r="M506"/>
      <c r="N506"/>
      <c r="O506"/>
      <c r="Q506"/>
      <c r="R506"/>
      <c r="S506"/>
    </row>
    <row r="507" spans="1:19" x14ac:dyDescent="0.2">
      <c r="A507" s="15">
        <v>21</v>
      </c>
      <c r="B507" s="15">
        <v>1</v>
      </c>
      <c r="C507" s="15" t="s">
        <v>1595</v>
      </c>
      <c r="D507" s="15" t="str">
        <f>INDEX($B$2:$B$31,MATCH(C507,$C$2:$C$34,0))</f>
        <v>关注Discord</v>
      </c>
      <c r="E507" s="65" t="s">
        <v>1596</v>
      </c>
      <c r="F507" s="65">
        <v>1</v>
      </c>
      <c r="G507" s="68" t="s">
        <v>1668</v>
      </c>
      <c r="H507" s="68"/>
      <c r="I507"/>
      <c r="M507"/>
      <c r="N507"/>
      <c r="O507"/>
      <c r="Q507"/>
      <c r="R507"/>
      <c r="S507"/>
    </row>
    <row r="508" spans="1:19" x14ac:dyDescent="0.2">
      <c r="A508" s="15">
        <v>22</v>
      </c>
      <c r="B508" s="15">
        <v>1</v>
      </c>
      <c r="C508" s="15" t="s">
        <v>1597</v>
      </c>
      <c r="D508" s="15" t="str">
        <f>INDEX($B$2:$B$31,MATCH(C508,$C$2:$C$34,0))</f>
        <v>关注Instagram</v>
      </c>
      <c r="E508" s="65" t="s">
        <v>1598</v>
      </c>
      <c r="F508" s="65">
        <v>1</v>
      </c>
      <c r="G508" s="68" t="s">
        <v>1668</v>
      </c>
      <c r="H508" s="68"/>
      <c r="I508"/>
      <c r="M508"/>
      <c r="N508"/>
      <c r="O508"/>
      <c r="Q508"/>
      <c r="R508"/>
      <c r="S508"/>
    </row>
    <row r="509" spans="1:19" x14ac:dyDescent="0.2">
      <c r="A509" s="15">
        <v>23</v>
      </c>
      <c r="B509" s="15">
        <v>1</v>
      </c>
      <c r="C509" s="15" t="s">
        <v>1599</v>
      </c>
      <c r="D509" s="15" t="str">
        <f>INDEX($B$2:$B$31,MATCH(C509,$C$2:$C$34,0))</f>
        <v>关注Twitter</v>
      </c>
      <c r="E509" s="65" t="s">
        <v>1600</v>
      </c>
      <c r="F509" s="65">
        <v>1</v>
      </c>
      <c r="G509" s="68" t="s">
        <v>1668</v>
      </c>
      <c r="H509" s="68"/>
      <c r="I509"/>
      <c r="M509"/>
      <c r="N509"/>
      <c r="O509"/>
      <c r="Q509"/>
      <c r="R509"/>
      <c r="S509"/>
    </row>
    <row r="510" spans="1:19" x14ac:dyDescent="0.2">
      <c r="A510" s="15">
        <v>24</v>
      </c>
      <c r="B510" s="15">
        <v>1</v>
      </c>
      <c r="C510" s="15" t="s">
        <v>1601</v>
      </c>
      <c r="D510" s="15" t="str">
        <f>INDEX($B$2:$B$31,MATCH(C510,$C$2:$C$34,0))</f>
        <v>关注Website</v>
      </c>
      <c r="E510" s="65" t="s">
        <v>1602</v>
      </c>
      <c r="F510" s="65">
        <v>1</v>
      </c>
      <c r="G510" s="68" t="s">
        <v>1668</v>
      </c>
      <c r="H510" s="68"/>
      <c r="I510"/>
      <c r="M510"/>
      <c r="N510"/>
      <c r="O510"/>
      <c r="Q510"/>
      <c r="R510"/>
      <c r="S510"/>
    </row>
    <row r="511" spans="1:19" x14ac:dyDescent="0.2">
      <c r="A511" s="15">
        <v>25</v>
      </c>
      <c r="B511" s="15">
        <v>1</v>
      </c>
      <c r="C511" s="15" t="s">
        <v>1603</v>
      </c>
      <c r="D511" s="15" t="str">
        <f>INDEX($B$2:$B$31,MATCH(C511,$C$2:$C$34,0))</f>
        <v>巅峰竞技达到段位</v>
      </c>
      <c r="E511" s="65" t="s">
        <v>1604</v>
      </c>
      <c r="F511" s="65">
        <v>100</v>
      </c>
      <c r="G511" s="68" t="s">
        <v>1668</v>
      </c>
      <c r="H511" s="68"/>
      <c r="I511"/>
      <c r="M511"/>
      <c r="N511"/>
      <c r="O511"/>
      <c r="Q511"/>
      <c r="R511"/>
      <c r="S511"/>
    </row>
    <row r="512" spans="1:19" x14ac:dyDescent="0.2">
      <c r="A512" s="15">
        <v>26</v>
      </c>
      <c r="B512" s="15">
        <v>1</v>
      </c>
      <c r="C512" s="15" t="s">
        <v>1603</v>
      </c>
      <c r="D512" s="15" t="str">
        <f>INDEX($B$2:$B$31,MATCH(C512,$C$2:$C$34,0))</f>
        <v>巅峰竞技达到段位</v>
      </c>
      <c r="E512" s="65" t="s">
        <v>1605</v>
      </c>
      <c r="F512" s="65">
        <v>280</v>
      </c>
      <c r="G512" s="68" t="s">
        <v>1668</v>
      </c>
      <c r="H512" s="68"/>
      <c r="I512"/>
      <c r="M512"/>
      <c r="N512"/>
      <c r="O512"/>
      <c r="Q512"/>
      <c r="R512"/>
      <c r="S512"/>
    </row>
    <row r="513" spans="1:19" x14ac:dyDescent="0.2">
      <c r="A513" s="15">
        <v>27</v>
      </c>
      <c r="B513" s="15">
        <v>1</v>
      </c>
      <c r="C513" s="15" t="s">
        <v>1603</v>
      </c>
      <c r="D513" s="15" t="str">
        <f>INDEX($B$2:$B$31,MATCH(C513,$C$2:$C$34,0))</f>
        <v>巅峰竞技达到段位</v>
      </c>
      <c r="E513" s="65" t="s">
        <v>1606</v>
      </c>
      <c r="F513" s="65">
        <v>730</v>
      </c>
      <c r="G513" s="68" t="s">
        <v>1668</v>
      </c>
      <c r="H513" s="68"/>
      <c r="I513"/>
      <c r="M513"/>
      <c r="N513"/>
      <c r="O513"/>
      <c r="Q513"/>
      <c r="R513"/>
      <c r="S513"/>
    </row>
    <row r="514" spans="1:19" x14ac:dyDescent="0.2">
      <c r="A514" s="15">
        <v>28</v>
      </c>
      <c r="B514" s="15">
        <v>1</v>
      </c>
      <c r="C514" s="15" t="s">
        <v>1603</v>
      </c>
      <c r="D514" s="15" t="str">
        <f>INDEX($B$2:$B$31,MATCH(C514,$C$2:$C$34,0))</f>
        <v>巅峰竞技达到段位</v>
      </c>
      <c r="E514" s="65" t="s">
        <v>1607</v>
      </c>
      <c r="F514" s="65">
        <v>1630</v>
      </c>
      <c r="G514" s="68" t="s">
        <v>1668</v>
      </c>
      <c r="H514" s="68"/>
      <c r="I514"/>
      <c r="M514"/>
      <c r="N514"/>
      <c r="O514"/>
      <c r="Q514"/>
      <c r="R514"/>
      <c r="S514"/>
    </row>
    <row r="515" spans="1:19" x14ac:dyDescent="0.2">
      <c r="A515" s="15">
        <v>29</v>
      </c>
      <c r="B515" s="15">
        <v>1</v>
      </c>
      <c r="C515" s="15" t="s">
        <v>1603</v>
      </c>
      <c r="D515" s="15" t="str">
        <f>INDEX($B$2:$B$31,MATCH(C515,$C$2:$C$34,0))</f>
        <v>巅峰竞技达到段位</v>
      </c>
      <c r="E515" s="65" t="s">
        <v>1608</v>
      </c>
      <c r="F515" s="65">
        <v>5230</v>
      </c>
      <c r="G515" s="68" t="s">
        <v>1668</v>
      </c>
      <c r="H515" s="68"/>
      <c r="I515"/>
      <c r="M515"/>
      <c r="N515"/>
      <c r="O515"/>
      <c r="Q515"/>
      <c r="R515"/>
      <c r="S515"/>
    </row>
    <row r="516" spans="1:19" x14ac:dyDescent="0.2">
      <c r="A516" s="15">
        <v>30</v>
      </c>
      <c r="B516" s="15">
        <v>1</v>
      </c>
      <c r="C516" s="15" t="s">
        <v>1603</v>
      </c>
      <c r="D516" s="15" t="str">
        <f>INDEX($B$2:$B$31,MATCH(C516,$C$2:$C$34,0))</f>
        <v>巅峰竞技达到段位</v>
      </c>
      <c r="E516" s="65" t="s">
        <v>1609</v>
      </c>
      <c r="F516" s="65">
        <v>12430</v>
      </c>
      <c r="G516" s="68" t="s">
        <v>1668</v>
      </c>
      <c r="H516" s="68"/>
      <c r="I516"/>
      <c r="M516"/>
      <c r="N516"/>
      <c r="O516"/>
      <c r="Q516"/>
      <c r="R516"/>
      <c r="S516"/>
    </row>
    <row r="517" spans="1:19" x14ac:dyDescent="0.2">
      <c r="A517" s="15">
        <v>1001</v>
      </c>
      <c r="B517" s="15">
        <v>1</v>
      </c>
      <c r="C517" s="15" t="s">
        <v>1610</v>
      </c>
      <c r="D517" s="15" t="str">
        <f>INDEX($B$2:$B$31,MATCH(C517,$C$2:$C$34,0))</f>
        <v>人族积分达到</v>
      </c>
      <c r="E517" s="65" t="s">
        <v>1611</v>
      </c>
      <c r="F517" s="65">
        <v>5800</v>
      </c>
      <c r="G517" s="68" t="s">
        <v>1668</v>
      </c>
      <c r="H517" s="68"/>
      <c r="I517"/>
      <c r="M517"/>
      <c r="N517"/>
      <c r="O517"/>
      <c r="Q517"/>
      <c r="R517"/>
      <c r="S517"/>
    </row>
    <row r="518" spans="1:19" x14ac:dyDescent="0.2">
      <c r="A518" s="15">
        <v>1001</v>
      </c>
      <c r="B518" s="15">
        <v>2</v>
      </c>
      <c r="C518" s="15" t="s">
        <v>1610</v>
      </c>
      <c r="D518" s="15" t="str">
        <f>INDEX($B$2:$B$31,MATCH(C518,$C$2:$C$34,0))</f>
        <v>人族积分达到</v>
      </c>
      <c r="E518" s="65" t="s">
        <v>1611</v>
      </c>
      <c r="F518" s="65">
        <v>9800</v>
      </c>
      <c r="G518" s="68" t="s">
        <v>1668</v>
      </c>
      <c r="H518" s="68"/>
      <c r="I518"/>
      <c r="M518"/>
      <c r="N518"/>
      <c r="O518"/>
      <c r="Q518"/>
      <c r="R518"/>
      <c r="S518"/>
    </row>
    <row r="519" spans="1:19" x14ac:dyDescent="0.2">
      <c r="A519" s="15">
        <v>1001</v>
      </c>
      <c r="B519" s="15">
        <v>3</v>
      </c>
      <c r="C519" s="15" t="s">
        <v>1610</v>
      </c>
      <c r="D519" s="15" t="str">
        <f>INDEX($B$2:$B$31,MATCH(C519,$C$2:$C$34,0))</f>
        <v>人族积分达到</v>
      </c>
      <c r="E519" s="65" t="s">
        <v>1611</v>
      </c>
      <c r="F519" s="65">
        <v>13800</v>
      </c>
      <c r="G519" s="68" t="s">
        <v>1668</v>
      </c>
      <c r="H519" s="68"/>
      <c r="I519"/>
      <c r="M519"/>
      <c r="N519"/>
      <c r="O519"/>
      <c r="Q519"/>
      <c r="R519"/>
      <c r="S519"/>
    </row>
    <row r="520" spans="1:19" x14ac:dyDescent="0.2">
      <c r="A520" s="15">
        <v>1001</v>
      </c>
      <c r="B520" s="15">
        <v>4</v>
      </c>
      <c r="C520" s="15" t="s">
        <v>1610</v>
      </c>
      <c r="D520" s="15" t="str">
        <f>INDEX($B$2:$B$31,MATCH(C520,$C$2:$C$34,0))</f>
        <v>人族积分达到</v>
      </c>
      <c r="E520" s="65" t="s">
        <v>1611</v>
      </c>
      <c r="F520" s="65">
        <v>17800</v>
      </c>
      <c r="G520" s="68" t="s">
        <v>1668</v>
      </c>
      <c r="H520" s="68"/>
      <c r="I520"/>
      <c r="M520"/>
      <c r="N520"/>
      <c r="O520"/>
      <c r="Q520"/>
      <c r="R520"/>
      <c r="S520"/>
    </row>
    <row r="521" spans="1:19" x14ac:dyDescent="0.2">
      <c r="A521" s="15">
        <v>1001</v>
      </c>
      <c r="B521" s="15">
        <v>5</v>
      </c>
      <c r="C521" s="15" t="s">
        <v>1610</v>
      </c>
      <c r="D521" s="15" t="str">
        <f>INDEX($B$2:$B$31,MATCH(C521,$C$2:$C$34,0))</f>
        <v>人族积分达到</v>
      </c>
      <c r="E521" s="65" t="s">
        <v>1611</v>
      </c>
      <c r="F521" s="65">
        <v>21800</v>
      </c>
      <c r="G521" s="68" t="s">
        <v>1668</v>
      </c>
      <c r="H521" s="68"/>
      <c r="I521"/>
      <c r="M521"/>
      <c r="N521"/>
      <c r="O521"/>
      <c r="Q521"/>
      <c r="R521"/>
      <c r="S521"/>
    </row>
    <row r="522" spans="1:19" x14ac:dyDescent="0.2">
      <c r="A522" s="15">
        <v>1001</v>
      </c>
      <c r="B522" s="15">
        <v>6</v>
      </c>
      <c r="C522" s="15" t="s">
        <v>1610</v>
      </c>
      <c r="D522" s="15" t="str">
        <f>INDEX($B$2:$B$31,MATCH(C522,$C$2:$C$34,0))</f>
        <v>人族积分达到</v>
      </c>
      <c r="E522" s="65" t="s">
        <v>1611</v>
      </c>
      <c r="F522" s="65">
        <v>25800</v>
      </c>
      <c r="G522" s="68" t="s">
        <v>1668</v>
      </c>
      <c r="H522" s="68"/>
      <c r="I522"/>
      <c r="M522"/>
      <c r="N522"/>
      <c r="O522"/>
      <c r="Q522"/>
      <c r="R522"/>
      <c r="S522"/>
    </row>
    <row r="523" spans="1:19" x14ac:dyDescent="0.2">
      <c r="A523" s="15">
        <v>1001</v>
      </c>
      <c r="B523" s="15">
        <v>7</v>
      </c>
      <c r="C523" s="15" t="s">
        <v>1610</v>
      </c>
      <c r="D523" s="15" t="str">
        <f>INDEX($B$2:$B$31,MATCH(C523,$C$2:$C$34,0))</f>
        <v>人族积分达到</v>
      </c>
      <c r="E523" s="65" t="s">
        <v>1611</v>
      </c>
      <c r="F523" s="65">
        <v>29800</v>
      </c>
      <c r="G523" s="68" t="s">
        <v>1668</v>
      </c>
      <c r="H523" s="68"/>
      <c r="I523"/>
      <c r="M523"/>
      <c r="N523"/>
      <c r="O523"/>
      <c r="Q523"/>
      <c r="R523"/>
      <c r="S523"/>
    </row>
    <row r="524" spans="1:19" x14ac:dyDescent="0.2">
      <c r="A524" s="15">
        <v>1002</v>
      </c>
      <c r="B524" s="15">
        <v>1</v>
      </c>
      <c r="C524" s="15" t="s">
        <v>1612</v>
      </c>
      <c r="D524" s="15" t="str">
        <f>INDEX($B$2:$B$31,MATCH(C524,$C$2:$C$34,0))</f>
        <v>精灵积分达到</v>
      </c>
      <c r="E524" s="65" t="s">
        <v>1613</v>
      </c>
      <c r="F524" s="65">
        <v>5800</v>
      </c>
      <c r="G524" s="68" t="s">
        <v>1668</v>
      </c>
      <c r="H524" s="68"/>
      <c r="I524"/>
      <c r="M524"/>
      <c r="N524"/>
      <c r="O524"/>
      <c r="Q524"/>
      <c r="R524"/>
      <c r="S524"/>
    </row>
    <row r="525" spans="1:19" x14ac:dyDescent="0.2">
      <c r="A525" s="15">
        <v>1002</v>
      </c>
      <c r="B525" s="15">
        <v>2</v>
      </c>
      <c r="C525" s="15" t="s">
        <v>1612</v>
      </c>
      <c r="D525" s="15" t="str">
        <f>INDEX($B$2:$B$31,MATCH(C525,$C$2:$C$34,0))</f>
        <v>精灵积分达到</v>
      </c>
      <c r="E525" s="65" t="s">
        <v>1613</v>
      </c>
      <c r="F525" s="65">
        <v>9800</v>
      </c>
      <c r="G525" s="68" t="s">
        <v>1668</v>
      </c>
      <c r="H525" s="68"/>
      <c r="I525"/>
      <c r="M525"/>
      <c r="N525"/>
      <c r="O525"/>
      <c r="Q525"/>
      <c r="R525"/>
      <c r="S525"/>
    </row>
    <row r="526" spans="1:19" x14ac:dyDescent="0.2">
      <c r="A526" s="15">
        <v>1002</v>
      </c>
      <c r="B526" s="15">
        <v>3</v>
      </c>
      <c r="C526" s="15" t="s">
        <v>1612</v>
      </c>
      <c r="D526" s="15" t="str">
        <f>INDEX($B$2:$B$31,MATCH(C526,$C$2:$C$34,0))</f>
        <v>精灵积分达到</v>
      </c>
      <c r="E526" s="65" t="s">
        <v>1613</v>
      </c>
      <c r="F526" s="65">
        <v>13800</v>
      </c>
      <c r="G526" s="68" t="s">
        <v>1668</v>
      </c>
      <c r="H526" s="68"/>
      <c r="I526"/>
      <c r="M526"/>
      <c r="N526"/>
      <c r="O526"/>
      <c r="Q526"/>
      <c r="R526"/>
      <c r="S526"/>
    </row>
    <row r="527" spans="1:19" x14ac:dyDescent="0.2">
      <c r="A527" s="15">
        <v>1002</v>
      </c>
      <c r="B527" s="15">
        <v>4</v>
      </c>
      <c r="C527" s="15" t="s">
        <v>1612</v>
      </c>
      <c r="D527" s="15" t="str">
        <f>INDEX($B$2:$B$31,MATCH(C527,$C$2:$C$34,0))</f>
        <v>精灵积分达到</v>
      </c>
      <c r="E527" s="65" t="s">
        <v>1613</v>
      </c>
      <c r="F527" s="65">
        <v>17800</v>
      </c>
      <c r="G527" s="68" t="s">
        <v>1668</v>
      </c>
      <c r="H527" s="68"/>
      <c r="I527"/>
      <c r="M527"/>
      <c r="N527"/>
      <c r="O527"/>
      <c r="Q527"/>
      <c r="R527"/>
      <c r="S527"/>
    </row>
    <row r="528" spans="1:19" x14ac:dyDescent="0.2">
      <c r="A528" s="15">
        <v>1002</v>
      </c>
      <c r="B528" s="15">
        <v>5</v>
      </c>
      <c r="C528" s="15" t="s">
        <v>1612</v>
      </c>
      <c r="D528" s="15" t="str">
        <f>INDEX($B$2:$B$31,MATCH(C528,$C$2:$C$34,0))</f>
        <v>精灵积分达到</v>
      </c>
      <c r="E528" s="65" t="s">
        <v>1613</v>
      </c>
      <c r="F528" s="65">
        <v>21800</v>
      </c>
      <c r="G528" s="68" t="s">
        <v>1668</v>
      </c>
      <c r="H528" s="68"/>
      <c r="I528"/>
      <c r="M528"/>
      <c r="N528"/>
      <c r="O528"/>
      <c r="Q528"/>
      <c r="R528"/>
      <c r="S528"/>
    </row>
    <row r="529" spans="1:19" x14ac:dyDescent="0.2">
      <c r="A529" s="15">
        <v>1002</v>
      </c>
      <c r="B529" s="15">
        <v>6</v>
      </c>
      <c r="C529" s="15" t="s">
        <v>1612</v>
      </c>
      <c r="D529" s="15" t="str">
        <f>INDEX($B$2:$B$31,MATCH(C529,$C$2:$C$34,0))</f>
        <v>精灵积分达到</v>
      </c>
      <c r="E529" s="65" t="s">
        <v>1613</v>
      </c>
      <c r="F529" s="65">
        <v>25800</v>
      </c>
      <c r="G529" s="68" t="s">
        <v>1668</v>
      </c>
      <c r="H529" s="68"/>
      <c r="I529"/>
      <c r="M529"/>
      <c r="N529"/>
      <c r="O529"/>
      <c r="Q529"/>
      <c r="R529"/>
      <c r="S529"/>
    </row>
    <row r="530" spans="1:19" x14ac:dyDescent="0.2">
      <c r="A530" s="15">
        <v>1002</v>
      </c>
      <c r="B530" s="15">
        <v>7</v>
      </c>
      <c r="C530" s="15" t="s">
        <v>1612</v>
      </c>
      <c r="D530" s="15" t="str">
        <f>INDEX($B$2:$B$31,MATCH(C530,$C$2:$C$34,0))</f>
        <v>精灵积分达到</v>
      </c>
      <c r="E530" s="65" t="s">
        <v>1613</v>
      </c>
      <c r="F530" s="65">
        <v>29800</v>
      </c>
      <c r="G530" s="68" t="s">
        <v>1668</v>
      </c>
      <c r="H530" s="68"/>
      <c r="I530"/>
      <c r="M530"/>
      <c r="N530"/>
      <c r="O530"/>
      <c r="Q530"/>
      <c r="R530"/>
      <c r="S530"/>
    </row>
    <row r="531" spans="1:19" x14ac:dyDescent="0.2">
      <c r="A531" s="15">
        <v>1003</v>
      </c>
      <c r="B531" s="15">
        <v>1</v>
      </c>
      <c r="C531" s="15" t="s">
        <v>1614</v>
      </c>
      <c r="D531" s="15" t="str">
        <f>INDEX($B$2:$B$31,MATCH(C531,$C$2:$C$34,0))</f>
        <v>蛮血积分达到</v>
      </c>
      <c r="E531" s="65" t="s">
        <v>1615</v>
      </c>
      <c r="F531" s="65">
        <v>5800</v>
      </c>
      <c r="G531" s="68" t="s">
        <v>1668</v>
      </c>
      <c r="H531" s="68"/>
      <c r="I531"/>
      <c r="M531"/>
      <c r="N531"/>
      <c r="O531"/>
      <c r="Q531"/>
      <c r="R531"/>
      <c r="S531"/>
    </row>
    <row r="532" spans="1:19" x14ac:dyDescent="0.2">
      <c r="A532" s="15">
        <v>1003</v>
      </c>
      <c r="B532" s="15">
        <v>2</v>
      </c>
      <c r="C532" s="15" t="s">
        <v>1614</v>
      </c>
      <c r="D532" s="15" t="str">
        <f>INDEX($B$2:$B$31,MATCH(C532,$C$2:$C$34,0))</f>
        <v>蛮血积分达到</v>
      </c>
      <c r="E532" s="65" t="s">
        <v>1615</v>
      </c>
      <c r="F532" s="65">
        <v>9800</v>
      </c>
      <c r="G532" s="68" t="s">
        <v>1668</v>
      </c>
      <c r="H532" s="68"/>
      <c r="I532"/>
      <c r="M532"/>
      <c r="N532"/>
      <c r="O532"/>
      <c r="Q532"/>
      <c r="R532"/>
      <c r="S532"/>
    </row>
    <row r="533" spans="1:19" x14ac:dyDescent="0.2">
      <c r="A533" s="15">
        <v>1003</v>
      </c>
      <c r="B533" s="15">
        <v>3</v>
      </c>
      <c r="C533" s="15" t="s">
        <v>1614</v>
      </c>
      <c r="D533" s="15" t="str">
        <f>INDEX($B$2:$B$31,MATCH(C533,$C$2:$C$34,0))</f>
        <v>蛮血积分达到</v>
      </c>
      <c r="E533" s="65" t="s">
        <v>1615</v>
      </c>
      <c r="F533" s="65">
        <v>13800</v>
      </c>
      <c r="G533" s="68" t="s">
        <v>1668</v>
      </c>
      <c r="H533" s="68"/>
      <c r="I533"/>
      <c r="M533"/>
      <c r="N533"/>
      <c r="O533"/>
      <c r="Q533"/>
      <c r="R533"/>
      <c r="S533"/>
    </row>
    <row r="534" spans="1:19" x14ac:dyDescent="0.2">
      <c r="A534" s="15">
        <v>1003</v>
      </c>
      <c r="B534" s="15">
        <v>4</v>
      </c>
      <c r="C534" s="15" t="s">
        <v>1614</v>
      </c>
      <c r="D534" s="15" t="str">
        <f>INDEX($B$2:$B$31,MATCH(C534,$C$2:$C$34,0))</f>
        <v>蛮血积分达到</v>
      </c>
      <c r="E534" s="65" t="s">
        <v>1615</v>
      </c>
      <c r="F534" s="65">
        <v>17800</v>
      </c>
      <c r="G534" s="68" t="s">
        <v>1668</v>
      </c>
      <c r="H534" s="68"/>
      <c r="I534"/>
      <c r="M534"/>
      <c r="N534"/>
      <c r="O534"/>
      <c r="Q534"/>
      <c r="R534"/>
      <c r="S534"/>
    </row>
    <row r="535" spans="1:19" x14ac:dyDescent="0.2">
      <c r="A535" s="15">
        <v>1003</v>
      </c>
      <c r="B535" s="15">
        <v>5</v>
      </c>
      <c r="C535" s="15" t="s">
        <v>1614</v>
      </c>
      <c r="D535" s="15" t="str">
        <f>INDEX($B$2:$B$31,MATCH(C535,$C$2:$C$34,0))</f>
        <v>蛮血积分达到</v>
      </c>
      <c r="E535" s="65" t="s">
        <v>1615</v>
      </c>
      <c r="F535" s="65">
        <v>21800</v>
      </c>
      <c r="G535" s="68" t="s">
        <v>1668</v>
      </c>
      <c r="H535" s="68"/>
      <c r="I535"/>
      <c r="M535"/>
      <c r="N535"/>
      <c r="O535"/>
      <c r="Q535"/>
      <c r="R535"/>
      <c r="S535"/>
    </row>
    <row r="536" spans="1:19" x14ac:dyDescent="0.2">
      <c r="A536" s="15">
        <v>1003</v>
      </c>
      <c r="B536" s="15">
        <v>6</v>
      </c>
      <c r="C536" s="15" t="s">
        <v>1614</v>
      </c>
      <c r="D536" s="15" t="str">
        <f>INDEX($B$2:$B$31,MATCH(C536,$C$2:$C$34,0))</f>
        <v>蛮血积分达到</v>
      </c>
      <c r="E536" s="65" t="s">
        <v>1615</v>
      </c>
      <c r="F536" s="65">
        <v>25800</v>
      </c>
      <c r="G536" s="68" t="s">
        <v>1668</v>
      </c>
      <c r="H536" s="68"/>
      <c r="I536"/>
      <c r="M536"/>
      <c r="N536"/>
      <c r="O536"/>
      <c r="Q536"/>
      <c r="R536"/>
      <c r="S536"/>
    </row>
    <row r="537" spans="1:19" x14ac:dyDescent="0.2">
      <c r="A537" s="15">
        <v>1003</v>
      </c>
      <c r="B537" s="15">
        <v>7</v>
      </c>
      <c r="C537" s="15" t="s">
        <v>1614</v>
      </c>
      <c r="D537" s="15" t="str">
        <f>INDEX($B$2:$B$31,MATCH(C537,$C$2:$C$34,0))</f>
        <v>蛮血积分达到</v>
      </c>
      <c r="E537" s="65" t="s">
        <v>1615</v>
      </c>
      <c r="F537" s="65">
        <v>29800</v>
      </c>
      <c r="G537" s="68" t="s">
        <v>1668</v>
      </c>
      <c r="H537" s="68"/>
      <c r="I537"/>
      <c r="M537"/>
      <c r="N537"/>
      <c r="O537"/>
      <c r="Q537"/>
      <c r="R537"/>
      <c r="S537"/>
    </row>
    <row r="538" spans="1:19" x14ac:dyDescent="0.2">
      <c r="A538" s="15">
        <v>1004</v>
      </c>
      <c r="B538" s="15">
        <v>1</v>
      </c>
      <c r="C538" s="15" t="s">
        <v>1616</v>
      </c>
      <c r="D538" s="15" t="str">
        <f>INDEX($B$2:$B$31,MATCH(C538,$C$2:$C$34,0))</f>
        <v>死灵积分达到</v>
      </c>
      <c r="E538" s="65" t="s">
        <v>1617</v>
      </c>
      <c r="F538" s="65">
        <v>5800</v>
      </c>
      <c r="G538" s="68" t="s">
        <v>1668</v>
      </c>
      <c r="H538" s="68"/>
      <c r="I538"/>
      <c r="M538"/>
      <c r="N538"/>
      <c r="O538"/>
      <c r="Q538"/>
      <c r="R538"/>
      <c r="S538"/>
    </row>
    <row r="539" spans="1:19" x14ac:dyDescent="0.2">
      <c r="A539" s="15">
        <v>1004</v>
      </c>
      <c r="B539" s="15">
        <v>2</v>
      </c>
      <c r="C539" s="15" t="s">
        <v>1616</v>
      </c>
      <c r="D539" s="15" t="str">
        <f>INDEX($B$2:$B$31,MATCH(C539,$C$2:$C$34,0))</f>
        <v>死灵积分达到</v>
      </c>
      <c r="E539" s="65" t="s">
        <v>1617</v>
      </c>
      <c r="F539" s="65">
        <v>9800</v>
      </c>
      <c r="G539" s="68" t="s">
        <v>1668</v>
      </c>
      <c r="H539" s="68"/>
      <c r="I539"/>
      <c r="M539"/>
      <c r="N539"/>
      <c r="O539"/>
      <c r="Q539"/>
      <c r="R539"/>
      <c r="S539"/>
    </row>
    <row r="540" spans="1:19" x14ac:dyDescent="0.2">
      <c r="A540" s="15">
        <v>1004</v>
      </c>
      <c r="B540" s="15">
        <v>3</v>
      </c>
      <c r="C540" s="15" t="s">
        <v>1616</v>
      </c>
      <c r="D540" s="15" t="str">
        <f>INDEX($B$2:$B$31,MATCH(C540,$C$2:$C$34,0))</f>
        <v>死灵积分达到</v>
      </c>
      <c r="E540" s="65" t="s">
        <v>1617</v>
      </c>
      <c r="F540" s="65">
        <v>13800</v>
      </c>
      <c r="G540" s="68" t="s">
        <v>1668</v>
      </c>
      <c r="H540" s="68"/>
      <c r="I540"/>
      <c r="M540"/>
      <c r="N540"/>
      <c r="O540"/>
      <c r="Q540"/>
      <c r="R540"/>
      <c r="S540"/>
    </row>
    <row r="541" spans="1:19" x14ac:dyDescent="0.2">
      <c r="A541" s="15">
        <v>1004</v>
      </c>
      <c r="B541" s="15">
        <v>4</v>
      </c>
      <c r="C541" s="15" t="s">
        <v>1616</v>
      </c>
      <c r="D541" s="15" t="str">
        <f>INDEX($B$2:$B$31,MATCH(C541,$C$2:$C$34,0))</f>
        <v>死灵积分达到</v>
      </c>
      <c r="E541" s="65" t="s">
        <v>1617</v>
      </c>
      <c r="F541" s="65">
        <v>17800</v>
      </c>
      <c r="G541" s="68" t="s">
        <v>1668</v>
      </c>
      <c r="H541" s="68"/>
      <c r="I541"/>
      <c r="M541"/>
      <c r="N541"/>
      <c r="O541"/>
      <c r="Q541"/>
      <c r="R541"/>
      <c r="S541"/>
    </row>
    <row r="542" spans="1:19" x14ac:dyDescent="0.2">
      <c r="A542" s="15">
        <v>1004</v>
      </c>
      <c r="B542" s="15">
        <v>5</v>
      </c>
      <c r="C542" s="15" t="s">
        <v>1616</v>
      </c>
      <c r="D542" s="15" t="str">
        <f>INDEX($B$2:$B$31,MATCH(C542,$C$2:$C$34,0))</f>
        <v>死灵积分达到</v>
      </c>
      <c r="E542" s="65" t="s">
        <v>1617</v>
      </c>
      <c r="F542" s="65">
        <v>21800</v>
      </c>
      <c r="G542" s="68" t="s">
        <v>1668</v>
      </c>
      <c r="H542" s="68"/>
      <c r="I542"/>
      <c r="M542"/>
      <c r="N542"/>
      <c r="O542"/>
      <c r="Q542"/>
      <c r="R542"/>
      <c r="S542"/>
    </row>
    <row r="543" spans="1:19" x14ac:dyDescent="0.2">
      <c r="A543" s="15">
        <v>1004</v>
      </c>
      <c r="B543" s="15">
        <v>6</v>
      </c>
      <c r="C543" s="15" t="s">
        <v>1616</v>
      </c>
      <c r="D543" s="15" t="str">
        <f>INDEX($B$2:$B$31,MATCH(C543,$C$2:$C$34,0))</f>
        <v>死灵积分达到</v>
      </c>
      <c r="E543" s="65" t="s">
        <v>1617</v>
      </c>
      <c r="F543" s="65">
        <v>25800</v>
      </c>
      <c r="G543" s="68" t="s">
        <v>1668</v>
      </c>
      <c r="H543" s="68"/>
      <c r="I543"/>
      <c r="M543"/>
      <c r="N543"/>
      <c r="O543"/>
      <c r="Q543"/>
      <c r="R543"/>
      <c r="S543"/>
    </row>
    <row r="544" spans="1:19" x14ac:dyDescent="0.2">
      <c r="A544" s="15">
        <v>1004</v>
      </c>
      <c r="B544" s="15">
        <v>7</v>
      </c>
      <c r="C544" s="15" t="s">
        <v>1616</v>
      </c>
      <c r="D544" s="15" t="str">
        <f>INDEX($B$2:$B$31,MATCH(C544,$C$2:$C$34,0))</f>
        <v>死灵积分达到</v>
      </c>
      <c r="E544" s="65" t="s">
        <v>1617</v>
      </c>
      <c r="F544" s="65">
        <v>29800</v>
      </c>
      <c r="G544" s="68" t="s">
        <v>1668</v>
      </c>
      <c r="H544" s="68"/>
      <c r="I544"/>
      <c r="M544"/>
      <c r="N544"/>
      <c r="O544"/>
      <c r="Q544"/>
      <c r="R544"/>
      <c r="S544"/>
    </row>
    <row r="545" spans="1:19" x14ac:dyDescent="0.2">
      <c r="A545" s="15">
        <v>1007</v>
      </c>
      <c r="B545" s="15">
        <v>1</v>
      </c>
      <c r="C545" s="15" t="s">
        <v>1618</v>
      </c>
      <c r="D545" s="15" t="str">
        <f>INDEX($B$2:$B$31,MATCH(C545,$C$2:$C$34,0))</f>
        <v>关卡榜达到</v>
      </c>
      <c r="E545" s="65" t="s">
        <v>1619</v>
      </c>
      <c r="F545" s="65" t="s">
        <v>2164</v>
      </c>
      <c r="G545" s="68" t="s">
        <v>1668</v>
      </c>
      <c r="H545" s="68"/>
      <c r="I545"/>
      <c r="M545"/>
      <c r="N545"/>
      <c r="O545"/>
      <c r="Q545"/>
      <c r="R545"/>
      <c r="S545"/>
    </row>
    <row r="546" spans="1:19" x14ac:dyDescent="0.2">
      <c r="A546" s="15">
        <v>1007</v>
      </c>
      <c r="B546" s="15">
        <v>2</v>
      </c>
      <c r="C546" s="15" t="s">
        <v>1618</v>
      </c>
      <c r="D546" s="15" t="str">
        <f>INDEX($B$2:$B$31,MATCH(C546,$C$2:$C$34,0))</f>
        <v>关卡榜达到</v>
      </c>
      <c r="E546" s="65" t="s">
        <v>1619</v>
      </c>
      <c r="F546" s="65" t="s">
        <v>2165</v>
      </c>
      <c r="G546" s="68" t="s">
        <v>1668</v>
      </c>
      <c r="H546" s="68"/>
      <c r="I546"/>
      <c r="M546"/>
      <c r="N546"/>
      <c r="O546"/>
      <c r="Q546"/>
      <c r="R546"/>
      <c r="S546"/>
    </row>
    <row r="547" spans="1:19" x14ac:dyDescent="0.2">
      <c r="A547" s="15">
        <v>1007</v>
      </c>
      <c r="B547" s="15">
        <v>3</v>
      </c>
      <c r="C547" s="15" t="s">
        <v>1618</v>
      </c>
      <c r="D547" s="15" t="str">
        <f>INDEX($B$2:$B$31,MATCH(C547,$C$2:$C$34,0))</f>
        <v>关卡榜达到</v>
      </c>
      <c r="E547" s="65" t="s">
        <v>1619</v>
      </c>
      <c r="F547" s="65" t="s">
        <v>2166</v>
      </c>
      <c r="G547" s="68" t="s">
        <v>1668</v>
      </c>
      <c r="H547" s="68"/>
      <c r="I547"/>
      <c r="M547"/>
      <c r="N547"/>
      <c r="O547"/>
      <c r="Q547"/>
      <c r="R547"/>
      <c r="S547"/>
    </row>
    <row r="548" spans="1:19" x14ac:dyDescent="0.2">
      <c r="A548" s="15">
        <v>1007</v>
      </c>
      <c r="B548" s="15">
        <v>4</v>
      </c>
      <c r="C548" s="15" t="s">
        <v>1618</v>
      </c>
      <c r="D548" s="15" t="str">
        <f>INDEX($B$2:$B$31,MATCH(C548,$C$2:$C$34,0))</f>
        <v>关卡榜达到</v>
      </c>
      <c r="E548" s="65" t="s">
        <v>1619</v>
      </c>
      <c r="F548" s="65" t="s">
        <v>2167</v>
      </c>
      <c r="G548" s="68" t="s">
        <v>1668</v>
      </c>
      <c r="H548" s="68"/>
      <c r="I548"/>
      <c r="M548"/>
      <c r="N548"/>
      <c r="O548"/>
      <c r="Q548"/>
      <c r="R548"/>
      <c r="S548"/>
    </row>
    <row r="549" spans="1:19" x14ac:dyDescent="0.2">
      <c r="A549" s="15">
        <v>1007</v>
      </c>
      <c r="B549" s="15">
        <v>5</v>
      </c>
      <c r="C549" s="15" t="s">
        <v>1618</v>
      </c>
      <c r="D549" s="15" t="str">
        <f>INDEX($B$2:$B$31,MATCH(C549,$C$2:$C$34,0))</f>
        <v>关卡榜达到</v>
      </c>
      <c r="E549" s="65" t="s">
        <v>1619</v>
      </c>
      <c r="F549" s="65" t="s">
        <v>2168</v>
      </c>
      <c r="G549" s="68" t="s">
        <v>1668</v>
      </c>
      <c r="H549" s="68"/>
      <c r="I549"/>
      <c r="M549"/>
      <c r="N549"/>
      <c r="O549"/>
      <c r="Q549"/>
      <c r="R549"/>
      <c r="S549"/>
    </row>
    <row r="550" spans="1:19" x14ac:dyDescent="0.2">
      <c r="A550" s="15">
        <v>1007</v>
      </c>
      <c r="B550" s="15">
        <v>6</v>
      </c>
      <c r="C550" s="15" t="s">
        <v>1618</v>
      </c>
      <c r="D550" s="15" t="str">
        <f>INDEX($B$2:$B$31,MATCH(C550,$C$2:$C$34,0))</f>
        <v>关卡榜达到</v>
      </c>
      <c r="E550" s="65" t="s">
        <v>1619</v>
      </c>
      <c r="F550" s="65" t="s">
        <v>2169</v>
      </c>
      <c r="G550" s="68" t="s">
        <v>1668</v>
      </c>
      <c r="H550" s="68"/>
      <c r="I550"/>
      <c r="M550"/>
      <c r="N550"/>
      <c r="O550"/>
      <c r="Q550"/>
      <c r="R550"/>
      <c r="S550"/>
    </row>
    <row r="551" spans="1:19" x14ac:dyDescent="0.2">
      <c r="A551" s="15">
        <v>1007</v>
      </c>
      <c r="B551" s="15">
        <v>7</v>
      </c>
      <c r="C551" s="15" t="s">
        <v>1618</v>
      </c>
      <c r="D551" s="15" t="str">
        <f>INDEX($B$2:$B$31,MATCH(C551,$C$2:$C$34,0))</f>
        <v>关卡榜达到</v>
      </c>
      <c r="E551" s="65" t="s">
        <v>1619</v>
      </c>
      <c r="F551" s="65" t="s">
        <v>2170</v>
      </c>
      <c r="G551" s="68" t="s">
        <v>1668</v>
      </c>
      <c r="H551" s="68"/>
      <c r="I551"/>
      <c r="M551"/>
      <c r="N551"/>
      <c r="O551"/>
      <c r="Q551"/>
      <c r="R551"/>
      <c r="S551"/>
    </row>
    <row r="552" spans="1:19" x14ac:dyDescent="0.2">
      <c r="A552" s="15">
        <v>1007</v>
      </c>
      <c r="B552" s="15">
        <v>8</v>
      </c>
      <c r="C552" s="15" t="s">
        <v>1618</v>
      </c>
      <c r="D552" s="15" t="str">
        <f>INDEX($B$2:$B$31,MATCH(C552,$C$2:$C$34,0))</f>
        <v>关卡榜达到</v>
      </c>
      <c r="E552" s="65" t="s">
        <v>1619</v>
      </c>
      <c r="F552" s="65" t="s">
        <v>2171</v>
      </c>
      <c r="G552" s="68" t="s">
        <v>1668</v>
      </c>
      <c r="H552" s="68"/>
      <c r="I552"/>
      <c r="M552"/>
      <c r="N552"/>
      <c r="O552"/>
      <c r="Q552"/>
      <c r="R552"/>
      <c r="S552"/>
    </row>
    <row r="553" spans="1:19" x14ac:dyDescent="0.2">
      <c r="A553" s="15">
        <v>1007</v>
      </c>
      <c r="B553" s="15">
        <v>9</v>
      </c>
      <c r="C553" s="15" t="s">
        <v>1618</v>
      </c>
      <c r="D553" s="15" t="str">
        <f>INDEX($B$2:$B$31,MATCH(C553,$C$2:$C$34,0))</f>
        <v>关卡榜达到</v>
      </c>
      <c r="E553" s="65" t="s">
        <v>1619</v>
      </c>
      <c r="F553" s="65" t="s">
        <v>2172</v>
      </c>
      <c r="G553" s="68" t="s">
        <v>1668</v>
      </c>
      <c r="H553" s="68"/>
      <c r="I553"/>
      <c r="M553"/>
      <c r="N553"/>
      <c r="O553"/>
      <c r="Q553"/>
      <c r="R553"/>
      <c r="S553"/>
    </row>
    <row r="554" spans="1:19" x14ac:dyDescent="0.2">
      <c r="A554" s="15">
        <v>1007</v>
      </c>
      <c r="B554" s="15">
        <v>10</v>
      </c>
      <c r="C554" s="15" t="s">
        <v>1618</v>
      </c>
      <c r="D554" s="15" t="str">
        <f>INDEX($B$2:$B$31,MATCH(C554,$C$2:$C$34,0))</f>
        <v>关卡榜达到</v>
      </c>
      <c r="E554" s="65" t="s">
        <v>1619</v>
      </c>
      <c r="F554" s="65" t="s">
        <v>2173</v>
      </c>
      <c r="G554" s="68" t="s">
        <v>1668</v>
      </c>
      <c r="H554" s="68"/>
      <c r="I554"/>
      <c r="M554"/>
      <c r="N554"/>
      <c r="O554"/>
      <c r="Q554"/>
      <c r="R554"/>
      <c r="S554"/>
    </row>
    <row r="555" spans="1:19" x14ac:dyDescent="0.2">
      <c r="A555" s="15">
        <v>1007</v>
      </c>
      <c r="B555" s="15">
        <v>11</v>
      </c>
      <c r="C555" s="15" t="s">
        <v>1618</v>
      </c>
      <c r="D555" s="15" t="str">
        <f>INDEX($B$2:$B$31,MATCH(C555,$C$2:$C$34,0))</f>
        <v>关卡榜达到</v>
      </c>
      <c r="E555" s="65" t="s">
        <v>1619</v>
      </c>
      <c r="F555" s="65" t="s">
        <v>2174</v>
      </c>
      <c r="G555" s="68" t="s">
        <v>1668</v>
      </c>
      <c r="H555" s="68"/>
      <c r="I555"/>
      <c r="M555"/>
      <c r="N555"/>
      <c r="O555"/>
      <c r="Q555"/>
      <c r="R555"/>
      <c r="S555"/>
    </row>
    <row r="556" spans="1:19" x14ac:dyDescent="0.2">
      <c r="A556" s="15">
        <v>1007</v>
      </c>
      <c r="B556" s="15">
        <v>12</v>
      </c>
      <c r="C556" s="15" t="s">
        <v>1618</v>
      </c>
      <c r="D556" s="15" t="str">
        <f>INDEX($B$2:$B$31,MATCH(C556,$C$2:$C$34,0))</f>
        <v>关卡榜达到</v>
      </c>
      <c r="E556" s="65" t="s">
        <v>1619</v>
      </c>
      <c r="F556" s="65" t="s">
        <v>2175</v>
      </c>
      <c r="G556" s="68" t="s">
        <v>1668</v>
      </c>
      <c r="H556" s="68"/>
      <c r="I556"/>
      <c r="M556"/>
      <c r="N556"/>
      <c r="O556"/>
      <c r="Q556"/>
      <c r="R556"/>
      <c r="S556"/>
    </row>
    <row r="557" spans="1:19" x14ac:dyDescent="0.2">
      <c r="A557" s="15">
        <v>1007</v>
      </c>
      <c r="B557" s="15">
        <v>13</v>
      </c>
      <c r="C557" s="15" t="s">
        <v>1618</v>
      </c>
      <c r="D557" s="15" t="str">
        <f>INDEX($B$2:$B$31,MATCH(C557,$C$2:$C$34,0))</f>
        <v>关卡榜达到</v>
      </c>
      <c r="E557" s="65" t="s">
        <v>1619</v>
      </c>
      <c r="F557" s="65" t="s">
        <v>2176</v>
      </c>
      <c r="G557" s="68" t="s">
        <v>1668</v>
      </c>
      <c r="H557" s="68"/>
      <c r="I557"/>
      <c r="M557"/>
      <c r="N557"/>
      <c r="O557"/>
      <c r="Q557"/>
      <c r="R557"/>
      <c r="S557"/>
    </row>
    <row r="558" spans="1:19" x14ac:dyDescent="0.2">
      <c r="A558" s="15">
        <v>1007</v>
      </c>
      <c r="B558" s="15">
        <v>14</v>
      </c>
      <c r="C558" s="15" t="s">
        <v>1618</v>
      </c>
      <c r="D558" s="15" t="str">
        <f>INDEX($B$2:$B$31,MATCH(C558,$C$2:$C$34,0))</f>
        <v>关卡榜达到</v>
      </c>
      <c r="E558" s="65" t="s">
        <v>1619</v>
      </c>
      <c r="F558" s="65" t="s">
        <v>2177</v>
      </c>
      <c r="G558" s="68" t="s">
        <v>1668</v>
      </c>
      <c r="H558" s="68"/>
      <c r="I558"/>
      <c r="M558"/>
      <c r="N558"/>
      <c r="O558"/>
      <c r="Q558"/>
      <c r="R558"/>
      <c r="S558"/>
    </row>
    <row r="559" spans="1:19" x14ac:dyDescent="0.2">
      <c r="A559" s="15">
        <v>1007</v>
      </c>
      <c r="B559" s="15">
        <v>15</v>
      </c>
      <c r="C559" s="15" t="s">
        <v>1618</v>
      </c>
      <c r="D559" s="15" t="str">
        <f>INDEX($B$2:$B$31,MATCH(C559,$C$2:$C$34,0))</f>
        <v>关卡榜达到</v>
      </c>
      <c r="E559" s="65" t="s">
        <v>1619</v>
      </c>
      <c r="F559" s="65" t="s">
        <v>2178</v>
      </c>
      <c r="G559" s="68" t="s">
        <v>1668</v>
      </c>
      <c r="H559" s="68"/>
      <c r="I559"/>
      <c r="M559"/>
      <c r="N559"/>
      <c r="O559"/>
      <c r="Q559"/>
      <c r="R559"/>
      <c r="S559"/>
    </row>
    <row r="560" spans="1:19" x14ac:dyDescent="0.2">
      <c r="A560" s="15">
        <v>1007</v>
      </c>
      <c r="B560" s="15">
        <v>16</v>
      </c>
      <c r="C560" s="15" t="s">
        <v>1618</v>
      </c>
      <c r="D560" s="15" t="str">
        <f>INDEX($B$2:$B$31,MATCH(C560,$C$2:$C$34,0))</f>
        <v>关卡榜达到</v>
      </c>
      <c r="E560" s="65" t="s">
        <v>1619</v>
      </c>
      <c r="F560" s="65" t="s">
        <v>2179</v>
      </c>
      <c r="G560" s="68" t="s">
        <v>1668</v>
      </c>
      <c r="H560" s="68"/>
      <c r="I560"/>
      <c r="M560"/>
      <c r="N560"/>
      <c r="O560"/>
      <c r="Q560"/>
      <c r="R560"/>
      <c r="S560"/>
    </row>
    <row r="561" spans="1:19" x14ac:dyDescent="0.2">
      <c r="A561" s="15">
        <v>1007</v>
      </c>
      <c r="B561" s="15">
        <v>17</v>
      </c>
      <c r="C561" s="15" t="s">
        <v>1618</v>
      </c>
      <c r="D561" s="15" t="str">
        <f>INDEX($B$2:$B$31,MATCH(C561,$C$2:$C$34,0))</f>
        <v>关卡榜达到</v>
      </c>
      <c r="E561" s="65" t="s">
        <v>1619</v>
      </c>
      <c r="F561" s="65" t="s">
        <v>2180</v>
      </c>
      <c r="G561" s="68" t="s">
        <v>1668</v>
      </c>
      <c r="H561" s="68"/>
      <c r="I561"/>
      <c r="M561"/>
      <c r="N561"/>
      <c r="O561"/>
      <c r="Q561"/>
      <c r="R561"/>
      <c r="S561"/>
    </row>
    <row r="562" spans="1:19" x14ac:dyDescent="0.2">
      <c r="A562" s="15">
        <v>1007</v>
      </c>
      <c r="B562" s="15">
        <v>18</v>
      </c>
      <c r="C562" s="15" t="s">
        <v>1618</v>
      </c>
      <c r="D562" s="15" t="str">
        <f>INDEX($B$2:$B$31,MATCH(C562,$C$2:$C$34,0))</f>
        <v>关卡榜达到</v>
      </c>
      <c r="E562" s="65" t="s">
        <v>1619</v>
      </c>
      <c r="F562" s="65" t="s">
        <v>2181</v>
      </c>
      <c r="G562" s="68" t="s">
        <v>1668</v>
      </c>
      <c r="H562" s="68"/>
      <c r="I562"/>
      <c r="M562"/>
      <c r="N562"/>
      <c r="O562"/>
      <c r="Q562"/>
      <c r="R562"/>
      <c r="S562"/>
    </row>
    <row r="563" spans="1:19" x14ac:dyDescent="0.2">
      <c r="A563" s="15">
        <v>1007</v>
      </c>
      <c r="B563" s="15">
        <v>19</v>
      </c>
      <c r="C563" s="15" t="s">
        <v>1618</v>
      </c>
      <c r="D563" s="15" t="str">
        <f>INDEX($B$2:$B$31,MATCH(C563,$C$2:$C$34,0))</f>
        <v>关卡榜达到</v>
      </c>
      <c r="E563" s="65" t="s">
        <v>1619</v>
      </c>
      <c r="F563" s="65" t="s">
        <v>2182</v>
      </c>
      <c r="G563" s="68" t="s">
        <v>1668</v>
      </c>
      <c r="H563" s="68"/>
      <c r="I563"/>
      <c r="M563"/>
      <c r="N563"/>
      <c r="O563"/>
      <c r="Q563"/>
      <c r="R563"/>
      <c r="S563"/>
    </row>
    <row r="564" spans="1:19" x14ac:dyDescent="0.2">
      <c r="A564" s="15">
        <v>1008</v>
      </c>
      <c r="B564" s="15">
        <v>1</v>
      </c>
      <c r="C564" s="15" t="s">
        <v>1620</v>
      </c>
      <c r="D564" s="15" t="str">
        <f>INDEX($B$2:$B$31,MATCH(C564,$C$2:$C$34,0))</f>
        <v>极限模拟战榜</v>
      </c>
      <c r="E564" s="65" t="s">
        <v>1621</v>
      </c>
      <c r="F564" s="65">
        <v>100</v>
      </c>
      <c r="G564" s="68" t="s">
        <v>1668</v>
      </c>
      <c r="H564" s="68"/>
      <c r="I564"/>
      <c r="M564"/>
      <c r="N564"/>
      <c r="O564"/>
      <c r="Q564"/>
      <c r="R564"/>
      <c r="S564"/>
    </row>
    <row r="565" spans="1:19" x14ac:dyDescent="0.2">
      <c r="A565" s="15">
        <v>1008</v>
      </c>
      <c r="B565" s="15">
        <v>2</v>
      </c>
      <c r="C565" s="15" t="s">
        <v>1620</v>
      </c>
      <c r="D565" s="15" t="str">
        <f>INDEX($B$2:$B$31,MATCH(C565,$C$2:$C$34,0))</f>
        <v>极限模拟战榜</v>
      </c>
      <c r="E565" s="65" t="s">
        <v>1621</v>
      </c>
      <c r="F565" s="65">
        <v>125</v>
      </c>
      <c r="G565" s="68" t="s">
        <v>1668</v>
      </c>
      <c r="H565" s="68"/>
      <c r="I565"/>
      <c r="M565"/>
      <c r="N565"/>
      <c r="O565"/>
      <c r="Q565"/>
      <c r="R565"/>
      <c r="S565"/>
    </row>
    <row r="566" spans="1:19" x14ac:dyDescent="0.2">
      <c r="A566" s="15">
        <v>1008</v>
      </c>
      <c r="B566" s="15">
        <v>3</v>
      </c>
      <c r="C566" s="15" t="s">
        <v>1620</v>
      </c>
      <c r="D566" s="15" t="str">
        <f>INDEX($B$2:$B$31,MATCH(C566,$C$2:$C$34,0))</f>
        <v>极限模拟战榜</v>
      </c>
      <c r="E566" s="65" t="s">
        <v>1621</v>
      </c>
      <c r="F566" s="65">
        <v>150</v>
      </c>
      <c r="G566" s="68" t="s">
        <v>1668</v>
      </c>
      <c r="H566" s="68"/>
      <c r="I566"/>
      <c r="M566"/>
      <c r="N566"/>
      <c r="O566"/>
      <c r="Q566"/>
      <c r="R566"/>
      <c r="S566"/>
    </row>
    <row r="567" spans="1:19" x14ac:dyDescent="0.2">
      <c r="A567" s="15">
        <v>1008</v>
      </c>
      <c r="B567" s="15">
        <v>4</v>
      </c>
      <c r="C567" s="15" t="s">
        <v>1620</v>
      </c>
      <c r="D567" s="15" t="str">
        <f>INDEX($B$2:$B$31,MATCH(C567,$C$2:$C$34,0))</f>
        <v>极限模拟战榜</v>
      </c>
      <c r="E567" s="65" t="s">
        <v>1621</v>
      </c>
      <c r="F567" s="65">
        <v>175</v>
      </c>
      <c r="G567" s="68" t="s">
        <v>1668</v>
      </c>
      <c r="H567" s="68"/>
      <c r="I567"/>
      <c r="M567"/>
      <c r="N567"/>
      <c r="O567"/>
      <c r="Q567"/>
      <c r="R567"/>
      <c r="S567"/>
    </row>
    <row r="568" spans="1:19" x14ac:dyDescent="0.2">
      <c r="A568" s="15">
        <v>1008</v>
      </c>
      <c r="B568" s="15">
        <v>5</v>
      </c>
      <c r="C568" s="15" t="s">
        <v>1620</v>
      </c>
      <c r="D568" s="15" t="str">
        <f>INDEX($B$2:$B$31,MATCH(C568,$C$2:$C$34,0))</f>
        <v>极限模拟战榜</v>
      </c>
      <c r="E568" s="65" t="s">
        <v>1621</v>
      </c>
      <c r="F568" s="65">
        <v>200</v>
      </c>
      <c r="G568" s="68" t="s">
        <v>1668</v>
      </c>
      <c r="H568" s="68"/>
      <c r="I568"/>
      <c r="M568"/>
      <c r="N568"/>
      <c r="O568"/>
      <c r="Q568"/>
      <c r="R568"/>
      <c r="S568"/>
    </row>
    <row r="569" spans="1:19" x14ac:dyDescent="0.2">
      <c r="A569" s="15">
        <v>1008</v>
      </c>
      <c r="B569" s="15">
        <v>6</v>
      </c>
      <c r="C569" s="15" t="s">
        <v>1620</v>
      </c>
      <c r="D569" s="15" t="str">
        <f>INDEX($B$2:$B$31,MATCH(C569,$C$2:$C$34,0))</f>
        <v>极限模拟战榜</v>
      </c>
      <c r="E569" s="65" t="s">
        <v>1621</v>
      </c>
      <c r="F569" s="65">
        <v>225</v>
      </c>
      <c r="G569" s="68" t="s">
        <v>1668</v>
      </c>
      <c r="H569" s="68"/>
      <c r="I569"/>
      <c r="M569"/>
      <c r="N569"/>
      <c r="O569"/>
      <c r="Q569"/>
      <c r="R569"/>
      <c r="S569"/>
    </row>
    <row r="570" spans="1:19" x14ac:dyDescent="0.2">
      <c r="A570" s="15">
        <v>1008</v>
      </c>
      <c r="B570" s="15">
        <v>7</v>
      </c>
      <c r="C570" s="15" t="s">
        <v>1620</v>
      </c>
      <c r="D570" s="15" t="str">
        <f>INDEX($B$2:$B$31,MATCH(C570,$C$2:$C$34,0))</f>
        <v>极限模拟战榜</v>
      </c>
      <c r="E570" s="65" t="s">
        <v>1621</v>
      </c>
      <c r="F570" s="65">
        <v>250</v>
      </c>
      <c r="G570" s="68" t="s">
        <v>1668</v>
      </c>
      <c r="H570" s="68"/>
      <c r="I570"/>
      <c r="M570"/>
      <c r="N570"/>
      <c r="O570"/>
      <c r="Q570"/>
      <c r="R570"/>
      <c r="S570"/>
    </row>
    <row r="571" spans="1:19" x14ac:dyDescent="0.2">
      <c r="A571" s="15">
        <v>1008</v>
      </c>
      <c r="B571" s="15">
        <v>8</v>
      </c>
      <c r="C571" s="15" t="s">
        <v>1620</v>
      </c>
      <c r="D571" s="15" t="str">
        <f>INDEX($B$2:$B$31,MATCH(C571,$C$2:$C$34,0))</f>
        <v>极限模拟战榜</v>
      </c>
      <c r="E571" s="65" t="s">
        <v>1621</v>
      </c>
      <c r="F571" s="65">
        <v>275</v>
      </c>
      <c r="G571" s="68" t="s">
        <v>1668</v>
      </c>
      <c r="H571" s="68"/>
      <c r="I571"/>
      <c r="M571"/>
      <c r="N571"/>
      <c r="O571"/>
      <c r="Q571"/>
      <c r="R571"/>
      <c r="S571"/>
    </row>
    <row r="572" spans="1:19" x14ac:dyDescent="0.2">
      <c r="A572" s="15">
        <v>1008</v>
      </c>
      <c r="B572" s="15">
        <v>9</v>
      </c>
      <c r="C572" s="15" t="s">
        <v>1620</v>
      </c>
      <c r="D572" s="15" t="str">
        <f>INDEX($B$2:$B$31,MATCH(C572,$C$2:$C$34,0))</f>
        <v>极限模拟战榜</v>
      </c>
      <c r="E572" s="65" t="s">
        <v>1621</v>
      </c>
      <c r="F572" s="65">
        <v>300</v>
      </c>
      <c r="G572" s="68" t="s">
        <v>1668</v>
      </c>
      <c r="H572" s="68"/>
      <c r="I572"/>
      <c r="M572"/>
      <c r="N572"/>
      <c r="O572"/>
      <c r="Q572"/>
      <c r="R572"/>
      <c r="S572"/>
    </row>
  </sheetData>
  <sortState ref="B2:D24">
    <sortCondition ref="C2:C24"/>
  </sortState>
  <mergeCells count="3">
    <mergeCell ref="A2:A24"/>
    <mergeCell ref="A25:A30"/>
    <mergeCell ref="A32:B32"/>
  </mergeCells>
  <phoneticPr fontId="2" type="noConversion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1"/>
  <sheetViews>
    <sheetView workbookViewId="0">
      <selection activeCell="N12" sqref="N12"/>
    </sheetView>
  </sheetViews>
  <sheetFormatPr baseColWidth="10" defaultRowHeight="16" x14ac:dyDescent="0.2"/>
  <sheetData>
    <row r="1" spans="1:14" x14ac:dyDescent="0.2">
      <c r="C1" s="55">
        <f>AVERAGE(B15:B16)</f>
        <v>2900</v>
      </c>
      <c r="D1" s="55">
        <f>B14</f>
        <v>200</v>
      </c>
      <c r="E1" s="55">
        <f>B13</f>
        <v>30</v>
      </c>
      <c r="L1" t="s">
        <v>214</v>
      </c>
    </row>
    <row r="2" spans="1:14" x14ac:dyDescent="0.2">
      <c r="A2" s="4" t="s">
        <v>215</v>
      </c>
      <c r="B2" s="4" t="s">
        <v>216</v>
      </c>
      <c r="C2" s="4" t="s">
        <v>217</v>
      </c>
      <c r="D2" s="4" t="s">
        <v>218</v>
      </c>
      <c r="E2" s="4" t="s">
        <v>219</v>
      </c>
      <c r="L2" t="s">
        <v>220</v>
      </c>
      <c r="M2">
        <v>100</v>
      </c>
    </row>
    <row r="3" spans="1:14" x14ac:dyDescent="0.2">
      <c r="A3" s="3" t="s">
        <v>221</v>
      </c>
      <c r="B3" s="4">
        <v>300</v>
      </c>
      <c r="C3" s="6">
        <v>4.6100000000000002E-2</v>
      </c>
      <c r="D3" s="6">
        <v>0.437</v>
      </c>
      <c r="E3" s="6">
        <v>0.51690000000000003</v>
      </c>
      <c r="F3">
        <f>SUMPRODUCT($C$1:$E$1,C3:E3)</f>
        <v>236.59700000000001</v>
      </c>
      <c r="L3" t="s">
        <v>18</v>
      </c>
      <c r="M3">
        <v>1</v>
      </c>
      <c r="N3" t="s">
        <v>222</v>
      </c>
    </row>
    <row r="4" spans="1:14" x14ac:dyDescent="0.2">
      <c r="A4" s="3" t="s">
        <v>223</v>
      </c>
      <c r="B4" s="4"/>
      <c r="C4" s="6">
        <v>4.6100000000000002E-2</v>
      </c>
      <c r="D4" s="6">
        <v>0.437</v>
      </c>
      <c r="E4" s="6">
        <v>0.51690000000000003</v>
      </c>
      <c r="F4">
        <f>SUMPRODUCT($C$1:$E$1,C4:E4)</f>
        <v>236.59700000000001</v>
      </c>
      <c r="L4" t="s">
        <v>224</v>
      </c>
      <c r="M4">
        <v>30</v>
      </c>
      <c r="N4" t="s">
        <v>222</v>
      </c>
    </row>
    <row r="5" spans="1:14" x14ac:dyDescent="0.2">
      <c r="A5" s="3" t="s">
        <v>225</v>
      </c>
      <c r="B5" s="4"/>
      <c r="C5" s="6">
        <v>4.6100000000000002E-2</v>
      </c>
      <c r="D5" s="6">
        <v>0.437</v>
      </c>
      <c r="E5" s="6">
        <v>0.51690000000000003</v>
      </c>
      <c r="F5">
        <f>SUMPRODUCT($C$1:$E$1,C5:E5)</f>
        <v>236.59700000000001</v>
      </c>
      <c r="L5" t="s">
        <v>226</v>
      </c>
      <c r="M5">
        <f>M4*60</f>
        <v>1800</v>
      </c>
      <c r="N5" t="s">
        <v>227</v>
      </c>
    </row>
    <row r="6" spans="1:14" x14ac:dyDescent="0.2">
      <c r="A6" s="3" t="s">
        <v>228</v>
      </c>
      <c r="B6" s="4"/>
      <c r="C6" s="6">
        <v>4.6100000000000002E-2</v>
      </c>
      <c r="D6" s="6">
        <v>0.437</v>
      </c>
      <c r="E6" s="6">
        <v>0.51690000000000003</v>
      </c>
      <c r="F6">
        <f>SUMPRODUCT($C$1:$E$1,C6:E6)</f>
        <v>236.59700000000001</v>
      </c>
      <c r="L6" t="s">
        <v>229</v>
      </c>
      <c r="M6">
        <v>4500</v>
      </c>
      <c r="N6" t="s">
        <v>230</v>
      </c>
    </row>
    <row r="7" spans="1:14" x14ac:dyDescent="0.2">
      <c r="A7" s="3" t="s">
        <v>231</v>
      </c>
      <c r="B7" s="4"/>
      <c r="C7" s="6">
        <v>4.6100000000000002E-2</v>
      </c>
      <c r="D7" s="6">
        <v>0.437</v>
      </c>
      <c r="E7" s="6">
        <v>0.51690000000000003</v>
      </c>
      <c r="L7" t="s">
        <v>232</v>
      </c>
      <c r="M7">
        <f>2400/60*0.1</f>
        <v>4</v>
      </c>
      <c r="N7" t="s">
        <v>230</v>
      </c>
    </row>
    <row r="8" spans="1:14" x14ac:dyDescent="0.2">
      <c r="A8" s="3" t="s">
        <v>233</v>
      </c>
      <c r="B8" s="4"/>
      <c r="C8" s="6">
        <v>2.41E-2</v>
      </c>
      <c r="D8" s="6">
        <v>0.44790000000000002</v>
      </c>
      <c r="E8" s="6">
        <v>0.52800000000000002</v>
      </c>
      <c r="L8" t="s">
        <v>234</v>
      </c>
      <c r="M8">
        <f>M7*60</f>
        <v>240</v>
      </c>
      <c r="N8" t="s">
        <v>230</v>
      </c>
    </row>
    <row r="9" spans="1:14" x14ac:dyDescent="0.2">
      <c r="A9" s="3" t="s">
        <v>235</v>
      </c>
      <c r="B9" s="4">
        <v>500</v>
      </c>
      <c r="C9" s="4"/>
      <c r="D9" s="4"/>
      <c r="E9" s="3"/>
      <c r="L9" t="s">
        <v>236</v>
      </c>
      <c r="M9">
        <v>480</v>
      </c>
      <c r="N9" t="s">
        <v>230</v>
      </c>
    </row>
    <row r="10" spans="1:14" x14ac:dyDescent="0.2">
      <c r="C10" s="55"/>
      <c r="D10" s="55"/>
    </row>
    <row r="11" spans="1:14" x14ac:dyDescent="0.2">
      <c r="C11" s="55"/>
      <c r="D11" s="55"/>
      <c r="L11" t="s">
        <v>26</v>
      </c>
      <c r="M11">
        <f>1/5000</f>
        <v>2.0000000000000001E-4</v>
      </c>
    </row>
    <row r="12" spans="1:14" x14ac:dyDescent="0.2">
      <c r="A12" s="4" t="s">
        <v>237</v>
      </c>
      <c r="B12" s="4" t="s">
        <v>238</v>
      </c>
      <c r="C12" s="55"/>
      <c r="D12" s="55"/>
      <c r="L12" t="s">
        <v>239</v>
      </c>
      <c r="M12">
        <v>0.2</v>
      </c>
    </row>
    <row r="13" spans="1:14" x14ac:dyDescent="0.2">
      <c r="A13" s="4" t="s">
        <v>240</v>
      </c>
      <c r="B13" s="4">
        <v>30</v>
      </c>
      <c r="C13" s="55"/>
      <c r="D13" s="55"/>
      <c r="L13" t="s">
        <v>241</v>
      </c>
      <c r="M13">
        <v>2</v>
      </c>
    </row>
    <row r="14" spans="1:14" x14ac:dyDescent="0.2">
      <c r="A14" s="4" t="s">
        <v>234</v>
      </c>
      <c r="B14" s="4">
        <v>200</v>
      </c>
      <c r="C14" s="55"/>
      <c r="D14" s="55"/>
      <c r="L14" t="s">
        <v>25</v>
      </c>
      <c r="M14">
        <v>0.1</v>
      </c>
    </row>
    <row r="15" spans="1:14" x14ac:dyDescent="0.2">
      <c r="A15" s="4" t="s">
        <v>242</v>
      </c>
      <c r="B15" s="4">
        <v>1800</v>
      </c>
      <c r="C15" s="55"/>
      <c r="D15" s="55"/>
      <c r="L15" t="s">
        <v>243</v>
      </c>
      <c r="M15">
        <v>0.1</v>
      </c>
    </row>
    <row r="16" spans="1:14" x14ac:dyDescent="0.2">
      <c r="A16" s="4" t="s">
        <v>244</v>
      </c>
      <c r="B16" s="4">
        <v>4000</v>
      </c>
      <c r="C16" s="55"/>
      <c r="D16" s="55"/>
      <c r="L16" t="s">
        <v>245</v>
      </c>
      <c r="M16">
        <f>M6/250000</f>
        <v>1.7999999999999999E-2</v>
      </c>
    </row>
    <row r="17" spans="1:14" x14ac:dyDescent="0.2">
      <c r="C17" s="55"/>
      <c r="D17" s="55"/>
      <c r="L17" t="s">
        <v>203</v>
      </c>
      <c r="M17">
        <v>0.1</v>
      </c>
    </row>
    <row r="18" spans="1:14" x14ac:dyDescent="0.2">
      <c r="C18" s="55"/>
      <c r="D18" s="55"/>
    </row>
    <row r="19" spans="1:14" x14ac:dyDescent="0.2">
      <c r="A19" s="15" t="s">
        <v>246</v>
      </c>
      <c r="C19" s="55"/>
      <c r="D19" s="55"/>
      <c r="K19" t="s">
        <v>247</v>
      </c>
      <c r="L19" t="s">
        <v>36</v>
      </c>
      <c r="M19">
        <v>682</v>
      </c>
    </row>
    <row r="20" spans="1:14" x14ac:dyDescent="0.2">
      <c r="A20" s="56" t="s">
        <v>105</v>
      </c>
      <c r="B20" s="56" t="s">
        <v>248</v>
      </c>
      <c r="C20" s="56" t="s">
        <v>249</v>
      </c>
      <c r="D20" s="56" t="s">
        <v>250</v>
      </c>
      <c r="E20" s="57" t="s">
        <v>251</v>
      </c>
      <c r="L20" t="s">
        <v>252</v>
      </c>
      <c r="M20">
        <v>1171</v>
      </c>
      <c r="N20">
        <f>M20/M19</f>
        <v>1.717008797653959</v>
      </c>
    </row>
    <row r="21" spans="1:14" x14ac:dyDescent="0.2">
      <c r="A21" s="4" t="s">
        <v>226</v>
      </c>
      <c r="B21" s="4">
        <v>1</v>
      </c>
      <c r="C21" s="5">
        <v>0.02</v>
      </c>
      <c r="D21" s="4">
        <v>1</v>
      </c>
      <c r="E21" s="58">
        <v>4000</v>
      </c>
      <c r="L21" t="s">
        <v>34</v>
      </c>
      <c r="M21">
        <v>1980</v>
      </c>
      <c r="N21">
        <f>M21/M20</f>
        <v>1.6908625106746371</v>
      </c>
    </row>
    <row r="22" spans="1:14" x14ac:dyDescent="0.2">
      <c r="A22" s="4" t="s">
        <v>19</v>
      </c>
      <c r="B22" s="4">
        <v>30000</v>
      </c>
      <c r="C22" s="6">
        <v>1E-4</v>
      </c>
      <c r="D22" s="4">
        <v>1</v>
      </c>
      <c r="E22" s="58">
        <v>1</v>
      </c>
    </row>
    <row r="23" spans="1:14" x14ac:dyDescent="0.2">
      <c r="A23" s="4" t="s">
        <v>253</v>
      </c>
      <c r="B23" s="4">
        <v>1</v>
      </c>
      <c r="C23" s="6">
        <v>6.9999999999999999E-4</v>
      </c>
      <c r="D23" s="4">
        <v>12</v>
      </c>
    </row>
    <row r="24" spans="1:14" x14ac:dyDescent="0.2">
      <c r="A24" s="4" t="s">
        <v>254</v>
      </c>
      <c r="B24" s="4">
        <v>1</v>
      </c>
      <c r="C24" s="6">
        <v>3.5000000000000003E-2</v>
      </c>
      <c r="D24" s="4">
        <v>7</v>
      </c>
    </row>
    <row r="25" spans="1:14" x14ac:dyDescent="0.2">
      <c r="A25" s="4" t="s">
        <v>255</v>
      </c>
      <c r="B25" s="4">
        <v>1</v>
      </c>
      <c r="C25" s="6">
        <v>2.2499999999999999E-2</v>
      </c>
      <c r="D25" s="4">
        <v>4</v>
      </c>
    </row>
    <row r="26" spans="1:14" x14ac:dyDescent="0.2">
      <c r="A26" s="4" t="s">
        <v>256</v>
      </c>
      <c r="B26" s="4">
        <v>1</v>
      </c>
      <c r="C26" s="6">
        <v>8.0000000000000002E-3</v>
      </c>
      <c r="D26" s="4">
        <v>4</v>
      </c>
    </row>
    <row r="27" spans="1:14" x14ac:dyDescent="0.2">
      <c r="A27" s="4" t="s">
        <v>257</v>
      </c>
      <c r="B27" s="4">
        <v>1</v>
      </c>
      <c r="C27" s="6">
        <v>4.4999999999999998E-2</v>
      </c>
      <c r="D27" s="4">
        <v>1</v>
      </c>
    </row>
    <row r="28" spans="1:14" x14ac:dyDescent="0.2">
      <c r="A28" s="4" t="s">
        <v>258</v>
      </c>
      <c r="B28" s="4">
        <v>2</v>
      </c>
      <c r="C28" s="6">
        <v>4.4999999999999998E-2</v>
      </c>
      <c r="D28" s="4">
        <v>1</v>
      </c>
    </row>
    <row r="29" spans="1:14" x14ac:dyDescent="0.2">
      <c r="A29" s="4" t="s">
        <v>151</v>
      </c>
      <c r="B29" s="4">
        <v>2</v>
      </c>
      <c r="C29" s="6">
        <v>4.4999999999999998E-2</v>
      </c>
      <c r="D29" s="4">
        <v>1</v>
      </c>
    </row>
    <row r="30" spans="1:14" x14ac:dyDescent="0.2">
      <c r="A30" s="4" t="s">
        <v>259</v>
      </c>
      <c r="B30" s="4">
        <v>1</v>
      </c>
      <c r="C30" s="6">
        <v>4.4999999999999998E-2</v>
      </c>
      <c r="D30" s="4">
        <v>1</v>
      </c>
    </row>
    <row r="31" spans="1:14" x14ac:dyDescent="0.2">
      <c r="A31" s="4" t="s">
        <v>260</v>
      </c>
      <c r="B31" s="4">
        <v>5</v>
      </c>
      <c r="C31" s="6">
        <v>9.3600000000000003E-2</v>
      </c>
      <c r="D31" s="4">
        <v>1</v>
      </c>
    </row>
    <row r="32" spans="1:14" x14ac:dyDescent="0.2">
      <c r="A32" s="4" t="s">
        <v>261</v>
      </c>
      <c r="B32" s="4">
        <v>2</v>
      </c>
      <c r="C32" s="6">
        <v>9.3600000000000003E-2</v>
      </c>
      <c r="D32" s="4">
        <v>1</v>
      </c>
    </row>
    <row r="33" spans="1:5" x14ac:dyDescent="0.2">
      <c r="A33" s="4" t="s">
        <v>262</v>
      </c>
      <c r="B33" s="4">
        <v>5</v>
      </c>
      <c r="C33" s="6">
        <v>9.3600000000000003E-2</v>
      </c>
      <c r="D33" s="4">
        <v>1</v>
      </c>
    </row>
    <row r="34" spans="1:5" x14ac:dyDescent="0.2">
      <c r="A34" s="4" t="s">
        <v>263</v>
      </c>
      <c r="B34" s="4">
        <v>50</v>
      </c>
      <c r="C34" s="6">
        <v>9.3600000000000003E-2</v>
      </c>
      <c r="D34" s="4">
        <v>1</v>
      </c>
    </row>
    <row r="35" spans="1:5" x14ac:dyDescent="0.2">
      <c r="A35" s="4" t="s">
        <v>264</v>
      </c>
      <c r="B35" s="4">
        <v>2</v>
      </c>
      <c r="C35" s="6">
        <v>5.0099999999999999E-2</v>
      </c>
      <c r="D35" s="4">
        <v>1</v>
      </c>
      <c r="E35" s="58">
        <v>100</v>
      </c>
    </row>
    <row r="36" spans="1:5" x14ac:dyDescent="0.2">
      <c r="A36" s="79" t="s">
        <v>265</v>
      </c>
      <c r="B36" s="79"/>
      <c r="C36" s="79"/>
      <c r="D36" s="59">
        <f>SUMPRODUCT(C21:C35,D21:D35)</f>
        <v>1.0000000000000002</v>
      </c>
    </row>
    <row r="37" spans="1:5" x14ac:dyDescent="0.2">
      <c r="C37" s="55"/>
      <c r="D37" s="55"/>
    </row>
    <row r="38" spans="1:5" x14ac:dyDescent="0.2">
      <c r="C38" s="55"/>
      <c r="D38" s="55"/>
    </row>
    <row r="39" spans="1:5" x14ac:dyDescent="0.2">
      <c r="C39" s="55"/>
      <c r="D39" s="55"/>
    </row>
    <row r="40" spans="1:5" x14ac:dyDescent="0.2">
      <c r="C40" s="55"/>
      <c r="D40" s="55"/>
    </row>
    <row r="41" spans="1:5" x14ac:dyDescent="0.2">
      <c r="C41" s="55"/>
      <c r="D41" s="55"/>
    </row>
  </sheetData>
  <mergeCells count="1">
    <mergeCell ref="A36:C36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目录</vt:lpstr>
      <vt:lpstr>总览</vt:lpstr>
      <vt:lpstr>关卡设计</vt:lpstr>
      <vt:lpstr>关卡产出配置</vt:lpstr>
      <vt:lpstr>爬塔设计</vt:lpstr>
      <vt:lpstr>爬塔产出配置</vt:lpstr>
      <vt:lpstr>日常任务</vt:lpstr>
      <vt:lpstr>主线任务</vt:lpstr>
      <vt:lpstr>抽卡</vt:lpstr>
      <vt:lpstr>竞技场</vt:lpstr>
      <vt:lpstr>卡牌升级消耗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2019-11-11T11:28:51Z</dcterms:created>
  <dcterms:modified xsi:type="dcterms:W3CDTF">2019-11-19T10:56:18Z</dcterms:modified>
</cp:coreProperties>
</file>