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xuhaihua\Desktop\OPM经济数值\"/>
    </mc:Choice>
  </mc:AlternateContent>
  <xr:revisionPtr revIDLastSave="0" documentId="13_ncr:1_{1A3487AE-4309-4238-A87D-356E46F27922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5" i="1" l="1"/>
  <c r="B26" i="1"/>
  <c r="B19" i="1"/>
  <c r="B14" i="1"/>
  <c r="B25" i="1"/>
  <c r="B34" i="1"/>
  <c r="B24" i="1"/>
  <c r="B22" i="1"/>
  <c r="B20" i="1"/>
  <c r="B18" i="1"/>
  <c r="B13" i="1"/>
  <c r="B12" i="1"/>
  <c r="B9" i="1"/>
  <c r="D32" i="1"/>
  <c r="D31" i="1"/>
  <c r="D30" i="1"/>
  <c r="D29" i="1"/>
  <c r="F29" i="1"/>
  <c r="F30" i="1"/>
  <c r="F31" i="1"/>
  <c r="F32" i="1"/>
</calcChain>
</file>

<file path=xl/sharedStrings.xml><?xml version="1.0" encoding="utf-8"?>
<sst xmlns="http://schemas.openxmlformats.org/spreadsheetml/2006/main" count="31" uniqueCount="31">
  <si>
    <t>色子</t>
    <phoneticPr fontId="1" type="noConversion"/>
  </si>
  <si>
    <t>dice,1</t>
    <phoneticPr fontId="1" type="noConversion"/>
  </si>
  <si>
    <t>产出</t>
    <phoneticPr fontId="1" type="noConversion"/>
  </si>
  <si>
    <t>6体力=1色子</t>
    <phoneticPr fontId="1" type="noConversion"/>
  </si>
  <si>
    <t>超市</t>
    <phoneticPr fontId="1" type="noConversion"/>
  </si>
  <si>
    <t>经验蛋糕</t>
  </si>
  <si>
    <t>经验奶昔</t>
  </si>
  <si>
    <t>经验鸡块</t>
  </si>
  <si>
    <t>经验鱼籽丼</t>
  </si>
  <si>
    <t>心情点</t>
    <phoneticPr fontId="1" type="noConversion"/>
  </si>
  <si>
    <t>其他</t>
    <phoneticPr fontId="1" type="noConversion"/>
  </si>
  <si>
    <t>满圈心情</t>
    <phoneticPr fontId="1" type="noConversion"/>
  </si>
  <si>
    <t>每日体力</t>
    <phoneticPr fontId="1" type="noConversion"/>
  </si>
  <si>
    <t>产出色子</t>
    <phoneticPr fontId="1" type="noConversion"/>
  </si>
  <si>
    <t>期望扫荡券</t>
    <phoneticPr fontId="1" type="noConversion"/>
  </si>
  <si>
    <t>预期心情</t>
    <phoneticPr fontId="1" type="noConversion"/>
  </si>
  <si>
    <t>地图总点数</t>
    <phoneticPr fontId="1" type="noConversion"/>
  </si>
  <si>
    <t>心情点数</t>
    <phoneticPr fontId="1" type="noConversion"/>
  </si>
  <si>
    <t>现金点数</t>
    <phoneticPr fontId="1" type="noConversion"/>
  </si>
  <si>
    <t>折扣（金币定价）</t>
    <phoneticPr fontId="1" type="noConversion"/>
  </si>
  <si>
    <t>一圈消耗体力</t>
    <phoneticPr fontId="1" type="noConversion"/>
  </si>
  <si>
    <t>额外产出体力</t>
    <phoneticPr fontId="1" type="noConversion"/>
  </si>
  <si>
    <t>一圈大概总点数</t>
    <phoneticPr fontId="1" type="noConversion"/>
  </si>
  <si>
    <t>一圈需要的色子数</t>
    <phoneticPr fontId="1" type="noConversion"/>
  </si>
  <si>
    <t>一圈产出的心情</t>
    <phoneticPr fontId="1" type="noConversion"/>
  </si>
  <si>
    <t>一圈产出的现金</t>
    <phoneticPr fontId="1" type="noConversion"/>
  </si>
  <si>
    <t>扫荡券定价</t>
    <phoneticPr fontId="1" type="noConversion"/>
  </si>
  <si>
    <t>预期现金</t>
    <phoneticPr fontId="1" type="noConversion"/>
  </si>
  <si>
    <t>体力价格</t>
    <phoneticPr fontId="1" type="noConversion"/>
  </si>
  <si>
    <t>stam,6|coin,2500</t>
    <phoneticPr fontId="1" type="noConversion"/>
  </si>
  <si>
    <t>每色子现金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</si>
</sst>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000000"/>
      <name val="Arial"/>
      <family val="2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0" xfId="1" applyFont="1"/>
  </cellXfs>
  <cellStyles count="2">
    <cellStyle name="常规" xfId="0" builtinId="0"/>
    <cellStyle name="常规 3 2" xfId="1" xr:uid="{3BB5EB6C-42C6-4135-815E-D285CBCD3D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4"/>
  <sheetViews>
    <sheetView tabSelected="1" topLeftCell="A4" workbookViewId="0">
      <selection activeCell="B15" sqref="B15"/>
    </sheetView>
  </sheetViews>
  <sheetFormatPr defaultRowHeight="12.75" x14ac:dyDescent="0.2"/>
  <cols>
    <col min="1" max="1" width="15" style="1" bestFit="1" customWidth="1"/>
    <col min="2" max="16384" width="9" style="1"/>
  </cols>
  <sheetData>
    <row r="1" spans="1:4" x14ac:dyDescent="0.2">
      <c r="A1" s="1" t="s">
        <v>0</v>
      </c>
      <c r="B1" s="1" t="s">
        <v>1</v>
      </c>
    </row>
    <row r="2" spans="1:4" x14ac:dyDescent="0.2">
      <c r="A2" s="1" t="s">
        <v>2</v>
      </c>
      <c r="B2" s="1" t="s">
        <v>3</v>
      </c>
    </row>
    <row r="3" spans="1:4" x14ac:dyDescent="0.2">
      <c r="A3" s="1" t="s">
        <v>11</v>
      </c>
      <c r="B3" s="1">
        <v>60</v>
      </c>
    </row>
    <row r="4" spans="1:4" x14ac:dyDescent="0.2">
      <c r="A4" s="1" t="s">
        <v>9</v>
      </c>
      <c r="B4" s="1">
        <v>20</v>
      </c>
    </row>
    <row r="6" spans="1:4" x14ac:dyDescent="0.2">
      <c r="A6" s="1" t="s">
        <v>16</v>
      </c>
      <c r="B6" s="1">
        <v>105</v>
      </c>
    </row>
    <row r="7" spans="1:4" x14ac:dyDescent="0.2">
      <c r="A7" s="1" t="s">
        <v>17</v>
      </c>
      <c r="B7" s="1">
        <v>39</v>
      </c>
    </row>
    <row r="8" spans="1:4" x14ac:dyDescent="0.2">
      <c r="A8" s="1" t="s">
        <v>18</v>
      </c>
      <c r="B8" s="1">
        <v>39</v>
      </c>
    </row>
    <row r="9" spans="1:4" x14ac:dyDescent="0.2">
      <c r="A9" s="1" t="s">
        <v>10</v>
      </c>
      <c r="B9" s="1">
        <f>B6-B7-B8</f>
        <v>27</v>
      </c>
    </row>
    <row r="11" spans="1:4" x14ac:dyDescent="0.2">
      <c r="A11" s="1" t="s">
        <v>22</v>
      </c>
      <c r="B11" s="1">
        <v>35</v>
      </c>
    </row>
    <row r="12" spans="1:4" x14ac:dyDescent="0.2">
      <c r="A12" s="1" t="s">
        <v>23</v>
      </c>
      <c r="B12" s="1">
        <f>B11/AVERAGE(1,2,3,4,5,6)</f>
        <v>10</v>
      </c>
    </row>
    <row r="13" spans="1:4" x14ac:dyDescent="0.2">
      <c r="A13" s="1" t="s">
        <v>24</v>
      </c>
      <c r="B13" s="1">
        <f>INT(B3+B7/B6*B12*B4)</f>
        <v>134</v>
      </c>
      <c r="D13" s="1">
        <v>270</v>
      </c>
    </row>
    <row r="14" spans="1:4" x14ac:dyDescent="0.2">
      <c r="A14" s="1" t="s">
        <v>25</v>
      </c>
      <c r="B14" s="1">
        <f>INT(B12*B8/B6*500)</f>
        <v>1857</v>
      </c>
      <c r="D14" s="1">
        <v>9</v>
      </c>
    </row>
    <row r="15" spans="1:4" x14ac:dyDescent="0.2">
      <c r="A15" s="1" t="s">
        <v>30</v>
      </c>
      <c r="B15" s="1">
        <f>B14/10</f>
        <v>185.7</v>
      </c>
    </row>
    <row r="17" spans="1:6" x14ac:dyDescent="0.2">
      <c r="A17" s="1" t="s">
        <v>12</v>
      </c>
      <c r="B17" s="1">
        <v>120</v>
      </c>
    </row>
    <row r="18" spans="1:6" x14ac:dyDescent="0.2">
      <c r="A18" s="1" t="s">
        <v>13</v>
      </c>
      <c r="B18" s="1">
        <f>B17/6</f>
        <v>20</v>
      </c>
    </row>
    <row r="19" spans="1:6" x14ac:dyDescent="0.2">
      <c r="A19" s="1" t="s">
        <v>27</v>
      </c>
      <c r="B19" s="1">
        <f>B14*B18/B12</f>
        <v>3714</v>
      </c>
    </row>
    <row r="20" spans="1:6" x14ac:dyDescent="0.2">
      <c r="A20" s="1" t="s">
        <v>15</v>
      </c>
      <c r="B20" s="1">
        <f>B18/B12*B13</f>
        <v>268</v>
      </c>
    </row>
    <row r="21" spans="1:6" x14ac:dyDescent="0.2">
      <c r="A21" s="1" t="s">
        <v>14</v>
      </c>
      <c r="B21" s="1">
        <v>10</v>
      </c>
    </row>
    <row r="22" spans="1:6" x14ac:dyDescent="0.2">
      <c r="A22" s="1" t="s">
        <v>26</v>
      </c>
      <c r="B22" s="1">
        <f>B20/B21</f>
        <v>26.8</v>
      </c>
    </row>
    <row r="24" spans="1:6" x14ac:dyDescent="0.2">
      <c r="A24" s="1" t="s">
        <v>20</v>
      </c>
      <c r="B24" s="1">
        <f>B12*6</f>
        <v>60</v>
      </c>
    </row>
    <row r="25" spans="1:6" x14ac:dyDescent="0.2">
      <c r="A25" s="1" t="s">
        <v>21</v>
      </c>
      <c r="B25" s="1">
        <f>B24/10</f>
        <v>6</v>
      </c>
    </row>
    <row r="26" spans="1:6" x14ac:dyDescent="0.2">
      <c r="A26" s="1" t="s">
        <v>28</v>
      </c>
      <c r="B26" s="1">
        <f>B25/24*100*100</f>
        <v>2500</v>
      </c>
      <c r="C26" s="1" t="s">
        <v>29</v>
      </c>
    </row>
    <row r="28" spans="1:6" x14ac:dyDescent="0.2">
      <c r="A28" s="1" t="s">
        <v>4</v>
      </c>
    </row>
    <row r="29" spans="1:6" x14ac:dyDescent="0.2">
      <c r="A29" s="2">
        <v>102</v>
      </c>
      <c r="B29" s="3" t="s">
        <v>5</v>
      </c>
      <c r="C29" s="3">
        <v>500</v>
      </c>
      <c r="D29" s="2" t="str">
        <f t="shared" ref="D29:D32" si="0">"prop,"&amp;A29</f>
        <v>prop,102</v>
      </c>
      <c r="E29" s="4">
        <v>1</v>
      </c>
      <c r="F29" s="1" t="str">
        <f>D29&amp;",1|coin,"&amp;E29*100</f>
        <v>prop,102,1|coin,100</v>
      </c>
    </row>
    <row r="30" spans="1:6" x14ac:dyDescent="0.2">
      <c r="A30" s="2">
        <v>103</v>
      </c>
      <c r="B30" s="3" t="s">
        <v>6</v>
      </c>
      <c r="C30" s="3">
        <v>1000</v>
      </c>
      <c r="D30" s="2" t="str">
        <f t="shared" si="0"/>
        <v>prop,103</v>
      </c>
      <c r="E30" s="4">
        <v>2</v>
      </c>
      <c r="F30" s="1" t="str">
        <f>F29&amp;";"&amp;D30&amp;",1|coin,"&amp;E30*100</f>
        <v>prop,102,1|coin,100;prop,103,1|coin,200</v>
      </c>
    </row>
    <row r="31" spans="1:6" x14ac:dyDescent="0.2">
      <c r="A31" s="2">
        <v>104</v>
      </c>
      <c r="B31" s="3" t="s">
        <v>7</v>
      </c>
      <c r="C31" s="3">
        <v>3000</v>
      </c>
      <c r="D31" s="2" t="str">
        <f t="shared" si="0"/>
        <v>prop,104</v>
      </c>
      <c r="E31" s="4">
        <v>6</v>
      </c>
      <c r="F31" s="1" t="str">
        <f t="shared" ref="F31:F32" si="1">F30&amp;";"&amp;D31&amp;",1|coin,"&amp;E31*100</f>
        <v>prop,102,1|coin,100;prop,103,1|coin,200;prop,104,1|coin,600</v>
      </c>
    </row>
    <row r="32" spans="1:6" x14ac:dyDescent="0.2">
      <c r="A32" s="2">
        <v>105</v>
      </c>
      <c r="B32" s="3" t="s">
        <v>8</v>
      </c>
      <c r="C32" s="3">
        <v>10000</v>
      </c>
      <c r="D32" s="2" t="str">
        <f t="shared" si="0"/>
        <v>prop,105</v>
      </c>
      <c r="E32" s="4">
        <v>20</v>
      </c>
      <c r="F32" s="1" t="str">
        <f t="shared" si="1"/>
        <v>prop,102,1|coin,100;prop,103,1|coin,200;prop,104,1|coin,600;prop,105,1|coin,2000</v>
      </c>
    </row>
    <row r="33" spans="1:5" x14ac:dyDescent="0.2">
      <c r="A33" s="2"/>
      <c r="B33" s="3"/>
      <c r="C33" s="3"/>
      <c r="D33" s="2"/>
      <c r="E33" s="4"/>
    </row>
    <row r="34" spans="1:5" x14ac:dyDescent="0.2">
      <c r="A34" s="1" t="s">
        <v>19</v>
      </c>
      <c r="B34" s="1">
        <f>100/150</f>
        <v>0.66666666666666663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徐海华</dc:creator>
  <cp:lastModifiedBy>sky</cp:lastModifiedBy>
  <dcterms:created xsi:type="dcterms:W3CDTF">2015-06-05T18:19:34Z</dcterms:created>
  <dcterms:modified xsi:type="dcterms:W3CDTF">2019-08-19T07:19:53Z</dcterms:modified>
</cp:coreProperties>
</file>