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3"/>
  <workbookPr defaultThemeVersion="166925"/>
  <xr:revisionPtr revIDLastSave="0" documentId="8_{1B6F885B-51A8-4CE4-96FA-352538DEAFC2}" xr6:coauthVersionLast="41" xr6:coauthVersionMax="41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5" i="1" l="1"/>
  <c r="B24" i="1"/>
  <c r="B19" i="1"/>
  <c r="B23" i="1"/>
  <c r="B22" i="1"/>
  <c r="B21" i="1"/>
  <c r="B20" i="1"/>
  <c r="B18" i="1"/>
  <c r="B17" i="1"/>
  <c r="B15" i="1"/>
  <c r="B16" i="1"/>
  <c r="B13" i="1"/>
  <c r="B14" i="1"/>
  <c r="B11" i="1"/>
  <c r="B12" i="1"/>
  <c r="B8" i="1"/>
  <c r="B10" i="1"/>
  <c r="B9" i="1"/>
  <c r="B6" i="1"/>
  <c r="B7" i="1"/>
  <c r="B5" i="1"/>
  <c r="B4" i="1"/>
  <c r="B3" i="1"/>
  <c r="B2" i="1"/>
  <c r="D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<sst xmlns="http://schemas.openxmlformats.org/spreadsheetml/2006/main" count="50" uniqueCount="27">
  <si>
    <t>Zone Code</t>
  </si>
  <si>
    <t>City, State</t>
  </si>
  <si>
    <t>./wlc-config.sh</t>
  </si>
  <si>
    <t>GDA</t>
  </si>
  <si>
    <t>GKF</t>
  </si>
  <si>
    <t>GKH</t>
  </si>
  <si>
    <t>GDB</t>
  </si>
  <si>
    <t>GDF</t>
  </si>
  <si>
    <t>GDL</t>
  </si>
  <si>
    <t>GDM</t>
  </si>
  <si>
    <t>GDN</t>
  </si>
  <si>
    <t>GDO</t>
  </si>
  <si>
    <t>GIE</t>
  </si>
  <si>
    <t>GIF</t>
  </si>
  <si>
    <t>GIH</t>
  </si>
  <si>
    <t>GII</t>
  </si>
  <si>
    <t>GJA</t>
  </si>
  <si>
    <t>GJB</t>
  </si>
  <si>
    <t>GJC</t>
  </si>
  <si>
    <t>GJE</t>
  </si>
  <si>
    <t>GJF</t>
  </si>
  <si>
    <t>GJH</t>
  </si>
  <si>
    <t>GKE</t>
  </si>
  <si>
    <t>GKG</t>
  </si>
  <si>
    <t>GIK</t>
  </si>
  <si>
    <t>GJJ</t>
  </si>
  <si>
    <t>GKI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</si>
</sst>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 xr3:uid="{AEA406A1-0E4B-5B11-9CD5-51D6E497D94C}">
      <selection activeCell="A2" sqref="A2:A25"/>
    </sheetView>
  </sheetViews>
  <sheetFormatPr defaultRowHeight="15"/>
  <cols>
    <col min="1" max="2" width="19.5703125" customWidth="1"/>
    <col min="3" max="3" width="12.140625" customWidth="1"/>
    <col min="4" max="4" width="22.42578125" customWidth="1"/>
    <col min="6" max="6" width="27.140625" customWidth="1"/>
  </cols>
  <sheetData>
    <row r="1" spans="1:6">
      <c r="B1" t="s">
        <v>0</v>
      </c>
      <c r="C1" t="s">
        <v>1</v>
      </c>
    </row>
    <row r="2" spans="1:6">
      <c r="A2" t="s">
        <v>2</v>
      </c>
      <c r="B2" t="str">
        <f>CHAR(34) &amp; "Watertown" &amp; CHAR(34)</f>
        <v>"Watertown"</v>
      </c>
      <c r="C2">
        <v>50</v>
      </c>
      <c r="D2" t="str">
        <f>CHAR(34) &amp; "10." &amp;C2&amp;".3.30" &amp; " 10." &amp;C2&amp; ".3.50" &amp; CHAR(34)</f>
        <v>"10.50.3.30 10.50.3.50"</v>
      </c>
      <c r="E2" t="s">
        <v>3</v>
      </c>
      <c r="F2" t="str">
        <f>E2 &amp;"_config"</f>
        <v>GDA_config</v>
      </c>
    </row>
    <row r="3" spans="1:6">
      <c r="A3" t="s">
        <v>2</v>
      </c>
      <c r="B3" t="str">
        <f>CHAR(34) &amp; "Coopersburg" &amp; CHAR(34)</f>
        <v>"Coopersburg"</v>
      </c>
      <c r="C3">
        <v>94</v>
      </c>
      <c r="D3" t="str">
        <f t="shared" ref="D3:D24" si="0">CHAR(34) &amp; "10." &amp;C3&amp;".3.30" &amp; " 10." &amp;C3&amp; ".3.50" &amp; CHAR(34)</f>
        <v>"10.94.3.30 10.94.3.50"</v>
      </c>
      <c r="E3" t="s">
        <v>4</v>
      </c>
      <c r="F3" t="str">
        <f t="shared" ref="F3:F25" si="1">E3 &amp;"_config"</f>
        <v>GKF_config</v>
      </c>
    </row>
    <row r="4" spans="1:6">
      <c r="A4" t="s">
        <v>2</v>
      </c>
      <c r="B4" t="str">
        <f>CHAR(34) &amp; "Pottstown" &amp; CHAR(34)</f>
        <v>"Pottstown"</v>
      </c>
      <c r="C4">
        <v>93</v>
      </c>
      <c r="D4" t="str">
        <f t="shared" si="0"/>
        <v>"10.93.3.30 10.93.3.50"</v>
      </c>
      <c r="E4" t="s">
        <v>5</v>
      </c>
      <c r="F4" t="str">
        <f t="shared" si="1"/>
        <v>GKH_config</v>
      </c>
    </row>
    <row r="5" spans="1:6">
      <c r="A5" t="s">
        <v>2</v>
      </c>
      <c r="B5" t="str">
        <f>CHAR(34) &amp; "Framingham" &amp; CHAR(34)</f>
        <v>"Framingham"</v>
      </c>
      <c r="C5">
        <v>52</v>
      </c>
      <c r="D5" t="str">
        <f t="shared" si="0"/>
        <v>"10.52.3.30 10.52.3.50"</v>
      </c>
      <c r="E5" t="s">
        <v>6</v>
      </c>
      <c r="F5" t="str">
        <f t="shared" si="1"/>
        <v>GDB_config</v>
      </c>
    </row>
    <row r="6" spans="1:6">
      <c r="A6" t="s">
        <v>2</v>
      </c>
      <c r="B6" t="str">
        <f>CHAR(34) &amp; "Abington" &amp; CHAR(34)</f>
        <v>"Abington"</v>
      </c>
      <c r="C6">
        <v>48</v>
      </c>
      <c r="D6" t="str">
        <f t="shared" si="0"/>
        <v>"10.48.3.30 10.48.3.50"</v>
      </c>
      <c r="E6" t="s">
        <v>7</v>
      </c>
      <c r="F6" t="str">
        <f t="shared" si="1"/>
        <v>GDF_config</v>
      </c>
    </row>
    <row r="7" spans="1:6">
      <c r="A7" t="s">
        <v>2</v>
      </c>
      <c r="B7" t="str">
        <f>CHAR(34) &amp; "North Smithfield" &amp; CHAR(34)</f>
        <v>"North Smithfield"</v>
      </c>
      <c r="C7">
        <v>60</v>
      </c>
      <c r="D7" t="str">
        <f t="shared" si="0"/>
        <v>"10.60.3.30 10.60.3.50"</v>
      </c>
      <c r="E7" t="s">
        <v>8</v>
      </c>
      <c r="F7" t="str">
        <f t="shared" si="1"/>
        <v>GDL_config</v>
      </c>
    </row>
    <row r="8" spans="1:6">
      <c r="A8" t="s">
        <v>2</v>
      </c>
      <c r="B8" t="str">
        <f>CHAR(34) &amp; "Allston" &amp; CHAR(34)</f>
        <v>"Allston"</v>
      </c>
      <c r="C8">
        <v>76</v>
      </c>
      <c r="D8" t="str">
        <f t="shared" si="0"/>
        <v>"10.76.3.30 10.76.3.50"</v>
      </c>
      <c r="E8" t="s">
        <v>9</v>
      </c>
      <c r="F8" t="str">
        <f t="shared" si="1"/>
        <v>GDM_config</v>
      </c>
    </row>
    <row r="9" spans="1:6">
      <c r="A9" t="s">
        <v>2</v>
      </c>
      <c r="B9" t="str">
        <f>CHAR(34) &amp; "Mansfield" &amp; CHAR(34)</f>
        <v>"Mansfield"</v>
      </c>
      <c r="C9">
        <v>80</v>
      </c>
      <c r="D9" t="str">
        <f t="shared" si="0"/>
        <v>"10.80.3.30 10.80.3.50"</v>
      </c>
      <c r="E9" t="s">
        <v>10</v>
      </c>
      <c r="F9" t="str">
        <f t="shared" si="1"/>
        <v>GDN_config</v>
      </c>
    </row>
    <row r="10" spans="1:6">
      <c r="A10" t="s">
        <v>2</v>
      </c>
      <c r="B10" t="str">
        <f>CHAR(34) &amp; "North Reading" &amp; CHAR(34)</f>
        <v>"North Reading"</v>
      </c>
      <c r="C10">
        <v>86</v>
      </c>
      <c r="D10" t="str">
        <f t="shared" si="0"/>
        <v>"10.86.3.30 10.86.3.50"</v>
      </c>
      <c r="E10" t="s">
        <v>11</v>
      </c>
      <c r="F10" t="str">
        <f t="shared" si="1"/>
        <v>GDO_config</v>
      </c>
    </row>
    <row r="11" spans="1:6">
      <c r="A11" t="s">
        <v>2</v>
      </c>
      <c r="B11" t="str">
        <f>CHAR(34) &amp; "Medford" &amp; CHAR(34)</f>
        <v>"Medford"</v>
      </c>
      <c r="C11">
        <v>74</v>
      </c>
      <c r="D11" t="str">
        <f t="shared" si="0"/>
        <v>"10.74.3.30 10.74.3.50"</v>
      </c>
      <c r="E11" t="s">
        <v>12</v>
      </c>
      <c r="F11" t="str">
        <f t="shared" si="1"/>
        <v>GIE_config</v>
      </c>
    </row>
    <row r="12" spans="1:6">
      <c r="A12" t="s">
        <v>2</v>
      </c>
      <c r="B12" t="str">
        <f>CHAR(34) &amp; "South Setauket" &amp; CHAR(34)</f>
        <v>"South Setauket"</v>
      </c>
      <c r="C12">
        <v>78</v>
      </c>
      <c r="D12" t="str">
        <f t="shared" si="0"/>
        <v>"10.78.3.30 10.78.3.50"</v>
      </c>
      <c r="E12" t="s">
        <v>13</v>
      </c>
      <c r="F12" t="str">
        <f t="shared" si="1"/>
        <v>GIF_config</v>
      </c>
    </row>
    <row r="13" spans="1:6">
      <c r="A13" t="s">
        <v>2</v>
      </c>
      <c r="B13" t="str">
        <f>CHAR(34) &amp; "Riverhead" &amp; CHAR(34)</f>
        <v>"Riverhead"</v>
      </c>
      <c r="C13">
        <v>84</v>
      </c>
      <c r="D13" t="str">
        <f t="shared" si="0"/>
        <v>"10.84.3.30 10.84.3.50"</v>
      </c>
      <c r="E13" t="s">
        <v>14</v>
      </c>
      <c r="F13" t="str">
        <f t="shared" si="1"/>
        <v>GIH_config</v>
      </c>
    </row>
    <row r="14" spans="1:6">
      <c r="A14" t="s">
        <v>2</v>
      </c>
      <c r="B14" t="str">
        <f>CHAR(34) &amp; "Farmingdale" &amp; CHAR(34)</f>
        <v>"Farmingdale"</v>
      </c>
      <c r="C14">
        <v>90</v>
      </c>
      <c r="D14" t="str">
        <f t="shared" si="0"/>
        <v>"10.90.3.30 10.90.3.50"</v>
      </c>
      <c r="E14" t="s">
        <v>15</v>
      </c>
      <c r="F14" t="str">
        <f t="shared" si="1"/>
        <v>GII_config</v>
      </c>
    </row>
    <row r="15" spans="1:6">
      <c r="A15" t="s">
        <v>2</v>
      </c>
      <c r="B15" t="str">
        <f>CHAR(34) &amp; "Norwalk" &amp; CHAR(34)</f>
        <v>"Norwalk"</v>
      </c>
      <c r="C15">
        <v>42</v>
      </c>
      <c r="D15" t="str">
        <f t="shared" si="0"/>
        <v>"10.42.3.30 10.42.3.50"</v>
      </c>
      <c r="E15" t="s">
        <v>16</v>
      </c>
      <c r="F15" t="str">
        <f t="shared" si="1"/>
        <v>GJA_config</v>
      </c>
    </row>
    <row r="16" spans="1:6">
      <c r="A16" t="s">
        <v>2</v>
      </c>
      <c r="B16" t="str">
        <f>CHAR(34) &amp; "East Hartford" &amp; CHAR(34)</f>
        <v>"East Hartford"</v>
      </c>
      <c r="C16">
        <v>56</v>
      </c>
      <c r="D16" t="str">
        <f t="shared" si="0"/>
        <v>"10.56.3.30 10.56.3.50"</v>
      </c>
      <c r="E16" t="s">
        <v>17</v>
      </c>
      <c r="F16" t="str">
        <f t="shared" si="1"/>
        <v>GJB_config</v>
      </c>
    </row>
    <row r="17" spans="1:6">
      <c r="A17" t="s">
        <v>2</v>
      </c>
      <c r="B17" t="str">
        <f>CHAR(34) &amp; "Ansonia" &amp; CHAR(34)</f>
        <v>"Ansonia"</v>
      </c>
      <c r="C17">
        <v>58</v>
      </c>
      <c r="D17" t="str">
        <f t="shared" si="0"/>
        <v>"10.58.3.30 10.58.3.50"</v>
      </c>
      <c r="E17" t="s">
        <v>18</v>
      </c>
      <c r="F17" t="str">
        <f t="shared" si="1"/>
        <v>GJC_config</v>
      </c>
    </row>
    <row r="18" spans="1:6">
      <c r="A18" t="s">
        <v>2</v>
      </c>
      <c r="B18" t="str">
        <f>CHAR(34) &amp; "Cromwell" &amp; CHAR(34)</f>
        <v>"Cromwell"</v>
      </c>
      <c r="C18">
        <v>64</v>
      </c>
      <c r="D18" t="str">
        <f t="shared" si="0"/>
        <v>"10.64.3.30 10.64.3.50"</v>
      </c>
      <c r="E18" t="s">
        <v>19</v>
      </c>
      <c r="F18" t="str">
        <f t="shared" si="1"/>
        <v>GJE_config</v>
      </c>
    </row>
    <row r="19" spans="1:6">
      <c r="A19" t="s">
        <v>2</v>
      </c>
      <c r="B19" t="str">
        <f>CHAR(34) &amp; "Danbury" &amp; CHAR(34)</f>
        <v>"Danbury"</v>
      </c>
      <c r="C19">
        <v>68</v>
      </c>
      <c r="D19" t="str">
        <f t="shared" si="0"/>
        <v>"10.68.3.30 10.68.3.50"</v>
      </c>
      <c r="E19" t="s">
        <v>20</v>
      </c>
      <c r="F19" t="str">
        <f t="shared" si="1"/>
        <v>GJF_config</v>
      </c>
    </row>
    <row r="20" spans="1:6">
      <c r="A20" t="s">
        <v>2</v>
      </c>
      <c r="B20" t="str">
        <f>CHAR(34) &amp; "Feeding Hills" &amp; CHAR(34)</f>
        <v>"Feeding Hills"</v>
      </c>
      <c r="C20">
        <v>98</v>
      </c>
      <c r="D20" t="str">
        <f t="shared" si="0"/>
        <v>"10.98.3.30 10.98.3.50"</v>
      </c>
      <c r="E20" t="s">
        <v>21</v>
      </c>
      <c r="F20" t="str">
        <f t="shared" si="1"/>
        <v>GJH_config</v>
      </c>
    </row>
    <row r="21" spans="1:6">
      <c r="A21" t="s">
        <v>2</v>
      </c>
      <c r="B21" t="str">
        <f>CHAR(34) &amp; "Willow Grove" &amp; CHAR(34)</f>
        <v>"Willow Grove"</v>
      </c>
      <c r="C21">
        <v>92</v>
      </c>
      <c r="D21" t="str">
        <f t="shared" si="0"/>
        <v>"10.92.3.30 10.92.3.50"</v>
      </c>
      <c r="E21" t="s">
        <v>22</v>
      </c>
      <c r="F21" t="str">
        <f t="shared" si="1"/>
        <v>GKE_config</v>
      </c>
    </row>
    <row r="22" spans="1:6">
      <c r="A22" t="s">
        <v>2</v>
      </c>
      <c r="B22" t="str">
        <f>CHAR(34) &amp; "Camp Hill" &amp; CHAR(34)</f>
        <v>"Camp Hill"</v>
      </c>
      <c r="C22">
        <v>97</v>
      </c>
      <c r="D22" t="str">
        <f t="shared" si="0"/>
        <v>"10.97.3.30 10.97.3.50"</v>
      </c>
      <c r="E22" t="s">
        <v>23</v>
      </c>
      <c r="F22" t="str">
        <f t="shared" si="1"/>
        <v>GKG_config</v>
      </c>
    </row>
    <row r="23" spans="1:6">
      <c r="A23" t="s">
        <v>2</v>
      </c>
      <c r="B23" t="str">
        <f>CHAR(34) &amp; "East Northport" &amp; CHAR(34)</f>
        <v>"East Northport"</v>
      </c>
      <c r="C23">
        <v>91</v>
      </c>
      <c r="D23" t="str">
        <f t="shared" si="0"/>
        <v>"10.91.3.30 10.91.3.50"</v>
      </c>
      <c r="E23" t="s">
        <v>24</v>
      </c>
      <c r="F23" t="str">
        <f t="shared" si="1"/>
        <v>GIK_config</v>
      </c>
    </row>
    <row r="24" spans="1:6">
      <c r="A24" t="s">
        <v>2</v>
      </c>
      <c r="B24" t="str">
        <f>CHAR(34) &amp; "Windsor" &amp; CHAR(34)</f>
        <v>"Windsor"</v>
      </c>
      <c r="C24">
        <v>89</v>
      </c>
      <c r="D24" t="str">
        <f t="shared" si="0"/>
        <v>"10.89.3.30 10.89.3.50"</v>
      </c>
      <c r="E24" t="s">
        <v>25</v>
      </c>
      <c r="F24" t="str">
        <f t="shared" si="1"/>
        <v>GJJ_config</v>
      </c>
    </row>
    <row r="25" spans="1:6">
      <c r="A25" t="s">
        <v>2</v>
      </c>
      <c r="B25" t="str">
        <f>CHAR(34) &amp; "Lancaster" &amp; CHAR(34)</f>
        <v>"Lancaster"</v>
      </c>
      <c r="C25">
        <v>87</v>
      </c>
      <c r="D25" t="str">
        <f>CHAR(34) &amp; "10." &amp;C25&amp;".3.30" &amp; " 10." &amp;C25&amp; ".3.50" &amp; CHAR(34)</f>
        <v>"10.87.3.30 10.87.3.50"</v>
      </c>
      <c r="E25" t="s">
        <v>26</v>
      </c>
      <c r="F25" t="str">
        <f t="shared" si="1"/>
        <v>GKI_config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2019-01-16T20:38:15Z</dcterms:created>
  <dcterms:modified xsi:type="dcterms:W3CDTF">2019-01-28T03:19:39Z</dcterms:modified>
  <cp:category/>
  <cp:contentStatus/>
</cp:coreProperties>
</file>