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0" windowWidth="2070" windowHeight="1065" tabRatio="499"/>
  </bookViews>
  <sheets>
    <sheet name="PivotChart" sheetId="11" r:id="rId1"/>
    <sheet name="PivotTable" sheetId="12" r:id="rId2"/>
    <sheet name="Grades" sheetId="10" r:id="rId3"/>
  </sheets>
  <definedNames>
    <definedName name="TN_1">#REF!</definedName>
    <definedName name="TN_2">#REF!</definedName>
  </definedNames>
  <calcPr calcId="125725"/>
  <pivotCaches>
    <pivotCache cacheId="7" r:id="rId4"/>
  </pivotCaches>
  <webPublishing codePage="1252"/>
  <fileRecoveryPr autoRecover="0"/>
</workbook>
</file>

<file path=xl/calcChain.xml><?xml version="1.0" encoding="utf-8"?>
<calcChain xmlns="http://schemas.openxmlformats.org/spreadsheetml/2006/main">
  <c r="I7" i="10"/>
  <c r="D73"/>
  <c r="F73"/>
  <c r="E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3"/>
  <c r="I17" l="1"/>
  <c r="I16"/>
  <c r="I15"/>
  <c r="I14"/>
  <c r="I13"/>
  <c r="I12"/>
  <c r="I11"/>
  <c r="I10"/>
  <c r="I9"/>
  <c r="I8"/>
  <c r="I6"/>
  <c r="I5"/>
  <c r="I4"/>
  <c r="I73"/>
</calcChain>
</file>

<file path=xl/sharedStrings.xml><?xml version="1.0" encoding="utf-8"?>
<sst xmlns="http://schemas.openxmlformats.org/spreadsheetml/2006/main" count="176" uniqueCount="95">
  <si>
    <t>Term</t>
  </si>
  <si>
    <t>Discipline</t>
  </si>
  <si>
    <t>1st</t>
  </si>
  <si>
    <t>Grade 1</t>
  </si>
  <si>
    <t>Grade 2</t>
  </si>
  <si>
    <t>Final</t>
  </si>
  <si>
    <t>2nd</t>
  </si>
  <si>
    <t>Optative</t>
  </si>
  <si>
    <t>3rd</t>
  </si>
  <si>
    <t>4th</t>
  </si>
  <si>
    <t>5th</t>
  </si>
  <si>
    <t>6th</t>
  </si>
  <si>
    <t>7th</t>
  </si>
  <si>
    <t>Grand Total</t>
  </si>
  <si>
    <t>Average</t>
  </si>
  <si>
    <t>8th</t>
  </si>
  <si>
    <t>9th</t>
  </si>
  <si>
    <t>Average of Average</t>
  </si>
  <si>
    <t>10th</t>
  </si>
  <si>
    <t>Class hours</t>
  </si>
  <si>
    <t>Differential and Integral Calculus 1</t>
  </si>
  <si>
    <t>Algorithms Construction</t>
  </si>
  <si>
    <t>Physics 1</t>
  </si>
  <si>
    <t>Analytical Geometry</t>
  </si>
  <si>
    <t>Programming Lab.</t>
  </si>
  <si>
    <t>General Chemistry</t>
  </si>
  <si>
    <t>Differential Calculus and Series</t>
  </si>
  <si>
    <t>Communication and Expression</t>
  </si>
  <si>
    <t>Differential Equations and Applications</t>
  </si>
  <si>
    <t>Physics 2</t>
  </si>
  <si>
    <t>Physics Lab. A</t>
  </si>
  <si>
    <t>Statistics and Probability</t>
  </si>
  <si>
    <t>Computer Programming</t>
  </si>
  <si>
    <t>Differential and Integral Calculus 3</t>
  </si>
  <si>
    <t>Data Structures</t>
  </si>
  <si>
    <t>Physics 3</t>
  </si>
  <si>
    <t>Physics Lab. B</t>
  </si>
  <si>
    <t>Digital Logic Lab.</t>
  </si>
  <si>
    <t>Digital Logic</t>
  </si>
  <si>
    <t>Linear Algebra</t>
  </si>
  <si>
    <t>Numerical Calculus</t>
  </si>
  <si>
    <t>Electronic Circuits</t>
  </si>
  <si>
    <t>Physics 4</t>
  </si>
  <si>
    <t>Organization and Retrieval of Information</t>
  </si>
  <si>
    <t>Computer Architecture</t>
  </si>
  <si>
    <t>Circuits and Electrical Machines</t>
  </si>
  <si>
    <t>Introduction to Engineering</t>
  </si>
  <si>
    <t>Introduction to Information Systems</t>
  </si>
  <si>
    <t>Computer Architecture Lab.</t>
  </si>
  <si>
    <t>Programming Languages</t>
  </si>
  <si>
    <t>Applied Mechanics</t>
  </si>
  <si>
    <t>Automatons and Formal Languages</t>
  </si>
  <si>
    <t>Databases</t>
  </si>
  <si>
    <t>Databases Lab.</t>
  </si>
  <si>
    <t>Basic Computer Organization Lab.</t>
  </si>
  <si>
    <t>Search Methods and Techniques</t>
  </si>
  <si>
    <t>Basic Computer Organization</t>
  </si>
  <si>
    <t>Materials Resistance</t>
  </si>
  <si>
    <t>Compilers Construction</t>
  </si>
  <si>
    <t>Software Engineering</t>
  </si>
  <si>
    <t>Compilers Construction Lab.</t>
  </si>
  <si>
    <t>Software Engineering Lab.</t>
  </si>
  <si>
    <t>Microprocessors and Microcontrollers Lab.</t>
  </si>
  <si>
    <t>Operating Systems Lab.</t>
  </si>
  <si>
    <t>Microprocessors and Microcontrollers</t>
  </si>
  <si>
    <t>Operating Systems</t>
  </si>
  <si>
    <t>Signals and Systems Analysis</t>
  </si>
  <si>
    <t>Control and Servomechanism</t>
  </si>
  <si>
    <t>Control and Servomechanism Lab.</t>
  </si>
  <si>
    <t>Computer Network Lab.</t>
  </si>
  <si>
    <t>Parallel Processing</t>
  </si>
  <si>
    <t>Computer Network</t>
  </si>
  <si>
    <t>Distributed Systems</t>
  </si>
  <si>
    <t>Computer Graphics</t>
  </si>
  <si>
    <t>Computer Process Control</t>
  </si>
  <si>
    <t>Artificial Intelligence</t>
  </si>
  <si>
    <t>Computer Process Control Lab.</t>
  </si>
  <si>
    <t>Concurrent Programming Languages</t>
  </si>
  <si>
    <t>Systems Development Methodologies</t>
  </si>
  <si>
    <t>Object Oriented Systems</t>
  </si>
  <si>
    <t>Distributed Databases</t>
  </si>
  <si>
    <t>Industrial Economy</t>
  </si>
  <si>
    <t>Principles of Robotics</t>
  </si>
  <si>
    <t>Digital Image Processing</t>
  </si>
  <si>
    <t>Informatics Seminars</t>
  </si>
  <si>
    <t>Knowledge Based Systems</t>
  </si>
  <si>
    <t>Society and Technology</t>
  </si>
  <si>
    <t>Advanced Computer Topics</t>
  </si>
  <si>
    <t>Total Class hours and Grade Averages</t>
  </si>
  <si>
    <t>Transport Phenomena 1</t>
  </si>
  <si>
    <t>Transport Phenomena 2</t>
  </si>
  <si>
    <t>Student Grades</t>
  </si>
  <si>
    <t>Row Labels</t>
  </si>
  <si>
    <t>Term Average</t>
  </si>
  <si>
    <t>GPA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</si>
</sst>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Arial"/>
    </font>
    <font>
      <sz val="12"/>
      <name val="Calibri"/>
      <family val="2"/>
      <scheme val="minor"/>
    </font>
    <font>
      <sz val="18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right"/>
    </xf>
    <xf numFmtId="2" fontId="3" fillId="2" borderId="4" xfId="0" applyNumberFormat="1" applyFont="1" applyFill="1" applyBorder="1" applyAlignment="1">
      <alignment horizontal="right"/>
    </xf>
    <xf numFmtId="49" fontId="3" fillId="3" borderId="3" xfId="0" applyNumberFormat="1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right"/>
    </xf>
    <xf numFmtId="2" fontId="3" fillId="3" borderId="4" xfId="0" applyNumberFormat="1" applyFont="1" applyFill="1" applyBorder="1" applyAlignment="1">
      <alignment horizontal="right"/>
    </xf>
    <xf numFmtId="49" fontId="3" fillId="3" borderId="3" xfId="0" applyNumberFormat="1" applyFont="1" applyFill="1" applyBorder="1"/>
    <xf numFmtId="49" fontId="3" fillId="2" borderId="3" xfId="0" applyNumberFormat="1" applyFont="1" applyFill="1" applyBorder="1"/>
    <xf numFmtId="49" fontId="3" fillId="3" borderId="5" xfId="0" applyNumberFormat="1" applyFont="1" applyFill="1" applyBorder="1"/>
    <xf numFmtId="49" fontId="3" fillId="3" borderId="5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right"/>
    </xf>
    <xf numFmtId="2" fontId="3" fillId="3" borderId="0" xfId="0" applyNumberFormat="1" applyFont="1" applyFill="1" applyBorder="1" applyAlignment="1">
      <alignment horizontal="right"/>
    </xf>
    <xf numFmtId="0" fontId="5" fillId="4" borderId="6" xfId="0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right"/>
    </xf>
    <xf numFmtId="0" fontId="5" fillId="4" borderId="6" xfId="0" applyFont="1" applyFill="1" applyBorder="1" applyAlignment="1">
      <alignment horizontal="right"/>
    </xf>
    <xf numFmtId="2" fontId="5" fillId="4" borderId="7" xfId="0" applyNumberFormat="1" applyFont="1" applyFill="1" applyBorder="1" applyAlignment="1">
      <alignment horizontal="right"/>
    </xf>
    <xf numFmtId="0" fontId="0" fillId="0" borderId="0" xfId="0" pivotButton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3399"/>
      </font>
    </dxf>
    <dxf>
      <fill>
        <patternFill>
          <bgColor rgb="FFE6E6E6"/>
        </patternFill>
      </fill>
    </dxf>
    <dxf>
      <font>
        <b/>
        <i val="0"/>
      </font>
      <fill>
        <patternFill patternType="solid">
          <bgColor rgb="FFCCCCCC"/>
        </patternFill>
      </fill>
    </dxf>
    <dxf>
      <border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  <vertical style="thin">
          <color rgb="FF999999"/>
        </vertical>
        <horizontal style="thin">
          <color rgb="FF999999"/>
        </horizontal>
      </border>
    </dxf>
  </dxfs>
  <tableStyles count="1" defaultTableStyle="TableStyleMedium9" defaultPivotStyle="PivotStyleLight16">
    <tableStyle name="Table Style Cisco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967254"/>
      <color rgb="FF99CCCC"/>
      <color rgb="FF999999"/>
      <color rgb="FF993366"/>
      <color rgb="FF006600"/>
      <color rgb="FF003399"/>
      <color rgb="FFFFFFCC"/>
      <color rgb="FF008000"/>
      <color rgb="FF669999"/>
      <color rgb="FF4B9B99"/>
    </mruColors>
  </colors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ame="Root">
        <xsd:complexType mixed="false">
          <xsd:sequence minOccurs="0">
            <xsd:element name="discipline" minOccurs="0" maxOccurs="unbounded">
              <xsd:complexType mixed="false">
                <xsd:sequence minOccurs="0">
                  <xsd:element name="DisciplineID" type="xsd:int" nillable="false"/>
                  <xsd:element name="Name" type="xsd:string" nillable="true"/>
                  <xsd:element name="Term" type="xsd:string" nillable="true"/>
                  <xsd:element name="Teacher" type="xsd:string" nillable="true"/>
                  <xsd:element name="ClassHours" type="xsd:int" nillable="true"/>
                  <xsd:element name="Grade1" type="xsd:decimal" nillable="true"/>
                  <xsd:element name="Grade2" type="xsd:decimal" nillable="true"/>
                  <xsd:element name="Optative" type="xsd:decimal" nillable="true"/>
                  <xsd:element name="Final" type="xsd:decimal" nillable="true"/>
                </xsd:sequence>
              </xsd:complexType>
            </xsd:element>
          </xsd:sequence>
        </xsd:complexType>
      </xsd:element>
    </xsd:schema>
  </Schema>
  <Map ID="8" Name="Root_Map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xmlMaps" Target="xmlMap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[PivotTableSpreadsheet.xlsx]PivotChart!PivotTable1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Student Grade</a:t>
            </a:r>
            <a:r>
              <a:rPr lang="en-US" baseline="0"/>
              <a:t> </a:t>
            </a:r>
            <a:r>
              <a:rPr lang="en-US"/>
              <a:t>Average by Term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spPr>
          <a:solidFill>
            <a:srgbClr val="C00000"/>
          </a:solidFill>
        </c:spPr>
      </c:pivotFmt>
      <c:pivotFmt>
        <c:idx val="2"/>
        <c:spPr>
          <a:solidFill>
            <a:srgbClr val="FFC000"/>
          </a:solidFill>
        </c:spPr>
      </c:pivotFmt>
      <c:pivotFmt>
        <c:idx val="3"/>
        <c:spPr>
          <a:solidFill>
            <a:srgbClr val="006600"/>
          </a:solidFill>
        </c:spPr>
      </c:pivotFmt>
      <c:pivotFmt>
        <c:idx val="4"/>
        <c:spPr>
          <a:solidFill>
            <a:schemeClr val="tx1"/>
          </a:solidFill>
        </c:spPr>
      </c:pivotFmt>
      <c:pivotFmt>
        <c:idx val="5"/>
        <c:spPr>
          <a:solidFill>
            <a:srgbClr val="993366"/>
          </a:solidFill>
        </c:spPr>
      </c:pivotFmt>
      <c:pivotFmt>
        <c:idx val="6"/>
        <c:spPr>
          <a:solidFill>
            <a:srgbClr val="999999"/>
          </a:solidFill>
        </c:spPr>
      </c:pivotFmt>
      <c:pivotFmt>
        <c:idx val="7"/>
        <c:spPr>
          <a:solidFill>
            <a:srgbClr val="99CCCC"/>
          </a:solidFill>
        </c:spPr>
      </c:pivotFmt>
      <c:pivotFmt>
        <c:idx val="8"/>
        <c:spPr>
          <a:solidFill>
            <a:srgbClr val="00B0F0"/>
          </a:solidFill>
        </c:spPr>
      </c:pivotFmt>
      <c:pivotFmt>
        <c:idx val="9"/>
        <c:spPr>
          <a:solidFill>
            <a:srgbClr val="967254"/>
          </a:solidFill>
        </c:spP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PivotChart!$B$2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006600"/>
              </a:solidFill>
            </c:spPr>
          </c:dPt>
          <c:dPt>
            <c:idx val="3"/>
            <c:spPr>
              <a:solidFill>
                <a:schemeClr val="tx1"/>
              </a:solidFill>
            </c:spPr>
          </c:dPt>
          <c:dPt>
            <c:idx val="4"/>
            <c:spPr>
              <a:solidFill>
                <a:srgbClr val="993366"/>
              </a:solidFill>
            </c:spPr>
          </c:dPt>
          <c:dPt>
            <c:idx val="5"/>
            <c:spPr>
              <a:solidFill>
                <a:srgbClr val="999999"/>
              </a:solidFill>
            </c:spPr>
          </c:dPt>
          <c:dPt>
            <c:idx val="6"/>
            <c:spPr>
              <a:solidFill>
                <a:srgbClr val="99CCCC"/>
              </a:solidFill>
            </c:spPr>
          </c:dPt>
          <c:dPt>
            <c:idx val="7"/>
            <c:spPr>
              <a:solidFill>
                <a:srgbClr val="00B0F0"/>
              </a:solidFill>
            </c:spPr>
          </c:dPt>
          <c:dPt>
            <c:idx val="8"/>
            <c:spPr>
              <a:solidFill>
                <a:srgbClr val="967254"/>
              </a:solidFill>
            </c:spPr>
          </c:dPt>
          <c:dPt>
            <c:idx val="9"/>
            <c:spPr>
              <a:solidFill>
                <a:srgbClr val="C00000"/>
              </a:solidFill>
            </c:spPr>
          </c:dPt>
          <c:cat>
            <c:strRef>
              <c:f>PivotChart!$A$3:$A$13</c:f>
              <c:strCache>
                <c:ptCount val="1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</c:strCache>
            </c:strRef>
          </c:cat>
          <c:val>
            <c:numRef>
              <c:f>PivotChart!$B$3:$B$13</c:f>
              <c:numCache>
                <c:formatCode>General</c:formatCode>
                <c:ptCount val="10"/>
                <c:pt idx="0">
                  <c:v>8.0250000000000004</c:v>
                </c:pt>
                <c:pt idx="1">
                  <c:v>7.8285714285714283</c:v>
                </c:pt>
                <c:pt idx="2">
                  <c:v>7.3357142857142863</c:v>
                </c:pt>
                <c:pt idx="3">
                  <c:v>7.8250000000000002</c:v>
                </c:pt>
                <c:pt idx="4">
                  <c:v>8.0214285714285705</c:v>
                </c:pt>
                <c:pt idx="5">
                  <c:v>8.1785714285714288</c:v>
                </c:pt>
                <c:pt idx="6">
                  <c:v>8.2937499999999993</c:v>
                </c:pt>
                <c:pt idx="7">
                  <c:v>8.6999999999999993</c:v>
                </c:pt>
                <c:pt idx="8">
                  <c:v>8.1678571428571427</c:v>
                </c:pt>
                <c:pt idx="9">
                  <c:v>7.59375</c:v>
                </c:pt>
              </c:numCache>
            </c:numRef>
          </c:val>
        </c:ser>
        <c:axId val="74900224"/>
        <c:axId val="74901760"/>
      </c:barChart>
      <c:catAx>
        <c:axId val="7490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Term</a:t>
                </a:r>
              </a:p>
            </c:rich>
          </c:tx>
          <c:layout/>
        </c:title>
        <c:tickLblPos val="nextTo"/>
        <c:crossAx val="74901760"/>
        <c:crosses val="autoZero"/>
        <c:auto val="1"/>
        <c:lblAlgn val="ctr"/>
        <c:lblOffset val="100"/>
      </c:catAx>
      <c:valAx>
        <c:axId val="74901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Average</a:t>
                </a:r>
              </a:p>
            </c:rich>
          </c:tx>
          <c:layout/>
        </c:title>
        <c:numFmt formatCode="General" sourceLinked="1"/>
        <c:tickLblPos val="nextTo"/>
        <c:crossAx val="74900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19050</xdr:rowOff>
    </xdr:from>
    <xdr:to>
      <xdr:col>8</xdr:col>
      <xdr:colOff>552450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iel Braz de Oliveira Macaferi" refreshedDate="39551.002487847225" createdVersion="3" refreshedVersion="3" minRefreshableVersion="3" recordCount="70">
  <cacheSource type="worksheet">
    <worksheetSource ref="B2:I72" sheet="Grades"/>
  </cacheSource>
  <cacheFields count="8">
    <cacheField name="Discipline" numFmtId="49">
      <sharedItems/>
    </cacheField>
    <cacheField name="Term" numFmtId="49">
      <sharedItems count="10">
        <s v="1st"/>
        <s v="2nd"/>
        <s v="3rd"/>
        <s v="4th"/>
        <s v="5th"/>
        <s v="6th"/>
        <s v="7th"/>
        <s v="8th"/>
        <s v="9th"/>
        <s v="10th"/>
      </sharedItems>
    </cacheField>
    <cacheField name="Class hours" numFmtId="1">
      <sharedItems containsSemiMixedTypes="0" containsString="0" containsNumber="1" containsInteger="1" minValue="36" maxValue="144"/>
    </cacheField>
    <cacheField name="Grade 1" numFmtId="164">
      <sharedItems containsSemiMixedTypes="0" containsString="0" containsNumber="1" minValue="3" maxValue="10"/>
    </cacheField>
    <cacheField name="Grade 2" numFmtId="164">
      <sharedItems containsSemiMixedTypes="0" containsString="0" containsNumber="1" minValue="4.5" maxValue="10"/>
    </cacheField>
    <cacheField name="Optative" numFmtId="164">
      <sharedItems containsString="0" containsBlank="1" containsNumber="1" containsInteger="1" minValue="7" maxValue="8"/>
    </cacheField>
    <cacheField name="Final" numFmtId="164">
      <sharedItems containsString="0" containsBlank="1" containsNumber="1" minValue="6" maxValue="9"/>
    </cacheField>
    <cacheField name="Average" numFmtId="2">
      <sharedItems containsSemiMixedTypes="0" containsString="0" containsNumber="1" minValue="5.375" maxValue="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s v="Differential and Integral Calculus 1"/>
    <x v="0"/>
    <n v="108"/>
    <n v="8"/>
    <n v="8"/>
    <m/>
    <m/>
    <n v="8"/>
  </r>
  <r>
    <s v="Algorithms Construction"/>
    <x v="0"/>
    <n v="72"/>
    <n v="5.5"/>
    <n v="8.5"/>
    <m/>
    <m/>
    <n v="7"/>
  </r>
  <r>
    <s v="Physics 1"/>
    <x v="0"/>
    <n v="72"/>
    <n v="8.8000000000000007"/>
    <n v="7"/>
    <m/>
    <m/>
    <n v="7.9"/>
  </r>
  <r>
    <s v="Analytical Geometry"/>
    <x v="0"/>
    <n v="72"/>
    <n v="8"/>
    <n v="9"/>
    <m/>
    <m/>
    <n v="8.5"/>
  </r>
  <r>
    <s v="Programming Lab."/>
    <x v="0"/>
    <n v="36"/>
    <n v="10"/>
    <n v="10"/>
    <m/>
    <m/>
    <n v="10"/>
  </r>
  <r>
    <s v="General Chemistry"/>
    <x v="0"/>
    <n v="72"/>
    <n v="7"/>
    <n v="6"/>
    <m/>
    <n v="7"/>
    <n v="6.75"/>
  </r>
  <r>
    <s v="Differential Calculus and Series"/>
    <x v="1"/>
    <n v="72"/>
    <n v="5"/>
    <n v="7"/>
    <n v="8"/>
    <m/>
    <n v="7.5"/>
  </r>
  <r>
    <s v="Communication and Expression"/>
    <x v="1"/>
    <n v="36"/>
    <n v="9.5"/>
    <n v="6"/>
    <m/>
    <m/>
    <n v="7.75"/>
  </r>
  <r>
    <s v="Differential Equations and Applications"/>
    <x v="1"/>
    <n v="72"/>
    <n v="5.5"/>
    <n v="8"/>
    <m/>
    <n v="8"/>
    <n v="7.375"/>
  </r>
  <r>
    <s v="Physics 2"/>
    <x v="1"/>
    <n v="72"/>
    <n v="8.8000000000000007"/>
    <n v="8"/>
    <m/>
    <m/>
    <n v="8.4"/>
  </r>
  <r>
    <s v="Physics Lab. A"/>
    <x v="1"/>
    <n v="36"/>
    <n v="7"/>
    <n v="8.8000000000000007"/>
    <m/>
    <m/>
    <n v="7.9"/>
  </r>
  <r>
    <s v="Statistics and Probability"/>
    <x v="1"/>
    <n v="72"/>
    <n v="3"/>
    <n v="7.5"/>
    <m/>
    <n v="9"/>
    <n v="7.125"/>
  </r>
  <r>
    <s v="Computer Programming"/>
    <x v="1"/>
    <n v="72"/>
    <n v="9"/>
    <n v="8.5"/>
    <m/>
    <m/>
    <n v="8.75"/>
  </r>
  <r>
    <s v="Differential and Integral Calculus 3"/>
    <x v="2"/>
    <n v="72"/>
    <n v="10"/>
    <n v="8.3000000000000007"/>
    <m/>
    <m/>
    <n v="9.15"/>
  </r>
  <r>
    <s v="Data Structures"/>
    <x v="2"/>
    <n v="72"/>
    <n v="5.5"/>
    <n v="7"/>
    <n v="7"/>
    <m/>
    <n v="7"/>
  </r>
  <r>
    <s v="Transport Phenomena 1"/>
    <x v="2"/>
    <n v="72"/>
    <n v="7"/>
    <n v="7"/>
    <m/>
    <m/>
    <n v="7"/>
  </r>
  <r>
    <s v="Physics 3"/>
    <x v="2"/>
    <n v="72"/>
    <n v="8"/>
    <n v="5"/>
    <m/>
    <n v="9"/>
    <n v="7.75"/>
  </r>
  <r>
    <s v="Physics Lab. B"/>
    <x v="2"/>
    <n v="36"/>
    <n v="8.8000000000000007"/>
    <n v="5"/>
    <m/>
    <n v="6"/>
    <n v="6.45"/>
  </r>
  <r>
    <s v="Digital Logic Lab."/>
    <x v="2"/>
    <n v="36"/>
    <n v="6"/>
    <n v="8"/>
    <m/>
    <m/>
    <n v="7"/>
  </r>
  <r>
    <s v="Digital Logic"/>
    <x v="2"/>
    <n v="72"/>
    <n v="8"/>
    <n v="6"/>
    <m/>
    <m/>
    <n v="7"/>
  </r>
  <r>
    <s v="Linear Algebra"/>
    <x v="3"/>
    <n v="72"/>
    <n v="5"/>
    <n v="8"/>
    <m/>
    <n v="8"/>
    <n v="7.25"/>
  </r>
  <r>
    <s v="Numerical Calculus"/>
    <x v="3"/>
    <n v="72"/>
    <n v="8.4"/>
    <n v="8"/>
    <m/>
    <m/>
    <n v="8.1999999999999993"/>
  </r>
  <r>
    <s v="Electronic Circuits"/>
    <x v="3"/>
    <n v="72"/>
    <n v="6"/>
    <n v="8"/>
    <m/>
    <m/>
    <n v="7"/>
  </r>
  <r>
    <s v="Transport Phenomena 2"/>
    <x v="3"/>
    <n v="72"/>
    <n v="9.5"/>
    <n v="8.5"/>
    <m/>
    <m/>
    <n v="9"/>
  </r>
  <r>
    <s v="Physics 4"/>
    <x v="3"/>
    <n v="72"/>
    <n v="6"/>
    <n v="6"/>
    <m/>
    <n v="7.5"/>
    <n v="6.75"/>
  </r>
  <r>
    <s v="Organization and Retrieval of Information"/>
    <x v="3"/>
    <n v="72"/>
    <n v="8"/>
    <n v="9.5"/>
    <m/>
    <m/>
    <n v="8.75"/>
  </r>
  <r>
    <s v="Computer Architecture"/>
    <x v="4"/>
    <n v="72"/>
    <n v="6"/>
    <n v="8.5"/>
    <m/>
    <m/>
    <n v="7.25"/>
  </r>
  <r>
    <s v="Circuits and Electrical Machines"/>
    <x v="4"/>
    <n v="72"/>
    <n v="8.8000000000000007"/>
    <n v="7"/>
    <m/>
    <m/>
    <n v="7.9"/>
  </r>
  <r>
    <s v="Introduction to Engineering"/>
    <x v="4"/>
    <n v="36"/>
    <n v="9.5"/>
    <n v="8.8000000000000007"/>
    <m/>
    <m/>
    <n v="9.15"/>
  </r>
  <r>
    <s v="Introduction to Information Systems"/>
    <x v="4"/>
    <n v="72"/>
    <n v="8"/>
    <n v="9.6999999999999993"/>
    <m/>
    <m/>
    <n v="8.85"/>
  </r>
  <r>
    <s v="Computer Architecture Lab."/>
    <x v="4"/>
    <n v="36"/>
    <n v="7"/>
    <n v="8"/>
    <m/>
    <m/>
    <n v="7.5"/>
  </r>
  <r>
    <s v="Programming Languages"/>
    <x v="4"/>
    <n v="72"/>
    <n v="8"/>
    <n v="7"/>
    <m/>
    <m/>
    <n v="7.5"/>
  </r>
  <r>
    <s v="Applied Mechanics"/>
    <x v="4"/>
    <n v="72"/>
    <n v="9"/>
    <n v="7"/>
    <m/>
    <m/>
    <n v="8"/>
  </r>
  <r>
    <s v="Automatons and Formal Languages"/>
    <x v="5"/>
    <n v="72"/>
    <n v="8"/>
    <n v="8"/>
    <m/>
    <m/>
    <n v="8"/>
  </r>
  <r>
    <s v="Databases"/>
    <x v="5"/>
    <n v="72"/>
    <n v="7.8"/>
    <n v="9"/>
    <m/>
    <m/>
    <n v="8.4"/>
  </r>
  <r>
    <s v="Databases Lab."/>
    <x v="5"/>
    <n v="36"/>
    <n v="9.6"/>
    <n v="9"/>
    <m/>
    <m/>
    <n v="9.3000000000000007"/>
  </r>
  <r>
    <s v="Basic Computer Organization Lab."/>
    <x v="5"/>
    <n v="36"/>
    <n v="8"/>
    <n v="8.5"/>
    <m/>
    <m/>
    <n v="8.25"/>
  </r>
  <r>
    <s v="Search Methods and Techniques"/>
    <x v="5"/>
    <n v="72"/>
    <n v="8.8000000000000007"/>
    <n v="8.8000000000000007"/>
    <m/>
    <m/>
    <n v="8.8000000000000007"/>
  </r>
  <r>
    <s v="Basic Computer Organization"/>
    <x v="5"/>
    <n v="72"/>
    <n v="8"/>
    <n v="7"/>
    <m/>
    <m/>
    <n v="7.5"/>
  </r>
  <r>
    <s v="Materials Resistance"/>
    <x v="5"/>
    <n v="72"/>
    <n v="7"/>
    <n v="5"/>
    <m/>
    <n v="8"/>
    <n v="7"/>
  </r>
  <r>
    <s v="Compilers Construction"/>
    <x v="6"/>
    <n v="72"/>
    <n v="8.8000000000000007"/>
    <n v="8"/>
    <m/>
    <m/>
    <n v="8.4"/>
  </r>
  <r>
    <s v="Software Engineering"/>
    <x v="6"/>
    <n v="72"/>
    <n v="8"/>
    <n v="8.8000000000000007"/>
    <m/>
    <m/>
    <n v="8.4"/>
  </r>
  <r>
    <s v="Compilers Construction Lab."/>
    <x v="6"/>
    <n v="36"/>
    <n v="8"/>
    <n v="8.5"/>
    <m/>
    <m/>
    <n v="8.25"/>
  </r>
  <r>
    <s v="Software Engineering Lab."/>
    <x v="6"/>
    <n v="36"/>
    <n v="7"/>
    <n v="10"/>
    <m/>
    <m/>
    <n v="8.5"/>
  </r>
  <r>
    <s v="Microprocessors and Microcontrollers Lab."/>
    <x v="6"/>
    <n v="36"/>
    <n v="9.5"/>
    <n v="8.5"/>
    <m/>
    <m/>
    <n v="9"/>
  </r>
  <r>
    <s v="Operating Systems Lab."/>
    <x v="6"/>
    <n v="36"/>
    <n v="7"/>
    <n v="8"/>
    <m/>
    <m/>
    <n v="7.5"/>
  </r>
  <r>
    <s v="Microprocessors and Microcontrollers"/>
    <x v="6"/>
    <n v="72"/>
    <n v="7"/>
    <n v="10"/>
    <m/>
    <m/>
    <n v="8.5"/>
  </r>
  <r>
    <s v="Operating Systems"/>
    <x v="6"/>
    <n v="72"/>
    <n v="5.6"/>
    <n v="10"/>
    <m/>
    <m/>
    <n v="7.8"/>
  </r>
  <r>
    <s v="Signals and Systems Analysis"/>
    <x v="7"/>
    <n v="72"/>
    <n v="9"/>
    <n v="8.9"/>
    <m/>
    <m/>
    <n v="8.9499999999999993"/>
  </r>
  <r>
    <s v="Control and Servomechanism"/>
    <x v="7"/>
    <n v="72"/>
    <n v="8.5"/>
    <n v="7.7"/>
    <m/>
    <m/>
    <n v="8.1"/>
  </r>
  <r>
    <s v="Control and Servomechanism Lab."/>
    <x v="7"/>
    <n v="36"/>
    <n v="8"/>
    <n v="8.5"/>
    <m/>
    <m/>
    <n v="8.25"/>
  </r>
  <r>
    <s v="Computer Network Lab."/>
    <x v="7"/>
    <n v="36"/>
    <n v="7"/>
    <n v="9"/>
    <m/>
    <m/>
    <n v="8"/>
  </r>
  <r>
    <s v="Parallel Processing"/>
    <x v="7"/>
    <n v="72"/>
    <n v="8.3000000000000007"/>
    <n v="10"/>
    <m/>
    <m/>
    <n v="9.15"/>
  </r>
  <r>
    <s v="Computer Network"/>
    <x v="7"/>
    <n v="72"/>
    <n v="9.1"/>
    <n v="8.8000000000000007"/>
    <m/>
    <m/>
    <n v="8.9499999999999993"/>
  </r>
  <r>
    <s v="Distributed Systems"/>
    <x v="7"/>
    <n v="72"/>
    <n v="9.5"/>
    <n v="9.5"/>
    <m/>
    <m/>
    <n v="9.5"/>
  </r>
  <r>
    <s v="Computer Graphics"/>
    <x v="8"/>
    <n v="72"/>
    <n v="9"/>
    <n v="8.6"/>
    <m/>
    <m/>
    <n v="8.8000000000000007"/>
  </r>
  <r>
    <s v="Computer Process Control"/>
    <x v="8"/>
    <n v="72"/>
    <n v="9"/>
    <n v="8.5"/>
    <m/>
    <m/>
    <n v="8.75"/>
  </r>
  <r>
    <s v="Artificial Intelligence"/>
    <x v="8"/>
    <n v="72"/>
    <n v="7"/>
    <n v="9.5"/>
    <m/>
    <m/>
    <n v="8.25"/>
  </r>
  <r>
    <s v="Computer Process Control Lab."/>
    <x v="8"/>
    <n v="36"/>
    <n v="9.5"/>
    <n v="8.4"/>
    <m/>
    <m/>
    <n v="8.9499999999999993"/>
  </r>
  <r>
    <s v="Concurrent Programming Languages"/>
    <x v="8"/>
    <n v="72"/>
    <n v="7.1"/>
    <n v="9"/>
    <m/>
    <m/>
    <n v="8.0500000000000007"/>
  </r>
  <r>
    <s v="Systems Development Methodologies"/>
    <x v="8"/>
    <n v="36"/>
    <n v="5"/>
    <n v="4.5"/>
    <m/>
    <n v="6"/>
    <n v="5.375"/>
  </r>
  <r>
    <s v="Object Oriented Systems"/>
    <x v="8"/>
    <n v="72"/>
    <n v="10"/>
    <n v="8"/>
    <m/>
    <m/>
    <n v="9"/>
  </r>
  <r>
    <s v="Distributed Databases"/>
    <x v="9"/>
    <n v="36"/>
    <n v="5"/>
    <n v="8"/>
    <m/>
    <n v="7"/>
    <n v="6.75"/>
  </r>
  <r>
    <s v="Industrial Economy"/>
    <x v="9"/>
    <n v="36"/>
    <n v="9"/>
    <n v="8"/>
    <m/>
    <m/>
    <n v="8.5"/>
  </r>
  <r>
    <s v="Principles of Robotics"/>
    <x v="9"/>
    <n v="36"/>
    <n v="7"/>
    <n v="7"/>
    <m/>
    <m/>
    <n v="7"/>
  </r>
  <r>
    <s v="Digital Image Processing"/>
    <x v="9"/>
    <n v="36"/>
    <n v="8"/>
    <n v="10"/>
    <m/>
    <m/>
    <n v="9"/>
  </r>
  <r>
    <s v="Informatics Seminars"/>
    <x v="9"/>
    <n v="36"/>
    <n v="6"/>
    <n v="8.5"/>
    <m/>
    <m/>
    <n v="7.25"/>
  </r>
  <r>
    <s v="Knowledge Based Systems"/>
    <x v="9"/>
    <n v="72"/>
    <n v="9"/>
    <n v="7"/>
    <m/>
    <m/>
    <n v="8"/>
  </r>
  <r>
    <s v="Society and Technology"/>
    <x v="9"/>
    <n v="36"/>
    <n v="7"/>
    <n v="7"/>
    <m/>
    <m/>
    <n v="7"/>
  </r>
  <r>
    <s v="Advanced Computer Topics"/>
    <x v="9"/>
    <n v="144"/>
    <n v="5"/>
    <n v="9.5"/>
    <m/>
    <m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grandTotalCaption="GPA" updatedVersion="3" minRefreshableVersion="3" showCalcMbrs="0" useAutoFormatting="1" itemPrintTitles="1" createdVersion="3" indent="0" outline="1" outlineData="1" multipleFieldFilters="0" chartFormat="1" rowHeaderCaption="Term">
  <location ref="A2:B13" firstHeaderRow="1" firstDataRow="1" firstDataCol="1"/>
  <pivotFields count="8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numFmtId="164" showAll="0"/>
    <pivotField numFmtId="164" showAll="0"/>
    <pivotField showAll="0"/>
    <pivotField showAll="0"/>
    <pivotField dataField="1" numFmtId="2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erm Average" fld="7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:B13" firstHeaderRow="1" firstDataRow="1" firstDataCol="1"/>
  <pivotFields count="8">
    <pivotField showAll="0"/>
    <pivotField axis="axisRow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64" showAll="0"/>
    <pivotField showAll="0"/>
    <pivotField showAll="0"/>
    <pivotField dataField="1" numFmtId="2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Average" fld="7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4"/>
  <sheetViews>
    <sheetView tabSelected="1" workbookViewId="0">
      <selection activeCell="B5" sqref="B5"/>
    </sheetView>
  </sheetViews>
  <sheetFormatPr defaultRowHeight="12.75"/>
  <cols>
    <col min="1" max="1" width="8" customWidth="1"/>
    <col min="2" max="2" width="14" customWidth="1"/>
    <col min="3" max="3" width="19.28515625" bestFit="1" customWidth="1"/>
  </cols>
  <sheetData>
    <row r="2" spans="1:2">
      <c r="A2" s="29" t="s">
        <v>0</v>
      </c>
      <c r="B2" t="s">
        <v>93</v>
      </c>
    </row>
    <row r="3" spans="1:2">
      <c r="A3" s="1" t="s">
        <v>2</v>
      </c>
      <c r="B3" s="2">
        <v>8.0250000000000004</v>
      </c>
    </row>
    <row r="4" spans="1:2">
      <c r="A4" s="1" t="s">
        <v>6</v>
      </c>
      <c r="B4" s="2">
        <v>7.8285714285714283</v>
      </c>
    </row>
    <row r="5" spans="1:2">
      <c r="A5" s="1" t="s">
        <v>8</v>
      </c>
      <c r="B5" s="2">
        <v>7.3357142857142863</v>
      </c>
    </row>
    <row r="6" spans="1:2">
      <c r="A6" s="1" t="s">
        <v>9</v>
      </c>
      <c r="B6" s="2">
        <v>7.8250000000000002</v>
      </c>
    </row>
    <row r="7" spans="1:2">
      <c r="A7" s="1" t="s">
        <v>10</v>
      </c>
      <c r="B7" s="2">
        <v>8.0214285714285705</v>
      </c>
    </row>
    <row r="8" spans="1:2">
      <c r="A8" s="1" t="s">
        <v>11</v>
      </c>
      <c r="B8" s="2">
        <v>8.1785714285714288</v>
      </c>
    </row>
    <row r="9" spans="1:2">
      <c r="A9" s="1" t="s">
        <v>12</v>
      </c>
      <c r="B9" s="2">
        <v>8.2937499999999993</v>
      </c>
    </row>
    <row r="10" spans="1:2">
      <c r="A10" s="1" t="s">
        <v>15</v>
      </c>
      <c r="B10" s="2">
        <v>8.6999999999999993</v>
      </c>
    </row>
    <row r="11" spans="1:2">
      <c r="A11" s="1" t="s">
        <v>16</v>
      </c>
      <c r="B11" s="2">
        <v>8.1678571428571427</v>
      </c>
    </row>
    <row r="12" spans="1:2">
      <c r="A12" s="1" t="s">
        <v>18</v>
      </c>
      <c r="B12" s="2">
        <v>7.59375</v>
      </c>
    </row>
    <row r="13" spans="1:2">
      <c r="A13" s="1" t="s">
        <v>94</v>
      </c>
      <c r="B13" s="2">
        <v>7.9974999999999987</v>
      </c>
    </row>
    <row r="14" spans="1:2">
      <c r="A14" s="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3"/>
  <sheetViews>
    <sheetView workbookViewId="0">
      <selection activeCell="B7" sqref="B7"/>
    </sheetView>
  </sheetViews>
  <sheetFormatPr defaultRowHeight="12.75"/>
  <cols>
    <col min="1" max="1" width="13.85546875" customWidth="1"/>
    <col min="2" max="2" width="19.28515625" bestFit="1" customWidth="1"/>
  </cols>
  <sheetData>
    <row r="2" spans="1:2">
      <c r="A2" s="29" t="s">
        <v>92</v>
      </c>
      <c r="B2" t="s">
        <v>17</v>
      </c>
    </row>
    <row r="3" spans="1:2">
      <c r="A3" s="1" t="s">
        <v>18</v>
      </c>
      <c r="B3" s="2">
        <v>7.59375</v>
      </c>
    </row>
    <row r="4" spans="1:2">
      <c r="A4" s="1" t="s">
        <v>2</v>
      </c>
      <c r="B4" s="2">
        <v>8.0250000000000004</v>
      </c>
    </row>
    <row r="5" spans="1:2">
      <c r="A5" s="1" t="s">
        <v>6</v>
      </c>
      <c r="B5" s="2">
        <v>7.8285714285714283</v>
      </c>
    </row>
    <row r="6" spans="1:2">
      <c r="A6" s="1" t="s">
        <v>8</v>
      </c>
      <c r="B6" s="2">
        <v>7.3357142857142863</v>
      </c>
    </row>
    <row r="7" spans="1:2">
      <c r="A7" s="1" t="s">
        <v>9</v>
      </c>
      <c r="B7" s="2">
        <v>7.8250000000000002</v>
      </c>
    </row>
    <row r="8" spans="1:2">
      <c r="A8" s="1" t="s">
        <v>10</v>
      </c>
      <c r="B8" s="2">
        <v>8.0214285714285705</v>
      </c>
    </row>
    <row r="9" spans="1:2">
      <c r="A9" s="1" t="s">
        <v>11</v>
      </c>
      <c r="B9" s="2">
        <v>8.1785714285714288</v>
      </c>
    </row>
    <row r="10" spans="1:2">
      <c r="A10" s="1" t="s">
        <v>12</v>
      </c>
      <c r="B10" s="2">
        <v>8.2937499999999993</v>
      </c>
    </row>
    <row r="11" spans="1:2">
      <c r="A11" s="1" t="s">
        <v>15</v>
      </c>
      <c r="B11" s="2">
        <v>8.6999999999999993</v>
      </c>
    </row>
    <row r="12" spans="1:2">
      <c r="A12" s="1" t="s">
        <v>16</v>
      </c>
      <c r="B12" s="2">
        <v>8.1678571428571427</v>
      </c>
    </row>
    <row r="13" spans="1:2">
      <c r="A13" s="1" t="s">
        <v>13</v>
      </c>
      <c r="B13" s="2">
        <v>7.9974999999999987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B1:I73"/>
  <sheetViews>
    <sheetView topLeftCell="A58" zoomScaleNormal="100" workbookViewId="0">
      <selection activeCell="N1" sqref="N1"/>
    </sheetView>
  </sheetViews>
  <sheetFormatPr defaultRowHeight="15.75"/>
  <cols>
    <col min="1" max="1" width="3" customWidth="1"/>
    <col min="2" max="2" width="41.42578125" style="4" bestFit="1" customWidth="1"/>
    <col min="3" max="3" width="10.5703125" style="4" bestFit="1" customWidth="1"/>
    <col min="4" max="4" width="11.140625" style="4" bestFit="1" customWidth="1"/>
    <col min="5" max="6" width="13.140625" style="4" bestFit="1" customWidth="1"/>
    <col min="7" max="7" width="14.140625" style="4" bestFit="1" customWidth="1"/>
    <col min="8" max="8" width="10.140625" style="3" bestFit="1" customWidth="1"/>
    <col min="9" max="9" width="13.5703125" style="3" bestFit="1" customWidth="1"/>
  </cols>
  <sheetData>
    <row r="1" spans="2:9" ht="23.25">
      <c r="B1" s="30" t="s">
        <v>91</v>
      </c>
      <c r="C1" s="30"/>
      <c r="D1" s="30"/>
      <c r="E1" s="30"/>
      <c r="F1" s="30"/>
      <c r="G1" s="30"/>
      <c r="H1" s="30"/>
      <c r="I1" s="30"/>
    </row>
    <row r="2" spans="2:9" ht="32.25" thickBot="1">
      <c r="B2" s="5" t="s">
        <v>1</v>
      </c>
      <c r="C2" s="5" t="s">
        <v>0</v>
      </c>
      <c r="D2" s="5" t="s">
        <v>19</v>
      </c>
      <c r="E2" s="5" t="s">
        <v>3</v>
      </c>
      <c r="F2" s="5" t="s">
        <v>4</v>
      </c>
      <c r="G2" s="5" t="s">
        <v>7</v>
      </c>
      <c r="H2" s="5" t="s">
        <v>5</v>
      </c>
      <c r="I2" s="6" t="s">
        <v>14</v>
      </c>
    </row>
    <row r="3" spans="2:9" ht="16.5" thickTop="1">
      <c r="B3" s="7" t="s">
        <v>20</v>
      </c>
      <c r="C3" s="8" t="s">
        <v>2</v>
      </c>
      <c r="D3" s="9">
        <v>108</v>
      </c>
      <c r="E3" s="10">
        <v>8</v>
      </c>
      <c r="F3" s="10">
        <v>8</v>
      </c>
      <c r="G3" s="10"/>
      <c r="H3" s="10"/>
      <c r="I3" s="11">
        <f t="shared" ref="I3:I34" si="0">IF(OR(E3="",F3=""),"",IF(((E3+F3)/2)&gt;=7,(E3+F3)/2,IF(AND(((E3+F3)/2)&gt;=4,AND(G3="",H3="")),"",IF(E3&lt;F3,IF(G3&gt;E3,IF(((F3+G3)/2)&gt;=7,(F3+G3)/2,(((F3+G3)/2)+H3)/2),(((E3+F3)/2)+H3)/2),IF(G3&gt;F3,IF(((E3+G3)/2)&gt;=7,(E3+G3)/2,(((E3+G3)/2)+H3)/2),(((E3+F3)/2)+H3)/2)))))</f>
        <v>8</v>
      </c>
    </row>
    <row r="4" spans="2:9">
      <c r="B4" s="12" t="s">
        <v>21</v>
      </c>
      <c r="C4" s="13" t="s">
        <v>2</v>
      </c>
      <c r="D4" s="14">
        <v>72</v>
      </c>
      <c r="E4" s="15">
        <v>5.5</v>
      </c>
      <c r="F4" s="15">
        <v>8.5</v>
      </c>
      <c r="G4" s="15"/>
      <c r="H4" s="15"/>
      <c r="I4" s="16">
        <f t="shared" si="0"/>
        <v>7</v>
      </c>
    </row>
    <row r="5" spans="2:9">
      <c r="B5" s="7" t="s">
        <v>22</v>
      </c>
      <c r="C5" s="8" t="s">
        <v>2</v>
      </c>
      <c r="D5" s="9">
        <v>72</v>
      </c>
      <c r="E5" s="10">
        <v>8.8000000000000007</v>
      </c>
      <c r="F5" s="10">
        <v>7</v>
      </c>
      <c r="G5" s="10"/>
      <c r="H5" s="10"/>
      <c r="I5" s="11">
        <f t="shared" si="0"/>
        <v>7.9</v>
      </c>
    </row>
    <row r="6" spans="2:9">
      <c r="B6" s="12" t="s">
        <v>23</v>
      </c>
      <c r="C6" s="13" t="s">
        <v>2</v>
      </c>
      <c r="D6" s="14">
        <v>72</v>
      </c>
      <c r="E6" s="15">
        <v>8</v>
      </c>
      <c r="F6" s="15">
        <v>9</v>
      </c>
      <c r="G6" s="15"/>
      <c r="H6" s="15"/>
      <c r="I6" s="16">
        <f t="shared" si="0"/>
        <v>8.5</v>
      </c>
    </row>
    <row r="7" spans="2:9">
      <c r="B7" s="7" t="s">
        <v>24</v>
      </c>
      <c r="C7" s="8" t="s">
        <v>2</v>
      </c>
      <c r="D7" s="9">
        <v>36</v>
      </c>
      <c r="E7" s="10">
        <v>10</v>
      </c>
      <c r="F7" s="10">
        <v>10</v>
      </c>
      <c r="G7" s="10"/>
      <c r="H7" s="10"/>
      <c r="I7" s="11">
        <f t="shared" si="0"/>
        <v>10</v>
      </c>
    </row>
    <row r="8" spans="2:9">
      <c r="B8" s="12" t="s">
        <v>25</v>
      </c>
      <c r="C8" s="13" t="s">
        <v>2</v>
      </c>
      <c r="D8" s="14">
        <v>72</v>
      </c>
      <c r="E8" s="15">
        <v>7</v>
      </c>
      <c r="F8" s="15">
        <v>6</v>
      </c>
      <c r="G8" s="15"/>
      <c r="H8" s="15">
        <v>7</v>
      </c>
      <c r="I8" s="16">
        <f t="shared" si="0"/>
        <v>6.75</v>
      </c>
    </row>
    <row r="9" spans="2:9">
      <c r="B9" s="7" t="s">
        <v>26</v>
      </c>
      <c r="C9" s="8" t="s">
        <v>6</v>
      </c>
      <c r="D9" s="9">
        <v>72</v>
      </c>
      <c r="E9" s="10">
        <v>5</v>
      </c>
      <c r="F9" s="10">
        <v>7</v>
      </c>
      <c r="G9" s="10">
        <v>8</v>
      </c>
      <c r="H9" s="10"/>
      <c r="I9" s="11">
        <f t="shared" si="0"/>
        <v>7.5</v>
      </c>
    </row>
    <row r="10" spans="2:9">
      <c r="B10" s="17" t="s">
        <v>27</v>
      </c>
      <c r="C10" s="13" t="s">
        <v>6</v>
      </c>
      <c r="D10" s="14">
        <v>36</v>
      </c>
      <c r="E10" s="15">
        <v>9.5</v>
      </c>
      <c r="F10" s="15">
        <v>6</v>
      </c>
      <c r="G10" s="15"/>
      <c r="H10" s="15"/>
      <c r="I10" s="16">
        <f t="shared" si="0"/>
        <v>7.75</v>
      </c>
    </row>
    <row r="11" spans="2:9">
      <c r="B11" s="18" t="s">
        <v>28</v>
      </c>
      <c r="C11" s="8" t="s">
        <v>6</v>
      </c>
      <c r="D11" s="9">
        <v>72</v>
      </c>
      <c r="E11" s="10">
        <v>5.5</v>
      </c>
      <c r="F11" s="10">
        <v>8</v>
      </c>
      <c r="G11" s="10"/>
      <c r="H11" s="10">
        <v>8</v>
      </c>
      <c r="I11" s="11">
        <f t="shared" si="0"/>
        <v>7.375</v>
      </c>
    </row>
    <row r="12" spans="2:9">
      <c r="B12" s="17" t="s">
        <v>29</v>
      </c>
      <c r="C12" s="13" t="s">
        <v>6</v>
      </c>
      <c r="D12" s="14">
        <v>72</v>
      </c>
      <c r="E12" s="15">
        <v>8.8000000000000007</v>
      </c>
      <c r="F12" s="15">
        <v>8</v>
      </c>
      <c r="G12" s="15"/>
      <c r="H12" s="15"/>
      <c r="I12" s="16">
        <f t="shared" si="0"/>
        <v>8.4</v>
      </c>
    </row>
    <row r="13" spans="2:9">
      <c r="B13" s="18" t="s">
        <v>30</v>
      </c>
      <c r="C13" s="8" t="s">
        <v>6</v>
      </c>
      <c r="D13" s="9">
        <v>36</v>
      </c>
      <c r="E13" s="10">
        <v>7</v>
      </c>
      <c r="F13" s="10">
        <v>8.8000000000000007</v>
      </c>
      <c r="G13" s="10"/>
      <c r="H13" s="10"/>
      <c r="I13" s="11">
        <f t="shared" si="0"/>
        <v>7.9</v>
      </c>
    </row>
    <row r="14" spans="2:9">
      <c r="B14" s="17" t="s">
        <v>31</v>
      </c>
      <c r="C14" s="13" t="s">
        <v>6</v>
      </c>
      <c r="D14" s="14">
        <v>72</v>
      </c>
      <c r="E14" s="15">
        <v>3</v>
      </c>
      <c r="F14" s="15">
        <v>7.5</v>
      </c>
      <c r="G14" s="15"/>
      <c r="H14" s="15">
        <v>9</v>
      </c>
      <c r="I14" s="16">
        <f t="shared" si="0"/>
        <v>7.125</v>
      </c>
    </row>
    <row r="15" spans="2:9">
      <c r="B15" s="18" t="s">
        <v>32</v>
      </c>
      <c r="C15" s="8" t="s">
        <v>6</v>
      </c>
      <c r="D15" s="9">
        <v>72</v>
      </c>
      <c r="E15" s="10">
        <v>9</v>
      </c>
      <c r="F15" s="10">
        <v>8.5</v>
      </c>
      <c r="G15" s="10"/>
      <c r="H15" s="10"/>
      <c r="I15" s="11">
        <f t="shared" si="0"/>
        <v>8.75</v>
      </c>
    </row>
    <row r="16" spans="2:9">
      <c r="B16" s="17" t="s">
        <v>33</v>
      </c>
      <c r="C16" s="13" t="s">
        <v>8</v>
      </c>
      <c r="D16" s="14">
        <v>72</v>
      </c>
      <c r="E16" s="15">
        <v>10</v>
      </c>
      <c r="F16" s="15">
        <v>8.3000000000000007</v>
      </c>
      <c r="G16" s="15"/>
      <c r="H16" s="15"/>
      <c r="I16" s="16">
        <f t="shared" si="0"/>
        <v>9.15</v>
      </c>
    </row>
    <row r="17" spans="2:9">
      <c r="B17" s="18" t="s">
        <v>34</v>
      </c>
      <c r="C17" s="8" t="s">
        <v>8</v>
      </c>
      <c r="D17" s="9">
        <v>72</v>
      </c>
      <c r="E17" s="10">
        <v>5.5</v>
      </c>
      <c r="F17" s="10">
        <v>7</v>
      </c>
      <c r="G17" s="10">
        <v>7</v>
      </c>
      <c r="H17" s="10"/>
      <c r="I17" s="11">
        <f t="shared" si="0"/>
        <v>7</v>
      </c>
    </row>
    <row r="18" spans="2:9">
      <c r="B18" s="17" t="s">
        <v>89</v>
      </c>
      <c r="C18" s="13" t="s">
        <v>8</v>
      </c>
      <c r="D18" s="14">
        <v>72</v>
      </c>
      <c r="E18" s="15">
        <v>7</v>
      </c>
      <c r="F18" s="15">
        <v>7</v>
      </c>
      <c r="G18" s="15"/>
      <c r="H18" s="15"/>
      <c r="I18" s="16">
        <f t="shared" si="0"/>
        <v>7</v>
      </c>
    </row>
    <row r="19" spans="2:9">
      <c r="B19" s="18" t="s">
        <v>35</v>
      </c>
      <c r="C19" s="8" t="s">
        <v>8</v>
      </c>
      <c r="D19" s="9">
        <v>72</v>
      </c>
      <c r="E19" s="10">
        <v>8</v>
      </c>
      <c r="F19" s="10">
        <v>5</v>
      </c>
      <c r="G19" s="10"/>
      <c r="H19" s="10">
        <v>9</v>
      </c>
      <c r="I19" s="11">
        <f t="shared" si="0"/>
        <v>7.75</v>
      </c>
    </row>
    <row r="20" spans="2:9">
      <c r="B20" s="17" t="s">
        <v>36</v>
      </c>
      <c r="C20" s="13" t="s">
        <v>8</v>
      </c>
      <c r="D20" s="14">
        <v>36</v>
      </c>
      <c r="E20" s="15">
        <v>8.8000000000000007</v>
      </c>
      <c r="F20" s="15">
        <v>5</v>
      </c>
      <c r="G20" s="15"/>
      <c r="H20" s="15">
        <v>6</v>
      </c>
      <c r="I20" s="16">
        <f t="shared" si="0"/>
        <v>6.45</v>
      </c>
    </row>
    <row r="21" spans="2:9">
      <c r="B21" s="18" t="s">
        <v>37</v>
      </c>
      <c r="C21" s="8" t="s">
        <v>8</v>
      </c>
      <c r="D21" s="9">
        <v>36</v>
      </c>
      <c r="E21" s="10">
        <v>6</v>
      </c>
      <c r="F21" s="10">
        <v>8</v>
      </c>
      <c r="G21" s="10"/>
      <c r="H21" s="10"/>
      <c r="I21" s="11">
        <f t="shared" si="0"/>
        <v>7</v>
      </c>
    </row>
    <row r="22" spans="2:9">
      <c r="B22" s="17" t="s">
        <v>38</v>
      </c>
      <c r="C22" s="13" t="s">
        <v>8</v>
      </c>
      <c r="D22" s="14">
        <v>72</v>
      </c>
      <c r="E22" s="15">
        <v>8</v>
      </c>
      <c r="F22" s="15">
        <v>6</v>
      </c>
      <c r="G22" s="15"/>
      <c r="H22" s="15"/>
      <c r="I22" s="16">
        <f t="shared" si="0"/>
        <v>7</v>
      </c>
    </row>
    <row r="23" spans="2:9">
      <c r="B23" s="18" t="s">
        <v>39</v>
      </c>
      <c r="C23" s="8" t="s">
        <v>9</v>
      </c>
      <c r="D23" s="9">
        <v>72</v>
      </c>
      <c r="E23" s="10">
        <v>5</v>
      </c>
      <c r="F23" s="10">
        <v>8</v>
      </c>
      <c r="G23" s="10"/>
      <c r="H23" s="10">
        <v>8</v>
      </c>
      <c r="I23" s="11">
        <f t="shared" si="0"/>
        <v>7.25</v>
      </c>
    </row>
    <row r="24" spans="2:9">
      <c r="B24" s="17" t="s">
        <v>40</v>
      </c>
      <c r="C24" s="13" t="s">
        <v>9</v>
      </c>
      <c r="D24" s="14">
        <v>72</v>
      </c>
      <c r="E24" s="15">
        <v>8.4</v>
      </c>
      <c r="F24" s="15">
        <v>8</v>
      </c>
      <c r="G24" s="15"/>
      <c r="H24" s="15"/>
      <c r="I24" s="16">
        <f t="shared" si="0"/>
        <v>8.1999999999999993</v>
      </c>
    </row>
    <row r="25" spans="2:9">
      <c r="B25" s="18" t="s">
        <v>41</v>
      </c>
      <c r="C25" s="8" t="s">
        <v>9</v>
      </c>
      <c r="D25" s="9">
        <v>72</v>
      </c>
      <c r="E25" s="10">
        <v>6</v>
      </c>
      <c r="F25" s="10">
        <v>8</v>
      </c>
      <c r="G25" s="10"/>
      <c r="H25" s="10"/>
      <c r="I25" s="11">
        <f t="shared" si="0"/>
        <v>7</v>
      </c>
    </row>
    <row r="26" spans="2:9">
      <c r="B26" s="17" t="s">
        <v>90</v>
      </c>
      <c r="C26" s="13" t="s">
        <v>9</v>
      </c>
      <c r="D26" s="14">
        <v>72</v>
      </c>
      <c r="E26" s="15">
        <v>9.5</v>
      </c>
      <c r="F26" s="15">
        <v>8.5</v>
      </c>
      <c r="G26" s="15"/>
      <c r="H26" s="15"/>
      <c r="I26" s="16">
        <f t="shared" si="0"/>
        <v>9</v>
      </c>
    </row>
    <row r="27" spans="2:9">
      <c r="B27" s="18" t="s">
        <v>42</v>
      </c>
      <c r="C27" s="8" t="s">
        <v>9</v>
      </c>
      <c r="D27" s="9">
        <v>72</v>
      </c>
      <c r="E27" s="10">
        <v>6</v>
      </c>
      <c r="F27" s="10">
        <v>6</v>
      </c>
      <c r="G27" s="10"/>
      <c r="H27" s="10">
        <v>7.5</v>
      </c>
      <c r="I27" s="11">
        <f t="shared" si="0"/>
        <v>6.75</v>
      </c>
    </row>
    <row r="28" spans="2:9">
      <c r="B28" s="17" t="s">
        <v>43</v>
      </c>
      <c r="C28" s="13" t="s">
        <v>9</v>
      </c>
      <c r="D28" s="14">
        <v>72</v>
      </c>
      <c r="E28" s="15">
        <v>8</v>
      </c>
      <c r="F28" s="15">
        <v>9.5</v>
      </c>
      <c r="G28" s="15"/>
      <c r="H28" s="15"/>
      <c r="I28" s="16">
        <f t="shared" si="0"/>
        <v>8.75</v>
      </c>
    </row>
    <row r="29" spans="2:9">
      <c r="B29" s="18" t="s">
        <v>44</v>
      </c>
      <c r="C29" s="8" t="s">
        <v>10</v>
      </c>
      <c r="D29" s="9">
        <v>72</v>
      </c>
      <c r="E29" s="10">
        <v>6</v>
      </c>
      <c r="F29" s="10">
        <v>8.5</v>
      </c>
      <c r="G29" s="10"/>
      <c r="H29" s="10"/>
      <c r="I29" s="11">
        <f t="shared" si="0"/>
        <v>7.25</v>
      </c>
    </row>
    <row r="30" spans="2:9">
      <c r="B30" s="17" t="s">
        <v>45</v>
      </c>
      <c r="C30" s="13" t="s">
        <v>10</v>
      </c>
      <c r="D30" s="14">
        <v>72</v>
      </c>
      <c r="E30" s="15">
        <v>8.8000000000000007</v>
      </c>
      <c r="F30" s="15">
        <v>7</v>
      </c>
      <c r="G30" s="15"/>
      <c r="H30" s="15"/>
      <c r="I30" s="16">
        <f t="shared" si="0"/>
        <v>7.9</v>
      </c>
    </row>
    <row r="31" spans="2:9">
      <c r="B31" s="18" t="s">
        <v>46</v>
      </c>
      <c r="C31" s="8" t="s">
        <v>10</v>
      </c>
      <c r="D31" s="9">
        <v>36</v>
      </c>
      <c r="E31" s="10">
        <v>9.5</v>
      </c>
      <c r="F31" s="10">
        <v>8.8000000000000007</v>
      </c>
      <c r="G31" s="10"/>
      <c r="H31" s="10"/>
      <c r="I31" s="11">
        <f t="shared" si="0"/>
        <v>9.15</v>
      </c>
    </row>
    <row r="32" spans="2:9">
      <c r="B32" s="17" t="s">
        <v>47</v>
      </c>
      <c r="C32" s="13" t="s">
        <v>10</v>
      </c>
      <c r="D32" s="14">
        <v>72</v>
      </c>
      <c r="E32" s="15">
        <v>8</v>
      </c>
      <c r="F32" s="15">
        <v>9.6999999999999993</v>
      </c>
      <c r="G32" s="15"/>
      <c r="H32" s="15"/>
      <c r="I32" s="16">
        <f t="shared" si="0"/>
        <v>8.85</v>
      </c>
    </row>
    <row r="33" spans="2:9">
      <c r="B33" s="18" t="s">
        <v>48</v>
      </c>
      <c r="C33" s="8" t="s">
        <v>10</v>
      </c>
      <c r="D33" s="9">
        <v>36</v>
      </c>
      <c r="E33" s="10">
        <v>7</v>
      </c>
      <c r="F33" s="10">
        <v>8</v>
      </c>
      <c r="G33" s="10"/>
      <c r="H33" s="10"/>
      <c r="I33" s="11">
        <f t="shared" si="0"/>
        <v>7.5</v>
      </c>
    </row>
    <row r="34" spans="2:9">
      <c r="B34" s="17" t="s">
        <v>49</v>
      </c>
      <c r="C34" s="13" t="s">
        <v>10</v>
      </c>
      <c r="D34" s="14">
        <v>72</v>
      </c>
      <c r="E34" s="15">
        <v>8</v>
      </c>
      <c r="F34" s="15">
        <v>7</v>
      </c>
      <c r="G34" s="15"/>
      <c r="H34" s="15"/>
      <c r="I34" s="16">
        <f t="shared" si="0"/>
        <v>7.5</v>
      </c>
    </row>
    <row r="35" spans="2:9">
      <c r="B35" s="18" t="s">
        <v>50</v>
      </c>
      <c r="C35" s="8" t="s">
        <v>10</v>
      </c>
      <c r="D35" s="9">
        <v>72</v>
      </c>
      <c r="E35" s="10">
        <v>9</v>
      </c>
      <c r="F35" s="10">
        <v>7</v>
      </c>
      <c r="G35" s="10"/>
      <c r="H35" s="10"/>
      <c r="I35" s="11">
        <f t="shared" ref="I35:I66" si="1">IF(OR(E35="",F35=""),"",IF(((E35+F35)/2)&gt;=7,(E35+F35)/2,IF(AND(((E35+F35)/2)&gt;=4,AND(G35="",H35="")),"",IF(E35&lt;F35,IF(G35&gt;E35,IF(((F35+G35)/2)&gt;=7,(F35+G35)/2,(((F35+G35)/2)+H35)/2),(((E35+F35)/2)+H35)/2),IF(G35&gt;F35,IF(((E35+G35)/2)&gt;=7,(E35+G35)/2,(((E35+G35)/2)+H35)/2),(((E35+F35)/2)+H35)/2)))))</f>
        <v>8</v>
      </c>
    </row>
    <row r="36" spans="2:9">
      <c r="B36" s="17" t="s">
        <v>51</v>
      </c>
      <c r="C36" s="13" t="s">
        <v>11</v>
      </c>
      <c r="D36" s="14">
        <v>72</v>
      </c>
      <c r="E36" s="15">
        <v>8</v>
      </c>
      <c r="F36" s="15">
        <v>8</v>
      </c>
      <c r="G36" s="15"/>
      <c r="H36" s="15"/>
      <c r="I36" s="16">
        <f t="shared" si="1"/>
        <v>8</v>
      </c>
    </row>
    <row r="37" spans="2:9">
      <c r="B37" s="18" t="s">
        <v>52</v>
      </c>
      <c r="C37" s="8" t="s">
        <v>11</v>
      </c>
      <c r="D37" s="9">
        <v>72</v>
      </c>
      <c r="E37" s="10">
        <v>7.8</v>
      </c>
      <c r="F37" s="10">
        <v>9</v>
      </c>
      <c r="G37" s="10"/>
      <c r="H37" s="10"/>
      <c r="I37" s="11">
        <f t="shared" si="1"/>
        <v>8.4</v>
      </c>
    </row>
    <row r="38" spans="2:9">
      <c r="B38" s="17" t="s">
        <v>53</v>
      </c>
      <c r="C38" s="13" t="s">
        <v>11</v>
      </c>
      <c r="D38" s="14">
        <v>36</v>
      </c>
      <c r="E38" s="15">
        <v>9.6</v>
      </c>
      <c r="F38" s="15">
        <v>9</v>
      </c>
      <c r="G38" s="15"/>
      <c r="H38" s="15"/>
      <c r="I38" s="16">
        <f t="shared" si="1"/>
        <v>9.3000000000000007</v>
      </c>
    </row>
    <row r="39" spans="2:9">
      <c r="B39" s="18" t="s">
        <v>54</v>
      </c>
      <c r="C39" s="8" t="s">
        <v>11</v>
      </c>
      <c r="D39" s="9">
        <v>36</v>
      </c>
      <c r="E39" s="10">
        <v>8</v>
      </c>
      <c r="F39" s="10">
        <v>8.5</v>
      </c>
      <c r="G39" s="10"/>
      <c r="H39" s="10"/>
      <c r="I39" s="11">
        <f t="shared" si="1"/>
        <v>8.25</v>
      </c>
    </row>
    <row r="40" spans="2:9">
      <c r="B40" s="17" t="s">
        <v>55</v>
      </c>
      <c r="C40" s="13" t="s">
        <v>11</v>
      </c>
      <c r="D40" s="14">
        <v>72</v>
      </c>
      <c r="E40" s="15">
        <v>8.8000000000000007</v>
      </c>
      <c r="F40" s="15">
        <v>8.8000000000000007</v>
      </c>
      <c r="G40" s="15"/>
      <c r="H40" s="15"/>
      <c r="I40" s="16">
        <f t="shared" si="1"/>
        <v>8.8000000000000007</v>
      </c>
    </row>
    <row r="41" spans="2:9">
      <c r="B41" s="18" t="s">
        <v>56</v>
      </c>
      <c r="C41" s="8" t="s">
        <v>11</v>
      </c>
      <c r="D41" s="9">
        <v>72</v>
      </c>
      <c r="E41" s="10">
        <v>8</v>
      </c>
      <c r="F41" s="10">
        <v>7</v>
      </c>
      <c r="G41" s="10"/>
      <c r="H41" s="10"/>
      <c r="I41" s="11">
        <f t="shared" si="1"/>
        <v>7.5</v>
      </c>
    </row>
    <row r="42" spans="2:9">
      <c r="B42" s="17" t="s">
        <v>57</v>
      </c>
      <c r="C42" s="13" t="s">
        <v>11</v>
      </c>
      <c r="D42" s="14">
        <v>72</v>
      </c>
      <c r="E42" s="15">
        <v>7</v>
      </c>
      <c r="F42" s="15">
        <v>5</v>
      </c>
      <c r="G42" s="15"/>
      <c r="H42" s="15">
        <v>8</v>
      </c>
      <c r="I42" s="16">
        <f t="shared" si="1"/>
        <v>7</v>
      </c>
    </row>
    <row r="43" spans="2:9">
      <c r="B43" s="18" t="s">
        <v>58</v>
      </c>
      <c r="C43" s="8" t="s">
        <v>12</v>
      </c>
      <c r="D43" s="9">
        <v>72</v>
      </c>
      <c r="E43" s="10">
        <v>8.8000000000000007</v>
      </c>
      <c r="F43" s="10">
        <v>8</v>
      </c>
      <c r="G43" s="10"/>
      <c r="H43" s="10"/>
      <c r="I43" s="11">
        <f t="shared" si="1"/>
        <v>8.4</v>
      </c>
    </row>
    <row r="44" spans="2:9">
      <c r="B44" s="17" t="s">
        <v>59</v>
      </c>
      <c r="C44" s="13" t="s">
        <v>12</v>
      </c>
      <c r="D44" s="14">
        <v>72</v>
      </c>
      <c r="E44" s="15">
        <v>8</v>
      </c>
      <c r="F44" s="15">
        <v>8.8000000000000007</v>
      </c>
      <c r="G44" s="15"/>
      <c r="H44" s="15"/>
      <c r="I44" s="16">
        <f t="shared" si="1"/>
        <v>8.4</v>
      </c>
    </row>
    <row r="45" spans="2:9">
      <c r="B45" s="18" t="s">
        <v>60</v>
      </c>
      <c r="C45" s="8" t="s">
        <v>12</v>
      </c>
      <c r="D45" s="9">
        <v>36</v>
      </c>
      <c r="E45" s="10">
        <v>8</v>
      </c>
      <c r="F45" s="10">
        <v>8.5</v>
      </c>
      <c r="G45" s="10"/>
      <c r="H45" s="10"/>
      <c r="I45" s="11">
        <f t="shared" si="1"/>
        <v>8.25</v>
      </c>
    </row>
    <row r="46" spans="2:9">
      <c r="B46" s="17" t="s">
        <v>61</v>
      </c>
      <c r="C46" s="13" t="s">
        <v>12</v>
      </c>
      <c r="D46" s="14">
        <v>36</v>
      </c>
      <c r="E46" s="15">
        <v>7</v>
      </c>
      <c r="F46" s="15">
        <v>10</v>
      </c>
      <c r="G46" s="15"/>
      <c r="H46" s="15"/>
      <c r="I46" s="16">
        <f t="shared" si="1"/>
        <v>8.5</v>
      </c>
    </row>
    <row r="47" spans="2:9">
      <c r="B47" s="18" t="s">
        <v>62</v>
      </c>
      <c r="C47" s="8" t="s">
        <v>12</v>
      </c>
      <c r="D47" s="9">
        <v>36</v>
      </c>
      <c r="E47" s="10">
        <v>9.5</v>
      </c>
      <c r="F47" s="10">
        <v>8.5</v>
      </c>
      <c r="G47" s="10"/>
      <c r="H47" s="10"/>
      <c r="I47" s="11">
        <f t="shared" si="1"/>
        <v>9</v>
      </c>
    </row>
    <row r="48" spans="2:9">
      <c r="B48" s="17" t="s">
        <v>63</v>
      </c>
      <c r="C48" s="13" t="s">
        <v>12</v>
      </c>
      <c r="D48" s="14">
        <v>36</v>
      </c>
      <c r="E48" s="15">
        <v>7</v>
      </c>
      <c r="F48" s="15">
        <v>8</v>
      </c>
      <c r="G48" s="15"/>
      <c r="H48" s="15"/>
      <c r="I48" s="16">
        <f t="shared" si="1"/>
        <v>7.5</v>
      </c>
    </row>
    <row r="49" spans="2:9">
      <c r="B49" s="18" t="s">
        <v>64</v>
      </c>
      <c r="C49" s="8" t="s">
        <v>12</v>
      </c>
      <c r="D49" s="9">
        <v>72</v>
      </c>
      <c r="E49" s="10">
        <v>7</v>
      </c>
      <c r="F49" s="10">
        <v>10</v>
      </c>
      <c r="G49" s="10"/>
      <c r="H49" s="10"/>
      <c r="I49" s="11">
        <f t="shared" si="1"/>
        <v>8.5</v>
      </c>
    </row>
    <row r="50" spans="2:9">
      <c r="B50" s="17" t="s">
        <v>65</v>
      </c>
      <c r="C50" s="13" t="s">
        <v>12</v>
      </c>
      <c r="D50" s="14">
        <v>72</v>
      </c>
      <c r="E50" s="15">
        <v>5.6</v>
      </c>
      <c r="F50" s="15">
        <v>10</v>
      </c>
      <c r="G50" s="15"/>
      <c r="H50" s="15"/>
      <c r="I50" s="16">
        <f t="shared" si="1"/>
        <v>7.8</v>
      </c>
    </row>
    <row r="51" spans="2:9">
      <c r="B51" s="18" t="s">
        <v>66</v>
      </c>
      <c r="C51" s="8" t="s">
        <v>15</v>
      </c>
      <c r="D51" s="9">
        <v>72</v>
      </c>
      <c r="E51" s="10">
        <v>9</v>
      </c>
      <c r="F51" s="10">
        <v>8.9</v>
      </c>
      <c r="G51" s="10"/>
      <c r="H51" s="10"/>
      <c r="I51" s="11">
        <f t="shared" si="1"/>
        <v>8.9499999999999993</v>
      </c>
    </row>
    <row r="52" spans="2:9">
      <c r="B52" s="17" t="s">
        <v>67</v>
      </c>
      <c r="C52" s="13" t="s">
        <v>15</v>
      </c>
      <c r="D52" s="14">
        <v>72</v>
      </c>
      <c r="E52" s="15">
        <v>8.5</v>
      </c>
      <c r="F52" s="15">
        <v>7.7</v>
      </c>
      <c r="G52" s="15"/>
      <c r="H52" s="15"/>
      <c r="I52" s="16">
        <f t="shared" si="1"/>
        <v>8.1</v>
      </c>
    </row>
    <row r="53" spans="2:9">
      <c r="B53" s="18" t="s">
        <v>68</v>
      </c>
      <c r="C53" s="8" t="s">
        <v>15</v>
      </c>
      <c r="D53" s="9">
        <v>36</v>
      </c>
      <c r="E53" s="10">
        <v>8</v>
      </c>
      <c r="F53" s="10">
        <v>8.5</v>
      </c>
      <c r="G53" s="10"/>
      <c r="H53" s="10"/>
      <c r="I53" s="11">
        <f t="shared" si="1"/>
        <v>8.25</v>
      </c>
    </row>
    <row r="54" spans="2:9">
      <c r="B54" s="17" t="s">
        <v>69</v>
      </c>
      <c r="C54" s="13" t="s">
        <v>15</v>
      </c>
      <c r="D54" s="14">
        <v>36</v>
      </c>
      <c r="E54" s="15">
        <v>7</v>
      </c>
      <c r="F54" s="15">
        <v>9</v>
      </c>
      <c r="G54" s="15"/>
      <c r="H54" s="15"/>
      <c r="I54" s="16">
        <f t="shared" si="1"/>
        <v>8</v>
      </c>
    </row>
    <row r="55" spans="2:9">
      <c r="B55" s="18" t="s">
        <v>70</v>
      </c>
      <c r="C55" s="8" t="s">
        <v>15</v>
      </c>
      <c r="D55" s="9">
        <v>72</v>
      </c>
      <c r="E55" s="10">
        <v>8.3000000000000007</v>
      </c>
      <c r="F55" s="10">
        <v>10</v>
      </c>
      <c r="G55" s="10"/>
      <c r="H55" s="10"/>
      <c r="I55" s="11">
        <f t="shared" si="1"/>
        <v>9.15</v>
      </c>
    </row>
    <row r="56" spans="2:9">
      <c r="B56" s="17" t="s">
        <v>71</v>
      </c>
      <c r="C56" s="13" t="s">
        <v>15</v>
      </c>
      <c r="D56" s="14">
        <v>72</v>
      </c>
      <c r="E56" s="15">
        <v>9.1</v>
      </c>
      <c r="F56" s="15">
        <v>8.8000000000000007</v>
      </c>
      <c r="G56" s="15"/>
      <c r="H56" s="15"/>
      <c r="I56" s="16">
        <f t="shared" si="1"/>
        <v>8.9499999999999993</v>
      </c>
    </row>
    <row r="57" spans="2:9">
      <c r="B57" s="18" t="s">
        <v>72</v>
      </c>
      <c r="C57" s="8" t="s">
        <v>15</v>
      </c>
      <c r="D57" s="9">
        <v>72</v>
      </c>
      <c r="E57" s="10">
        <v>9.5</v>
      </c>
      <c r="F57" s="10">
        <v>9.5</v>
      </c>
      <c r="G57" s="10"/>
      <c r="H57" s="10"/>
      <c r="I57" s="11">
        <f t="shared" si="1"/>
        <v>9.5</v>
      </c>
    </row>
    <row r="58" spans="2:9">
      <c r="B58" s="17" t="s">
        <v>73</v>
      </c>
      <c r="C58" s="13" t="s">
        <v>16</v>
      </c>
      <c r="D58" s="14">
        <v>72</v>
      </c>
      <c r="E58" s="15">
        <v>9</v>
      </c>
      <c r="F58" s="15">
        <v>8.6</v>
      </c>
      <c r="G58" s="15"/>
      <c r="H58" s="15"/>
      <c r="I58" s="16">
        <f t="shared" si="1"/>
        <v>8.8000000000000007</v>
      </c>
    </row>
    <row r="59" spans="2:9">
      <c r="B59" s="18" t="s">
        <v>74</v>
      </c>
      <c r="C59" s="8" t="s">
        <v>16</v>
      </c>
      <c r="D59" s="9">
        <v>72</v>
      </c>
      <c r="E59" s="10">
        <v>9</v>
      </c>
      <c r="F59" s="10">
        <v>8.5</v>
      </c>
      <c r="G59" s="10"/>
      <c r="H59" s="10"/>
      <c r="I59" s="11">
        <f t="shared" si="1"/>
        <v>8.75</v>
      </c>
    </row>
    <row r="60" spans="2:9">
      <c r="B60" s="17" t="s">
        <v>75</v>
      </c>
      <c r="C60" s="13" t="s">
        <v>16</v>
      </c>
      <c r="D60" s="14">
        <v>72</v>
      </c>
      <c r="E60" s="15">
        <v>7</v>
      </c>
      <c r="F60" s="15">
        <v>9.5</v>
      </c>
      <c r="G60" s="15"/>
      <c r="H60" s="15"/>
      <c r="I60" s="16">
        <f t="shared" si="1"/>
        <v>8.25</v>
      </c>
    </row>
    <row r="61" spans="2:9">
      <c r="B61" s="18" t="s">
        <v>76</v>
      </c>
      <c r="C61" s="8" t="s">
        <v>16</v>
      </c>
      <c r="D61" s="9">
        <v>36</v>
      </c>
      <c r="E61" s="10">
        <v>9.5</v>
      </c>
      <c r="F61" s="10">
        <v>8.4</v>
      </c>
      <c r="G61" s="10"/>
      <c r="H61" s="10"/>
      <c r="I61" s="11">
        <f t="shared" si="1"/>
        <v>8.9499999999999993</v>
      </c>
    </row>
    <row r="62" spans="2:9">
      <c r="B62" s="17" t="s">
        <v>77</v>
      </c>
      <c r="C62" s="13" t="s">
        <v>16</v>
      </c>
      <c r="D62" s="14">
        <v>72</v>
      </c>
      <c r="E62" s="15">
        <v>7.1</v>
      </c>
      <c r="F62" s="15">
        <v>9</v>
      </c>
      <c r="G62" s="15"/>
      <c r="H62" s="15"/>
      <c r="I62" s="16">
        <f t="shared" si="1"/>
        <v>8.0500000000000007</v>
      </c>
    </row>
    <row r="63" spans="2:9">
      <c r="B63" s="18" t="s">
        <v>78</v>
      </c>
      <c r="C63" s="8" t="s">
        <v>16</v>
      </c>
      <c r="D63" s="9">
        <v>36</v>
      </c>
      <c r="E63" s="10">
        <v>5</v>
      </c>
      <c r="F63" s="10">
        <v>4.5</v>
      </c>
      <c r="G63" s="10"/>
      <c r="H63" s="10">
        <v>6</v>
      </c>
      <c r="I63" s="11">
        <f t="shared" si="1"/>
        <v>5.375</v>
      </c>
    </row>
    <row r="64" spans="2:9">
      <c r="B64" s="17" t="s">
        <v>79</v>
      </c>
      <c r="C64" s="13" t="s">
        <v>16</v>
      </c>
      <c r="D64" s="14">
        <v>72</v>
      </c>
      <c r="E64" s="15">
        <v>10</v>
      </c>
      <c r="F64" s="15">
        <v>8</v>
      </c>
      <c r="G64" s="15"/>
      <c r="H64" s="15"/>
      <c r="I64" s="16">
        <f t="shared" si="1"/>
        <v>9</v>
      </c>
    </row>
    <row r="65" spans="2:9">
      <c r="B65" s="18" t="s">
        <v>80</v>
      </c>
      <c r="C65" s="8" t="s">
        <v>18</v>
      </c>
      <c r="D65" s="9">
        <v>36</v>
      </c>
      <c r="E65" s="10">
        <v>5</v>
      </c>
      <c r="F65" s="10">
        <v>8</v>
      </c>
      <c r="G65" s="10"/>
      <c r="H65" s="10">
        <v>7</v>
      </c>
      <c r="I65" s="11">
        <f t="shared" si="1"/>
        <v>6.75</v>
      </c>
    </row>
    <row r="66" spans="2:9">
      <c r="B66" s="17" t="s">
        <v>81</v>
      </c>
      <c r="C66" s="13" t="s">
        <v>18</v>
      </c>
      <c r="D66" s="14">
        <v>36</v>
      </c>
      <c r="E66" s="15">
        <v>9</v>
      </c>
      <c r="F66" s="15">
        <v>8</v>
      </c>
      <c r="G66" s="15"/>
      <c r="H66" s="15"/>
      <c r="I66" s="16">
        <f t="shared" si="1"/>
        <v>8.5</v>
      </c>
    </row>
    <row r="67" spans="2:9">
      <c r="B67" s="18" t="s">
        <v>82</v>
      </c>
      <c r="C67" s="8" t="s">
        <v>18</v>
      </c>
      <c r="D67" s="9">
        <v>36</v>
      </c>
      <c r="E67" s="10">
        <v>7</v>
      </c>
      <c r="F67" s="10">
        <v>7</v>
      </c>
      <c r="G67" s="10"/>
      <c r="H67" s="10"/>
      <c r="I67" s="11">
        <f t="shared" ref="I67:I72" si="2">IF(OR(E67="",F67=""),"",IF(((E67+F67)/2)&gt;=7,(E67+F67)/2,IF(AND(((E67+F67)/2)&gt;=4,AND(G67="",H67="")),"",IF(E67&lt;F67,IF(G67&gt;E67,IF(((F67+G67)/2)&gt;=7,(F67+G67)/2,(((F67+G67)/2)+H67)/2),(((E67+F67)/2)+H67)/2),IF(G67&gt;F67,IF(((E67+G67)/2)&gt;=7,(E67+G67)/2,(((E67+G67)/2)+H67)/2),(((E67+F67)/2)+H67)/2)))))</f>
        <v>7</v>
      </c>
    </row>
    <row r="68" spans="2:9">
      <c r="B68" s="17" t="s">
        <v>83</v>
      </c>
      <c r="C68" s="13" t="s">
        <v>18</v>
      </c>
      <c r="D68" s="14">
        <v>36</v>
      </c>
      <c r="E68" s="15">
        <v>8</v>
      </c>
      <c r="F68" s="15">
        <v>10</v>
      </c>
      <c r="G68" s="15"/>
      <c r="H68" s="15"/>
      <c r="I68" s="16">
        <f t="shared" si="2"/>
        <v>9</v>
      </c>
    </row>
    <row r="69" spans="2:9">
      <c r="B69" s="18" t="s">
        <v>84</v>
      </c>
      <c r="C69" s="8" t="s">
        <v>18</v>
      </c>
      <c r="D69" s="9">
        <v>36</v>
      </c>
      <c r="E69" s="10">
        <v>6</v>
      </c>
      <c r="F69" s="10">
        <v>8.5</v>
      </c>
      <c r="G69" s="10"/>
      <c r="H69" s="10"/>
      <c r="I69" s="11">
        <f t="shared" si="2"/>
        <v>7.25</v>
      </c>
    </row>
    <row r="70" spans="2:9">
      <c r="B70" s="17" t="s">
        <v>85</v>
      </c>
      <c r="C70" s="13" t="s">
        <v>18</v>
      </c>
      <c r="D70" s="14">
        <v>72</v>
      </c>
      <c r="E70" s="15">
        <v>9</v>
      </c>
      <c r="F70" s="15">
        <v>7</v>
      </c>
      <c r="G70" s="15"/>
      <c r="H70" s="15"/>
      <c r="I70" s="16">
        <f t="shared" si="2"/>
        <v>8</v>
      </c>
    </row>
    <row r="71" spans="2:9">
      <c r="B71" s="18" t="s">
        <v>86</v>
      </c>
      <c r="C71" s="8" t="s">
        <v>18</v>
      </c>
      <c r="D71" s="9">
        <v>36</v>
      </c>
      <c r="E71" s="10">
        <v>7</v>
      </c>
      <c r="F71" s="10">
        <v>7</v>
      </c>
      <c r="G71" s="10"/>
      <c r="H71" s="10"/>
      <c r="I71" s="11">
        <f t="shared" si="2"/>
        <v>7</v>
      </c>
    </row>
    <row r="72" spans="2:9" ht="16.5" thickBot="1">
      <c r="B72" s="19" t="s">
        <v>87</v>
      </c>
      <c r="C72" s="20" t="s">
        <v>18</v>
      </c>
      <c r="D72" s="21">
        <v>144</v>
      </c>
      <c r="E72" s="22">
        <v>5</v>
      </c>
      <c r="F72" s="22">
        <v>9.5</v>
      </c>
      <c r="G72" s="22"/>
      <c r="H72" s="22"/>
      <c r="I72" s="23">
        <f t="shared" si="2"/>
        <v>7.25</v>
      </c>
    </row>
    <row r="73" spans="2:9" ht="16.5" thickTop="1">
      <c r="B73" s="24" t="s">
        <v>88</v>
      </c>
      <c r="C73" s="24"/>
      <c r="D73" s="25">
        <f>SUBTOTAL(109,Grades!$D$3:$D$72)</f>
        <v>4320</v>
      </c>
      <c r="E73" s="26">
        <f>SUBTOTAL(101,Grades!$E$3:$E$72)</f>
        <v>7.6814285714285733</v>
      </c>
      <c r="F73" s="26">
        <f>SUBTOTAL(101,Grades!$F$3:$F$72)</f>
        <v>8.0514285714285716</v>
      </c>
      <c r="G73" s="27"/>
      <c r="H73" s="27"/>
      <c r="I73" s="28">
        <f>SUBTOTAL(101,Grades!$I$3:$I$72)</f>
        <v>7.9974999999999987</v>
      </c>
    </row>
  </sheetData>
  <mergeCells count="1">
    <mergeCell ref="B1:I1"/>
  </mergeCells>
  <pageMargins left="0" right="0" top="0.74803149606299213" bottom="0.74803149606299213" header="0.31496062992125984" footer="0.31496062992125984"/>
  <pageSetup paperSize="9" orientation="portrait" r:id="rId1"/>
  <headerFooter>
    <oddHeader>&amp;A</oddHeader>
    <oddFooter>&amp;L&amp;D&amp;T&amp;C&amp;Z&amp;F&amp;RPage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PivotTable</vt:lpstr>
      <vt:lpstr>Grades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PivotTable Spreadsheet</dc:title>
  <dc:subject>PivotTable, PivotChart</dc:subject>
  <dc:creator>Leniel Braz de Oliveira Macaferi</dc:creator>
  <cp:keywords>transcript, college, pivottable, pivotchart, grades</cp:keywords>
  <cp:lastModifiedBy>Leniel Braz de Oliveira Macaferi</cp:lastModifiedBy>
  <cp:lastPrinted>2008-01-15T21:31:33Z</cp:lastPrinted>
  <dcterms:created xsi:type="dcterms:W3CDTF">2006-05-12T15:32:51Z</dcterms:created>
  <dcterms:modified xsi:type="dcterms:W3CDTF">2008-04-13T04:26:57Z</dcterms:modified>
  <cp:category>College, Microsoft Excel</cp:category>
</cp:coreProperties>
</file>