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PX465FT\PycharmProjects\PythonProject\assets\"/>
    </mc:Choice>
  </mc:AlternateContent>
  <xr:revisionPtr revIDLastSave="0" documentId="13_ncr:1_{374D489C-B7DF-4BF3-A8B6-F8039CB816C0}" xr6:coauthVersionLast="47" xr6:coauthVersionMax="47" xr10:uidLastSave="{00000000-0000-0000-0000-000000000000}"/>
  <bookViews>
    <workbookView xWindow="-110" yWindow="-110" windowWidth="19420" windowHeight="11500" tabRatio="787" activeTab="2" xr2:uid="{E4CFB37F-223E-454F-B7AE-3E3601923C74}"/>
  </bookViews>
  <sheets>
    <sheet name="Evidence Index" sheetId="6" r:id="rId1"/>
    <sheet name="Questionnaire" sheetId="9" r:id="rId2"/>
    <sheet name="Client Details" sheetId="10" r:id="rId3"/>
    <sheet name="235A - Manage Vendor Changes" sheetId="7" r:id="rId4"/>
    <sheet name="235B - Manage Entity Changes" sheetId="1" r:id="rId5"/>
    <sheet name="235C - Password Settings" sheetId="2" r:id="rId6"/>
    <sheet name="235 D - Manage Access" sheetId="3" r:id="rId7"/>
    <sheet name="235E -IT Operations" sheetId="4" r:id="rId8"/>
    <sheet name="SOC Report Reliance" sheetId="5"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6" l="1"/>
  <c r="B5" i="6"/>
  <c r="B11" i="10"/>
  <c r="G19" i="6"/>
  <c r="H20" i="6"/>
  <c r="G20" i="6"/>
  <c r="E20" i="6"/>
  <c r="D20" i="6"/>
  <c r="E19" i="6"/>
  <c r="F19" i="6"/>
  <c r="H19" i="6"/>
  <c r="B13" i="10"/>
  <c r="B12" i="10"/>
  <c r="B10" i="10"/>
  <c r="D19" i="6"/>
  <c r="B9" i="6"/>
  <c r="B6" i="6"/>
  <c r="B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tc={5858ED0E-02CD-48E3-9C39-B6D2F5C8041D}</author>
    <author>tc={71090B2F-0829-4F69-B8E9-2BD411E2FDCA}</author>
    <author>tc={0A8B45EB-64B0-4F40-8D8D-7F8632D99451}</author>
  </authors>
  <commentList>
    <comment ref="E6" authorId="0" shapeId="0" xr:uid="{5858ED0E-02CD-48E3-9C39-B6D2F5C8041D}">
      <text>
        <t>[Threaded comment]
Your version of Excel allows you to read this threaded comment; however, any edits to it will get removed if the file is opened in a newer version of Excel. Learn more: https://go.microsoft.com/fwlink/?linkid=870924
Comment:
    While explaining, we need to tell them that consider organization policy if they have and compare it with that instead of EY policy. If there is gap in policy then need to call out.</t>
      </text>
    </comment>
    <comment ref="G6" authorId="1" shapeId="0" xr:uid="{71090B2F-0829-4F69-B8E9-2BD411E2FDCA}">
      <text>
        <t>[Threaded comment]
Your version of Excel allows you to read this threaded comment; however, any edits to it will get removed if the file is opened in a newer version of Excel. Learn more: https://go.microsoft.com/fwlink/?linkid=870924
Comment:
    This is to be included when necessary. For example when there is SSO tied to AD: or when we need AD settings as mitigating control.</t>
      </text>
    </comment>
    <comment ref="E23" authorId="2" shapeId="0" xr:uid="{0A8B45EB-64B0-4F40-8D8D-7F8632D99451}">
      <text>
        <t xml:space="preserve">[Threaded comment]
Your version of Excel allows you to read this threaded comment; however, any edits to it will get removed if the file is opened in a newer version of Excel. Learn more: https://go.microsoft.com/fwlink/?linkid=870924
Comment:
    This need to be tested for Application, OS and DB layer. Please mention the same. Also need to test for appropriateness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tc={0A75CE0E-5F86-4762-A984-0A3CC706F927}</author>
    <author>tc={3CE44038-3726-4BFC-9E6E-E83BAE38A752}</author>
  </authors>
  <commentList>
    <comment ref="B32" authorId="0" shapeId="0" xr:uid="{0A75CE0E-5F86-4762-A984-0A3CC706F927}">
      <text>
        <t>[Threaded comment]
Your version of Excel allows you to read this threaded comment; however, any edits to it will get removed if the file is opened in a newer version of Excel. Learn more: https://go.microsoft.com/fwlink/?linkid=870924
Comment:
    Need to add comment on adding termination period allowed as per policy.</t>
      </text>
    </comment>
    <comment ref="B42" authorId="1" shapeId="0" xr:uid="{3CE44038-3726-4BFC-9E6E-E83BAE38A752}">
      <text>
        <t xml:space="preserve">[Threaded comment]
Your version of Excel allows you to read this threaded comment; however, any edits to it will get removed if the file is opened in a newer version of Excel. Learn more: https://go.microsoft.com/fwlink/?linkid=870924
Comment:
    add row for delay check </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<sst xmlns="http://schemas.openxmlformats.org/spreadsheetml/2006/main" count="399" uniqueCount="260">
  <si>
    <t>Entity Managed Changes</t>
  </si>
  <si>
    <t xml:space="preserve">EY coordinated with [Name] ([Job Title]) to obtain an understanding of [Application system name] change management process in a walkthrough call on xx/xx/20xx. We noted that the change was requested by XXXX on XXXX, and this was approved for development by XXXX on XXXX. We noted that a test was conducted by XXXX on XXXX, and an approval to deploy the changes was made by on XXXX. A post implementation / User Acceptance testing was conducted by XXXX on XXXX. No issues noted. </t>
  </si>
  <si>
    <t>Change Attribute</t>
  </si>
  <si>
    <t>Name</t>
  </si>
  <si>
    <t>Job Title</t>
  </si>
  <si>
    <t>Date</t>
  </si>
  <si>
    <t>Ticket / Email Raised</t>
  </si>
  <si>
    <t>N/A</t>
  </si>
  <si>
    <t>Change Requester</t>
  </si>
  <si>
    <t>Approver for Development</t>
  </si>
  <si>
    <t>Change Developer</t>
  </si>
  <si>
    <t>Change Tester</t>
  </si>
  <si>
    <t>Approver for Deployment</t>
  </si>
  <si>
    <t>Change Deployer</t>
  </si>
  <si>
    <t>Post Implementation Testing</t>
  </si>
  <si>
    <t>User Acceptance Testing</t>
  </si>
  <si>
    <t>Vendor Managed Changes</t>
  </si>
  <si>
    <t>Always attach a screenshot showing the system version and last modification or change date. This screenshot will also be used in the next year's audit to determine if there were any changes during the year through comparisons.</t>
  </si>
  <si>
    <r>
      <t>Last Modified Date of the Application:
The current version of the application was shared by [Name] ([Job Title]). EY confirmed that the last update to the [System name] application system occurred in 20xx [</t>
    </r>
    <r>
      <rPr>
        <sz val="10"/>
        <color rgb="FFFFC000"/>
        <rFont val="EYInterstate"/>
      </rPr>
      <t>and that the application had not been modified during the audit period.</t>
    </r>
    <r>
      <rPr>
        <sz val="10"/>
        <color theme="0"/>
        <rFont val="EYInterstate"/>
        <family val="2"/>
      </rPr>
      <t>] (Refer to Figure 1).</t>
    </r>
  </si>
  <si>
    <t>Password Configuration Settings</t>
  </si>
  <si>
    <r>
      <t xml:space="preserve">EY coordinated with [Name] ([Job Title]) to obtain an understanding of [Application system name] Password Settings in a walkthrough call on xx/xx/20xx. We noted that the application relies on a password policy that is configured at application level and have a Two Factor Authentication enabled. We also noted that the application resides within the Active Directory network and has the AD password as the first layer of password protection. </t>
    </r>
    <r>
      <rPr>
        <sz val="10"/>
        <color rgb="FFFFC000"/>
        <rFont val="EYInterstate"/>
      </rPr>
      <t>[Other possible set ups: We noted that the application password authentication is a Single Sign On (SSO) mechanism tied to the Active Directory / Okta / etc. .... The application is cloud based and the  password settings are controlled by the service provider. We therefore relied on the SOC report for password settings]</t>
    </r>
    <r>
      <rPr>
        <sz val="10"/>
        <color theme="0"/>
        <rFont val="EYInterstate"/>
        <family val="2"/>
      </rPr>
      <t xml:space="preserve"> We obtained the screenshots for password settings and we compared the password parameters configuration settings with Company documented password policy and with Industry best practice standards. See the table below for more details. We noted the following observations:</t>
    </r>
  </si>
  <si>
    <t>Ref</t>
  </si>
  <si>
    <t>Parameters</t>
  </si>
  <si>
    <t>Entity Documented Password Policy</t>
  </si>
  <si>
    <t>Application Settings</t>
  </si>
  <si>
    <t>AD Settings</t>
  </si>
  <si>
    <t>Conclusion</t>
  </si>
  <si>
    <t>EY Comments</t>
  </si>
  <si>
    <t>Evidence Ref</t>
  </si>
  <si>
    <t>Password Complexity</t>
  </si>
  <si>
    <t>Enabled</t>
  </si>
  <si>
    <t>Minimum Password Length</t>
  </si>
  <si>
    <t>Maximum Password Age</t>
  </si>
  <si>
    <t>Password History</t>
  </si>
  <si>
    <t>Minimum 12</t>
  </si>
  <si>
    <t>Account Lockout Threshold</t>
  </si>
  <si>
    <t>Account Lockout Duration</t>
  </si>
  <si>
    <t>Minimum 15 mins or 0 (To be unlocked by Admin)</t>
  </si>
  <si>
    <t>Idle Session Timeout</t>
  </si>
  <si>
    <t>Minimum 15</t>
  </si>
  <si>
    <t>SSO Evidence</t>
  </si>
  <si>
    <t>Application Name</t>
  </si>
  <si>
    <t>Authenticator</t>
  </si>
  <si>
    <t>Default Accounts</t>
  </si>
  <si>
    <t>Default Account</t>
  </si>
  <si>
    <t>Disable Date</t>
  </si>
  <si>
    <t>Or Password Change Date</t>
  </si>
  <si>
    <t>Always check if there is a multi factor authentication in place and document</t>
  </si>
  <si>
    <t>Type</t>
  </si>
  <si>
    <t>Version</t>
  </si>
  <si>
    <t>End of Life Date</t>
  </si>
  <si>
    <t>DB</t>
  </si>
  <si>
    <t>Check on internet</t>
  </si>
  <si>
    <t>OS</t>
  </si>
  <si>
    <t>New Joiner Details</t>
  </si>
  <si>
    <t>EY coordinated with [Name] ([Job Title]) to obtain an understanding of [Application system name] user access management process in a walkthrough call on xx/xx/20xx. We sampled one new user, [Name] who was granted access in to XXXX application system on XXXX. We noted that the access was requested through a tickect/email by XXXX by on XXXX; and was approved by XXXX on XXXX. The access was then granted by XXXX on XXXX. The access which was requested is XXXX; and the access which was granted is XXXX. We noted the following exceptions XXXX</t>
  </si>
  <si>
    <t>Review Attribute</t>
  </si>
  <si>
    <t>Joiner name:</t>
  </si>
  <si>
    <t>Requested by:</t>
  </si>
  <si>
    <t>Approved by:</t>
  </si>
  <si>
    <t>Access Requested</t>
  </si>
  <si>
    <t>Access Granted</t>
  </si>
  <si>
    <t>Access Granted by:</t>
  </si>
  <si>
    <t>Mover Details</t>
  </si>
  <si>
    <t>EY coordinated with [Name] ([Job Title]) to obtain an understanding of [Application system name] user access management process in a walkthrough call on xx/xx/20xx. We sampled one modified user, [Name] who was granted extra access in to XXXX application system on XXXX. We noted that the access was requested through a tickect/email by XXXX by on XXXX; and was approved by XXXX on XXXX. The access was then granted by XXXX on XXXX. The access which was requested is XXXX; and the access which was granted is XXXX. We noted the following exceptions XXXX:</t>
  </si>
  <si>
    <t>Leaver Details</t>
  </si>
  <si>
    <t>EY coordinated with [Name] ([Job Title]) to obtain an understanding of [Application system name] user access management process in a walkthrough call on xx/xx/20xx. We sampled one terminated user, [Name] who left the organization on XXXX. We noted that the leaver's HR notification was sent to IT through email/ticket on XXXX and the  access was terminated in the system on XXXX. We noted that the leaver was timeously terminated.</t>
  </si>
  <si>
    <t>Leaver's Name:</t>
  </si>
  <si>
    <t>Job Title:</t>
  </si>
  <si>
    <t>HR Leave Date:</t>
  </si>
  <si>
    <t>Requested or Notified by:</t>
  </si>
  <si>
    <t>Notification date:</t>
  </si>
  <si>
    <t>Date of Access Termination</t>
  </si>
  <si>
    <t>Access Terminated by:</t>
  </si>
  <si>
    <t>User Access Reviews</t>
  </si>
  <si>
    <t>Review initiated by</t>
  </si>
  <si>
    <t>Review executed by</t>
  </si>
  <si>
    <t>Review approved by</t>
  </si>
  <si>
    <t>Scheduled Jobs</t>
  </si>
  <si>
    <t>Scheduled Job</t>
  </si>
  <si>
    <t>Purpose</t>
  </si>
  <si>
    <t>Failed Job Details</t>
  </si>
  <si>
    <t>EY coordinated with [Name] ([Job Title]) to obtain an understanding of [Application system name] scheduled jobs in a walkthrough call on xx/xx/20xx. We sampled one failed job which failed on XXXX. We noted that a notification for job failure was to XXXX through xxxxx. The job was then re-run on XXXX and it was successful.</t>
  </si>
  <si>
    <t>Attribute</t>
  </si>
  <si>
    <t>Description</t>
  </si>
  <si>
    <t>Job Name</t>
  </si>
  <si>
    <t>Date of Failure</t>
  </si>
  <si>
    <t>Notification Method</t>
  </si>
  <si>
    <t>Email; Text message; alarm; etc</t>
  </si>
  <si>
    <t>Notification Date</t>
  </si>
  <si>
    <t>Resolved by</t>
  </si>
  <si>
    <t>Date Resolved</t>
  </si>
  <si>
    <t>Job Rerun status</t>
  </si>
  <si>
    <t>Successful or Failed?</t>
  </si>
  <si>
    <t>Rerun Date</t>
  </si>
  <si>
    <t xml:space="preserve">  </t>
  </si>
  <si>
    <t>EY Recommended Settings</t>
  </si>
  <si>
    <t>Access removed timely</t>
  </si>
  <si>
    <t>For engagements were we rely on SOC reports, the workpapers attached below should be filed.</t>
  </si>
  <si>
    <t>For SOC 1 Type 2 Report</t>
  </si>
  <si>
    <t>For SOC 2 Type 2 Report</t>
  </si>
  <si>
    <t>This applies to all form of SOC reports used</t>
  </si>
  <si>
    <t>This is the new 231 scoping document</t>
  </si>
  <si>
    <t>User Access Management - 235D</t>
  </si>
  <si>
    <t>Conclusion: Effective</t>
  </si>
  <si>
    <t>Testing of Joiners, Movers and Leavers.</t>
  </si>
  <si>
    <t>Example of documenting SOC Report Evidence</t>
  </si>
  <si>
    <t>Forms and processes</t>
  </si>
  <si>
    <t>235A</t>
  </si>
  <si>
    <t>235B</t>
  </si>
  <si>
    <t>235C</t>
  </si>
  <si>
    <t>235D</t>
  </si>
  <si>
    <t>235E</t>
  </si>
  <si>
    <t>Systems</t>
  </si>
  <si>
    <t>Manage vendor-supplied changes IT process</t>
  </si>
  <si>
    <t>Manage entity-programmed changes IT process</t>
  </si>
  <si>
    <t>Manage security settings IT process</t>
  </si>
  <si>
    <t>Manage user access IT process</t>
  </si>
  <si>
    <t>Manage job scheduling and monitoring IT process</t>
  </si>
  <si>
    <t>Conclusion Result</t>
  </si>
  <si>
    <t>Effective</t>
  </si>
  <si>
    <t>Example Index Table</t>
  </si>
  <si>
    <t>Privileged User Testing</t>
  </si>
  <si>
    <t>User Name</t>
  </si>
  <si>
    <t>Access Appropriate (Y/N)</t>
  </si>
  <si>
    <t>Account used for?</t>
  </si>
  <si>
    <t xml:space="preserve">EY coordinated with XXXX (Finance Controller) to obtain an understanding of the Xero application system user access management process in a walkthrough call onXX/XX/2025. EY obtained from XXXX (Finance Controller) that there were no new joiners, movers or leavers to the Xero system for the for the peruiod under audit, and that the system has about 12 users.
EY received a SOC Type 2 report for Xero Limited from XXXX (Finance Controller), which covered the period 1 November 2023 to 31 October 2024. EY reviewed and evaluated the SOC report received, and we concluded that the control activities in place provide reasonable assurance that logical access to data, applications, system data and network is restricted to properly authorized individuals. No exception noted. See evidence attached. No exceptions noted.
</t>
  </si>
  <si>
    <t>Summary</t>
  </si>
  <si>
    <t>Section</t>
  </si>
  <si>
    <t>Link</t>
  </si>
  <si>
    <t>Questionnaire Last Update Date: Novemer 2022</t>
  </si>
  <si>
    <t>ISA315</t>
  </si>
  <si>
    <t>Client Name:</t>
  </si>
  <si>
    <t>Client Contact:</t>
  </si>
  <si>
    <t>IT Environment Overview</t>
  </si>
  <si>
    <t>Notes</t>
  </si>
  <si>
    <t>Identify the key individuals responsible for the entity’s IT organization. Indicate the name and role in the organization.</t>
  </si>
  <si>
    <t>Describe the extent of centralization of the IT organization, including the use of common policies, personnel, technology and level of oversight. 
- a central IT function for the entity
- distributed IT functions in major business components or locations
- hybrid of both, etc.</t>
  </si>
  <si>
    <t>Describe the entity’s strategic IT plans and priorities (e.g., entity’s consideration for system upgrades and new system implementations, moving on-prem solutions to cloud-based environments, and other major IT transformation).</t>
  </si>
  <si>
    <t>Describe the extent to which the entity is planning to use new technologies or technical practices (e.g., Robotic Process Automation (RPA), blockchain, including smart contracts, artificial intelligence, establishing zero trust, DevOps).</t>
  </si>
  <si>
    <t>Have there been changes to management of the IT organization in the current audit period? Are such changes planned for the near future?</t>
  </si>
  <si>
    <t>No</t>
  </si>
  <si>
    <t>If yes, describe the changes and timeline (if available).</t>
  </si>
  <si>
    <t>Have there been significant modifications (e.g., software, people, data or processes) to the IT applications relevant to the audit in the current audit period? Are such changes planned for the near future?</t>
  </si>
  <si>
    <t>Yes</t>
  </si>
  <si>
    <t>If yes, describe the significant modifications made and timeline (if available)</t>
  </si>
  <si>
    <t>Have there been significant issues with the relevant IT applications during the audit period?</t>
  </si>
  <si>
    <t>If yes, describe the significant issues and dates the issues occurred.</t>
  </si>
  <si>
    <t>Have there been any extended outages of the relevant IT applications for which backup systems or data were required in order to restore operations?</t>
  </si>
  <si>
    <t>If yes, describe the cause of the outage and the period the outage occurred</t>
  </si>
  <si>
    <t>Application Profile</t>
  </si>
  <si>
    <t>Application Type</t>
  </si>
  <si>
    <t>Application Version Release (indicate the full name of the IT application, including the version/release)</t>
  </si>
  <si>
    <t>Database Management System</t>
  </si>
  <si>
    <t>Operating System</t>
  </si>
  <si>
    <t>Network Software</t>
  </si>
  <si>
    <t>Describe the business processes supported by this IT application (e.g., GL system, accepts orders, creates invoices, tracks inventory, etc.)</t>
  </si>
  <si>
    <t>Is a service organisation (SO)/third-party/vendor involved in operating or maintaining the IT environment?</t>
  </si>
  <si>
    <t>If yes, indicate the name of the SO/Third-party/Vendor and the extent of their involvement in the IT processes (e.g., application development and maintenance, implementation of changes, troubleshooting, user access maintenance (creation, modification, deletion, review of access rights), problem and incident management, etc.)</t>
  </si>
  <si>
    <t>If yes, how are changes to the IT application (e.g., modifications, updates, customisations, etc.) performed and implemented?</t>
  </si>
  <si>
    <t>Vendor initiates changes, supplies and/or maintains the IT application through issuance of update application package.</t>
  </si>
  <si>
    <t>The entity (local IT) performs some programming (in addition to the vendor-supplied programs), and/or to create or maintain custom reports or interfaces.</t>
  </si>
  <si>
    <t>The entity (local IT) creates and maintains the IT application (e.g., additional functionality, reports, interfaces with other IT applications).</t>
  </si>
  <si>
    <t>Does the service organisation/third-party/vendor have a Service Organisation Controls (SOC) Report to support the effective operation of its IT general controls?</t>
  </si>
  <si>
    <t>Is one or more of the IT environment components secured by settings (including passwords)? [Guidance: IT environment components refer to the IT application and its supporting database, operating system, network components.]</t>
  </si>
  <si>
    <t>If no, briefly explain the entity's rationale for such setup.</t>
  </si>
  <si>
    <t>Do users (including privileged users) from the entity have access to one or more of the IT environment components?</t>
  </si>
  <si>
    <t>Is the operation of programs in this IT application scheduled and monitored by the IT department? [Programs refer to tasks or jobs that are scheduled to automatically run at defined triggers or timeline].</t>
  </si>
  <si>
    <t>Managing Vendor Supplied Change</t>
  </si>
  <si>
    <t>Describe the process on how the entity learns about the change and how to determine if the change is necessary or appropriate for the entity’s environment</t>
  </si>
  <si>
    <t>Does an appropriate business or IT personnel from the entity perform testing of the functional change before it is implemented to the production environment? (Note: A functional change is a change which affects what the IT application does or how it operates or functions.  Not all changes are functional updates, for example some changes may be only security patches.)</t>
  </si>
  <si>
    <t xml:space="preserve">If No, do users formally review each functional change within a few days of the change being implemented (i.e., report whether any issues are identified)? </t>
  </si>
  <si>
    <t>If Yes, describe how the non-production environment is maintained and how management makes sure it represents the production environment at the time of testing.</t>
  </si>
  <si>
    <t>Does the testing occur in a non-production environment that mirrors the production environment?</t>
  </si>
  <si>
    <t>Are changes to the IT applications approved by appropriate management (of the business or IT areas) prior to implementation?</t>
  </si>
  <si>
    <t>Managing Entity-Programmed Change</t>
  </si>
  <si>
    <t>Describe what action initiates the development process (e.g., a form completed in a help desk system, a free-form email to the IT applications director, a telephone call to the IT applications director)</t>
  </si>
  <si>
    <t>Change Ticket created in a helpdesk or ticketing system (e.g., ServiceNow, JIRA, etc.)</t>
  </si>
  <si>
    <t>A manually-prepared Change Request Form</t>
  </si>
  <si>
    <t>A Free Form email sent to IT Department</t>
  </si>
  <si>
    <t>Via telephone call</t>
  </si>
  <si>
    <t>Others (please describe in the Notes section)</t>
  </si>
  <si>
    <t>Are new IT applications or changes to existing IT applications tested by appropriate business or IT personnel prior to implementation?</t>
  </si>
  <si>
    <t xml:space="preserve">If No, do users formally review the expected effects of a change within a few days of the change being implemented (i.e., report whether any issues are identified)? </t>
  </si>
  <si>
    <t>Describe the types of changes that are not tested (if any)</t>
  </si>
  <si>
    <t>If Yes, describe the basis for the approval decision</t>
  </si>
  <si>
    <t>Do developers have more than read-only access to the production environment (either permanently or as needed)?</t>
  </si>
  <si>
    <t>If yes, are the changes implemented to the production environment by these developers reviewed on a periodic basis by an appropriate individual (e.g., changes are logged, reviewed and traced back to approved change requests)?</t>
  </si>
  <si>
    <t>Does the entity operate multiple instances (i.e., separate copies) of this IT application? (e.g., an entity may operate multiple instances of an IT application to serve different geographical markets)</t>
  </si>
  <si>
    <t>If yes, does the entity intend that these instances operate identically?</t>
  </si>
  <si>
    <t>If yes, how does the entity make sure all the instances remain identical?</t>
  </si>
  <si>
    <t>Managing User Access</t>
  </si>
  <si>
    <t>How is user access (including privileged access) to the IT application and its supporting IT environment components requested?</t>
  </si>
  <si>
    <t>Access request ticket (e.g., Service Requests)</t>
  </si>
  <si>
    <t>A manually-prepared access request form</t>
  </si>
  <si>
    <t>Who approves requested new or additional access and where is that approval documented? [e.g., approval is provided by line manager via email, request is automatically routed to line manager via the ticketing tool, etc.]</t>
  </si>
  <si>
    <t>What factors are considered in providing that approval? [e.g., access is appropriate based on company User Access Matrix, Access request complies with segregation of duties policies, knowledge of the approver, etc]</t>
  </si>
  <si>
    <t>How are access rights managed? (e.g., access rights are assigned individually to each user or access rights are setup in a role/profile that is assigned to a user, etc.)</t>
  </si>
  <si>
    <t>Who is responsible to create, modify and terminate users in the IT application and its supporting IT environment components?</t>
  </si>
  <si>
    <t>Are access rights managed (create, modify and terminate) by individuals who are independent of the business user functions? (e.g., Finance, HR, etc.)</t>
  </si>
  <si>
    <t>If no, is the access right created/modified subjected to verification or review for validity and accuracy by another individual who does not have access management responsibility?</t>
  </si>
  <si>
    <t>How is the request to terminate access rights (business and privileged users) in IT application and its supporting IT environment component initiated? [For example, HR notifies IT department of resigning employees via email upon receipt of resignation letter]</t>
  </si>
  <si>
    <t xml:space="preserve">Does the entity perform a periodic (at least annually) review of users with privileged access? </t>
  </si>
  <si>
    <t>If yes, describe the scope of the review and criteria used in identifying privileged access. Describe also the basis for evaluating the appropriateness of users with privileged access.</t>
  </si>
  <si>
    <t>Managing Security Settings</t>
  </si>
  <si>
    <t>How does the entity decide on the appropriate application and network security settings (e.g., use the default settings, rely on information in installation manuals, involve individuals experienced with the software)?</t>
  </si>
  <si>
    <t>What password requirements, or other authentication mechanisms (e.g., single sign-on, etc.), are implemented for this IT application and its supporting database, and for IT administrators under the entity’s control?
Password complexity includes password length, composition (letters, numbers, symbols), maximum password age, account lockout process, etc.)</t>
  </si>
  <si>
    <t>Has the entity disabled or changed the passwords for the default accounts that come with IT application, database, operating system and network software?</t>
  </si>
  <si>
    <t>Job Scheduling and Monitoring</t>
  </si>
  <si>
    <t>Who is responsible to configure and/or maintain scheduled programs in the IT application? [Guidance: Programs refer to tasks or jobs that are scheduled to automatically run at defined triggers or timeline].</t>
  </si>
  <si>
    <t>Do individuals outside the IT department, or inappropriate individuals inside the IT department, have access to the change the scheduled programs or jobs?</t>
  </si>
  <si>
    <t>How does the entity make sure scheduled jobs are configured accurately? (i.e., aligned with business requirements and/or policies)</t>
  </si>
  <si>
    <t>How is the successful and timely operation of the job schedule monitored?  [e.g., a software or tool that is configured to send notifications to IT operators of any failed job run and these job logs are reviewed for issues and when issues are identified they are addressed.]</t>
  </si>
  <si>
    <t xml:space="preserve">What do the IT operations people personnel do when jobs stop or complete with errors? What documentation exists to assist IT operations personnel in resolving issues with jobs? </t>
  </si>
  <si>
    <t>Answer</t>
  </si>
  <si>
    <t xml:space="preserve">Reference </t>
  </si>
  <si>
    <t>XYZ</t>
  </si>
  <si>
    <t>XYS</t>
  </si>
  <si>
    <t>abc</t>
  </si>
  <si>
    <t>def</t>
  </si>
  <si>
    <t>ghi</t>
  </si>
  <si>
    <t>jkl</t>
  </si>
  <si>
    <t>blah</t>
  </si>
  <si>
    <t>Mark</t>
  </si>
  <si>
    <t>Factor 1</t>
  </si>
  <si>
    <t>Blah</t>
  </si>
  <si>
    <t>Row 50 - 55</t>
  </si>
  <si>
    <t>Row 75 - 77</t>
  </si>
  <si>
    <t>Row 94 - 98</t>
  </si>
  <si>
    <t>Questionnaire Person</t>
  </si>
  <si>
    <t>Walkthrough Date</t>
  </si>
  <si>
    <t>Vendor Supported</t>
  </si>
  <si>
    <t>Job Monitoring/Scheduling Present</t>
  </si>
  <si>
    <t>Application Version</t>
  </si>
  <si>
    <t>Client POC</t>
  </si>
  <si>
    <t>Client Name</t>
  </si>
  <si>
    <t>IT Management Team</t>
  </si>
  <si>
    <t>Managed Internally</t>
  </si>
  <si>
    <t>Applicable Forms (x, y, z….)</t>
  </si>
  <si>
    <t>Cloud PML</t>
  </si>
  <si>
    <t>Windows</t>
  </si>
  <si>
    <t>Cisco</t>
  </si>
  <si>
    <t>Mark Browne</t>
  </si>
  <si>
    <t>SAGE</t>
  </si>
  <si>
    <t>IT Team</t>
  </si>
  <si>
    <t>Questions</t>
  </si>
  <si>
    <t>UHAucuanc</t>
  </si>
  <si>
    <t>Date:</t>
  </si>
  <si>
    <t>1st of January 2000</t>
  </si>
  <si>
    <t>Fill out the answers to the questions below in order to automate the Evidence Index Summary. Cells B10-B13 update automatically via questionnaire.</t>
  </si>
  <si>
    <t>ABCDEFG</t>
  </si>
  <si>
    <t>bxbwexw</t>
  </si>
  <si>
    <t>ubnxubweux</t>
  </si>
  <si>
    <t>Row 79 - 92</t>
  </si>
  <si>
    <t>Row 57 - 73</t>
  </si>
  <si>
    <t>BLAH</t>
  </si>
  <si>
    <t>235A, 235B, 235C, 235E</t>
  </si>
  <si>
    <t>uwebhcuiwbiceibc</t>
  </si>
  <si>
    <t>Question 1</t>
  </si>
  <si>
    <t>Question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</si>
</sst>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6" x14ac:knownFonts="1">
    <font>
      <sz val="10"/>
      <color theme="1"/>
      <name val="EYInterstate"/>
      <family val="2"/>
    </font>
    <font>
      <sz val="11"/>
      <color theme="1"/>
      <name val="Aptos Narrow"/>
      <family val="2"/>
      <scheme val="minor"/>
    </font>
    <font>
      <sz val="11"/>
      <color theme="1"/>
      <name val="Aptos Narrow"/>
      <family val="2"/>
      <scheme val="minor"/>
    </font>
    <font>
      <sz val="10"/>
      <color theme="0"/>
      <name val="EYInterstate"/>
      <family val="2"/>
    </font>
    <font>
      <b/>
      <sz val="10"/>
      <color theme="1"/>
      <name val="EYInterstate"/>
    </font>
    <font>
      <b/>
      <sz val="10"/>
      <color theme="0"/>
      <name val="EYInterstate"/>
    </font>
    <font>
      <b/>
      <sz val="10"/>
      <color rgb="FF000000"/>
      <name val="EYInterstate"/>
    </font>
    <font>
      <sz val="10"/>
      <color rgb="FF000000"/>
      <name val="EYInterstate"/>
    </font>
    <font>
      <sz val="10"/>
      <name val="EYInterstate"/>
    </font>
    <font>
      <sz val="10"/>
      <color theme="1"/>
      <name val="EYInterstate"/>
    </font>
    <font>
      <sz val="11"/>
      <color theme="1"/>
      <name val="Aptos Narrow"/>
      <family val="2"/>
      <scheme val="minor"/>
    </font>
    <font>
      <b/>
      <sz val="10"/>
      <name val="Aptos Narrow"/>
      <family val="2"/>
      <scheme val="minor"/>
    </font>
    <font>
      <b/>
      <sz val="10"/>
      <name val="EYInterstate"/>
    </font>
    <font>
      <sz val="10"/>
      <color rgb="FFFFC000"/>
      <name val="EYInterstate"/>
    </font>
    <font>
      <sz val="10"/>
      <color theme="0"/>
      <name val="EYInterstate"/>
    </font>
    <font>
      <sz val="11"/>
      <color theme="0"/>
      <name val="Aptos Narrow"/>
      <family val="2"/>
      <scheme val="minor"/>
    </font>
    <font>
      <b/>
      <sz val="12"/>
      <color theme="1"/>
      <name val="Aptos Narrow"/>
      <family val="2"/>
      <scheme val="minor"/>
    </font>
    <font>
      <u/>
      <sz val="10"/>
      <color theme="10"/>
      <name val="EYInterstate"/>
      <family val="2"/>
    </font>
    <font>
      <b/>
      <sz val="10"/>
      <color rgb="FF2E2E38"/>
      <name val="EYInterstate"/>
    </font>
    <font>
      <u/>
      <sz val="11"/>
      <color theme="10"/>
      <name val="Aptos Narrow"/>
      <family val="2"/>
      <scheme val="minor"/>
    </font>
    <font>
      <sz val="11"/>
      <color rgb="FFFF0000"/>
      <name val="Aptos Narrow"/>
      <family val="2"/>
      <scheme val="minor"/>
    </font>
    <font>
      <b/>
      <sz val="11"/>
      <color theme="1"/>
      <name val="Aptos Narrow"/>
      <family val="2"/>
      <scheme val="minor"/>
    </font>
    <font>
      <b/>
      <sz val="14"/>
      <color theme="1"/>
      <name val="EYInterstate"/>
    </font>
    <font>
      <b/>
      <sz val="12"/>
      <color theme="1"/>
      <name val="EYInterstate"/>
    </font>
    <font>
      <sz val="12"/>
      <color theme="1"/>
      <name val="EYInterstate"/>
    </font>
    <font>
      <sz val="11"/>
      <name val="Aptos Narrow"/>
      <family val="2"/>
      <scheme val="minor"/>
    </font>
    <font>
      <sz val="12"/>
      <color theme="1"/>
      <name val="Aptos Narrow"/>
      <family val="2"/>
      <scheme val="minor"/>
    </font>
    <font>
      <b/>
      <sz val="11"/>
      <color rgb="FF91278F"/>
      <name val="EYInterstate Light"/>
    </font>
    <font>
      <sz val="11"/>
      <color rgb="FF000000"/>
      <name val="EYInterstate Light"/>
    </font>
    <font>
      <b/>
      <sz val="11"/>
      <color rgb="FF7030A0"/>
      <name val="EYInterstate Light"/>
    </font>
    <font>
      <sz val="11"/>
      <color theme="1"/>
      <name val="EYInterstate Light"/>
    </font>
    <font>
      <i/>
      <sz val="11"/>
      <color theme="1"/>
      <name val="EYInterstate Light"/>
    </font>
    <font>
      <i/>
      <sz val="11"/>
      <color rgb="FF000000"/>
      <name val="EYInterstate Light"/>
    </font>
    <font>
      <i/>
      <u/>
      <sz val="11"/>
      <color theme="10"/>
      <name val="EYInterstate Light"/>
    </font>
    <font>
      <u/>
      <sz val="11"/>
      <color theme="10"/>
      <name val="EYInterstate Light"/>
    </font>
    <font>
      <sz val="11"/>
      <color rgb="FF000000"/>
      <name val="Aptos Narrow"/>
      <family val="2"/>
    </font>
  </fonts>
  <fills count="18">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1"/>
        <bgColor indexed="64"/>
      </patternFill>
    </fill>
    <fill>
      <patternFill patternType="solid">
        <fgColor theme="9" tint="0.59999389629810485"/>
        <bgColor indexed="64"/>
      </patternFill>
    </fill>
    <fill>
      <patternFill patternType="solid">
        <fgColor rgb="FFFFE600"/>
        <bgColor indexed="64"/>
      </patternFill>
    </fill>
    <fill>
      <patternFill patternType="solid">
        <fgColor rgb="FFFFCC00"/>
        <bgColor indexed="64"/>
      </patternFill>
    </fill>
    <fill>
      <patternFill patternType="solid">
        <fgColor rgb="FFFFFFFF"/>
        <bgColor indexed="64"/>
      </patternFill>
    </fill>
    <fill>
      <patternFill patternType="solid">
        <fgColor theme="0" tint="-0.249977111117893"/>
        <bgColor rgb="FF000000"/>
      </patternFill>
    </fill>
    <fill>
      <patternFill patternType="solid">
        <fgColor theme="0" tint="-4.9989318521683403E-2"/>
        <bgColor indexed="64"/>
      </patternFill>
    </fill>
    <fill>
      <patternFill patternType="solid">
        <fgColor rgb="FFF2F2F2"/>
        <bgColor rgb="FF000000"/>
      </patternFill>
    </fill>
    <fill>
      <patternFill patternType="solid">
        <fgColor theme="0" tint="-4.9989318521683403E-2"/>
        <bgColor rgb="FF000000"/>
      </patternFill>
    </fill>
    <fill>
      <patternFill patternType="solid">
        <fgColor theme="4" tint="0.79998168889431442"/>
        <bgColor indexed="64"/>
      </patternFill>
    </fill>
    <fill>
      <patternFill patternType="solid">
        <fgColor theme="7"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
    <xf numFmtId="0" fontId="0" fillId="0" borderId="0"/>
    <xf numFmtId="0" fontId="10" fillId="0" borderId="0"/>
    <xf numFmtId="0" fontId="17" fillId="0" borderId="0" applyNumberFormat="0" applyFill="0" applyBorder="0" applyAlignment="0" applyProtection="0"/>
    <xf numFmtId="0" fontId="19" fillId="0" borderId="0" applyNumberFormat="0" applyFill="0" applyBorder="0" applyAlignment="0" applyProtection="0"/>
    <xf numFmtId="0" fontId="2" fillId="0" borderId="0"/>
  </cellStyleXfs>
  <cellXfs count="152">
    <xf numFmtId="0" fontId="0" fillId="0" borderId="0" xfId="0"/>
    <xf numFmtId="0" fontId="4" fillId="2" borderId="0" xfId="0" applyFont="1" applyFill="1" applyAlignment="1">
      <alignment vertical="center"/>
    </xf>
    <xf numFmtId="0" fontId="0" fillId="0" borderId="0" xfId="0" applyAlignment="1">
      <alignment vertical="center"/>
    </xf>
    <xf numFmtId="0" fontId="5" fillId="3" borderId="1" xfId="0" applyFont="1" applyFill="1" applyBorder="1" applyAlignment="1">
      <alignment vertical="center"/>
    </xf>
    <xf numFmtId="0" fontId="0" fillId="4" borderId="1" xfId="0" applyFill="1" applyBorder="1" applyAlignment="1">
      <alignment vertical="center"/>
    </xf>
    <xf numFmtId="0" fontId="0" fillId="0" borderId="1" xfId="0" applyBorder="1" applyAlignment="1">
      <alignment vertical="center"/>
    </xf>
    <xf numFmtId="0" fontId="0" fillId="4" borderId="1" xfId="0" applyFill="1" applyBorder="1" applyAlignment="1">
      <alignment vertical="center" wrapText="1"/>
    </xf>
    <xf numFmtId="0" fontId="4"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4" fillId="0" borderId="1" xfId="0" applyFont="1" applyBorder="1" applyAlignment="1">
      <alignment horizontal="center" vertical="center"/>
    </xf>
    <xf numFmtId="0" fontId="7" fillId="0" borderId="1" xfId="0" applyFont="1" applyBorder="1" applyAlignment="1">
      <alignment horizontal="left"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vertical="center"/>
    </xf>
    <xf numFmtId="0" fontId="0" fillId="0" borderId="1" xfId="0" applyBorder="1" applyAlignment="1">
      <alignment horizontal="center" vertical="center"/>
    </xf>
    <xf numFmtId="0" fontId="4" fillId="6" borderId="0" xfId="0" applyFont="1" applyFill="1" applyAlignment="1">
      <alignment vertical="center"/>
    </xf>
    <xf numFmtId="0" fontId="8" fillId="0" borderId="1" xfId="0" applyFont="1" applyBorder="1" applyAlignment="1">
      <alignment vertical="center"/>
    </xf>
    <xf numFmtId="0" fontId="11" fillId="0" borderId="1" xfId="1" applyFont="1" applyBorder="1" applyAlignment="1">
      <alignment vertical="center"/>
    </xf>
    <xf numFmtId="0" fontId="9" fillId="4" borderId="1" xfId="0" applyFont="1" applyFill="1" applyBorder="1" applyAlignment="1">
      <alignment horizontal="left" vertical="center"/>
    </xf>
    <xf numFmtId="14" fontId="9" fillId="4" borderId="1" xfId="0" applyNumberFormat="1" applyFont="1" applyFill="1" applyBorder="1" applyAlignment="1">
      <alignment horizontal="left" vertical="center"/>
    </xf>
    <xf numFmtId="0" fontId="12" fillId="6" borderId="0" xfId="0" applyFont="1" applyFill="1" applyAlignment="1">
      <alignment vertical="center"/>
    </xf>
    <xf numFmtId="0" fontId="4" fillId="2" borderId="0" xfId="0" applyFont="1" applyFill="1"/>
    <xf numFmtId="0" fontId="5" fillId="3" borderId="1" xfId="0" applyFont="1" applyFill="1" applyBorder="1"/>
    <xf numFmtId="0" fontId="0" fillId="0" borderId="1" xfId="0" applyBorder="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9" fillId="0" borderId="1" xfId="0" applyFont="1" applyBorder="1" applyAlignment="1">
      <alignment horizontal="center" vertical="center"/>
    </xf>
    <xf numFmtId="0" fontId="6" fillId="5" borderId="1" xfId="0" applyFont="1" applyFill="1" applyBorder="1" applyAlignment="1">
      <alignment horizontal="center" vertical="center" wrapText="1"/>
    </xf>
    <xf numFmtId="0" fontId="9" fillId="0" borderId="0" xfId="0" applyFont="1"/>
    <xf numFmtId="0" fontId="9" fillId="0" borderId="0" xfId="0" applyFont="1" applyAlignment="1">
      <alignment vertical="top"/>
    </xf>
    <xf numFmtId="0" fontId="9" fillId="0" borderId="0" xfId="1" applyFont="1" applyAlignment="1">
      <alignment vertical="center"/>
    </xf>
    <xf numFmtId="0" fontId="17" fillId="4" borderId="1" xfId="2" applyFill="1" applyBorder="1" applyAlignment="1">
      <alignment horizontal="center" vertical="center"/>
    </xf>
    <xf numFmtId="0" fontId="4" fillId="0" borderId="1" xfId="1" applyFont="1" applyBorder="1" applyAlignment="1">
      <alignment horizontal="center" vertical="center"/>
    </xf>
    <xf numFmtId="0" fontId="12" fillId="4" borderId="1" xfId="1" applyFont="1" applyFill="1" applyBorder="1" applyAlignment="1">
      <alignment horizontal="center" vertical="center" readingOrder="1"/>
    </xf>
    <xf numFmtId="0" fontId="2" fillId="7" borderId="0" xfId="4" applyFill="1" applyAlignment="1">
      <alignment vertical="center" wrapText="1"/>
    </xf>
    <xf numFmtId="0" fontId="15" fillId="7" borderId="0" xfId="4" applyFont="1" applyFill="1" applyAlignment="1">
      <alignment vertical="center"/>
    </xf>
    <xf numFmtId="0" fontId="2" fillId="7" borderId="0" xfId="4" applyFill="1" applyAlignment="1">
      <alignment horizontal="center" vertical="center" wrapText="1"/>
    </xf>
    <xf numFmtId="0" fontId="20" fillId="0" borderId="0" xfId="4" applyFont="1" applyAlignment="1">
      <alignment vertical="center"/>
    </xf>
    <xf numFmtId="0" fontId="2" fillId="0" borderId="0" xfId="4" applyAlignment="1">
      <alignment vertical="center" wrapText="1"/>
    </xf>
    <xf numFmtId="0" fontId="21" fillId="7" borderId="0" xfId="4" applyFont="1" applyFill="1" applyAlignment="1">
      <alignment horizontal="center" vertical="center" wrapText="1"/>
    </xf>
    <xf numFmtId="0" fontId="25" fillId="0" borderId="0" xfId="4" applyFont="1" applyAlignment="1">
      <alignment vertical="center"/>
    </xf>
    <xf numFmtId="0" fontId="27" fillId="12" borderId="7" xfId="4" applyFont="1" applyFill="1" applyBorder="1" applyAlignment="1">
      <alignment vertical="center" wrapText="1"/>
    </xf>
    <xf numFmtId="0" fontId="28" fillId="12" borderId="8" xfId="4" applyFont="1" applyFill="1" applyBorder="1" applyAlignment="1">
      <alignment vertical="center" wrapText="1"/>
    </xf>
    <xf numFmtId="0" fontId="28" fillId="12" borderId="8" xfId="4" applyFont="1" applyFill="1" applyBorder="1" applyAlignment="1">
      <alignment horizontal="center" vertical="center" wrapText="1"/>
    </xf>
    <xf numFmtId="0" fontId="27" fillId="12" borderId="5" xfId="4" applyFont="1" applyFill="1" applyBorder="1" applyAlignment="1">
      <alignment horizontal="left" vertical="center" wrapText="1"/>
    </xf>
    <xf numFmtId="0" fontId="28" fillId="12" borderId="0" xfId="4" applyFont="1" applyFill="1" applyAlignment="1">
      <alignment horizontal="left" vertical="center" wrapText="1"/>
    </xf>
    <xf numFmtId="0" fontId="28" fillId="12" borderId="0" xfId="4" applyFont="1" applyFill="1" applyAlignment="1">
      <alignment horizontal="center" vertical="center" wrapText="1"/>
    </xf>
    <xf numFmtId="0" fontId="2" fillId="7" borderId="0" xfId="4" applyFill="1"/>
    <xf numFmtId="0" fontId="2" fillId="7" borderId="0" xfId="4" applyFill="1" applyAlignment="1">
      <alignment horizontal="center" vertical="center"/>
    </xf>
    <xf numFmtId="0" fontId="20" fillId="0" borderId="0" xfId="4" applyFont="1"/>
    <xf numFmtId="0" fontId="2" fillId="0" borderId="0" xfId="4"/>
    <xf numFmtId="0" fontId="23" fillId="9" borderId="14" xfId="4" applyFont="1" applyFill="1" applyBorder="1" applyAlignment="1">
      <alignment horizontal="center" vertical="center" wrapText="1"/>
    </xf>
    <xf numFmtId="0" fontId="9" fillId="0" borderId="1" xfId="1" applyFont="1" applyBorder="1" applyAlignment="1">
      <alignment horizontal="center" vertical="center" wrapText="1"/>
    </xf>
    <xf numFmtId="0" fontId="1" fillId="0" borderId="0" xfId="4" applyFont="1" applyAlignment="1">
      <alignment vertical="center" wrapText="1"/>
    </xf>
    <xf numFmtId="0" fontId="28" fillId="0" borderId="0" xfId="4" applyFont="1" applyAlignment="1">
      <alignment horizontal="center" vertical="center" wrapText="1"/>
    </xf>
    <xf numFmtId="0" fontId="12" fillId="4" borderId="1" xfId="2" applyFont="1" applyFill="1" applyBorder="1" applyAlignment="1">
      <alignment horizontal="center" vertical="center"/>
    </xf>
    <xf numFmtId="0" fontId="35" fillId="0" borderId="0" xfId="0" applyFont="1"/>
    <xf numFmtId="0" fontId="24" fillId="11" borderId="14" xfId="4" applyFont="1" applyFill="1" applyBorder="1" applyAlignment="1">
      <alignment horizontal="center" vertical="center" wrapText="1"/>
    </xf>
    <xf numFmtId="0" fontId="0" fillId="17" borderId="0" xfId="0" applyFill="1"/>
    <xf numFmtId="0" fontId="23" fillId="10" borderId="14" xfId="4" applyFont="1" applyFill="1" applyBorder="1" applyAlignment="1">
      <alignment horizontal="center" vertical="center" wrapText="1"/>
    </xf>
    <xf numFmtId="164" fontId="0" fillId="0" borderId="0" xfId="0" applyNumberFormat="1" applyAlignment="1">
      <alignment horizontal="left" vertical="top"/>
    </xf>
    <xf numFmtId="0" fontId="4" fillId="10" borderId="1" xfId="1" applyFont="1" applyFill="1" applyBorder="1" applyAlignment="1">
      <alignment horizontal="center" vertical="center"/>
    </xf>
    <xf numFmtId="0" fontId="4" fillId="10" borderId="2" xfId="1" applyFont="1" applyFill="1" applyBorder="1" applyAlignment="1">
      <alignment horizontal="center" vertical="center"/>
    </xf>
    <xf numFmtId="0" fontId="4" fillId="10" borderId="4" xfId="1" applyFont="1" applyFill="1" applyBorder="1" applyAlignment="1">
      <alignment horizontal="center" vertical="center"/>
    </xf>
    <xf numFmtId="0" fontId="5" fillId="3" borderId="0" xfId="1" applyFont="1" applyFill="1" applyAlignment="1">
      <alignment horizontal="left" vertical="center"/>
    </xf>
    <xf numFmtId="0" fontId="18" fillId="10" borderId="2" xfId="1" applyFont="1" applyFill="1" applyBorder="1" applyAlignment="1">
      <alignment horizontal="center" vertical="center" readingOrder="1"/>
    </xf>
    <xf numFmtId="0" fontId="18" fillId="10" borderId="3" xfId="1" applyFont="1" applyFill="1" applyBorder="1" applyAlignment="1">
      <alignment horizontal="center" vertical="center" readingOrder="1"/>
    </xf>
    <xf numFmtId="0" fontId="18" fillId="10" borderId="4" xfId="1" applyFont="1" applyFill="1" applyBorder="1" applyAlignment="1">
      <alignment horizontal="center" vertical="center" readingOrder="1"/>
    </xf>
    <xf numFmtId="0" fontId="9" fillId="10" borderId="4" xfId="1" applyFont="1" applyFill="1" applyBorder="1" applyAlignment="1">
      <alignment horizontal="center" vertical="center"/>
    </xf>
    <xf numFmtId="0" fontId="9" fillId="16" borderId="5" xfId="1" applyFont="1" applyFill="1" applyBorder="1" applyAlignment="1">
      <alignment horizontal="left" vertical="center"/>
    </xf>
    <xf numFmtId="0" fontId="9" fillId="16" borderId="0" xfId="1" applyFont="1" applyFill="1" applyAlignment="1">
      <alignment horizontal="left" vertical="center"/>
    </xf>
    <xf numFmtId="0" fontId="9" fillId="16" borderId="18" xfId="1" applyFont="1" applyFill="1" applyBorder="1" applyAlignment="1">
      <alignment horizontal="left" vertical="center"/>
    </xf>
    <xf numFmtId="0" fontId="9" fillId="16" borderId="5" xfId="1" applyFont="1" applyFill="1" applyBorder="1" applyAlignment="1">
      <alignment horizontal="left"/>
    </xf>
    <xf numFmtId="0" fontId="9" fillId="16" borderId="0" xfId="1" applyFont="1" applyFill="1" applyAlignment="1">
      <alignment horizontal="left"/>
    </xf>
    <xf numFmtId="0" fontId="9" fillId="16" borderId="18" xfId="1" applyFont="1" applyFill="1" applyBorder="1" applyAlignment="1">
      <alignment horizontal="left"/>
    </xf>
    <xf numFmtId="0" fontId="9" fillId="16" borderId="19" xfId="1" applyFont="1" applyFill="1" applyBorder="1" applyAlignment="1">
      <alignment horizontal="left" vertical="center"/>
    </xf>
    <xf numFmtId="0" fontId="9" fillId="16" borderId="20" xfId="1" applyFont="1" applyFill="1" applyBorder="1" applyAlignment="1">
      <alignment horizontal="left" vertical="center"/>
    </xf>
    <xf numFmtId="0" fontId="9" fillId="16" borderId="21" xfId="1" applyFont="1" applyFill="1" applyBorder="1" applyAlignment="1">
      <alignment horizontal="left" vertical="center"/>
    </xf>
    <xf numFmtId="0" fontId="9" fillId="16" borderId="15" xfId="1" applyFont="1" applyFill="1" applyBorder="1" applyAlignment="1">
      <alignment horizontal="left" vertical="center"/>
    </xf>
    <xf numFmtId="0" fontId="9" fillId="16" borderId="16" xfId="1" applyFont="1" applyFill="1" applyBorder="1" applyAlignment="1">
      <alignment horizontal="left" vertical="center"/>
    </xf>
    <xf numFmtId="0" fontId="9" fillId="16" borderId="17" xfId="1" applyFont="1" applyFill="1" applyBorder="1" applyAlignment="1">
      <alignment horizontal="left" vertical="center"/>
    </xf>
    <xf numFmtId="0" fontId="27" fillId="0" borderId="0" xfId="4" applyFont="1" applyAlignment="1">
      <alignment horizontal="left" vertical="center" wrapText="1"/>
    </xf>
    <xf numFmtId="0" fontId="29" fillId="0" borderId="0" xfId="4" applyFont="1" applyAlignment="1">
      <alignment horizontal="center" vertical="center" wrapText="1"/>
    </xf>
    <xf numFmtId="0" fontId="30" fillId="0" borderId="0" xfId="4" applyFont="1" applyAlignment="1">
      <alignment horizontal="left" vertical="center" wrapText="1"/>
    </xf>
    <xf numFmtId="0" fontId="30" fillId="0" borderId="0" xfId="4" applyFont="1" applyAlignment="1">
      <alignment horizontal="center" vertical="center" wrapText="1"/>
    </xf>
    <xf numFmtId="0" fontId="33" fillId="0" borderId="0" xfId="3" applyFont="1" applyFill="1" applyBorder="1" applyAlignment="1" applyProtection="1">
      <alignment horizontal="center" vertical="center" wrapText="1"/>
      <protection locked="0"/>
    </xf>
    <xf numFmtId="0" fontId="2" fillId="0" borderId="0" xfId="4" applyAlignment="1" applyProtection="1">
      <alignment horizontal="center" vertical="center" wrapText="1"/>
      <protection locked="0"/>
    </xf>
    <xf numFmtId="0" fontId="28" fillId="0" borderId="0" xfId="4" applyFont="1" applyAlignment="1" applyProtection="1">
      <alignment horizontal="center" vertical="center" wrapText="1"/>
      <protection locked="0"/>
    </xf>
    <xf numFmtId="0" fontId="30" fillId="0" borderId="9" xfId="4" applyFont="1" applyBorder="1" applyAlignment="1">
      <alignment horizontal="center" vertical="center" wrapText="1"/>
    </xf>
    <xf numFmtId="0" fontId="32" fillId="14" borderId="9" xfId="4" applyFont="1" applyFill="1" applyBorder="1" applyAlignment="1" applyProtection="1">
      <alignment horizontal="center" vertical="center" wrapText="1"/>
      <protection locked="0"/>
    </xf>
    <xf numFmtId="0" fontId="34" fillId="14" borderId="9" xfId="3" applyFont="1" applyFill="1" applyBorder="1" applyAlignment="1" applyProtection="1">
      <alignment horizontal="center" vertical="center" wrapText="1"/>
      <protection locked="0"/>
    </xf>
    <xf numFmtId="0" fontId="33" fillId="14" borderId="9" xfId="3" applyFont="1" applyFill="1" applyBorder="1" applyAlignment="1" applyProtection="1">
      <alignment horizontal="center" vertical="center" wrapText="1"/>
      <protection locked="0"/>
    </xf>
    <xf numFmtId="0" fontId="27" fillId="12" borderId="5" xfId="4" applyFont="1" applyFill="1" applyBorder="1" applyAlignment="1">
      <alignment horizontal="left" vertical="center" wrapText="1"/>
    </xf>
    <xf numFmtId="0" fontId="27" fillId="12" borderId="0" xfId="4" applyFont="1" applyFill="1" applyAlignment="1">
      <alignment horizontal="left" vertical="center" wrapText="1"/>
    </xf>
    <xf numFmtId="0" fontId="29" fillId="12" borderId="0" xfId="4" applyFont="1" applyFill="1" applyAlignment="1">
      <alignment horizontal="center" vertical="center" wrapText="1"/>
    </xf>
    <xf numFmtId="0" fontId="28" fillId="14" borderId="9" xfId="4" applyFont="1" applyFill="1" applyBorder="1" applyAlignment="1" applyProtection="1">
      <alignment horizontal="center" vertical="center" wrapText="1"/>
      <protection locked="0"/>
    </xf>
    <xf numFmtId="0" fontId="33" fillId="13" borderId="9" xfId="3" applyFont="1" applyFill="1" applyBorder="1" applyAlignment="1" applyProtection="1">
      <alignment horizontal="center" vertical="center" wrapText="1"/>
      <protection locked="0"/>
    </xf>
    <xf numFmtId="0" fontId="2" fillId="13" borderId="9" xfId="4" applyFill="1" applyBorder="1" applyAlignment="1" applyProtection="1">
      <alignment horizontal="center" vertical="center" wrapText="1"/>
      <protection locked="0"/>
    </xf>
    <xf numFmtId="0" fontId="30" fillId="0" borderId="10" xfId="4" applyFont="1" applyBorder="1" applyAlignment="1">
      <alignment horizontal="left" vertical="center" wrapText="1"/>
    </xf>
    <xf numFmtId="0" fontId="30" fillId="0" borderId="11" xfId="4" applyFont="1" applyBorder="1" applyAlignment="1">
      <alignment horizontal="center" vertical="center" wrapText="1"/>
    </xf>
    <xf numFmtId="0" fontId="30" fillId="0" borderId="12" xfId="4" applyFont="1" applyBorder="1" applyAlignment="1">
      <alignment horizontal="center" vertical="center" wrapText="1"/>
    </xf>
    <xf numFmtId="0" fontId="30" fillId="0" borderId="13" xfId="4" applyFont="1" applyBorder="1" applyAlignment="1">
      <alignment horizontal="center" vertical="center" wrapText="1"/>
    </xf>
    <xf numFmtId="0" fontId="33" fillId="14" borderId="11" xfId="3" applyFont="1" applyFill="1" applyBorder="1" applyAlignment="1" applyProtection="1">
      <alignment horizontal="center" vertical="center" wrapText="1"/>
      <protection locked="0"/>
    </xf>
    <xf numFmtId="0" fontId="33" fillId="14" borderId="12" xfId="3" applyFont="1" applyFill="1" applyBorder="1" applyAlignment="1" applyProtection="1">
      <alignment horizontal="center" vertical="center" wrapText="1"/>
      <protection locked="0"/>
    </xf>
    <xf numFmtId="0" fontId="33" fillId="14" borderId="13" xfId="3" applyFont="1" applyFill="1" applyBorder="1" applyAlignment="1" applyProtection="1">
      <alignment horizontal="center" vertical="center" wrapText="1"/>
      <protection locked="0"/>
    </xf>
    <xf numFmtId="0" fontId="29" fillId="15" borderId="9" xfId="4" applyFont="1" applyFill="1" applyBorder="1" applyAlignment="1" applyProtection="1">
      <alignment horizontal="center" vertical="center" wrapText="1"/>
      <protection locked="0"/>
    </xf>
    <xf numFmtId="0" fontId="29" fillId="15" borderId="11" xfId="4" applyFont="1" applyFill="1" applyBorder="1" applyAlignment="1" applyProtection="1">
      <alignment horizontal="center" vertical="center" wrapText="1"/>
      <protection locked="0"/>
    </xf>
    <xf numFmtId="0" fontId="29" fillId="15" borderId="12" xfId="4" applyFont="1" applyFill="1" applyBorder="1" applyAlignment="1" applyProtection="1">
      <alignment horizontal="center" vertical="center" wrapText="1"/>
      <protection locked="0"/>
    </xf>
    <xf numFmtId="0" fontId="29" fillId="15" borderId="13" xfId="4" applyFont="1" applyFill="1" applyBorder="1" applyAlignment="1" applyProtection="1">
      <alignment horizontal="center" vertical="center" wrapText="1"/>
      <protection locked="0"/>
    </xf>
    <xf numFmtId="0" fontId="32" fillId="13" borderId="9" xfId="4" applyFont="1" applyFill="1" applyBorder="1" applyAlignment="1" applyProtection="1">
      <alignment horizontal="center" vertical="center" wrapText="1"/>
      <protection locked="0"/>
    </xf>
    <xf numFmtId="0" fontId="28" fillId="13" borderId="9" xfId="4" applyFont="1" applyFill="1" applyBorder="1" applyAlignment="1" applyProtection="1">
      <alignment horizontal="center" vertical="center" wrapText="1"/>
      <protection locked="0"/>
    </xf>
    <xf numFmtId="0" fontId="29" fillId="12" borderId="12" xfId="4" applyFont="1" applyFill="1" applyBorder="1" applyAlignment="1">
      <alignment horizontal="center" vertical="center" wrapText="1"/>
    </xf>
    <xf numFmtId="0" fontId="33" fillId="13" borderId="11" xfId="3" applyFont="1" applyFill="1" applyBorder="1" applyAlignment="1" applyProtection="1">
      <alignment horizontal="center" vertical="center" wrapText="1"/>
      <protection locked="0"/>
    </xf>
    <xf numFmtId="0" fontId="33" fillId="13" borderId="12" xfId="3" applyFont="1" applyFill="1" applyBorder="1" applyAlignment="1" applyProtection="1">
      <alignment horizontal="center" vertical="center" wrapText="1"/>
      <protection locked="0"/>
    </xf>
    <xf numFmtId="0" fontId="33" fillId="13" borderId="13" xfId="3" applyFont="1" applyFill="1" applyBorder="1" applyAlignment="1" applyProtection="1">
      <alignment horizontal="center" vertical="center" wrapText="1"/>
      <protection locked="0"/>
    </xf>
    <xf numFmtId="0" fontId="2" fillId="13" borderId="11" xfId="4" applyFill="1" applyBorder="1" applyAlignment="1" applyProtection="1">
      <alignment horizontal="center" vertical="center" wrapText="1"/>
      <protection locked="0"/>
    </xf>
    <xf numFmtId="0" fontId="2" fillId="13" borderId="12" xfId="4" applyFill="1" applyBorder="1" applyAlignment="1" applyProtection="1">
      <alignment horizontal="center" vertical="center" wrapText="1"/>
      <protection locked="0"/>
    </xf>
    <xf numFmtId="0" fontId="2" fillId="13" borderId="13" xfId="4" applyFill="1" applyBorder="1" applyAlignment="1" applyProtection="1">
      <alignment horizontal="center" vertical="center" wrapText="1"/>
      <protection locked="0"/>
    </xf>
    <xf numFmtId="0" fontId="28" fillId="14" borderId="11" xfId="4" applyFont="1" applyFill="1" applyBorder="1" applyAlignment="1" applyProtection="1">
      <alignment horizontal="center" vertical="center" wrapText="1"/>
      <protection locked="0"/>
    </xf>
    <xf numFmtId="0" fontId="28" fillId="14" borderId="12" xfId="4" applyFont="1" applyFill="1" applyBorder="1" applyAlignment="1" applyProtection="1">
      <alignment horizontal="center" vertical="center" wrapText="1"/>
      <protection locked="0"/>
    </xf>
    <xf numFmtId="0" fontId="28" fillId="14" borderId="13" xfId="4" applyFont="1" applyFill="1" applyBorder="1" applyAlignment="1" applyProtection="1">
      <alignment horizontal="center" vertical="center" wrapText="1"/>
      <protection locked="0"/>
    </xf>
    <xf numFmtId="0" fontId="30" fillId="0" borderId="9" xfId="4" applyFont="1" applyBorder="1" applyAlignment="1" applyProtection="1">
      <alignment horizontal="center" vertical="center" wrapText="1"/>
      <protection locked="0"/>
    </xf>
    <xf numFmtId="0" fontId="30" fillId="0" borderId="11" xfId="4" applyFont="1" applyBorder="1" applyAlignment="1" applyProtection="1">
      <alignment horizontal="center" vertical="center" wrapText="1"/>
      <protection locked="0"/>
    </xf>
    <xf numFmtId="0" fontId="30" fillId="0" borderId="12" xfId="4" applyFont="1" applyBorder="1" applyAlignment="1" applyProtection="1">
      <alignment horizontal="center" vertical="center" wrapText="1"/>
      <protection locked="0"/>
    </xf>
    <xf numFmtId="0" fontId="30" fillId="0" borderId="13" xfId="4" applyFont="1" applyBorder="1" applyAlignment="1" applyProtection="1">
      <alignment horizontal="center" vertical="center" wrapText="1"/>
      <protection locked="0"/>
    </xf>
    <xf numFmtId="0" fontId="2" fillId="7" borderId="0" xfId="4" applyFill="1" applyAlignment="1">
      <alignment horizontal="center" vertical="center" wrapText="1"/>
    </xf>
    <xf numFmtId="0" fontId="22" fillId="9" borderId="6" xfId="4" applyFont="1" applyFill="1" applyBorder="1" applyAlignment="1">
      <alignment horizontal="center" vertical="center" wrapText="1"/>
    </xf>
    <xf numFmtId="0" fontId="22" fillId="9" borderId="0" xfId="4" applyFont="1" applyFill="1" applyAlignment="1">
      <alignment horizontal="center" vertical="center" wrapText="1"/>
    </xf>
    <xf numFmtId="0" fontId="24" fillId="11" borderId="14" xfId="4" applyFont="1" applyFill="1" applyBorder="1" applyAlignment="1">
      <alignment horizontal="center" vertical="center" wrapText="1"/>
    </xf>
    <xf numFmtId="0" fontId="29" fillId="12" borderId="8" xfId="4" applyFont="1" applyFill="1" applyBorder="1" applyAlignment="1">
      <alignment horizontal="center" vertical="center" wrapText="1"/>
    </xf>
    <xf numFmtId="0" fontId="31" fillId="13" borderId="9" xfId="4" applyFont="1" applyFill="1" applyBorder="1" applyAlignment="1" applyProtection="1">
      <alignment horizontal="center" vertical="center" wrapText="1"/>
      <protection locked="0"/>
    </xf>
    <xf numFmtId="15" fontId="26" fillId="11" borderId="8" xfId="4" applyNumberFormat="1" applyFont="1" applyFill="1" applyBorder="1" applyAlignment="1">
      <alignment horizontal="center" vertical="center" wrapText="1"/>
    </xf>
    <xf numFmtId="15" fontId="26" fillId="11" borderId="0" xfId="4" applyNumberFormat="1" applyFont="1" applyFill="1" applyAlignment="1">
      <alignment horizontal="center" vertical="center" wrapText="1"/>
    </xf>
    <xf numFmtId="0" fontId="0" fillId="0" borderId="0" xfId="0" applyAlignment="1">
      <alignment horizontal="left"/>
    </xf>
    <xf numFmtId="0" fontId="0" fillId="17" borderId="0" xfId="0" applyFill="1" applyAlignment="1">
      <alignment horizontal="left"/>
    </xf>
    <xf numFmtId="0" fontId="3" fillId="7" borderId="0" xfId="0" applyFont="1" applyFill="1" applyAlignment="1">
      <alignment horizontal="left" vertical="top" wrapText="1"/>
    </xf>
    <xf numFmtId="0" fontId="0" fillId="2" borderId="0" xfId="0" applyFill="1" applyAlignment="1">
      <alignment horizontal="left" vertical="center" wrapText="1"/>
    </xf>
    <xf numFmtId="0" fontId="3" fillId="7" borderId="0" xfId="0" applyFont="1" applyFill="1" applyAlignment="1">
      <alignment horizontal="left" vertical="center" wrapText="1"/>
    </xf>
    <xf numFmtId="0" fontId="3" fillId="7" borderId="0" xfId="0" applyFont="1" applyFill="1" applyAlignment="1">
      <alignment horizontal="left" vertical="center"/>
    </xf>
    <xf numFmtId="0" fontId="0" fillId="2" borderId="0" xfId="0" applyFill="1" applyAlignment="1">
      <alignment horizontal="left" vertical="center"/>
    </xf>
    <xf numFmtId="0" fontId="3" fillId="3" borderId="0" xfId="0" applyFont="1" applyFill="1" applyAlignment="1">
      <alignment horizontal="left" vertical="center"/>
    </xf>
    <xf numFmtId="0" fontId="3" fillId="3" borderId="0" xfId="0" applyFont="1" applyFill="1" applyAlignment="1">
      <alignment horizontal="center" vertical="center"/>
    </xf>
    <xf numFmtId="0" fontId="14" fillId="7" borderId="0" xfId="0" applyFont="1" applyFill="1" applyAlignment="1">
      <alignment horizontal="left" vertical="top" wrapText="1"/>
    </xf>
    <xf numFmtId="0" fontId="14" fillId="7" borderId="0" xfId="0" applyFont="1" applyFill="1" applyAlignment="1">
      <alignment horizontal="left" vertical="top"/>
    </xf>
    <xf numFmtId="0" fontId="9" fillId="8" borderId="0" xfId="0" applyFont="1" applyFill="1" applyAlignment="1">
      <alignment horizontal="left"/>
    </xf>
    <xf numFmtId="0" fontId="15" fillId="7" borderId="0" xfId="0" applyFont="1" applyFill="1" applyAlignment="1">
      <alignment horizontal="left"/>
    </xf>
    <xf numFmtId="0" fontId="16" fillId="2" borderId="0" xfId="0" applyFont="1" applyFill="1" applyAlignment="1">
      <alignment horizontal="left"/>
    </xf>
    <xf numFmtId="0" fontId="5" fillId="3" borderId="0" xfId="0" applyFont="1" applyFill="1" applyAlignment="1">
      <alignment horizontal="left" vertical="center"/>
    </xf>
    <xf numFmtId="0" fontId="5" fillId="7" borderId="0" xfId="0" applyFont="1" applyFill="1" applyAlignment="1">
      <alignment horizontal="left"/>
    </xf>
  </cellXfs>
  <cellStyles count="5">
    <cellStyle name="Hyperlink" xfId="2" builtinId="8"/>
    <cellStyle name="Hyperlink 2" xfId="3" xr:uid="{AFDDC926-73B9-4823-BD36-EC21CED6CA22}"/>
    <cellStyle name="Normal" xfId="0" builtinId="0"/>
    <cellStyle name="Normal 2" xfId="4" xr:uid="{127854A8-1D19-4857-B313-C790AD415D0B}"/>
    <cellStyle name="Normal 2 2" xfId="1" xr:uid="{BB583C7A-2A08-437A-9014-CCEA6D64E752}"/>
  </cellStyles>
  <dxfs count="4">
    <dxf>
      <fill>
        <patternFill>
          <bgColor theme="9" tint="0.39994506668294322"/>
        </patternFill>
      </fill>
    </dxf>
    <dxf>
      <fill>
        <patternFill>
          <bgColor rgb="FFFF0000"/>
        </patternFill>
      </fill>
    </dxf>
    <dxf>
      <fill>
        <patternFill>
          <bgColor theme="2" tint="-0.24994659260841701"/>
        </patternFill>
      </fill>
    </dxf>
    <dxf>
      <fill>
        <patternFill>
          <bgColor rgb="FFFFFF00"/>
        </patternFill>
      </fill>
    </dxf>
  </dxfs>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22/10/relationships/richValueRel" Target="richData/richValueRel.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 Id="rId5" Type="http://schemas.openxmlformats.org/officeDocument/2006/relationships/image" Target="../media/image8.emf"/><Relationship Id="rId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0</xdr:col>
      <xdr:colOff>118269</xdr:colOff>
      <xdr:row>3</xdr:row>
      <xdr:rowOff>211138</xdr:rowOff>
    </xdr:from>
    <xdr:to>
      <xdr:col>11</xdr:col>
      <xdr:colOff>98160</xdr:colOff>
      <xdr:row>16</xdr:row>
      <xdr:rowOff>56471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8269" y="782638"/>
          <a:ext cx="12757943" cy="253614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565150</xdr:colOff>
          <xdr:row>4</xdr:row>
          <xdr:rowOff>190500</xdr:rowOff>
        </xdr:from>
        <xdr:to>
          <xdr:col>10</xdr:col>
          <xdr:colOff>1517650</xdr:colOff>
          <xdr:row>16</xdr:row>
          <xdr:rowOff>0</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100-000001300000}"/>
                </a:ext>
              </a:extLst>
            </xdr:cNvPr>
            <xdr:cNvSpPr/>
          </xdr:nvSpPr>
          <xdr:spPr bwMode="auto">
            <a:xfrm>
              <a:off x="0" y="0"/>
              <a:ext cx="0" cy="0"/>
            </a:xfrm>
            <a:prstGeom prst="rect">
              <a:avLst/>
            </a:prstGeom>
            <a:solidFill>
              <a:srgbClr val="FFFFFF" mc:Ignorable="a14" a14:legacySpreadsheetColorIndex="65">
                <a:alpha val="0"/>
              </a:srgbClr>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1920875</xdr:colOff>
      <xdr:row>3</xdr:row>
      <xdr:rowOff>111125</xdr:rowOff>
    </xdr:from>
    <xdr:to>
      <xdr:col>11</xdr:col>
      <xdr:colOff>247650</xdr:colOff>
      <xdr:row>3</xdr:row>
      <xdr:rowOff>1104900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2503150" y="654050"/>
          <a:ext cx="2755900" cy="99377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bg1"/>
              </a:solidFill>
              <a:effectLst/>
              <a:latin typeface="+mn-lt"/>
              <a:ea typeface="+mn-ea"/>
              <a:cs typeface="+mn-cs"/>
            </a:rPr>
            <a:t>The AD column is to be included when only necessary. For example when there is SSO tied to AD: or when we need AD settings as mitigating control.</a:t>
          </a:r>
        </a:p>
        <a:p>
          <a:endParaRPr lang="en-IE"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5</xdr:row>
          <xdr:rowOff>38100</xdr:rowOff>
        </xdr:from>
        <xdr:to>
          <xdr:col>3</xdr:col>
          <xdr:colOff>609600</xdr:colOff>
          <xdr:row>8</xdr:row>
          <xdr:rowOff>19050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8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11</xdr:row>
          <xdr:rowOff>0</xdr:rowOff>
        </xdr:from>
        <xdr:to>
          <xdr:col>3</xdr:col>
          <xdr:colOff>609600</xdr:colOff>
          <xdr:row>13</xdr:row>
          <xdr:rowOff>165100</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800-000002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16</xdr:row>
          <xdr:rowOff>152400</xdr:rowOff>
        </xdr:from>
        <xdr:to>
          <xdr:col>4</xdr:col>
          <xdr:colOff>495300</xdr:colOff>
          <xdr:row>19</xdr:row>
          <xdr:rowOff>133350</xdr:rowOff>
        </xdr:to>
        <xdr:sp macro="" textlink="">
          <xdr:nvSpPr>
            <xdr:cNvPr id="6147" name="Object 3" hidden="1">
              <a:extLst>
                <a:ext uri="{63B3BB69-23CF-44E3-9099-C40C66FF867C}">
                  <a14:compatExt spid="_x0000_s6147"/>
                </a:ext>
                <a:ext uri="{FF2B5EF4-FFF2-40B4-BE49-F238E27FC236}">
                  <a16:creationId xmlns:a16="http://schemas.microsoft.com/office/drawing/2014/main" id="{00000000-0008-0000-0800-000003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641350</xdr:colOff>
          <xdr:row>23</xdr:row>
          <xdr:rowOff>57150</xdr:rowOff>
        </xdr:from>
        <xdr:to>
          <xdr:col>7</xdr:col>
          <xdr:colOff>57150</xdr:colOff>
          <xdr:row>26</xdr:row>
          <xdr:rowOff>38100</xdr:rowOff>
        </xdr:to>
        <xdr:sp macro="" textlink="">
          <xdr:nvSpPr>
            <xdr:cNvPr id="6148" name="Object 4" hidden="1">
              <a:extLst>
                <a:ext uri="{63B3BB69-23CF-44E3-9099-C40C66FF867C}">
                  <a14:compatExt spid="_x0000_s6148"/>
                </a:ext>
                <a:ext uri="{FF2B5EF4-FFF2-40B4-BE49-F238E27FC236}">
                  <a16:creationId xmlns:a16="http://schemas.microsoft.com/office/drawing/2014/main" id="{00000000-0008-0000-0800-000004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596900</xdr:colOff>
      <xdr:row>62</xdr:row>
      <xdr:rowOff>28575</xdr:rowOff>
    </xdr:from>
    <xdr:to>
      <xdr:col>12</xdr:col>
      <xdr:colOff>66675</xdr:colOff>
      <xdr:row>87</xdr:row>
      <xdr:rowOff>115331</xdr:rowOff>
    </xdr:to>
    <xdr:pic>
      <xdr:nvPicPr>
        <xdr:cNvPr id="17" name="Picture 16">
          <a:extLst>
            <a:ext uri="{FF2B5EF4-FFF2-40B4-BE49-F238E27FC236}">
              <a16:creationId xmlns:a16="http://schemas.microsoft.com/office/drawing/2014/main" id="{00000000-0008-0000-0800-000011000000}"/>
            </a:ext>
          </a:extLst>
        </xdr:cNvPr>
        <xdr:cNvPicPr>
          <a:picLocks noChangeAspect="1"/>
        </xdr:cNvPicPr>
      </xdr:nvPicPr>
      <xdr:blipFill>
        <a:blip xmlns:r="http://schemas.openxmlformats.org/officeDocument/2006/relationships" r:embed="rId1"/>
        <a:stretch>
          <a:fillRect/>
        </a:stretch>
      </xdr:blipFill>
      <xdr:spPr>
        <a:xfrm>
          <a:off x="600075" y="7540625"/>
          <a:ext cx="7350125" cy="4614306"/>
        </a:xfrm>
        <a:prstGeom prst="rect">
          <a:avLst/>
        </a:prstGeom>
        <a:ln w="28575">
          <a:solidFill>
            <a:schemeClr val="tx1"/>
          </a:solidFill>
        </a:ln>
      </xdr:spPr>
    </xdr:pic>
    <xdr:clientData/>
  </xdr:twoCellAnchor>
  <xdr:twoCellAnchor editAs="oneCell">
    <xdr:from>
      <xdr:col>15</xdr:col>
      <xdr:colOff>28575</xdr:colOff>
      <xdr:row>35</xdr:row>
      <xdr:rowOff>25401</xdr:rowOff>
    </xdr:from>
    <xdr:to>
      <xdr:col>25</xdr:col>
      <xdr:colOff>63500</xdr:colOff>
      <xdr:row>62</xdr:row>
      <xdr:rowOff>31326</xdr:rowOff>
    </xdr:to>
    <xdr:pic>
      <xdr:nvPicPr>
        <xdr:cNvPr id="18" name="Picture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2"/>
        <a:stretch>
          <a:fillRect/>
        </a:stretch>
      </xdr:blipFill>
      <xdr:spPr>
        <a:xfrm>
          <a:off x="9245600" y="2657476"/>
          <a:ext cx="6613525" cy="4885900"/>
        </a:xfrm>
        <a:prstGeom prst="rect">
          <a:avLst/>
        </a:prstGeom>
        <a:ln w="28575">
          <a:solidFill>
            <a:schemeClr val="tx1"/>
          </a:solidFill>
        </a:ln>
      </xdr:spPr>
    </xdr:pic>
    <xdr:clientData/>
  </xdr:twoCellAnchor>
  <xdr:twoCellAnchor editAs="oneCell">
    <xdr:from>
      <xdr:col>0</xdr:col>
      <xdr:colOff>606425</xdr:colOff>
      <xdr:row>37</xdr:row>
      <xdr:rowOff>47625</xdr:rowOff>
    </xdr:from>
    <xdr:to>
      <xdr:col>12</xdr:col>
      <xdr:colOff>66300</xdr:colOff>
      <xdr:row>59</xdr:row>
      <xdr:rowOff>0</xdr:rowOff>
    </xdr:to>
    <xdr:pic>
      <xdr:nvPicPr>
        <xdr:cNvPr id="19" name="Picture 18">
          <a:extLst>
            <a:ext uri="{FF2B5EF4-FFF2-40B4-BE49-F238E27FC236}">
              <a16:creationId xmlns:a16="http://schemas.microsoft.com/office/drawing/2014/main" id="{00000000-0008-0000-0800-000013000000}"/>
            </a:ext>
          </a:extLst>
        </xdr:cNvPr>
        <xdr:cNvPicPr>
          <a:picLocks noChangeAspect="1"/>
        </xdr:cNvPicPr>
      </xdr:nvPicPr>
      <xdr:blipFill>
        <a:blip xmlns:r="http://schemas.openxmlformats.org/officeDocument/2006/relationships" r:embed="rId3"/>
        <a:stretch>
          <a:fillRect/>
        </a:stretch>
      </xdr:blipFill>
      <xdr:spPr>
        <a:xfrm>
          <a:off x="606425" y="3035300"/>
          <a:ext cx="7349750" cy="3937000"/>
        </a:xfrm>
        <a:prstGeom prst="rect">
          <a:avLst/>
        </a:prstGeom>
        <a:ln w="28575">
          <a:solidFill>
            <a:schemeClr val="tx1"/>
          </a:solidFill>
        </a:ln>
      </xdr:spPr>
    </xdr:pic>
    <xdr:clientData/>
  </xdr:twoCellAnchor>
  <xdr:twoCellAnchor>
    <xdr:from>
      <xdr:col>0</xdr:col>
      <xdr:colOff>581026</xdr:colOff>
      <xdr:row>66</xdr:row>
      <xdr:rowOff>130175</xdr:rowOff>
    </xdr:from>
    <xdr:to>
      <xdr:col>11</xdr:col>
      <xdr:colOff>552451</xdr:colOff>
      <xdr:row>75</xdr:row>
      <xdr:rowOff>114300</xdr:rowOff>
    </xdr:to>
    <xdr:sp macro="" textlink="">
      <xdr:nvSpPr>
        <xdr:cNvPr id="20" name="Rectangle 19">
          <a:extLst>
            <a:ext uri="{FF2B5EF4-FFF2-40B4-BE49-F238E27FC236}">
              <a16:creationId xmlns:a16="http://schemas.microsoft.com/office/drawing/2014/main" id="{00000000-0008-0000-0800-000014000000}"/>
            </a:ext>
          </a:extLst>
        </xdr:cNvPr>
        <xdr:cNvSpPr/>
      </xdr:nvSpPr>
      <xdr:spPr>
        <a:xfrm>
          <a:off x="581026" y="13617575"/>
          <a:ext cx="7200900" cy="16129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15</xdr:col>
      <xdr:colOff>66675</xdr:colOff>
      <xdr:row>53</xdr:row>
      <xdr:rowOff>133350</xdr:rowOff>
    </xdr:from>
    <xdr:to>
      <xdr:col>24</xdr:col>
      <xdr:colOff>581025</xdr:colOff>
      <xdr:row>61</xdr:row>
      <xdr:rowOff>120650</xdr:rowOff>
    </xdr:to>
    <xdr:sp macro="" textlink="">
      <xdr:nvSpPr>
        <xdr:cNvPr id="21" name="Rectangle 20">
          <a:extLst>
            <a:ext uri="{FF2B5EF4-FFF2-40B4-BE49-F238E27FC236}">
              <a16:creationId xmlns:a16="http://schemas.microsoft.com/office/drawing/2014/main" id="{00000000-0008-0000-0800-000015000000}"/>
            </a:ext>
          </a:extLst>
        </xdr:cNvPr>
        <xdr:cNvSpPr/>
      </xdr:nvSpPr>
      <xdr:spPr>
        <a:xfrm>
          <a:off x="9925050" y="11268075"/>
          <a:ext cx="6429375" cy="14351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1</xdr:col>
      <xdr:colOff>57149</xdr:colOff>
      <xdr:row>40</xdr:row>
      <xdr:rowOff>139700</xdr:rowOff>
    </xdr:from>
    <xdr:to>
      <xdr:col>11</xdr:col>
      <xdr:colOff>581024</xdr:colOff>
      <xdr:row>46</xdr:row>
      <xdr:rowOff>104775</xdr:rowOff>
    </xdr:to>
    <xdr:sp macro="" textlink="">
      <xdr:nvSpPr>
        <xdr:cNvPr id="22" name="Rectangle 21">
          <a:extLst>
            <a:ext uri="{FF2B5EF4-FFF2-40B4-BE49-F238E27FC236}">
              <a16:creationId xmlns:a16="http://schemas.microsoft.com/office/drawing/2014/main" id="{00000000-0008-0000-0800-000016000000}"/>
            </a:ext>
          </a:extLst>
        </xdr:cNvPr>
        <xdr:cNvSpPr/>
      </xdr:nvSpPr>
      <xdr:spPr>
        <a:xfrm>
          <a:off x="714374" y="8921750"/>
          <a:ext cx="7096125" cy="10509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1</xdr:col>
      <xdr:colOff>57149</xdr:colOff>
      <xdr:row>37</xdr:row>
      <xdr:rowOff>114301</xdr:rowOff>
    </xdr:from>
    <xdr:to>
      <xdr:col>11</xdr:col>
      <xdr:colOff>571500</xdr:colOff>
      <xdr:row>40</xdr:row>
      <xdr:rowOff>66675</xdr:rowOff>
    </xdr:to>
    <xdr:sp macro="" textlink="">
      <xdr:nvSpPr>
        <xdr:cNvPr id="23" name="Rectangle 22">
          <a:extLst>
            <a:ext uri="{FF2B5EF4-FFF2-40B4-BE49-F238E27FC236}">
              <a16:creationId xmlns:a16="http://schemas.microsoft.com/office/drawing/2014/main" id="{00000000-0008-0000-0800-000017000000}"/>
            </a:ext>
          </a:extLst>
        </xdr:cNvPr>
        <xdr:cNvSpPr/>
      </xdr:nvSpPr>
      <xdr:spPr>
        <a:xfrm>
          <a:off x="714374" y="8353426"/>
          <a:ext cx="7086601" cy="49529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1</xdr:col>
      <xdr:colOff>57150</xdr:colOff>
      <xdr:row>47</xdr:row>
      <xdr:rowOff>0</xdr:rowOff>
    </xdr:from>
    <xdr:to>
      <xdr:col>11</xdr:col>
      <xdr:colOff>590549</xdr:colOff>
      <xdr:row>58</xdr:row>
      <xdr:rowOff>133350</xdr:rowOff>
    </xdr:to>
    <xdr:sp macro="" textlink="">
      <xdr:nvSpPr>
        <xdr:cNvPr id="24" name="Rectangle 23">
          <a:extLst>
            <a:ext uri="{FF2B5EF4-FFF2-40B4-BE49-F238E27FC236}">
              <a16:creationId xmlns:a16="http://schemas.microsoft.com/office/drawing/2014/main" id="{00000000-0008-0000-0800-000018000000}"/>
            </a:ext>
          </a:extLst>
        </xdr:cNvPr>
        <xdr:cNvSpPr/>
      </xdr:nvSpPr>
      <xdr:spPr>
        <a:xfrm>
          <a:off x="714375" y="10048875"/>
          <a:ext cx="7105649" cy="21240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11</xdr:col>
      <xdr:colOff>219075</xdr:colOff>
      <xdr:row>41</xdr:row>
      <xdr:rowOff>54659</xdr:rowOff>
    </xdr:from>
    <xdr:to>
      <xdr:col>13</xdr:col>
      <xdr:colOff>571500</xdr:colOff>
      <xdr:row>46</xdr:row>
      <xdr:rowOff>6350</xdr:rowOff>
    </xdr:to>
    <xdr:sp macro="" textlink="">
      <xdr:nvSpPr>
        <xdr:cNvPr id="25" name="Speech Bubble: Rectangle 24">
          <a:extLst>
            <a:ext uri="{FF2B5EF4-FFF2-40B4-BE49-F238E27FC236}">
              <a16:creationId xmlns:a16="http://schemas.microsoft.com/office/drawing/2014/main" id="{00000000-0008-0000-0800-000019000000}"/>
            </a:ext>
          </a:extLst>
        </xdr:cNvPr>
        <xdr:cNvSpPr/>
      </xdr:nvSpPr>
      <xdr:spPr>
        <a:xfrm>
          <a:off x="6921500" y="3769409"/>
          <a:ext cx="1651000" cy="859741"/>
        </a:xfrm>
        <a:prstGeom prst="wedgeRectCallout">
          <a:avLst>
            <a:gd name="adj1" fmla="val -116088"/>
            <a:gd name="adj2" fmla="val -961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100"/>
            <a:t>Joiner</a:t>
          </a:r>
          <a:r>
            <a:rPr lang="en-IE" sz="1100" baseline="0"/>
            <a:t> and mover testing. No exception noted</a:t>
          </a:r>
          <a:endParaRPr lang="en-IE" sz="1100"/>
        </a:p>
      </xdr:txBody>
    </xdr:sp>
    <xdr:clientData/>
  </xdr:twoCellAnchor>
  <xdr:twoCellAnchor>
    <xdr:from>
      <xdr:col>11</xdr:col>
      <xdr:colOff>381000</xdr:colOff>
      <xdr:row>50</xdr:row>
      <xdr:rowOff>133350</xdr:rowOff>
    </xdr:from>
    <xdr:to>
      <xdr:col>13</xdr:col>
      <xdr:colOff>530225</xdr:colOff>
      <xdr:row>55</xdr:row>
      <xdr:rowOff>88216</xdr:rowOff>
    </xdr:to>
    <xdr:sp macro="" textlink="">
      <xdr:nvSpPr>
        <xdr:cNvPr id="26" name="Speech Bubble: Rectangle 25">
          <a:extLst>
            <a:ext uri="{FF2B5EF4-FFF2-40B4-BE49-F238E27FC236}">
              <a16:creationId xmlns:a16="http://schemas.microsoft.com/office/drawing/2014/main" id="{00000000-0008-0000-0800-00001A000000}"/>
            </a:ext>
          </a:extLst>
        </xdr:cNvPr>
        <xdr:cNvSpPr/>
      </xdr:nvSpPr>
      <xdr:spPr>
        <a:xfrm>
          <a:off x="7086600" y="5476875"/>
          <a:ext cx="1444625" cy="856566"/>
        </a:xfrm>
        <a:prstGeom prst="wedgeRectCallout">
          <a:avLst>
            <a:gd name="adj1" fmla="val -116088"/>
            <a:gd name="adj2" fmla="val -961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100"/>
            <a:t>Leaver terminations</a:t>
          </a:r>
          <a:r>
            <a:rPr lang="en-IE" sz="1100" baseline="0"/>
            <a:t> testing. No exception noted</a:t>
          </a:r>
          <a:endParaRPr lang="en-IE" sz="1100"/>
        </a:p>
      </xdr:txBody>
    </xdr:sp>
    <xdr:clientData/>
  </xdr:twoCellAnchor>
  <xdr:twoCellAnchor>
    <xdr:from>
      <xdr:col>24</xdr:col>
      <xdr:colOff>371475</xdr:colOff>
      <xdr:row>37</xdr:row>
      <xdr:rowOff>139700</xdr:rowOff>
    </xdr:from>
    <xdr:to>
      <xdr:col>26</xdr:col>
      <xdr:colOff>492125</xdr:colOff>
      <xdr:row>42</xdr:row>
      <xdr:rowOff>94566</xdr:rowOff>
    </xdr:to>
    <xdr:sp macro="" textlink="">
      <xdr:nvSpPr>
        <xdr:cNvPr id="27" name="Speech Bubble: Rectangle 26">
          <a:extLst>
            <a:ext uri="{FF2B5EF4-FFF2-40B4-BE49-F238E27FC236}">
              <a16:creationId xmlns:a16="http://schemas.microsoft.com/office/drawing/2014/main" id="{00000000-0008-0000-0800-00001B000000}"/>
            </a:ext>
          </a:extLst>
        </xdr:cNvPr>
        <xdr:cNvSpPr/>
      </xdr:nvSpPr>
      <xdr:spPr>
        <a:xfrm>
          <a:off x="16144875" y="8378825"/>
          <a:ext cx="1435100" cy="859741"/>
        </a:xfrm>
        <a:prstGeom prst="wedgeRectCallout">
          <a:avLst>
            <a:gd name="adj1" fmla="val -116088"/>
            <a:gd name="adj2" fmla="val -961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100"/>
            <a:t>Joiner</a:t>
          </a:r>
          <a:r>
            <a:rPr lang="en-IE" sz="1100" baseline="0"/>
            <a:t> and mover testing. No exception noted</a:t>
          </a:r>
          <a:endParaRPr lang="en-IE" sz="1100"/>
        </a:p>
      </xdr:txBody>
    </xdr:sp>
    <xdr:clientData/>
  </xdr:twoCellAnchor>
  <xdr:twoCellAnchor>
    <xdr:from>
      <xdr:col>24</xdr:col>
      <xdr:colOff>447674</xdr:colOff>
      <xdr:row>46</xdr:row>
      <xdr:rowOff>92075</xdr:rowOff>
    </xdr:from>
    <xdr:to>
      <xdr:col>26</xdr:col>
      <xdr:colOff>590549</xdr:colOff>
      <xdr:row>51</xdr:row>
      <xdr:rowOff>46941</xdr:rowOff>
    </xdr:to>
    <xdr:sp macro="" textlink="">
      <xdr:nvSpPr>
        <xdr:cNvPr id="28" name="Speech Bubble: Rectangle 27">
          <a:extLst>
            <a:ext uri="{FF2B5EF4-FFF2-40B4-BE49-F238E27FC236}">
              <a16:creationId xmlns:a16="http://schemas.microsoft.com/office/drawing/2014/main" id="{00000000-0008-0000-0800-00001C000000}"/>
            </a:ext>
          </a:extLst>
        </xdr:cNvPr>
        <xdr:cNvSpPr/>
      </xdr:nvSpPr>
      <xdr:spPr>
        <a:xfrm>
          <a:off x="16221074" y="9959975"/>
          <a:ext cx="1457325" cy="859741"/>
        </a:xfrm>
        <a:prstGeom prst="wedgeRectCallout">
          <a:avLst>
            <a:gd name="adj1" fmla="val -116088"/>
            <a:gd name="adj2" fmla="val -961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100"/>
            <a:t>Leaver terminations</a:t>
          </a:r>
          <a:r>
            <a:rPr lang="en-IE" sz="1100" baseline="0"/>
            <a:t> testing. No exception noted</a:t>
          </a:r>
          <a:endParaRPr lang="en-IE" sz="1100"/>
        </a:p>
      </xdr:txBody>
    </xdr:sp>
    <xdr:clientData/>
  </xdr:twoCellAnchor>
  <xdr:twoCellAnchor>
    <xdr:from>
      <xdr:col>24</xdr:col>
      <xdr:colOff>358775</xdr:colOff>
      <xdr:row>54</xdr:row>
      <xdr:rowOff>53975</xdr:rowOff>
    </xdr:from>
    <xdr:to>
      <xdr:col>27</xdr:col>
      <xdr:colOff>34925</xdr:colOff>
      <xdr:row>59</xdr:row>
      <xdr:rowOff>111125</xdr:rowOff>
    </xdr:to>
    <xdr:sp macro="" textlink="">
      <xdr:nvSpPr>
        <xdr:cNvPr id="29" name="Speech Bubble: Rectangle 28">
          <a:extLst>
            <a:ext uri="{FF2B5EF4-FFF2-40B4-BE49-F238E27FC236}">
              <a16:creationId xmlns:a16="http://schemas.microsoft.com/office/drawing/2014/main" id="{00000000-0008-0000-0800-00001D000000}"/>
            </a:ext>
          </a:extLst>
        </xdr:cNvPr>
        <xdr:cNvSpPr/>
      </xdr:nvSpPr>
      <xdr:spPr>
        <a:xfrm>
          <a:off x="16132175" y="11369675"/>
          <a:ext cx="1647825" cy="962025"/>
        </a:xfrm>
        <a:prstGeom prst="wedgeRectCallout">
          <a:avLst>
            <a:gd name="adj1" fmla="val -116088"/>
            <a:gd name="adj2" fmla="val -961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100"/>
            <a:t>Periodic Access reviews are performed quarterly. </a:t>
          </a:r>
          <a:r>
            <a:rPr lang="en-IE" sz="1100" baseline="0"/>
            <a:t>No exception noted.</a:t>
          </a:r>
          <a:endParaRPr lang="en-IE" sz="1100"/>
        </a:p>
      </xdr:txBody>
    </xdr:sp>
    <xdr:clientData/>
  </xdr:twoCellAnchor>
  <xdr:twoCellAnchor>
    <xdr:from>
      <xdr:col>10</xdr:col>
      <xdr:colOff>600075</xdr:colOff>
      <xdr:row>68</xdr:row>
      <xdr:rowOff>171450</xdr:rowOff>
    </xdr:from>
    <xdr:to>
      <xdr:col>13</xdr:col>
      <xdr:colOff>228600</xdr:colOff>
      <xdr:row>73</xdr:row>
      <xdr:rowOff>123141</xdr:rowOff>
    </xdr:to>
    <xdr:sp macro="" textlink="">
      <xdr:nvSpPr>
        <xdr:cNvPr id="30" name="Speech Bubble: Rectangle 29">
          <a:extLst>
            <a:ext uri="{FF2B5EF4-FFF2-40B4-BE49-F238E27FC236}">
              <a16:creationId xmlns:a16="http://schemas.microsoft.com/office/drawing/2014/main" id="{00000000-0008-0000-0800-00001E000000}"/>
            </a:ext>
          </a:extLst>
        </xdr:cNvPr>
        <xdr:cNvSpPr/>
      </xdr:nvSpPr>
      <xdr:spPr>
        <a:xfrm>
          <a:off x="7172325" y="14020800"/>
          <a:ext cx="1600200" cy="856566"/>
        </a:xfrm>
        <a:prstGeom prst="wedgeRectCallout">
          <a:avLst>
            <a:gd name="adj1" fmla="val -116088"/>
            <a:gd name="adj2" fmla="val -961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100"/>
            <a:t>Privileged users have appropriate access</a:t>
          </a:r>
          <a:r>
            <a:rPr lang="en-IE" sz="1100" baseline="0"/>
            <a:t>. No exceptions noted</a:t>
          </a:r>
          <a:endParaRPr lang="en-IE" sz="1100"/>
        </a:p>
      </xdr:txBody>
    </xdr:sp>
    <xdr:clientData/>
  </xdr:twoCellAnchor>
  <mc:AlternateContent xmlns:mc="http://schemas.openxmlformats.org/markup-compatibility/2006">
    <mc:Choice xmlns:a14="http://schemas.microsoft.com/office/drawing/2010/main" Requires="a14">
      <xdr:twoCellAnchor editAs="oneCell">
        <xdr:from>
          <xdr:col>17</xdr:col>
          <xdr:colOff>279400</xdr:colOff>
          <xdr:row>31</xdr:row>
          <xdr:rowOff>1060450</xdr:rowOff>
        </xdr:from>
        <xdr:to>
          <xdr:col>21</xdr:col>
          <xdr:colOff>127000</xdr:colOff>
          <xdr:row>33</xdr:row>
          <xdr:rowOff>12700</xdr:rowOff>
        </xdr:to>
        <xdr:sp macro="" textlink="">
          <xdr:nvSpPr>
            <xdr:cNvPr id="6150" name="Object 6" hidden="1">
              <a:extLst>
                <a:ext uri="{63B3BB69-23CF-44E3-9099-C40C66FF867C}">
                  <a14:compatExt spid="_x0000_s6150"/>
                </a:ext>
                <a:ext uri="{FF2B5EF4-FFF2-40B4-BE49-F238E27FC236}">
                  <a16:creationId xmlns:a16="http://schemas.microsoft.com/office/drawing/2014/main" id="{00000000-0008-0000-0800-000006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15</xdr:col>
      <xdr:colOff>28575</xdr:colOff>
      <xdr:row>37</xdr:row>
      <xdr:rowOff>104775</xdr:rowOff>
    </xdr:from>
    <xdr:to>
      <xdr:col>25</xdr:col>
      <xdr:colOff>57150</xdr:colOff>
      <xdr:row>53</xdr:row>
      <xdr:rowOff>76200</xdr:rowOff>
    </xdr:to>
    <xdr:sp macro="" textlink="">
      <xdr:nvSpPr>
        <xdr:cNvPr id="32" name="Rectangle 31">
          <a:extLst>
            <a:ext uri="{FF2B5EF4-FFF2-40B4-BE49-F238E27FC236}">
              <a16:creationId xmlns:a16="http://schemas.microsoft.com/office/drawing/2014/main" id="{00000000-0008-0000-0800-000020000000}"/>
            </a:ext>
          </a:extLst>
        </xdr:cNvPr>
        <xdr:cNvSpPr/>
      </xdr:nvSpPr>
      <xdr:spPr>
        <a:xfrm>
          <a:off x="9886950" y="8096250"/>
          <a:ext cx="6600825" cy="28670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wsDr>
</file>

<file path=xl/persons/person.xml><?xml version="1.0" encoding="utf-8"?>
<personList xmlns="http://schemas.microsoft.com/office/spreadsheetml/2018/threadedcomments" xmlns:x="http://schemas.openxmlformats.org/spreadsheetml/2006/main">
  <person displayName="Vinod Hulke" id="{2741B903-10C9-4E05-BCC6-596A56DD6D3A}" userId="S::vinod.hulke@ie.ey.com::160c4e6b-6a34-4db7-a84b-85c118b6371d" providerId="AD"/>
  <person displayName="Godwin Nyuwani" id="{6ECB0279-5A7F-4079-AD0E-96E01F83A550}" userId="S::Godwin.Nyuwani@ie.ey.com::a47a3f33-6a03-40c3-a073-3ffbf77f3707"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6" dT="2025-06-04T08:08:29.02" personId="{2741B903-10C9-4E05-BCC6-596A56DD6D3A}" id="{5858ED0E-02CD-48E3-9C39-B6D2F5C8041D}">
    <text>While explaining, we need to tell them that consider organization policy if they have and compare it with that instead of EY policy. If there is gap in policy then need to call out.</text>
  </threadedComment>
  <threadedComment ref="G6" dT="2025-05-28T07:01:57.64" personId="{6ECB0279-5A7F-4079-AD0E-96E01F83A550}" id="{71090B2F-0829-4F69-B8E9-2BD411E2FDCA}">
    <text>This is to be included when necessary. For example when there is SSO tied to AD: or when we need AD settings as mitigating control.</text>
  </threadedComment>
  <threadedComment ref="E23" dT="2025-06-04T08:09:40.81" personId="{2741B903-10C9-4E05-BCC6-596A56DD6D3A}" id="{0A8B45EB-64B0-4F40-8D8D-7F8632D99451}">
    <text xml:space="preserve">This need to be tested for Application, OS and DB layer. Please mention the same. Also need to test for appropriateness </text>
  </threadedComment>
</ThreadedComments>
</file>

<file path=xl/threadedComments/threadedComment2.xml><?xml version="1.0" encoding="utf-8"?>
<ThreadedComments xmlns="http://schemas.microsoft.com/office/spreadsheetml/2018/threadedcomments" xmlns:x="http://schemas.openxmlformats.org/spreadsheetml/2006/main">
  <threadedComment ref="B32" dT="2025-06-04T08:12:30.02" personId="{2741B903-10C9-4E05-BCC6-596A56DD6D3A}" id="{0A75CE0E-5F86-4762-A984-0A3CC706F927}">
    <text>Need to add comment on adding termination period allowed as per policy.</text>
  </threadedComment>
  <threadedComment ref="B42" dT="2025-06-04T08:11:33.60" personId="{2741B903-10C9-4E05-BCC6-596A56DD6D3A}" id="{3CE44038-3726-4BFC-9E6E-E83BAE38A752}">
    <text xml:space="preserve">add row for delay check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8.emf"/><Relationship Id="rId3" Type="http://schemas.openxmlformats.org/officeDocument/2006/relationships/vmlDrawing" Target="../drawings/vmlDrawing4.vml"/><Relationship Id="rId7" Type="http://schemas.openxmlformats.org/officeDocument/2006/relationships/image" Target="../media/image5.emf"/><Relationship Id="rId12" Type="http://schemas.openxmlformats.org/officeDocument/2006/relationships/oleObject" Target="../embeddings/oleObject5.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7.emf"/><Relationship Id="rId5" Type="http://schemas.openxmlformats.org/officeDocument/2006/relationships/image" Target="../media/image4.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6.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558B-8394-43E1-B066-096FB76B137E}">
  <sheetPr>
    <tabColor theme="1"/>
  </sheetPr>
  <dimension ref="B2:H21"/>
  <sheetViews>
    <sheetView showGridLines="0" topLeftCell="B1" zoomScale="90" zoomScaleNormal="90" workbookViewId="0">
      <selection activeCell="B8" sqref="B8:E8"/>
    </sheetView>
  </sheetViews>
  <sheetFormatPr defaultColWidth="8.08203125" defaultRowHeight="14" x14ac:dyDescent="0.35"/>
  <cols>
    <col min="1" max="1" width="1.9140625" style="33" customWidth="1"/>
    <col min="2" max="2" width="8.08203125" style="33"/>
    <col min="3" max="3" width="16.9140625" style="33" customWidth="1"/>
    <col min="4" max="4" width="71.25" style="33" customWidth="1"/>
    <col min="5" max="5" width="64.1640625" style="33" customWidth="1"/>
    <col min="6" max="6" width="34.75" style="33" bestFit="1" customWidth="1"/>
    <col min="7" max="7" width="54.08203125" style="33" customWidth="1"/>
    <col min="8" max="8" width="47.83203125" style="33" bestFit="1" customWidth="1"/>
    <col min="9" max="9" width="9.9140625" style="33" bestFit="1" customWidth="1"/>
    <col min="10" max="10" width="8.58203125" style="33" bestFit="1" customWidth="1"/>
    <col min="11" max="11" width="6.08203125" style="33" bestFit="1" customWidth="1"/>
    <col min="12" max="12" width="19.6640625" style="33" bestFit="1" customWidth="1"/>
    <col min="13" max="13" width="8.4140625" style="33" bestFit="1" customWidth="1"/>
    <col min="14" max="16384" width="8.08203125" style="33"/>
  </cols>
  <sheetData>
    <row r="2" spans="2:8" x14ac:dyDescent="0.35">
      <c r="B2" s="67" t="s">
        <v>121</v>
      </c>
      <c r="C2" s="67"/>
    </row>
    <row r="4" spans="2:8" x14ac:dyDescent="0.35">
      <c r="B4" s="81" t="s">
        <v>127</v>
      </c>
      <c r="C4" s="82"/>
      <c r="D4" s="82"/>
      <c r="E4" s="83"/>
    </row>
    <row r="5" spans="2:8" x14ac:dyDescent="0.35">
      <c r="B5" s="72" t="e">
        <f>_xlfn.TEXTJOIN(" ", TRUE, "1. EY received and reviewed the questionnaire that came from " &amp; 'Client Details'!B6 &amp; " on "&amp;TEXT('Client Details'!B7, "dd/mm/yyyy") &amp; "." &amp; " We were informed that the application",
IF('Client Details'!B8="Yes", "is", "isn't"), "a vendor supported application.")</f>
        <v>#VALUE!</v>
      </c>
      <c r="C5" s="73"/>
      <c r="D5" s="73"/>
      <c r="E5" s="74"/>
    </row>
    <row r="6" spans="2:8" x14ac:dyDescent="0.35">
      <c r="B6" s="72" t="str">
        <f>_xlfn.TEXTJOIN(" ", TRUE,"2. There",
IF('Client Details'!B9="Yes", "was", "wasn't"),"process related to batch job monitoring and scheduling. 235E form",
IF('Client Details'!B9="Yes", "is", "isn't"), "applicable.")</f>
        <v>2. There was process related to batch job monitoring and scheduling. 235E form is applicable.</v>
      </c>
      <c r="C6" s="73"/>
      <c r="D6" s="73"/>
      <c r="E6" s="74"/>
    </row>
    <row r="7" spans="2:8" x14ac:dyDescent="0.35">
      <c r="B7" s="75" t="str">
        <f>_xlfn.TEXTJOIN(" ", TRUE, "3. The current version in use is " &amp; 'Client Details'!B10 &amp; " and is supported by " &amp; 'Client Details'!B11 &amp; ", " &amp; 'Client Details'!B12 &amp; ", " &amp; 'Client Details'!B13 &amp; ".")</f>
        <v>3. The current version in use is BLAH and is supported by Cloud PML, Windows, Cisco.</v>
      </c>
      <c r="C7" s="76"/>
      <c r="D7" s="76"/>
      <c r="E7" s="77"/>
    </row>
    <row r="8" spans="2:8" x14ac:dyDescent="0.35">
      <c r="B8" s="72" t="e">
        <f>_xlfn.TEXTJOIN(" ", TRUE, "4. Per inquiry with " &amp; 'Client Details'!B14 &amp; " on the " &amp;TEXT('Client Details'!B7, "dd/mm/yyyy") &amp; ", we were informed that the "&amp; 'Client Details'!B15 &amp; " application is managed",
IF('Client Details'!B17="Yes","by the " &amp; 'Client Details'!B16 &amp; " within " &amp; 'Client Details'!B5 &amp;".", "externally."))</f>
        <v>#VALUE!</v>
      </c>
      <c r="C8" s="73"/>
      <c r="D8" s="73"/>
      <c r="E8" s="74"/>
    </row>
    <row r="9" spans="2:8" x14ac:dyDescent="0.35">
      <c r="B9" s="78" t="str">
        <f>_xlfn.TEXTJOIN(" ", TRUE, "5. We have therefore used " &amp; 'Client Details'!B18 &amp; " for conducting the test of design for this application.")</f>
        <v>5. We have therefore used 235A, 235B, 235C, 235E for conducting the test of design for this application.</v>
      </c>
      <c r="C9" s="79"/>
      <c r="D9" s="79"/>
      <c r="E9" s="80"/>
    </row>
    <row r="14" spans="2:8" x14ac:dyDescent="0.35">
      <c r="B14" s="68" t="s">
        <v>107</v>
      </c>
      <c r="C14" s="69"/>
      <c r="D14" s="69"/>
      <c r="E14" s="69"/>
      <c r="F14" s="69"/>
      <c r="G14" s="69"/>
      <c r="H14" s="70"/>
    </row>
    <row r="15" spans="2:8" x14ac:dyDescent="0.35">
      <c r="B15" s="65" t="s">
        <v>128</v>
      </c>
      <c r="C15" s="71"/>
      <c r="D15" s="36" t="s">
        <v>108</v>
      </c>
      <c r="E15" s="36" t="s">
        <v>109</v>
      </c>
      <c r="F15" s="36" t="s">
        <v>110</v>
      </c>
      <c r="G15" s="36" t="s">
        <v>111</v>
      </c>
      <c r="H15" s="36" t="s">
        <v>112</v>
      </c>
    </row>
    <row r="16" spans="2:8" x14ac:dyDescent="0.35">
      <c r="B16" s="65" t="s">
        <v>113</v>
      </c>
      <c r="C16" s="66"/>
      <c r="D16" s="36" t="s">
        <v>114</v>
      </c>
      <c r="E16" s="36" t="s">
        <v>115</v>
      </c>
      <c r="F16" s="36" t="s">
        <v>116</v>
      </c>
      <c r="G16" s="36" t="s">
        <v>117</v>
      </c>
      <c r="H16" s="36" t="s">
        <v>118</v>
      </c>
    </row>
    <row r="17" spans="2:8" x14ac:dyDescent="0.35">
      <c r="B17" s="64" t="s">
        <v>129</v>
      </c>
      <c r="C17" s="64"/>
      <c r="D17" s="34" t="s">
        <v>108</v>
      </c>
      <c r="E17" s="34" t="s">
        <v>109</v>
      </c>
      <c r="F17" s="34" t="s">
        <v>110</v>
      </c>
      <c r="G17" s="34" t="s">
        <v>111</v>
      </c>
      <c r="H17" s="34" t="s">
        <v>112</v>
      </c>
    </row>
    <row r="18" spans="2:8" x14ac:dyDescent="0.35">
      <c r="B18" s="65" t="s">
        <v>215</v>
      </c>
      <c r="C18" s="66"/>
      <c r="D18" s="58" t="s">
        <v>226</v>
      </c>
      <c r="E18" s="58" t="s">
        <v>254</v>
      </c>
      <c r="F18" s="58" t="s">
        <v>227</v>
      </c>
      <c r="G18" s="58" t="s">
        <v>253</v>
      </c>
      <c r="H18" s="58" t="s">
        <v>228</v>
      </c>
    </row>
    <row r="19" spans="2:8" ht="272" customHeight="1" x14ac:dyDescent="0.35">
      <c r="B19" s="65" t="s">
        <v>127</v>
      </c>
      <c r="C19" s="66"/>
      <c r="D19" s="55" t="str">
        <f>_xlfn.TEXTJOIN(" ", TRUE, "The entity learns about vendor-supplied changes through the following process: " &amp; Questionnaire!E50 &amp; ".",
    IF(Questionnaire!E51="Yes",  "Functional changes are tested by appropriate IT or business personnel before being implemented in the production environment.",
        IF(Questionnaire!E52="Yes", "Although testing is not performed before implementation, users formally review each functional change within a few days and report any issues identified.",  "Functional changes are not tested before implementation, and no formal post-implementation user review is performed.") ),
IF(Questionnaire!E53&lt;&gt;"",  "The non-production environment is maintained as follows: " &amp; Questionnaire!E53 &amp; ".",  ""  ),
   IF(Questionnaire!E54="Yes", "Testing is conducted in a non-production environment that mirrors the production setup.", "Testing is not performed in a mirrored non-production environment."),
   IF(Questionnaire!E55="Yes",  "Changes are approved by appropriate business or IT management before implementation.",  "Changes are not formally approved by management prior to implementation."))</f>
        <v>The entity learns about vendor-supplied changes through the following process: uwebhcuiwbiceibc. Although testing is not performed before implementation, users formally review each functional change within a few days and report any issues identified. The non-production environment is maintained as follows: ABCDEFG. Testing is conducted in a non-production environment that mirrors the production setup. Changes are not formally approved by management prior to implementation.</v>
      </c>
      <c r="E19" s="55" t="str">
        <f>_xlfn.TEXTJOIN(" ", TRUE,
"The following action initiates a the development process:",
IF(Questionnaire!E57="Yes", "Change ticket created in help desk or ticketing system.",""),
IF(Questionnaire!E58="Yes", "Manually-prepared change request form is created.",""),
IF(Questionnaire!E59="Yes", "Free form email sent to IT,",""),
IF(Questionnaire!E60="Yes", "Telephone call to relevant staff.",""),
IF(Questionnaire!E61="Yes", Questionnaire!H62&amp;".",""),
IF(Questionnaire!E62="Yes", "Changes to new or existing applications are tested by appropriate personnel prior to implementation.",""),
IF(Questionnaire!E62="No", "Changes to new or existing applications aren't tested by appropriate personnel prior to implementation.",""),
    IF(AND(Questionnaire!E62 = "No", Questionnaire!E63 = "Yes"), "However, users review the expected effects of a change a few days after the change is implemented.", ""),
    "The testing " &amp;
    IF(Questionnaire!E64 = "Yes", "occurs", IF(Questionnaire!E64 = "No", "does not occur", "")) &amp;
    " in a non-production environment that mirrors the production environment.",
    IF(Questionnaire!E64 = "Yes", "If the testing occurs in a non-production environment, it is maintained and managed as follows: " &amp; Questionnaire!E65 &amp; ".", ""),
    "The types of changes that " &amp;
    IF(Questionnaire!E66 = "", "are", "are not") &amp;
    " tested (if any) are: " &amp; Questionnaire!E66 &amp; ".",
    "Changes to IT applications " &amp;
    IF(Questionnaire!E67 = "Yes", "are", IF(Questionnaire!E67 = "No", "aren't", "")) &amp;
    " approved by appropriate management prior to implementation.",
    IF(Questionnaire!E67 = "Yes", "If approved, the basis for the approval decision is: " &amp; Questionnaire!E68 &amp; ".", ""),
    IF(Questionnaire!E69 = "Yes", "Developers have more than read-only access to the production environment.", "Developers do not have more than read-only access to the production environment"),
   IF(AND(Questionnaire!E69 = "Yes", Questionnaire!E70 = "Yes"),"However, changes to the production environment are reviewed on a periodic basis by an appropriate individual.", " "),
    "The entity " &amp;
    IF(Questionnaire!E71 = "Yes", "operates", IF(Questionnaire!E71 = "No", "does not operate", "")) &amp;
    " multiple instances of this IT application.",
IF(AND(Questionnaire!E71 = "Yes", Questionnaire!E72 = "Yes"), "The entity intends these instances operate identically.", " "),
IF(Questionnaire!E72 = "Yes", "The entity ensures all instances remain identical through the following process: " &amp; Questionnaire!E73 &amp; ".", " "))</f>
        <v>The following action initiates a the development process: Change ticket created in help desk or ticketing system. Changes to new or existing applications are tested by appropriate personnel prior to implementation. The testing occurs in a non-production environment that mirrors the production environment. If the testing occurs in a non-production environment, it is maintained and managed as follows: bxbwexw. The types of changes that are not tested (if any) are: ubnxubweux. Changes to IT applications are approved by appropriate management prior to implementation. If approved, the basis for the approval decision is: blah. Developers do not have more than read-only access to the production environment   The entity operates multiple instances of this IT application. The entity intends these instances operate identically. The entity ensures all instances remain identical through the following process: Blah.</v>
      </c>
      <c r="F19" s="55" t="str">
        <f>_xlfn.TEXTJOIN(" ", TRUE, "The entity decides on appropriate application and network security settings through the following process: " &amp; Questionnaire!E75 &amp; ".", "The entity's password requirements, authentication mechanisms is as follows: " &amp; Questionnaire!E76 &amp;".",
IF(Questionnaire!E77="Yes", "The entity has disabled or changed the passwords for the default accounts that come with the application.", "The entity has disabled or changed the passwords for the default accounts that come with the application."),)</f>
        <v>The entity decides on appropriate application and network security settings through the following process: XYS. The entity's password requirements, authentication mechanisms is as follows: XYZ. The entity has disabled or changed the passwords for the default accounts that come with the application.</v>
      </c>
      <c r="G19" s="55" t="str">
        <f>_xlfn.TEXTJOIN(" ", TRUE,
"User access is requested via the following:",
IF(Questionnaire!E79="Yes","Free form email sent to IT.",""),
IF(Questionnaire!E80="Yes","Telephone call to relevant staff.",""),
IF(Questionnaire!E81="Yes","Access request ticket.",""),
IF(Questionnaire!E82="Yes","Manually-prepared change request form is created.",""),
IF(Questionnaire!E83="Yes", Questionnaire!H83&amp;".",""),
    "The individual who approves requested new or additional access and the method of documentation are as follows: " &amp; Questionnaire!E84 &amp; ".",
    "The factors considered in providing that approval include: " &amp; Questionnaire!E85 &amp; ".",
    "Access rights are managed as follows: " &amp; Questionnaire!E86 &amp; ".",
    "The individual responsible for creating, modifying, and terminating users in the IT application and its supporting IT environment components is: " &amp; Questionnaire!E87 &amp; ".",
    IF(Questionnaire!E88 = "Yes", "Access rights are managed by individuals who are independent of the business user functions. ", IF(Questionnaire!E88 = "No", "Access rights aren't managed by individuals who are independent of the business user functions. ", "")),
    IF(AND(Questionnaire!E88 = "No", Questionnaire!E89 = "Yes"), "However, the access right is created/modified subjected to verification or review for validity and accuracy by another individual who does not have access management responsibility.", ""),
    "The request to terminate access rights (business and privileged users) in the IT application and its supporting IT environment components is initiated as follows: " &amp; Questionnaire!E90 &amp; ".",
    "The entity " &amp;
    IF(Questionnaire!E91 = "Yes", "performs", IF(Questionnaire!E91 = "No", "does not perform", "")) &amp;
    " a periodic (at least annually) review of users with privileged access.",
IF(Questionnaire!E91 = "Yes", "The scope of the review and criteria used to assess privileged access is as follows: " &amp; Questionnaire!E92 &amp; ".", " "))</f>
        <v>User access is requested via the following: Access request ticket. The individual who approves requested new or additional access and the method of documentation are as follows: Mark. The factors considered in providing that approval include: Factor 1. Access rights are managed as follows: Blah. The individual responsible for creating, modifying, and terminating users in the IT application and its supporting IT environment components is: Mark. Access rights aren't managed by individuals who are independent of the business user functions.  The request to terminate access rights (business and privileged users) in the IT application and its supporting IT environment components is initiated as follows: Blah. The entity performs a periodic (at least annually) review of users with privileged access. The scope of the review and criteria used to assess privileged access is as follows: UHAucuanc.</v>
      </c>
      <c r="H19" s="55" t="str">
        <f>_xlfn.TEXTJOIN(" ", TRUE,
    "The entity identifies the individual responsible for configuring and/or maintaining scheduled programs in the IT application as: " &amp; Questionnaire!E94 &amp; ".",
    IF(Questionnaire!E95 = "No",
        "Only appropriate individuals have access to change scheduled programs or jobs.",
        IF(Questionnaire!E95 = "Yes",
            "Inappropriate individuals have access to scheduled programs or jobs.",
            "")),
    "The entity ensures scheduled jobs are configured accurately by: " &amp; Questionnaire!E96 &amp; ".",
    "The entity monitors the successful and timely operation of the job schedule through: " &amp; Questionnaire!E97 &amp; ".",
    "When jobs stop or complete with errors, IT operations personnel take the following actions: " &amp; Questionnaire!E98 &amp; ".")</f>
        <v>The entity identifies the individual responsible for configuring and/or maintaining scheduled programs in the IT application as: abc. Inappropriate individuals have access to scheduled programs or jobs. The entity ensures scheduled jobs are configured accurately by: def. The entity monitors the successful and timely operation of the job schedule through: ghi. When jobs stop or complete with errors, IT operations personnel take the following actions: jkl.</v>
      </c>
    </row>
    <row r="20" spans="2:8" x14ac:dyDescent="0.35">
      <c r="B20" s="64" t="s">
        <v>119</v>
      </c>
      <c r="C20" s="64"/>
      <c r="D20" s="35" t="str">
        <f>IF(OR(AND(Questionnaire!E51 = "No", Questionnaire!E52 = "No"), Questionnaire!E54="No", Questionnaire!E55 = "No"),  "Ineffective", "Effective")</f>
        <v>Ineffective</v>
      </c>
      <c r="E20" s="35" t="str">
        <f>IF(OR(AND(Questionnaire!E62 = "No", Questionnaire!E63 = "No"), Questionnaire!E64 = "No", Questionnaire!E67 = "No", AND(Questionnaire!E69 = "Yes", Questionnaire!E70 = "No"), AND(Questionnaire!E71 = "Yes", Questionnaire!E72 = "No")), "Ineffective", "Effective")</f>
        <v>Effective</v>
      </c>
      <c r="F20" s="35" t="s">
        <v>120</v>
      </c>
      <c r="G20" s="35" t="str">
        <f>IF(AND(Questionnaire!E88="No",Questionnaire!E89="No"),"Ineffective", "Effective")</f>
        <v>Ineffective</v>
      </c>
      <c r="H20" s="35" t="str">
        <f>IF(Questionnaire!E95 = "Yes", "Ineffective", "Effective")</f>
        <v>Ineffective</v>
      </c>
    </row>
    <row r="21" spans="2:8" ht="124.5" customHeight="1" x14ac:dyDescent="0.35">
      <c r="B21" s="64" t="s">
        <v>27</v>
      </c>
      <c r="C21" s="64"/>
      <c r="D21" s="35"/>
      <c r="E21" s="35"/>
      <c r="F21" s="35"/>
      <c r="G21" s="35"/>
      <c r="H21" s="35"/>
    </row>
  </sheetData>
  <mergeCells count="15">
    <mergeCell ref="B21:C21"/>
    <mergeCell ref="B17:C17"/>
    <mergeCell ref="B20:C20"/>
    <mergeCell ref="B19:C19"/>
    <mergeCell ref="B2:C2"/>
    <mergeCell ref="B16:C16"/>
    <mergeCell ref="B14:H14"/>
    <mergeCell ref="B15:C15"/>
    <mergeCell ref="B18:C18"/>
    <mergeCell ref="B5:E5"/>
    <mergeCell ref="B6:E6"/>
    <mergeCell ref="B7:E7"/>
    <mergeCell ref="B8:E8"/>
    <mergeCell ref="B9:E9"/>
    <mergeCell ref="B4:E4"/>
  </mergeCells>
  <conditionalFormatting sqref="D20:H20">
    <cfRule type="containsText" dxfId="3" priority="1" operator="containsText" text="Exception">
      <formula>NOT(ISERROR(SEARCH("Exception",D20)))</formula>
    </cfRule>
    <cfRule type="containsText" dxfId="2" priority="5" operator="containsText" text="N/A">
      <formula>NOT(ISERROR(SEARCH("N/A",D20)))</formula>
    </cfRule>
    <cfRule type="containsText" dxfId="1" priority="6" operator="containsText" text="Ineffective">
      <formula>NOT(ISERROR(SEARCH("Ineffective",D20)))</formula>
    </cfRule>
    <cfRule type="containsText" dxfId="0" priority="7" operator="containsText" text="Effective">
      <formula>NOT(ISERROR(SEARCH("Effective",D20)))</formula>
    </cfRule>
  </conditionalFormatting>
  <dataValidations count="1">
    <dataValidation type="list" allowBlank="1" showInputMessage="1" showErrorMessage="1" sqref="F20" xr:uid="{20DB0072-63B4-426F-85E6-3718AD43868A}">
      <formula1>"Effective, Ineffective, Exception, N/A"</formula1>
    </dataValidation>
  </dataValidations>
  <hyperlinks>
    <hyperlink ref="D17" location="Questionnaire!A50" display="235A" xr:uid="{14B8AD71-0BE4-4ACB-B69B-798A2EFA2DEB}"/>
    <hyperlink ref="E17" location="Questionnaire!A57" display="235B" xr:uid="{56E4F9FF-518A-481A-9FA6-D339F2AE06D7}"/>
    <hyperlink ref="F17" location="Questionnaire!A75" display="235C" xr:uid="{6CAD05B8-F7FF-4F39-ABEB-A654CBAE4F83}"/>
    <hyperlink ref="G17" location="Questionnaire!A79" display="235D" xr:uid="{C454640D-A043-417D-873C-3040C6194EB2}"/>
    <hyperlink ref="H17" location="Questionnaire!A94" display="235E" xr:uid="{A1248C5E-020C-4E1B-A748-863D4DF91FEE}"/>
  </hyperlink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2CD8-017C-4C1A-9019-2066E4CCF848}">
  <dimension ref="A1:Z106"/>
  <sheetViews>
    <sheetView showGridLines="0" topLeftCell="A48" zoomScale="86" zoomScaleNormal="90" workbookViewId="0">
      <selection activeCell="E50" sqref="E50:G50"/>
    </sheetView>
  </sheetViews>
  <sheetFormatPr defaultColWidth="8.4140625" defaultRowHeight="14.5" x14ac:dyDescent="0.35"/>
  <cols>
    <col min="1" max="1" width="1.6640625" style="41" customWidth="1"/>
    <col min="2" max="2" width="37.08203125" style="41" customWidth="1"/>
    <col min="3" max="4" width="16" style="41" customWidth="1"/>
    <col min="5" max="5" width="15.6640625" style="41" customWidth="1"/>
    <col min="6" max="7" width="16" style="41" customWidth="1"/>
    <col min="8" max="10" width="8.4140625" style="41"/>
    <col min="11" max="11" width="24.25" style="41" customWidth="1"/>
    <col min="12" max="12" width="1.6640625" style="41" customWidth="1"/>
    <col min="13" max="13" width="8.4140625" style="40"/>
    <col min="14" max="15" width="8.4140625" style="41"/>
    <col min="16" max="16" width="12.08203125" style="41" customWidth="1"/>
    <col min="17" max="17" width="8.4140625" style="41"/>
    <col min="18" max="18" width="49.08203125" style="41" customWidth="1"/>
    <col min="19" max="68" width="8.4140625" style="41"/>
    <col min="69" max="69" width="49" style="41" customWidth="1"/>
    <col min="70" max="70" width="25.1640625" style="41" customWidth="1"/>
    <col min="71" max="16384" width="8.4140625" style="41"/>
  </cols>
  <sheetData>
    <row r="1" spans="1:13" x14ac:dyDescent="0.35">
      <c r="A1" s="37"/>
      <c r="B1" s="38" t="s">
        <v>130</v>
      </c>
      <c r="C1" s="37"/>
      <c r="D1" s="39"/>
      <c r="E1" s="39"/>
      <c r="F1" s="39"/>
      <c r="G1" s="128"/>
      <c r="H1" s="128"/>
      <c r="I1" s="128"/>
      <c r="J1" s="128"/>
      <c r="K1" s="128"/>
      <c r="L1" s="37"/>
    </row>
    <row r="2" spans="1:13" ht="15" customHeight="1" x14ac:dyDescent="0.35">
      <c r="A2" s="37"/>
      <c r="B2" s="129" t="s">
        <v>131</v>
      </c>
      <c r="C2" s="130"/>
      <c r="D2" s="130"/>
      <c r="E2" s="130"/>
      <c r="F2" s="130"/>
      <c r="G2" s="130"/>
      <c r="H2" s="130"/>
      <c r="I2" s="130"/>
      <c r="J2" s="130"/>
      <c r="K2" s="130"/>
      <c r="L2" s="42"/>
    </row>
    <row r="3" spans="1:13" ht="15.75" customHeight="1" thickBot="1" x14ac:dyDescent="0.4">
      <c r="A3" s="37"/>
      <c r="B3" s="129"/>
      <c r="C3" s="130"/>
      <c r="D3" s="130"/>
      <c r="E3" s="130"/>
      <c r="F3" s="130"/>
      <c r="G3" s="130"/>
      <c r="H3" s="130"/>
      <c r="I3" s="130"/>
      <c r="J3" s="130"/>
      <c r="K3" s="130"/>
      <c r="L3" s="42"/>
    </row>
    <row r="4" spans="1:13" ht="18" thickBot="1" x14ac:dyDescent="0.4">
      <c r="A4" s="37"/>
      <c r="B4" s="54" t="s">
        <v>132</v>
      </c>
      <c r="C4" s="131"/>
      <c r="D4" s="131"/>
      <c r="E4" s="131"/>
      <c r="F4" s="54" t="s">
        <v>133</v>
      </c>
      <c r="G4" s="60"/>
      <c r="H4" s="60"/>
      <c r="I4" s="62" t="s">
        <v>247</v>
      </c>
      <c r="J4" s="131" t="s">
        <v>248</v>
      </c>
      <c r="K4" s="131"/>
      <c r="L4" s="42"/>
      <c r="M4" s="43"/>
    </row>
    <row r="5" spans="1:13" ht="16" customHeight="1" x14ac:dyDescent="0.35">
      <c r="A5" s="37"/>
      <c r="B5" s="134" t="e" vm="1">
        <v>#VALUE!</v>
      </c>
      <c r="C5" s="134"/>
      <c r="D5" s="134"/>
      <c r="E5" s="134"/>
      <c r="F5" s="134"/>
      <c r="G5" s="134"/>
      <c r="H5" s="134"/>
      <c r="I5" s="134"/>
      <c r="J5" s="134"/>
      <c r="K5" s="134"/>
      <c r="L5" s="42"/>
    </row>
    <row r="6" spans="1:13" ht="16" customHeight="1" x14ac:dyDescent="0.35">
      <c r="A6" s="37"/>
      <c r="B6" s="135"/>
      <c r="C6" s="135"/>
      <c r="D6" s="135"/>
      <c r="E6" s="135"/>
      <c r="F6" s="135"/>
      <c r="G6" s="135"/>
      <c r="H6" s="135"/>
      <c r="I6" s="135"/>
      <c r="J6" s="135"/>
      <c r="K6" s="135"/>
      <c r="L6" s="42"/>
    </row>
    <row r="7" spans="1:13" ht="16" customHeight="1" x14ac:dyDescent="0.35">
      <c r="A7" s="37"/>
      <c r="B7" s="135"/>
      <c r="C7" s="135"/>
      <c r="D7" s="135"/>
      <c r="E7" s="135"/>
      <c r="F7" s="135"/>
      <c r="G7" s="135"/>
      <c r="H7" s="135"/>
      <c r="I7" s="135"/>
      <c r="J7" s="135"/>
      <c r="K7" s="135"/>
      <c r="L7" s="42"/>
    </row>
    <row r="8" spans="1:13" ht="16" customHeight="1" x14ac:dyDescent="0.35">
      <c r="A8" s="37"/>
      <c r="B8" s="135"/>
      <c r="C8" s="135"/>
      <c r="D8" s="135"/>
      <c r="E8" s="135"/>
      <c r="F8" s="135"/>
      <c r="G8" s="135"/>
      <c r="H8" s="135"/>
      <c r="I8" s="135"/>
      <c r="J8" s="135"/>
      <c r="K8" s="135"/>
      <c r="L8" s="42"/>
    </row>
    <row r="9" spans="1:13" ht="17.25" customHeight="1" x14ac:dyDescent="0.35">
      <c r="A9" s="37"/>
      <c r="B9" s="135"/>
      <c r="C9" s="135"/>
      <c r="D9" s="135"/>
      <c r="E9" s="135"/>
      <c r="F9" s="135"/>
      <c r="G9" s="135"/>
      <c r="H9" s="135"/>
      <c r="I9" s="135"/>
      <c r="J9" s="135"/>
      <c r="K9" s="135"/>
      <c r="L9" s="42"/>
    </row>
    <row r="10" spans="1:13" ht="16" customHeight="1" x14ac:dyDescent="0.35">
      <c r="A10" s="37"/>
      <c r="B10" s="135"/>
      <c r="C10" s="135"/>
      <c r="D10" s="135"/>
      <c r="E10" s="135"/>
      <c r="F10" s="135"/>
      <c r="G10" s="135"/>
      <c r="H10" s="135"/>
      <c r="I10" s="135"/>
      <c r="J10" s="135"/>
      <c r="K10" s="135"/>
      <c r="L10" s="42"/>
    </row>
    <row r="11" spans="1:13" ht="16" customHeight="1" x14ac:dyDescent="0.35">
      <c r="A11" s="37"/>
      <c r="B11" s="135"/>
      <c r="C11" s="135"/>
      <c r="D11" s="135"/>
      <c r="E11" s="135"/>
      <c r="F11" s="135"/>
      <c r="G11" s="135"/>
      <c r="H11" s="135"/>
      <c r="I11" s="135"/>
      <c r="J11" s="135"/>
      <c r="K11" s="135"/>
      <c r="L11" s="42"/>
    </row>
    <row r="12" spans="1:13" ht="16" customHeight="1" x14ac:dyDescent="0.35">
      <c r="A12" s="37"/>
      <c r="B12" s="135"/>
      <c r="C12" s="135"/>
      <c r="D12" s="135"/>
      <c r="E12" s="135"/>
      <c r="F12" s="135"/>
      <c r="G12" s="135"/>
      <c r="H12" s="135"/>
      <c r="I12" s="135"/>
      <c r="J12" s="135"/>
      <c r="K12" s="135"/>
      <c r="L12" s="42"/>
    </row>
    <row r="13" spans="1:13" ht="15.75" customHeight="1" x14ac:dyDescent="0.35">
      <c r="A13" s="37"/>
      <c r="B13" s="135"/>
      <c r="C13" s="135"/>
      <c r="D13" s="135"/>
      <c r="E13" s="135"/>
      <c r="F13" s="135"/>
      <c r="G13" s="135"/>
      <c r="H13" s="135"/>
      <c r="I13" s="135"/>
      <c r="J13" s="135"/>
      <c r="K13" s="135"/>
      <c r="L13" s="42"/>
    </row>
    <row r="14" spans="1:13" ht="16" customHeight="1" x14ac:dyDescent="0.35">
      <c r="A14" s="37"/>
      <c r="B14" s="135"/>
      <c r="C14" s="135"/>
      <c r="D14" s="135"/>
      <c r="E14" s="135"/>
      <c r="F14" s="135"/>
      <c r="G14" s="135"/>
      <c r="H14" s="135"/>
      <c r="I14" s="135"/>
      <c r="J14" s="135"/>
      <c r="K14" s="135"/>
      <c r="L14" s="42"/>
    </row>
    <row r="15" spans="1:13" ht="18" customHeight="1" x14ac:dyDescent="0.35">
      <c r="A15" s="37"/>
      <c r="B15" s="135"/>
      <c r="C15" s="135"/>
      <c r="D15" s="135"/>
      <c r="E15" s="135"/>
      <c r="F15" s="135"/>
      <c r="G15" s="135"/>
      <c r="H15" s="135"/>
      <c r="I15" s="135"/>
      <c r="J15" s="135"/>
      <c r="K15" s="135"/>
      <c r="L15" s="42"/>
    </row>
    <row r="16" spans="1:13" ht="16" customHeight="1" x14ac:dyDescent="0.35">
      <c r="A16" s="37"/>
      <c r="B16" s="135"/>
      <c r="C16" s="135"/>
      <c r="D16" s="135"/>
      <c r="E16" s="135"/>
      <c r="F16" s="135"/>
      <c r="G16" s="135"/>
      <c r="H16" s="135"/>
      <c r="I16" s="135"/>
      <c r="J16" s="135"/>
      <c r="K16" s="135"/>
      <c r="L16" s="42"/>
    </row>
    <row r="17" spans="1:13" ht="15" thickBot="1" x14ac:dyDescent="0.4">
      <c r="A17" s="37"/>
      <c r="B17" s="37"/>
      <c r="C17" s="37"/>
      <c r="D17" s="39"/>
      <c r="E17" s="39"/>
      <c r="F17" s="39"/>
      <c r="G17" s="39"/>
      <c r="H17" s="37"/>
      <c r="I17" s="37"/>
      <c r="J17" s="37"/>
      <c r="K17" s="37"/>
      <c r="L17" s="37"/>
    </row>
    <row r="18" spans="1:13" ht="34.5" customHeight="1" x14ac:dyDescent="0.35">
      <c r="A18" s="37"/>
      <c r="B18" s="44" t="s">
        <v>134</v>
      </c>
      <c r="C18" s="45"/>
      <c r="D18" s="46"/>
      <c r="E18" s="46"/>
      <c r="F18" s="46"/>
      <c r="G18" s="46"/>
      <c r="H18" s="132" t="s">
        <v>135</v>
      </c>
      <c r="I18" s="132"/>
      <c r="J18" s="132"/>
      <c r="K18" s="132"/>
      <c r="L18" s="37"/>
    </row>
    <row r="19" spans="1:13" ht="49.5" customHeight="1" x14ac:dyDescent="0.35">
      <c r="A19" s="37"/>
      <c r="B19" s="86" t="s">
        <v>136</v>
      </c>
      <c r="C19" s="86"/>
      <c r="D19" s="86"/>
      <c r="E19" s="124"/>
      <c r="F19" s="124"/>
      <c r="G19" s="124"/>
      <c r="H19" s="133"/>
      <c r="I19" s="133"/>
      <c r="J19" s="133"/>
      <c r="K19" s="133"/>
      <c r="L19" s="37"/>
    </row>
    <row r="20" spans="1:13" ht="84.75" customHeight="1" x14ac:dyDescent="0.35">
      <c r="A20" s="37"/>
      <c r="B20" s="86" t="s">
        <v>137</v>
      </c>
      <c r="C20" s="86"/>
      <c r="D20" s="86"/>
      <c r="E20" s="124"/>
      <c r="F20" s="124"/>
      <c r="G20" s="124"/>
      <c r="H20" s="98"/>
      <c r="I20" s="98"/>
      <c r="J20" s="98"/>
      <c r="K20" s="98"/>
      <c r="L20" s="37"/>
      <c r="M20" s="43"/>
    </row>
    <row r="21" spans="1:13" ht="77.25" customHeight="1" x14ac:dyDescent="0.35">
      <c r="A21" s="37"/>
      <c r="B21" s="86" t="s">
        <v>138</v>
      </c>
      <c r="C21" s="86"/>
      <c r="D21" s="86"/>
      <c r="E21" s="124"/>
      <c r="F21" s="124"/>
      <c r="G21" s="124"/>
      <c r="H21" s="92"/>
      <c r="I21" s="92"/>
      <c r="J21" s="92"/>
      <c r="K21" s="92"/>
      <c r="L21" s="37"/>
    </row>
    <row r="22" spans="1:13" ht="66.75" customHeight="1" x14ac:dyDescent="0.35">
      <c r="A22" s="37"/>
      <c r="B22" s="86" t="s">
        <v>139</v>
      </c>
      <c r="C22" s="86"/>
      <c r="D22" s="86"/>
      <c r="E22" s="124"/>
      <c r="F22" s="124"/>
      <c r="G22" s="124"/>
      <c r="H22" s="98"/>
      <c r="I22" s="98"/>
      <c r="J22" s="98"/>
      <c r="K22" s="98"/>
      <c r="L22" s="37"/>
      <c r="M22" s="43"/>
    </row>
    <row r="23" spans="1:13" ht="31.5" customHeight="1" x14ac:dyDescent="0.35">
      <c r="A23" s="37"/>
      <c r="B23" s="86" t="s">
        <v>140</v>
      </c>
      <c r="C23" s="86"/>
      <c r="D23" s="86"/>
      <c r="E23" s="124" t="s">
        <v>141</v>
      </c>
      <c r="F23" s="124"/>
      <c r="G23" s="124"/>
      <c r="H23" s="92"/>
      <c r="I23" s="92"/>
      <c r="J23" s="92"/>
      <c r="K23" s="92"/>
      <c r="L23" s="37"/>
    </row>
    <row r="24" spans="1:13" ht="31.5" hidden="1" customHeight="1" x14ac:dyDescent="0.35">
      <c r="A24" s="37"/>
      <c r="B24" s="86" t="s">
        <v>142</v>
      </c>
      <c r="C24" s="86"/>
      <c r="D24" s="86"/>
      <c r="E24" s="124"/>
      <c r="F24" s="124"/>
      <c r="G24" s="124"/>
      <c r="H24" s="92"/>
      <c r="I24" s="92"/>
      <c r="J24" s="92"/>
      <c r="K24" s="92"/>
      <c r="L24" s="37"/>
    </row>
    <row r="25" spans="1:13" ht="60.75" customHeight="1" x14ac:dyDescent="0.35">
      <c r="A25" s="37"/>
      <c r="B25" s="86" t="s">
        <v>143</v>
      </c>
      <c r="C25" s="86"/>
      <c r="D25" s="86"/>
      <c r="E25" s="124" t="s">
        <v>144</v>
      </c>
      <c r="F25" s="124"/>
      <c r="G25" s="124"/>
      <c r="H25" s="92"/>
      <c r="I25" s="92"/>
      <c r="J25" s="92"/>
      <c r="K25" s="92"/>
      <c r="L25" s="37"/>
    </row>
    <row r="26" spans="1:13" ht="70.5" hidden="1" customHeight="1" x14ac:dyDescent="0.35">
      <c r="A26" s="37"/>
      <c r="B26" s="86" t="s">
        <v>145</v>
      </c>
      <c r="C26" s="86"/>
      <c r="D26" s="86"/>
      <c r="E26" s="124"/>
      <c r="F26" s="124"/>
      <c r="G26" s="124"/>
      <c r="H26" s="92"/>
      <c r="I26" s="98"/>
      <c r="J26" s="98"/>
      <c r="K26" s="98"/>
      <c r="L26" s="37"/>
    </row>
    <row r="27" spans="1:13" ht="81" customHeight="1" x14ac:dyDescent="0.35">
      <c r="A27" s="37"/>
      <c r="B27" s="86" t="s">
        <v>146</v>
      </c>
      <c r="C27" s="86"/>
      <c r="D27" s="86"/>
      <c r="E27" s="124" t="s">
        <v>141</v>
      </c>
      <c r="F27" s="124"/>
      <c r="G27" s="124"/>
      <c r="H27" s="92"/>
      <c r="I27" s="98"/>
      <c r="J27" s="98"/>
      <c r="K27" s="98"/>
      <c r="L27" s="37"/>
    </row>
    <row r="28" spans="1:13" ht="81" hidden="1" customHeight="1" x14ac:dyDescent="0.35">
      <c r="A28" s="37"/>
      <c r="B28" s="86" t="s">
        <v>147</v>
      </c>
      <c r="C28" s="86"/>
      <c r="D28" s="86"/>
      <c r="E28" s="124"/>
      <c r="F28" s="124"/>
      <c r="G28" s="124"/>
      <c r="H28" s="99"/>
      <c r="I28" s="99"/>
      <c r="J28" s="99"/>
      <c r="K28" s="99"/>
      <c r="L28" s="37"/>
    </row>
    <row r="29" spans="1:13" ht="30.75" customHeight="1" x14ac:dyDescent="0.35">
      <c r="A29" s="37"/>
      <c r="B29" s="86" t="s">
        <v>148</v>
      </c>
      <c r="C29" s="86"/>
      <c r="D29" s="86"/>
      <c r="E29" s="124" t="s">
        <v>141</v>
      </c>
      <c r="F29" s="124"/>
      <c r="G29" s="124"/>
      <c r="H29" s="98"/>
      <c r="I29" s="98"/>
      <c r="J29" s="98"/>
      <c r="K29" s="98"/>
      <c r="L29" s="37"/>
    </row>
    <row r="30" spans="1:13" ht="39" hidden="1" customHeight="1" x14ac:dyDescent="0.35">
      <c r="A30" s="37"/>
      <c r="B30" s="86" t="s">
        <v>149</v>
      </c>
      <c r="C30" s="86"/>
      <c r="D30" s="86"/>
      <c r="E30" s="124"/>
      <c r="F30" s="124"/>
      <c r="G30" s="124"/>
      <c r="H30" s="98"/>
      <c r="I30" s="98"/>
      <c r="J30" s="98"/>
      <c r="K30" s="98"/>
      <c r="L30" s="37"/>
    </row>
    <row r="31" spans="1:13" ht="30.75" customHeight="1" x14ac:dyDescent="0.35">
      <c r="A31" s="37"/>
      <c r="B31" s="47" t="s">
        <v>150</v>
      </c>
      <c r="C31" s="48"/>
      <c r="D31" s="48"/>
      <c r="E31" s="49"/>
      <c r="F31" s="49"/>
      <c r="G31" s="49"/>
      <c r="H31" s="97"/>
      <c r="I31" s="97"/>
      <c r="J31" s="97"/>
      <c r="K31" s="97"/>
      <c r="L31" s="37"/>
    </row>
    <row r="32" spans="1:13" ht="39.75" customHeight="1" x14ac:dyDescent="0.35">
      <c r="A32" s="37"/>
      <c r="B32" s="86" t="s">
        <v>151</v>
      </c>
      <c r="C32" s="86"/>
      <c r="D32" s="86"/>
      <c r="E32" s="124"/>
      <c r="F32" s="124"/>
      <c r="G32" s="124"/>
      <c r="H32" s="98"/>
      <c r="I32" s="98"/>
      <c r="J32" s="98"/>
      <c r="K32" s="98"/>
      <c r="L32" s="37"/>
      <c r="M32" s="43"/>
    </row>
    <row r="33" spans="1:13" ht="51" customHeight="1" x14ac:dyDescent="0.35">
      <c r="A33" s="37"/>
      <c r="B33" s="86" t="s">
        <v>152</v>
      </c>
      <c r="C33" s="86"/>
      <c r="D33" s="86"/>
      <c r="E33" s="124" t="s">
        <v>255</v>
      </c>
      <c r="F33" s="124"/>
      <c r="G33" s="124"/>
      <c r="H33" s="121"/>
      <c r="I33" s="122"/>
      <c r="J33" s="122"/>
      <c r="K33" s="123"/>
      <c r="L33" s="37"/>
    </row>
    <row r="34" spans="1:13" ht="51" customHeight="1" x14ac:dyDescent="0.35">
      <c r="A34" s="37"/>
      <c r="B34" s="86" t="s">
        <v>153</v>
      </c>
      <c r="C34" s="86"/>
      <c r="D34" s="86"/>
      <c r="E34" s="124" t="s">
        <v>239</v>
      </c>
      <c r="F34" s="124"/>
      <c r="G34" s="124"/>
      <c r="H34" s="98"/>
      <c r="I34" s="98"/>
      <c r="J34" s="98"/>
      <c r="K34" s="98"/>
      <c r="L34" s="37"/>
    </row>
    <row r="35" spans="1:13" ht="51" customHeight="1" x14ac:dyDescent="0.35">
      <c r="A35" s="37"/>
      <c r="B35" s="86" t="s">
        <v>154</v>
      </c>
      <c r="C35" s="86"/>
      <c r="D35" s="86"/>
      <c r="E35" s="124" t="s">
        <v>240</v>
      </c>
      <c r="F35" s="124"/>
      <c r="G35" s="124"/>
      <c r="H35" s="98"/>
      <c r="I35" s="98"/>
      <c r="J35" s="98"/>
      <c r="K35" s="98"/>
      <c r="L35" s="37"/>
    </row>
    <row r="36" spans="1:13" ht="51" customHeight="1" x14ac:dyDescent="0.35">
      <c r="A36" s="37"/>
      <c r="B36" s="86" t="s">
        <v>155</v>
      </c>
      <c r="C36" s="86"/>
      <c r="D36" s="86"/>
      <c r="E36" s="124" t="s">
        <v>241</v>
      </c>
      <c r="F36" s="124"/>
      <c r="G36" s="124"/>
      <c r="H36" s="98"/>
      <c r="I36" s="98"/>
      <c r="J36" s="98"/>
      <c r="K36" s="98"/>
      <c r="L36" s="37"/>
    </row>
    <row r="37" spans="1:13" ht="51" customHeight="1" x14ac:dyDescent="0.35">
      <c r="A37" s="37"/>
      <c r="B37" s="86" t="s">
        <v>156</v>
      </c>
      <c r="C37" s="86"/>
      <c r="D37" s="86"/>
      <c r="E37" s="124"/>
      <c r="F37" s="124"/>
      <c r="G37" s="124"/>
      <c r="H37" s="98"/>
      <c r="I37" s="98"/>
      <c r="J37" s="98"/>
      <c r="K37" s="98"/>
      <c r="L37" s="37"/>
    </row>
    <row r="38" spans="1:13" ht="51" customHeight="1" x14ac:dyDescent="0.35">
      <c r="A38" s="37"/>
      <c r="B38" s="86" t="s">
        <v>157</v>
      </c>
      <c r="C38" s="86"/>
      <c r="D38" s="86"/>
      <c r="E38" s="124" t="s">
        <v>144</v>
      </c>
      <c r="F38" s="124"/>
      <c r="G38" s="124"/>
      <c r="H38" s="98"/>
      <c r="I38" s="98"/>
      <c r="J38" s="98"/>
      <c r="K38" s="98"/>
      <c r="L38" s="37"/>
    </row>
    <row r="39" spans="1:13" ht="81.75" customHeight="1" x14ac:dyDescent="0.35">
      <c r="A39" s="37"/>
      <c r="B39" s="86" t="s">
        <v>158</v>
      </c>
      <c r="C39" s="86"/>
      <c r="D39" s="86"/>
      <c r="E39" s="124"/>
      <c r="F39" s="124"/>
      <c r="G39" s="124"/>
      <c r="H39" s="98"/>
      <c r="I39" s="98"/>
      <c r="J39" s="98"/>
      <c r="K39" s="98"/>
      <c r="L39" s="37"/>
    </row>
    <row r="40" spans="1:13" ht="81.75" customHeight="1" x14ac:dyDescent="0.35">
      <c r="A40" s="37"/>
      <c r="B40" s="86" t="s">
        <v>159</v>
      </c>
      <c r="C40" s="86" t="s">
        <v>160</v>
      </c>
      <c r="D40" s="86"/>
      <c r="E40" s="124" t="s">
        <v>144</v>
      </c>
      <c r="F40" s="124"/>
      <c r="G40" s="124"/>
      <c r="H40" s="98"/>
      <c r="I40" s="98"/>
      <c r="J40" s="98"/>
      <c r="K40" s="98"/>
      <c r="L40" s="37"/>
    </row>
    <row r="41" spans="1:13" ht="81.75" customHeight="1" x14ac:dyDescent="0.35">
      <c r="A41" s="37"/>
      <c r="B41" s="86"/>
      <c r="C41" s="86" t="s">
        <v>161</v>
      </c>
      <c r="D41" s="86"/>
      <c r="E41" s="124" t="s">
        <v>141</v>
      </c>
      <c r="F41" s="124"/>
      <c r="G41" s="124"/>
      <c r="H41" s="98"/>
      <c r="I41" s="98"/>
      <c r="J41" s="98"/>
      <c r="K41" s="98"/>
      <c r="L41" s="37"/>
    </row>
    <row r="42" spans="1:13" ht="91.5" customHeight="1" x14ac:dyDescent="0.35">
      <c r="A42" s="37"/>
      <c r="B42" s="86"/>
      <c r="C42" s="86" t="s">
        <v>162</v>
      </c>
      <c r="D42" s="86"/>
      <c r="E42" s="124" t="s">
        <v>141</v>
      </c>
      <c r="F42" s="124"/>
      <c r="G42" s="124"/>
      <c r="H42" s="98"/>
      <c r="I42" s="98"/>
      <c r="J42" s="98"/>
      <c r="K42" s="98"/>
      <c r="L42" s="37"/>
    </row>
    <row r="43" spans="1:13" ht="91.5" customHeight="1" x14ac:dyDescent="0.35">
      <c r="A43" s="37"/>
      <c r="B43" s="86" t="s">
        <v>163</v>
      </c>
      <c r="C43" s="86"/>
      <c r="D43" s="101"/>
      <c r="E43" s="125" t="s">
        <v>141</v>
      </c>
      <c r="F43" s="126"/>
      <c r="G43" s="127"/>
      <c r="H43" s="121"/>
      <c r="I43" s="122"/>
      <c r="J43" s="122"/>
      <c r="K43" s="123"/>
      <c r="L43" s="37"/>
    </row>
    <row r="44" spans="1:13" ht="100" customHeight="1" x14ac:dyDescent="0.35">
      <c r="A44" s="37"/>
      <c r="B44" s="86" t="s">
        <v>164</v>
      </c>
      <c r="C44" s="86"/>
      <c r="D44" s="86"/>
      <c r="E44" s="124" t="s">
        <v>144</v>
      </c>
      <c r="F44" s="124"/>
      <c r="G44" s="124"/>
      <c r="H44" s="92"/>
      <c r="I44" s="92"/>
      <c r="J44" s="92"/>
      <c r="K44" s="92"/>
      <c r="L44" s="37"/>
      <c r="M44" s="43"/>
    </row>
    <row r="45" spans="1:13" ht="82.5" hidden="1" customHeight="1" x14ac:dyDescent="0.35">
      <c r="A45" s="37"/>
      <c r="B45" s="86" t="s">
        <v>165</v>
      </c>
      <c r="C45" s="86"/>
      <c r="D45" s="86"/>
      <c r="E45" s="124"/>
      <c r="F45" s="124"/>
      <c r="G45" s="124"/>
      <c r="H45" s="94"/>
      <c r="I45" s="94"/>
      <c r="J45" s="94"/>
      <c r="K45" s="94"/>
      <c r="L45" s="37"/>
      <c r="M45" s="43"/>
    </row>
    <row r="46" spans="1:13" ht="82.5" customHeight="1" x14ac:dyDescent="0.35">
      <c r="A46" s="37"/>
      <c r="B46" s="86" t="s">
        <v>166</v>
      </c>
      <c r="C46" s="86"/>
      <c r="D46" s="86"/>
      <c r="E46" s="124" t="s">
        <v>144</v>
      </c>
      <c r="F46" s="124"/>
      <c r="G46" s="124"/>
      <c r="H46" s="94"/>
      <c r="I46" s="94"/>
      <c r="J46" s="94"/>
      <c r="K46" s="94"/>
      <c r="L46" s="37"/>
      <c r="M46" s="43"/>
    </row>
    <row r="47" spans="1:13" ht="82.5" hidden="1" customHeight="1" x14ac:dyDescent="0.35">
      <c r="A47" s="37"/>
      <c r="B47" s="86" t="s">
        <v>165</v>
      </c>
      <c r="C47" s="86"/>
      <c r="D47" s="86"/>
      <c r="E47" s="124"/>
      <c r="F47" s="124"/>
      <c r="G47" s="124"/>
      <c r="H47" s="94"/>
      <c r="I47" s="94"/>
      <c r="J47" s="94"/>
      <c r="K47" s="94"/>
      <c r="L47" s="37"/>
      <c r="M47" s="43"/>
    </row>
    <row r="48" spans="1:13" ht="64.5" customHeight="1" x14ac:dyDescent="0.35">
      <c r="A48" s="37"/>
      <c r="B48" s="86" t="s">
        <v>167</v>
      </c>
      <c r="C48" s="86"/>
      <c r="D48" s="86"/>
      <c r="E48" s="124" t="s">
        <v>141</v>
      </c>
      <c r="F48" s="124"/>
      <c r="G48" s="124"/>
      <c r="H48" s="94"/>
      <c r="I48" s="94"/>
      <c r="J48" s="94"/>
      <c r="K48" s="94"/>
      <c r="L48" s="37"/>
    </row>
    <row r="49" spans="1:26" ht="31.5" customHeight="1" x14ac:dyDescent="0.35">
      <c r="A49" s="37"/>
      <c r="B49" s="47" t="s">
        <v>168</v>
      </c>
      <c r="C49" s="48"/>
      <c r="D49" s="48"/>
      <c r="E49" s="49"/>
      <c r="F49" s="49"/>
      <c r="G49" s="49"/>
      <c r="H49" s="97"/>
      <c r="I49" s="97"/>
      <c r="J49" s="97"/>
      <c r="K49" s="97"/>
      <c r="L49" s="37"/>
    </row>
    <row r="50" spans="1:26" ht="70" customHeight="1" x14ac:dyDescent="0.35">
      <c r="A50" s="37"/>
      <c r="B50" s="86" t="s">
        <v>169</v>
      </c>
      <c r="C50" s="86"/>
      <c r="D50" s="86"/>
      <c r="E50" s="91" t="s">
        <v>257</v>
      </c>
      <c r="F50" s="91"/>
      <c r="G50" s="91"/>
      <c r="H50" s="92"/>
      <c r="I50" s="92"/>
      <c r="J50" s="92"/>
      <c r="K50" s="92"/>
      <c r="L50" s="37"/>
      <c r="M50" s="43"/>
    </row>
    <row r="51" spans="1:26" ht="134" customHeight="1" x14ac:dyDescent="0.35">
      <c r="A51" s="37"/>
      <c r="B51" s="86" t="s">
        <v>170</v>
      </c>
      <c r="C51" s="86"/>
      <c r="D51" s="86"/>
      <c r="E51" s="91" t="s">
        <v>141</v>
      </c>
      <c r="F51" s="91"/>
      <c r="G51" s="91"/>
      <c r="H51" s="98"/>
      <c r="I51" s="98"/>
      <c r="J51" s="98"/>
      <c r="K51" s="98"/>
      <c r="L51" s="37"/>
      <c r="M51" s="43"/>
    </row>
    <row r="52" spans="1:26" ht="59.5" customHeight="1" x14ac:dyDescent="0.35">
      <c r="A52" s="37"/>
      <c r="B52" s="86" t="s">
        <v>171</v>
      </c>
      <c r="C52" s="86"/>
      <c r="D52" s="86"/>
      <c r="E52" s="91" t="s">
        <v>144</v>
      </c>
      <c r="F52" s="91"/>
      <c r="G52" s="91"/>
      <c r="H52" s="94"/>
      <c r="I52" s="94"/>
      <c r="J52" s="94"/>
      <c r="K52" s="94"/>
      <c r="L52" s="37"/>
    </row>
    <row r="53" spans="1:26" ht="53.5" customHeight="1" x14ac:dyDescent="0.35">
      <c r="A53" s="37"/>
      <c r="B53" s="86" t="s">
        <v>172</v>
      </c>
      <c r="C53" s="86"/>
      <c r="D53" s="86"/>
      <c r="E53" s="91" t="s">
        <v>250</v>
      </c>
      <c r="F53" s="91"/>
      <c r="G53" s="91"/>
      <c r="H53" s="92"/>
      <c r="I53" s="92"/>
      <c r="J53" s="92"/>
      <c r="K53" s="92"/>
      <c r="L53" s="37"/>
      <c r="M53" s="43"/>
    </row>
    <row r="54" spans="1:26" ht="90" customHeight="1" x14ac:dyDescent="0.35">
      <c r="A54" s="37"/>
      <c r="B54" s="86" t="s">
        <v>173</v>
      </c>
      <c r="C54" s="86"/>
      <c r="D54" s="86"/>
      <c r="E54" s="91" t="s">
        <v>144</v>
      </c>
      <c r="F54" s="91"/>
      <c r="G54" s="91"/>
      <c r="H54" s="98"/>
      <c r="I54" s="98"/>
      <c r="J54" s="98"/>
      <c r="K54" s="98"/>
      <c r="L54" s="37"/>
    </row>
    <row r="55" spans="1:26" ht="72" customHeight="1" x14ac:dyDescent="0.35">
      <c r="A55" s="37"/>
      <c r="B55" s="86" t="s">
        <v>174</v>
      </c>
      <c r="C55" s="86"/>
      <c r="D55" s="86"/>
      <c r="E55" s="91" t="s">
        <v>141</v>
      </c>
      <c r="F55" s="91"/>
      <c r="G55" s="91"/>
      <c r="H55" s="94"/>
      <c r="I55" s="94"/>
      <c r="J55" s="94"/>
      <c r="K55" s="94"/>
      <c r="L55" s="37"/>
    </row>
    <row r="56" spans="1:26" ht="31.5" customHeight="1" x14ac:dyDescent="0.35">
      <c r="A56" s="37"/>
      <c r="B56" s="47" t="s">
        <v>175</v>
      </c>
      <c r="C56" s="48"/>
      <c r="D56" s="48"/>
      <c r="E56" s="49"/>
      <c r="F56" s="49"/>
      <c r="G56" s="49"/>
      <c r="H56" s="97"/>
      <c r="I56" s="97"/>
      <c r="J56" s="97"/>
      <c r="K56" s="97"/>
      <c r="L56" s="37"/>
    </row>
    <row r="57" spans="1:26" ht="51" customHeight="1" x14ac:dyDescent="0.35">
      <c r="A57" s="37"/>
      <c r="B57" s="86" t="s">
        <v>176</v>
      </c>
      <c r="C57" s="86" t="s">
        <v>177</v>
      </c>
      <c r="D57" s="86"/>
      <c r="E57" s="91" t="s">
        <v>144</v>
      </c>
      <c r="F57" s="91"/>
      <c r="G57" s="91"/>
      <c r="H57" s="94"/>
      <c r="I57" s="94"/>
      <c r="J57" s="94"/>
      <c r="K57" s="94"/>
      <c r="L57" s="37"/>
      <c r="Q57" s="84"/>
      <c r="R57" s="84"/>
      <c r="S57" s="84"/>
      <c r="T57" s="57"/>
      <c r="U57" s="57"/>
      <c r="V57" s="57"/>
      <c r="W57" s="85"/>
      <c r="X57" s="85"/>
      <c r="Y57" s="85"/>
      <c r="Z57" s="85"/>
    </row>
    <row r="58" spans="1:26" ht="51" customHeight="1" x14ac:dyDescent="0.35">
      <c r="A58" s="37"/>
      <c r="B58" s="86"/>
      <c r="C58" s="86" t="s">
        <v>178</v>
      </c>
      <c r="D58" s="86"/>
      <c r="E58" s="91" t="s">
        <v>141</v>
      </c>
      <c r="F58" s="91"/>
      <c r="G58" s="91"/>
      <c r="H58" s="94"/>
      <c r="I58" s="94"/>
      <c r="J58" s="94"/>
      <c r="K58" s="94"/>
      <c r="L58" s="37"/>
      <c r="Q58" s="86"/>
      <c r="R58" s="86"/>
      <c r="S58" s="86"/>
      <c r="T58" s="87"/>
      <c r="U58" s="87"/>
      <c r="V58" s="87"/>
      <c r="W58" s="88"/>
      <c r="X58" s="88"/>
      <c r="Y58" s="88"/>
      <c r="Z58" s="88"/>
    </row>
    <row r="59" spans="1:26" ht="51" customHeight="1" x14ac:dyDescent="0.35">
      <c r="A59" s="37"/>
      <c r="B59" s="86"/>
      <c r="C59" s="86" t="s">
        <v>179</v>
      </c>
      <c r="D59" s="86"/>
      <c r="E59" s="91" t="s">
        <v>141</v>
      </c>
      <c r="F59" s="91"/>
      <c r="G59" s="91"/>
      <c r="H59" s="94"/>
      <c r="I59" s="94"/>
      <c r="J59" s="94"/>
      <c r="K59" s="94"/>
      <c r="L59" s="37"/>
      <c r="Q59" s="86"/>
      <c r="R59" s="86"/>
      <c r="S59" s="86"/>
      <c r="T59" s="87"/>
      <c r="U59" s="87"/>
      <c r="V59" s="87"/>
      <c r="W59" s="89"/>
      <c r="X59" s="89"/>
      <c r="Y59" s="89"/>
      <c r="Z59" s="89"/>
    </row>
    <row r="60" spans="1:26" ht="51" customHeight="1" x14ac:dyDescent="0.35">
      <c r="A60" s="37"/>
      <c r="B60" s="86"/>
      <c r="C60" s="86" t="s">
        <v>180</v>
      </c>
      <c r="D60" s="86"/>
      <c r="E60" s="91" t="s">
        <v>141</v>
      </c>
      <c r="F60" s="91"/>
      <c r="G60" s="91"/>
      <c r="H60" s="94"/>
      <c r="I60" s="94"/>
      <c r="J60" s="94"/>
      <c r="K60" s="94"/>
      <c r="L60" s="37"/>
      <c r="Q60" s="86"/>
      <c r="R60" s="86"/>
      <c r="S60" s="86"/>
      <c r="T60" s="87"/>
      <c r="U60" s="87"/>
      <c r="V60" s="87"/>
      <c r="W60" s="90"/>
      <c r="X60" s="90"/>
      <c r="Y60" s="90"/>
      <c r="Z60" s="90"/>
    </row>
    <row r="61" spans="1:26" ht="51" customHeight="1" x14ac:dyDescent="0.35">
      <c r="A61" s="37"/>
      <c r="B61" s="86"/>
      <c r="C61" s="86" t="s">
        <v>181</v>
      </c>
      <c r="D61" s="101"/>
      <c r="E61" s="102" t="s">
        <v>141</v>
      </c>
      <c r="F61" s="103"/>
      <c r="G61" s="104"/>
      <c r="H61" s="105"/>
      <c r="I61" s="106"/>
      <c r="J61" s="106"/>
      <c r="K61" s="107"/>
      <c r="L61" s="37"/>
    </row>
    <row r="62" spans="1:26" ht="86" customHeight="1" x14ac:dyDescent="0.35">
      <c r="A62" s="37"/>
      <c r="B62" s="86" t="s">
        <v>182</v>
      </c>
      <c r="C62" s="86"/>
      <c r="D62" s="86"/>
      <c r="E62" s="91" t="s">
        <v>144</v>
      </c>
      <c r="F62" s="91"/>
      <c r="G62" s="91"/>
      <c r="H62" s="94"/>
      <c r="I62" s="94"/>
      <c r="J62" s="94"/>
      <c r="K62" s="94"/>
      <c r="L62" s="37"/>
    </row>
    <row r="63" spans="1:26" ht="34.5" customHeight="1" x14ac:dyDescent="0.35">
      <c r="A63" s="37"/>
      <c r="B63" s="86" t="s">
        <v>183</v>
      </c>
      <c r="C63" s="86"/>
      <c r="D63" s="86"/>
      <c r="E63" s="91"/>
      <c r="F63" s="91"/>
      <c r="G63" s="91"/>
      <c r="H63" s="94"/>
      <c r="I63" s="94"/>
      <c r="J63" s="94"/>
      <c r="K63" s="94"/>
      <c r="L63" s="37"/>
    </row>
    <row r="64" spans="1:26" ht="55.5" customHeight="1" x14ac:dyDescent="0.35">
      <c r="A64" s="37"/>
      <c r="B64" s="86" t="s">
        <v>173</v>
      </c>
      <c r="C64" s="86"/>
      <c r="D64" s="86"/>
      <c r="E64" s="91" t="s">
        <v>144</v>
      </c>
      <c r="F64" s="91"/>
      <c r="G64" s="91"/>
      <c r="H64" s="94"/>
      <c r="I64" s="94"/>
      <c r="J64" s="94"/>
      <c r="K64" s="94"/>
      <c r="L64" s="37"/>
    </row>
    <row r="65" spans="1:12" ht="67" customHeight="1" x14ac:dyDescent="0.35">
      <c r="A65" s="37"/>
      <c r="B65" s="86" t="s">
        <v>172</v>
      </c>
      <c r="C65" s="86"/>
      <c r="D65" s="86"/>
      <c r="E65" s="91" t="s">
        <v>251</v>
      </c>
      <c r="F65" s="91"/>
      <c r="G65" s="91"/>
      <c r="H65" s="94"/>
      <c r="I65" s="94"/>
      <c r="J65" s="94"/>
      <c r="K65" s="94"/>
      <c r="L65" s="37"/>
    </row>
    <row r="66" spans="1:12" ht="47.25" customHeight="1" x14ac:dyDescent="0.35">
      <c r="A66" s="37"/>
      <c r="B66" s="86" t="s">
        <v>184</v>
      </c>
      <c r="C66" s="86"/>
      <c r="D66" s="86"/>
      <c r="E66" s="91" t="s">
        <v>252</v>
      </c>
      <c r="F66" s="91"/>
      <c r="G66" s="91"/>
      <c r="H66" s="94"/>
      <c r="I66" s="94"/>
      <c r="J66" s="94"/>
      <c r="K66" s="94"/>
      <c r="L66" s="37"/>
    </row>
    <row r="67" spans="1:12" ht="47.25" customHeight="1" x14ac:dyDescent="0.35">
      <c r="A67" s="37"/>
      <c r="B67" s="86" t="s">
        <v>174</v>
      </c>
      <c r="C67" s="86"/>
      <c r="D67" s="86"/>
      <c r="E67" s="91" t="s">
        <v>144</v>
      </c>
      <c r="F67" s="91"/>
      <c r="G67" s="91"/>
      <c r="H67" s="94"/>
      <c r="I67" s="94"/>
      <c r="J67" s="94"/>
      <c r="K67" s="94"/>
      <c r="L67" s="37"/>
    </row>
    <row r="68" spans="1:12" ht="25" customHeight="1" x14ac:dyDescent="0.35">
      <c r="A68" s="37"/>
      <c r="B68" s="86" t="s">
        <v>185</v>
      </c>
      <c r="C68" s="86"/>
      <c r="D68" s="86"/>
      <c r="E68" s="91" t="s">
        <v>222</v>
      </c>
      <c r="F68" s="91"/>
      <c r="G68" s="91"/>
      <c r="H68" s="94"/>
      <c r="I68" s="94"/>
      <c r="J68" s="94"/>
      <c r="K68" s="94"/>
      <c r="L68" s="37"/>
    </row>
    <row r="69" spans="1:12" ht="47.25" customHeight="1" x14ac:dyDescent="0.35">
      <c r="A69" s="37"/>
      <c r="B69" s="86" t="s">
        <v>186</v>
      </c>
      <c r="C69" s="86"/>
      <c r="D69" s="86"/>
      <c r="E69" s="91" t="s">
        <v>141</v>
      </c>
      <c r="F69" s="91"/>
      <c r="G69" s="91"/>
      <c r="H69" s="94"/>
      <c r="I69" s="94"/>
      <c r="J69" s="94"/>
      <c r="K69" s="94"/>
      <c r="L69" s="37"/>
    </row>
    <row r="70" spans="1:12" ht="60.5" customHeight="1" x14ac:dyDescent="0.35">
      <c r="A70" s="37"/>
      <c r="B70" s="86" t="s">
        <v>187</v>
      </c>
      <c r="C70" s="86"/>
      <c r="D70" s="86"/>
      <c r="E70" s="91" t="s">
        <v>141</v>
      </c>
      <c r="F70" s="91"/>
      <c r="G70" s="91"/>
      <c r="H70" s="94"/>
      <c r="I70" s="94"/>
      <c r="J70" s="94"/>
      <c r="K70" s="94"/>
      <c r="L70" s="37"/>
    </row>
    <row r="71" spans="1:12" ht="47.5" customHeight="1" x14ac:dyDescent="0.35">
      <c r="A71" s="37"/>
      <c r="B71" s="86" t="s">
        <v>188</v>
      </c>
      <c r="C71" s="86"/>
      <c r="D71" s="86"/>
      <c r="E71" s="91" t="s">
        <v>144</v>
      </c>
      <c r="F71" s="91"/>
      <c r="G71" s="91"/>
      <c r="H71" s="94"/>
      <c r="I71" s="94"/>
      <c r="J71" s="94"/>
      <c r="K71" s="94"/>
      <c r="L71" s="37"/>
    </row>
    <row r="72" spans="1:12" ht="55" customHeight="1" x14ac:dyDescent="0.35">
      <c r="A72" s="37"/>
      <c r="B72" s="86" t="s">
        <v>189</v>
      </c>
      <c r="C72" s="86"/>
      <c r="D72" s="86"/>
      <c r="E72" s="91" t="s">
        <v>144</v>
      </c>
      <c r="F72" s="91"/>
      <c r="G72" s="91"/>
      <c r="H72" s="94"/>
      <c r="I72" s="94"/>
      <c r="J72" s="94"/>
      <c r="K72" s="94"/>
      <c r="L72" s="37"/>
    </row>
    <row r="73" spans="1:12" ht="57" customHeight="1" x14ac:dyDescent="0.35">
      <c r="A73" s="37"/>
      <c r="B73" s="86" t="s">
        <v>190</v>
      </c>
      <c r="C73" s="86"/>
      <c r="D73" s="86"/>
      <c r="E73" s="91" t="s">
        <v>225</v>
      </c>
      <c r="F73" s="91"/>
      <c r="G73" s="91"/>
      <c r="H73" s="112"/>
      <c r="I73" s="113"/>
      <c r="J73" s="113"/>
      <c r="K73" s="113"/>
      <c r="L73" s="37"/>
    </row>
    <row r="74" spans="1:12" ht="39.75" customHeight="1" x14ac:dyDescent="0.35">
      <c r="A74" s="37"/>
      <c r="B74" s="95" t="s">
        <v>204</v>
      </c>
      <c r="C74" s="96"/>
      <c r="D74" s="96"/>
      <c r="E74" s="49"/>
      <c r="F74" s="49"/>
      <c r="G74" s="49"/>
      <c r="H74" s="114"/>
      <c r="I74" s="114"/>
      <c r="J74" s="114"/>
      <c r="K74" s="114"/>
      <c r="L74" s="37"/>
    </row>
    <row r="75" spans="1:12" ht="71" customHeight="1" x14ac:dyDescent="0.35">
      <c r="A75" s="37"/>
      <c r="B75" s="86" t="s">
        <v>205</v>
      </c>
      <c r="C75" s="86"/>
      <c r="D75" s="101"/>
      <c r="E75" s="102" t="s">
        <v>217</v>
      </c>
      <c r="F75" s="103"/>
      <c r="G75" s="104"/>
      <c r="H75" s="115"/>
      <c r="I75" s="116"/>
      <c r="J75" s="116"/>
      <c r="K75" s="117"/>
      <c r="L75" s="37"/>
    </row>
    <row r="76" spans="1:12" ht="59" customHeight="1" x14ac:dyDescent="0.35">
      <c r="A76" s="37"/>
      <c r="B76" s="86" t="s">
        <v>206</v>
      </c>
      <c r="C76" s="86"/>
      <c r="D76" s="101"/>
      <c r="E76" s="102" t="s">
        <v>216</v>
      </c>
      <c r="F76" s="103"/>
      <c r="G76" s="104"/>
      <c r="H76" s="118"/>
      <c r="I76" s="119"/>
      <c r="J76" s="119"/>
      <c r="K76" s="120"/>
      <c r="L76" s="37"/>
    </row>
    <row r="77" spans="1:12" ht="39.75" customHeight="1" x14ac:dyDescent="0.35">
      <c r="A77" s="37"/>
      <c r="B77" s="86" t="s">
        <v>207</v>
      </c>
      <c r="C77" s="86"/>
      <c r="D77" s="101"/>
      <c r="E77" s="102" t="s">
        <v>141</v>
      </c>
      <c r="F77" s="103"/>
      <c r="G77" s="104"/>
      <c r="H77" s="121"/>
      <c r="I77" s="122"/>
      <c r="J77" s="122"/>
      <c r="K77" s="123"/>
      <c r="L77" s="37"/>
    </row>
    <row r="78" spans="1:12" ht="31.5" customHeight="1" x14ac:dyDescent="0.35">
      <c r="A78" s="37"/>
      <c r="B78" s="95" t="s">
        <v>191</v>
      </c>
      <c r="C78" s="96"/>
      <c r="D78" s="96"/>
      <c r="E78" s="49"/>
      <c r="F78" s="49"/>
      <c r="G78" s="49"/>
      <c r="H78" s="97"/>
      <c r="I78" s="97"/>
      <c r="J78" s="97"/>
      <c r="K78" s="97"/>
      <c r="L78" s="37"/>
    </row>
    <row r="79" spans="1:12" ht="52.5" customHeight="1" x14ac:dyDescent="0.35">
      <c r="A79" s="37"/>
      <c r="B79" s="86" t="s">
        <v>192</v>
      </c>
      <c r="C79" s="86" t="s">
        <v>179</v>
      </c>
      <c r="D79" s="86"/>
      <c r="E79" s="91" t="s">
        <v>141</v>
      </c>
      <c r="F79" s="91"/>
      <c r="G79" s="91"/>
      <c r="H79" s="108"/>
      <c r="I79" s="108"/>
      <c r="J79" s="108"/>
      <c r="K79" s="108"/>
      <c r="L79" s="37"/>
    </row>
    <row r="80" spans="1:12" ht="52.5" customHeight="1" x14ac:dyDescent="0.35">
      <c r="A80" s="37"/>
      <c r="B80" s="86"/>
      <c r="C80" s="86" t="s">
        <v>180</v>
      </c>
      <c r="D80" s="86"/>
      <c r="E80" s="91" t="s">
        <v>141</v>
      </c>
      <c r="F80" s="91"/>
      <c r="G80" s="91"/>
      <c r="H80" s="108"/>
      <c r="I80" s="108"/>
      <c r="J80" s="108"/>
      <c r="K80" s="108"/>
      <c r="L80" s="37"/>
    </row>
    <row r="81" spans="1:24" ht="52.5" customHeight="1" x14ac:dyDescent="0.35">
      <c r="A81" s="37"/>
      <c r="B81" s="86"/>
      <c r="C81" s="86" t="s">
        <v>193</v>
      </c>
      <c r="D81" s="101"/>
      <c r="E81" s="102" t="s">
        <v>144</v>
      </c>
      <c r="F81" s="103"/>
      <c r="G81" s="104"/>
      <c r="H81" s="109"/>
      <c r="I81" s="110"/>
      <c r="J81" s="110"/>
      <c r="K81" s="111"/>
      <c r="L81" s="37"/>
    </row>
    <row r="82" spans="1:24" ht="52.5" customHeight="1" x14ac:dyDescent="0.35">
      <c r="A82" s="37"/>
      <c r="B82" s="86"/>
      <c r="C82" s="86" t="s">
        <v>194</v>
      </c>
      <c r="D82" s="101"/>
      <c r="E82" s="102" t="s">
        <v>141</v>
      </c>
      <c r="F82" s="103"/>
      <c r="G82" s="104"/>
      <c r="H82" s="109"/>
      <c r="I82" s="110"/>
      <c r="J82" s="110"/>
      <c r="K82" s="111"/>
      <c r="L82" s="37"/>
    </row>
    <row r="83" spans="1:24" ht="52.5" customHeight="1" x14ac:dyDescent="0.35">
      <c r="A83" s="37"/>
      <c r="B83" s="86"/>
      <c r="C83" s="86" t="s">
        <v>181</v>
      </c>
      <c r="D83" s="101"/>
      <c r="E83" s="102" t="s">
        <v>141</v>
      </c>
      <c r="F83" s="103"/>
      <c r="G83" s="104"/>
      <c r="H83" s="109"/>
      <c r="I83" s="110"/>
      <c r="J83" s="110"/>
      <c r="K83" s="111"/>
      <c r="L83" s="37"/>
    </row>
    <row r="84" spans="1:24" ht="66.75" customHeight="1" x14ac:dyDescent="0.35">
      <c r="A84" s="37"/>
      <c r="B84" s="86" t="s">
        <v>195</v>
      </c>
      <c r="C84" s="86"/>
      <c r="D84" s="86"/>
      <c r="E84" s="91" t="s">
        <v>223</v>
      </c>
      <c r="F84" s="91"/>
      <c r="G84" s="91"/>
      <c r="H84" s="98"/>
      <c r="I84" s="98"/>
      <c r="J84" s="98"/>
      <c r="K84" s="98"/>
      <c r="L84" s="37"/>
    </row>
    <row r="85" spans="1:24" ht="57.75" customHeight="1" x14ac:dyDescent="0.35">
      <c r="A85" s="37"/>
      <c r="B85" s="86" t="s">
        <v>196</v>
      </c>
      <c r="C85" s="86"/>
      <c r="D85" s="86"/>
      <c r="E85" s="91" t="s">
        <v>224</v>
      </c>
      <c r="F85" s="91"/>
      <c r="G85" s="91"/>
      <c r="H85" s="94"/>
      <c r="I85" s="94"/>
      <c r="J85" s="94"/>
      <c r="K85" s="94"/>
      <c r="L85" s="37"/>
      <c r="M85" s="43"/>
    </row>
    <row r="86" spans="1:24" ht="57.75" customHeight="1" x14ac:dyDescent="0.35">
      <c r="A86" s="37"/>
      <c r="B86" s="86" t="s">
        <v>197</v>
      </c>
      <c r="C86" s="86"/>
      <c r="D86" s="101"/>
      <c r="E86" s="102" t="s">
        <v>225</v>
      </c>
      <c r="F86" s="103"/>
      <c r="G86" s="104"/>
      <c r="H86" s="105"/>
      <c r="I86" s="106"/>
      <c r="J86" s="106"/>
      <c r="K86" s="107"/>
      <c r="L86" s="37"/>
      <c r="M86" s="43"/>
    </row>
    <row r="87" spans="1:24" ht="52.5" customHeight="1" x14ac:dyDescent="0.35">
      <c r="A87" s="37"/>
      <c r="B87" s="86" t="s">
        <v>198</v>
      </c>
      <c r="C87" s="86"/>
      <c r="D87" s="86"/>
      <c r="E87" s="91" t="s">
        <v>223</v>
      </c>
      <c r="F87" s="91"/>
      <c r="G87" s="91"/>
      <c r="H87" s="99"/>
      <c r="I87" s="99"/>
      <c r="J87" s="99"/>
      <c r="K87" s="99"/>
      <c r="L87" s="37"/>
      <c r="M87" s="43"/>
    </row>
    <row r="88" spans="1:24" ht="47.25" customHeight="1" x14ac:dyDescent="0.35">
      <c r="A88" s="37"/>
      <c r="B88" s="86" t="s">
        <v>199</v>
      </c>
      <c r="C88" s="86"/>
      <c r="D88" s="86"/>
      <c r="E88" s="91" t="s">
        <v>141</v>
      </c>
      <c r="F88" s="91"/>
      <c r="G88" s="91"/>
      <c r="H88" s="100"/>
      <c r="I88" s="100"/>
      <c r="J88" s="100"/>
      <c r="K88" s="100"/>
      <c r="L88" s="37"/>
      <c r="M88" s="43"/>
      <c r="O88" s="84"/>
      <c r="P88" s="84"/>
      <c r="Q88" s="84"/>
      <c r="R88" s="57"/>
      <c r="S88" s="57"/>
      <c r="T88" s="57"/>
      <c r="U88" s="85"/>
      <c r="V88" s="85"/>
      <c r="W88" s="85"/>
      <c r="X88" s="85"/>
    </row>
    <row r="89" spans="1:24" ht="55" customHeight="1" x14ac:dyDescent="0.35">
      <c r="A89" s="37"/>
      <c r="B89" s="86" t="s">
        <v>200</v>
      </c>
      <c r="C89" s="86"/>
      <c r="D89" s="86"/>
      <c r="E89" s="91" t="s">
        <v>141</v>
      </c>
      <c r="F89" s="91"/>
      <c r="G89" s="91"/>
      <c r="H89" s="98"/>
      <c r="I89" s="98"/>
      <c r="J89" s="98"/>
      <c r="K89" s="98"/>
      <c r="L89" s="37"/>
      <c r="M89" s="43"/>
      <c r="O89" s="86"/>
      <c r="P89" s="86"/>
      <c r="Q89" s="86"/>
      <c r="R89" s="87"/>
      <c r="S89" s="87"/>
      <c r="T89" s="87"/>
      <c r="U89" s="88"/>
      <c r="V89" s="88"/>
      <c r="W89" s="88"/>
      <c r="X89" s="88"/>
    </row>
    <row r="90" spans="1:24" ht="72" customHeight="1" x14ac:dyDescent="0.35">
      <c r="A90" s="37"/>
      <c r="B90" s="86" t="s">
        <v>201</v>
      </c>
      <c r="C90" s="86"/>
      <c r="D90" s="86"/>
      <c r="E90" s="91" t="s">
        <v>225</v>
      </c>
      <c r="F90" s="91"/>
      <c r="G90" s="91"/>
      <c r="H90" s="92"/>
      <c r="I90" s="92"/>
      <c r="J90" s="92"/>
      <c r="K90" s="92"/>
      <c r="L90" s="37"/>
      <c r="M90" s="43"/>
      <c r="O90" s="86"/>
      <c r="P90" s="86"/>
      <c r="Q90" s="86"/>
      <c r="R90" s="87"/>
      <c r="S90" s="87"/>
      <c r="T90" s="87"/>
      <c r="U90" s="89"/>
      <c r="V90" s="89"/>
      <c r="W90" s="89"/>
      <c r="X90" s="89"/>
    </row>
    <row r="91" spans="1:24" ht="37.5" customHeight="1" x14ac:dyDescent="0.35">
      <c r="A91" s="37"/>
      <c r="B91" s="86" t="s">
        <v>202</v>
      </c>
      <c r="C91" s="86"/>
      <c r="D91" s="86"/>
      <c r="E91" s="91" t="s">
        <v>144</v>
      </c>
      <c r="F91" s="91"/>
      <c r="G91" s="91"/>
      <c r="H91" s="98"/>
      <c r="I91" s="98"/>
      <c r="J91" s="98"/>
      <c r="K91" s="98"/>
      <c r="L91" s="37"/>
      <c r="O91" s="86"/>
      <c r="P91" s="86"/>
      <c r="Q91" s="86"/>
      <c r="R91" s="87"/>
      <c r="S91" s="87"/>
      <c r="T91" s="87"/>
      <c r="U91" s="90"/>
      <c r="V91" s="90"/>
      <c r="W91" s="90"/>
      <c r="X91" s="90"/>
    </row>
    <row r="92" spans="1:24" ht="47.5" customHeight="1" x14ac:dyDescent="0.35">
      <c r="A92" s="37"/>
      <c r="B92" s="86" t="s">
        <v>203</v>
      </c>
      <c r="C92" s="86"/>
      <c r="D92" s="86"/>
      <c r="E92" s="91" t="s">
        <v>246</v>
      </c>
      <c r="F92" s="91"/>
      <c r="G92" s="91"/>
      <c r="H92" s="94"/>
      <c r="I92" s="94"/>
      <c r="J92" s="94"/>
      <c r="K92" s="94"/>
      <c r="L92" s="37"/>
      <c r="M92" s="43"/>
    </row>
    <row r="93" spans="1:24" ht="31.5" customHeight="1" x14ac:dyDescent="0.35">
      <c r="A93" s="37"/>
      <c r="B93" s="95" t="s">
        <v>208</v>
      </c>
      <c r="C93" s="96"/>
      <c r="D93" s="96"/>
      <c r="E93" s="49"/>
      <c r="F93" s="49"/>
      <c r="G93" s="49"/>
      <c r="H93" s="97"/>
      <c r="I93" s="97"/>
      <c r="J93" s="97"/>
      <c r="K93" s="97"/>
      <c r="L93" s="37"/>
    </row>
    <row r="94" spans="1:24" ht="55.5" customHeight="1" x14ac:dyDescent="0.35">
      <c r="A94" s="37"/>
      <c r="B94" s="86" t="s">
        <v>209</v>
      </c>
      <c r="C94" s="86"/>
      <c r="D94" s="86"/>
      <c r="E94" s="91" t="s">
        <v>218</v>
      </c>
      <c r="F94" s="91"/>
      <c r="G94" s="91"/>
      <c r="H94" s="92"/>
      <c r="I94" s="92"/>
      <c r="J94" s="92"/>
      <c r="K94" s="92"/>
      <c r="L94" s="37"/>
      <c r="M94" s="43"/>
    </row>
    <row r="95" spans="1:24" ht="54" customHeight="1" x14ac:dyDescent="0.35">
      <c r="A95" s="37"/>
      <c r="B95" s="86" t="s">
        <v>210</v>
      </c>
      <c r="C95" s="86"/>
      <c r="D95" s="86"/>
      <c r="E95" s="91" t="s">
        <v>144</v>
      </c>
      <c r="F95" s="91"/>
      <c r="G95" s="91"/>
      <c r="H95" s="94"/>
      <c r="I95" s="94"/>
      <c r="J95" s="94"/>
      <c r="K95" s="94"/>
      <c r="L95" s="37"/>
    </row>
    <row r="96" spans="1:24" ht="54" customHeight="1" x14ac:dyDescent="0.35">
      <c r="A96" s="37"/>
      <c r="B96" s="86" t="s">
        <v>211</v>
      </c>
      <c r="C96" s="86"/>
      <c r="D96" s="86"/>
      <c r="E96" s="91" t="s">
        <v>219</v>
      </c>
      <c r="F96" s="91"/>
      <c r="G96" s="91"/>
      <c r="H96" s="94"/>
      <c r="I96" s="94"/>
      <c r="J96" s="94"/>
      <c r="K96" s="94"/>
      <c r="L96" s="37"/>
    </row>
    <row r="97" spans="1:15" ht="91.5" customHeight="1" x14ac:dyDescent="0.35">
      <c r="A97" s="37"/>
      <c r="B97" s="86" t="s">
        <v>212</v>
      </c>
      <c r="C97" s="86"/>
      <c r="D97" s="86"/>
      <c r="E97" s="91" t="s">
        <v>220</v>
      </c>
      <c r="F97" s="91"/>
      <c r="G97" s="91"/>
      <c r="H97" s="92"/>
      <c r="I97" s="92"/>
      <c r="J97" s="92"/>
      <c r="K97" s="92"/>
      <c r="L97" s="37"/>
    </row>
    <row r="98" spans="1:15" ht="91.5" customHeight="1" x14ac:dyDescent="0.35">
      <c r="A98" s="37"/>
      <c r="B98" s="86" t="s">
        <v>213</v>
      </c>
      <c r="C98" s="86"/>
      <c r="D98" s="86"/>
      <c r="E98" s="91" t="s">
        <v>221</v>
      </c>
      <c r="F98" s="91"/>
      <c r="G98" s="91"/>
      <c r="H98" s="93"/>
      <c r="I98" s="93"/>
      <c r="J98" s="93"/>
      <c r="K98" s="93"/>
      <c r="L98" s="37"/>
    </row>
    <row r="99" spans="1:15" s="53" customFormat="1" x14ac:dyDescent="0.35">
      <c r="A99" s="50"/>
      <c r="B99" s="50"/>
      <c r="C99" s="50"/>
      <c r="D99" s="51"/>
      <c r="E99" s="51"/>
      <c r="F99" s="51"/>
      <c r="G99" s="51"/>
      <c r="H99" s="51"/>
      <c r="I99" s="51"/>
      <c r="J99" s="51"/>
      <c r="K99" s="51"/>
      <c r="L99" s="51"/>
      <c r="M99" s="52"/>
    </row>
    <row r="106" spans="1:15" x14ac:dyDescent="0.35">
      <c r="O106" s="56"/>
    </row>
  </sheetData>
  <protectedRanges>
    <protectedRange sqref="G4:K4 C42:C43 E19:G22 G23:G26 E27:G30 E50:G51 E52 E53:G55 E32:G41 E42:E47 E62:E73 C40:D41 C4:E4 E94:G98 T58:V60 E79:G92 E57:G61 R89:T91 E75:G77" name="Range1_1"/>
  </protectedRanges>
  <mergeCells count="262">
    <mergeCell ref="B20:D20"/>
    <mergeCell ref="E20:G20"/>
    <mergeCell ref="H20:K20"/>
    <mergeCell ref="B21:D21"/>
    <mergeCell ref="E21:G21"/>
    <mergeCell ref="H21:K21"/>
    <mergeCell ref="G1:K1"/>
    <mergeCell ref="B2:K3"/>
    <mergeCell ref="C4:E4"/>
    <mergeCell ref="H18:K18"/>
    <mergeCell ref="B19:D19"/>
    <mergeCell ref="E19:G19"/>
    <mergeCell ref="H19:K19"/>
    <mergeCell ref="B5:K16"/>
    <mergeCell ref="J4:K4"/>
    <mergeCell ref="B24:D24"/>
    <mergeCell ref="E24:G24"/>
    <mergeCell ref="H24:K24"/>
    <mergeCell ref="B25:D25"/>
    <mergeCell ref="E25:G25"/>
    <mergeCell ref="H25:K25"/>
    <mergeCell ref="B22:D22"/>
    <mergeCell ref="E22:G22"/>
    <mergeCell ref="H22:K22"/>
    <mergeCell ref="B23:D23"/>
    <mergeCell ref="E23:G23"/>
    <mergeCell ref="H23:K23"/>
    <mergeCell ref="B28:D28"/>
    <mergeCell ref="E28:G28"/>
    <mergeCell ref="H28:K28"/>
    <mergeCell ref="B29:D29"/>
    <mergeCell ref="E29:G29"/>
    <mergeCell ref="H29:K29"/>
    <mergeCell ref="B26:D26"/>
    <mergeCell ref="E26:G26"/>
    <mergeCell ref="H26:K26"/>
    <mergeCell ref="B27:D27"/>
    <mergeCell ref="E27:G27"/>
    <mergeCell ref="H27:K27"/>
    <mergeCell ref="B33:D33"/>
    <mergeCell ref="E33:G33"/>
    <mergeCell ref="H33:K33"/>
    <mergeCell ref="B34:D34"/>
    <mergeCell ref="E34:G34"/>
    <mergeCell ref="H34:K34"/>
    <mergeCell ref="B30:D30"/>
    <mergeCell ref="E30:G30"/>
    <mergeCell ref="H30:K30"/>
    <mergeCell ref="H31:K31"/>
    <mergeCell ref="B32:D32"/>
    <mergeCell ref="E32:G32"/>
    <mergeCell ref="H32:K32"/>
    <mergeCell ref="B37:D37"/>
    <mergeCell ref="E37:G37"/>
    <mergeCell ref="H37:K37"/>
    <mergeCell ref="B38:D38"/>
    <mergeCell ref="E38:G38"/>
    <mergeCell ref="H38:K38"/>
    <mergeCell ref="B35:D35"/>
    <mergeCell ref="E35:G35"/>
    <mergeCell ref="H35:K35"/>
    <mergeCell ref="B36:D36"/>
    <mergeCell ref="E36:G36"/>
    <mergeCell ref="H36:K36"/>
    <mergeCell ref="B39:D39"/>
    <mergeCell ref="E39:G39"/>
    <mergeCell ref="H39:K39"/>
    <mergeCell ref="B40:B42"/>
    <mergeCell ref="C40:D40"/>
    <mergeCell ref="E40:G40"/>
    <mergeCell ref="H40:K40"/>
    <mergeCell ref="C41:D41"/>
    <mergeCell ref="E41:G41"/>
    <mergeCell ref="H41:K41"/>
    <mergeCell ref="B44:D44"/>
    <mergeCell ref="E44:G44"/>
    <mergeCell ref="H44:K44"/>
    <mergeCell ref="B45:D45"/>
    <mergeCell ref="E45:G45"/>
    <mergeCell ref="H45:K45"/>
    <mergeCell ref="C42:D42"/>
    <mergeCell ref="E42:G42"/>
    <mergeCell ref="H42:K42"/>
    <mergeCell ref="B43:D43"/>
    <mergeCell ref="E43:G43"/>
    <mergeCell ref="H43:K43"/>
    <mergeCell ref="B48:D48"/>
    <mergeCell ref="E48:G48"/>
    <mergeCell ref="H48:K48"/>
    <mergeCell ref="H49:K49"/>
    <mergeCell ref="B50:D50"/>
    <mergeCell ref="E50:G50"/>
    <mergeCell ref="H50:K50"/>
    <mergeCell ref="B46:D46"/>
    <mergeCell ref="E46:G46"/>
    <mergeCell ref="H46:K46"/>
    <mergeCell ref="B47:D47"/>
    <mergeCell ref="E47:G47"/>
    <mergeCell ref="H47:K47"/>
    <mergeCell ref="B53:D53"/>
    <mergeCell ref="E53:G53"/>
    <mergeCell ref="H53:K53"/>
    <mergeCell ref="B54:D54"/>
    <mergeCell ref="E54:G54"/>
    <mergeCell ref="H54:K54"/>
    <mergeCell ref="B51:D51"/>
    <mergeCell ref="E51:G51"/>
    <mergeCell ref="H51:K51"/>
    <mergeCell ref="B52:D52"/>
    <mergeCell ref="E52:G52"/>
    <mergeCell ref="H52:K52"/>
    <mergeCell ref="B55:D55"/>
    <mergeCell ref="E55:G55"/>
    <mergeCell ref="H55:K55"/>
    <mergeCell ref="H56:K56"/>
    <mergeCell ref="B57:B61"/>
    <mergeCell ref="C57:D57"/>
    <mergeCell ref="E57:G57"/>
    <mergeCell ref="H57:K57"/>
    <mergeCell ref="C58:D58"/>
    <mergeCell ref="E58:G58"/>
    <mergeCell ref="C61:D61"/>
    <mergeCell ref="E61:G61"/>
    <mergeCell ref="H61:K61"/>
    <mergeCell ref="B62:D62"/>
    <mergeCell ref="E62:G62"/>
    <mergeCell ref="H62:K62"/>
    <mergeCell ref="H58:K58"/>
    <mergeCell ref="C59:D59"/>
    <mergeCell ref="E59:G59"/>
    <mergeCell ref="H59:K59"/>
    <mergeCell ref="C60:D60"/>
    <mergeCell ref="E60:G60"/>
    <mergeCell ref="H60:K60"/>
    <mergeCell ref="B65:D65"/>
    <mergeCell ref="E65:G65"/>
    <mergeCell ref="H65:K65"/>
    <mergeCell ref="B66:D66"/>
    <mergeCell ref="E66:G66"/>
    <mergeCell ref="H66:K66"/>
    <mergeCell ref="B63:D63"/>
    <mergeCell ref="E63:G63"/>
    <mergeCell ref="H63:K63"/>
    <mergeCell ref="B64:D64"/>
    <mergeCell ref="E64:G64"/>
    <mergeCell ref="H64:K64"/>
    <mergeCell ref="B69:D69"/>
    <mergeCell ref="E69:G69"/>
    <mergeCell ref="H69:K69"/>
    <mergeCell ref="B70:D70"/>
    <mergeCell ref="E70:G70"/>
    <mergeCell ref="H70:K70"/>
    <mergeCell ref="B67:D67"/>
    <mergeCell ref="E67:G67"/>
    <mergeCell ref="H67:K67"/>
    <mergeCell ref="B68:D68"/>
    <mergeCell ref="E68:G68"/>
    <mergeCell ref="H68:K68"/>
    <mergeCell ref="E75:G75"/>
    <mergeCell ref="H75:K75"/>
    <mergeCell ref="B76:D76"/>
    <mergeCell ref="E76:G76"/>
    <mergeCell ref="H76:K76"/>
    <mergeCell ref="B77:D77"/>
    <mergeCell ref="E77:G77"/>
    <mergeCell ref="H77:K77"/>
    <mergeCell ref="B71:D71"/>
    <mergeCell ref="E71:G71"/>
    <mergeCell ref="H71:K71"/>
    <mergeCell ref="B72:D72"/>
    <mergeCell ref="E72:G72"/>
    <mergeCell ref="H72:K72"/>
    <mergeCell ref="E80:G80"/>
    <mergeCell ref="H80:K80"/>
    <mergeCell ref="C81:D81"/>
    <mergeCell ref="E81:G81"/>
    <mergeCell ref="H81:K81"/>
    <mergeCell ref="C82:D82"/>
    <mergeCell ref="E82:G82"/>
    <mergeCell ref="H82:K82"/>
    <mergeCell ref="B73:D73"/>
    <mergeCell ref="E73:G73"/>
    <mergeCell ref="H73:K73"/>
    <mergeCell ref="B78:D78"/>
    <mergeCell ref="H78:K78"/>
    <mergeCell ref="B79:B83"/>
    <mergeCell ref="C79:D79"/>
    <mergeCell ref="E79:G79"/>
    <mergeCell ref="H79:K79"/>
    <mergeCell ref="C80:D80"/>
    <mergeCell ref="C83:D83"/>
    <mergeCell ref="E83:G83"/>
    <mergeCell ref="H83:K83"/>
    <mergeCell ref="B74:D74"/>
    <mergeCell ref="H74:K74"/>
    <mergeCell ref="B75:D75"/>
    <mergeCell ref="B85:D85"/>
    <mergeCell ref="E85:G85"/>
    <mergeCell ref="H85:K85"/>
    <mergeCell ref="B86:D86"/>
    <mergeCell ref="E86:G86"/>
    <mergeCell ref="H86:K86"/>
    <mergeCell ref="B84:D84"/>
    <mergeCell ref="E84:G84"/>
    <mergeCell ref="H84:K84"/>
    <mergeCell ref="B89:D89"/>
    <mergeCell ref="E89:G89"/>
    <mergeCell ref="H89:K89"/>
    <mergeCell ref="B90:D90"/>
    <mergeCell ref="E90:G90"/>
    <mergeCell ref="H90:K90"/>
    <mergeCell ref="B87:D87"/>
    <mergeCell ref="E87:G87"/>
    <mergeCell ref="H87:K87"/>
    <mergeCell ref="B88:D88"/>
    <mergeCell ref="E88:G88"/>
    <mergeCell ref="H88:K88"/>
    <mergeCell ref="B93:D93"/>
    <mergeCell ref="H93:K93"/>
    <mergeCell ref="B94:D94"/>
    <mergeCell ref="E94:G94"/>
    <mergeCell ref="H94:K94"/>
    <mergeCell ref="B91:D91"/>
    <mergeCell ref="E91:G91"/>
    <mergeCell ref="H91:K91"/>
    <mergeCell ref="B92:D92"/>
    <mergeCell ref="E92:G92"/>
    <mergeCell ref="H92:K92"/>
    <mergeCell ref="B97:D97"/>
    <mergeCell ref="E97:G97"/>
    <mergeCell ref="H97:K97"/>
    <mergeCell ref="B98:D98"/>
    <mergeCell ref="E98:G98"/>
    <mergeCell ref="H98:K98"/>
    <mergeCell ref="B95:D95"/>
    <mergeCell ref="E95:G95"/>
    <mergeCell ref="H95:K95"/>
    <mergeCell ref="B96:D96"/>
    <mergeCell ref="E96:G96"/>
    <mergeCell ref="H96:K96"/>
    <mergeCell ref="O88:Q88"/>
    <mergeCell ref="U88:X88"/>
    <mergeCell ref="O89:Q89"/>
    <mergeCell ref="R89:T89"/>
    <mergeCell ref="U89:X89"/>
    <mergeCell ref="O90:Q90"/>
    <mergeCell ref="R90:T90"/>
    <mergeCell ref="U90:X90"/>
    <mergeCell ref="O91:Q91"/>
    <mergeCell ref="R91:T91"/>
    <mergeCell ref="U91:X91"/>
    <mergeCell ref="Q57:S57"/>
    <mergeCell ref="W57:Z57"/>
    <mergeCell ref="Q58:S58"/>
    <mergeCell ref="T58:V58"/>
    <mergeCell ref="W58:Z58"/>
    <mergeCell ref="Q59:S59"/>
    <mergeCell ref="T59:V59"/>
    <mergeCell ref="W59:Z59"/>
    <mergeCell ref="Q60:S60"/>
    <mergeCell ref="T60:V60"/>
    <mergeCell ref="W60:Z60"/>
  </mergeCells>
  <dataValidations count="3">
    <dataValidation type="list" allowBlank="1" showInputMessage="1" showErrorMessage="1" sqref="F44:G44 E91:G91 E95:G95 E48:G48 F79:G80 E54:G55 E64:G64 E67:G67 E69:G69 E71:G72 E27:G27 E77:G77 E25:G25 E29:G29 E38:G38 E46:G46 E51:G52 E40:E44 F40:G42 E79:E83 E88:G89 E57:E62 F57:G60 F62:G62 R91:T91 T60:V60 E23:G23" xr:uid="{62FDAC78-3C0F-4DF2-AEE3-9C656119C489}">
      <formula1>"--,Yes,No"</formula1>
    </dataValidation>
    <dataValidation type="list" allowBlank="1" showInputMessage="1" showErrorMessage="1" sqref="E32:G32" xr:uid="{B36671A5-AD5D-4C5C-8E08-1EC19984C0D7}">
      <formula1>"Purchased and Customized (including creating reports),Purchased and not customized,In-house built,Outsourced,Other"</formula1>
    </dataValidation>
    <dataValidation type="list" allowBlank="1" showInputMessage="1" showErrorMessage="1" sqref="E63:G63 E70:G70" xr:uid="{CFDFA2B0-F91D-4871-864B-46FD72AB00CC}">
      <formula1>"--, Yes, No"</formula1>
    </dataValidation>
  </dataValidations>
  <pageMargins left="0.7" right="0.7" top="0.75" bottom="0.75" header="0.3" footer="0.3"/>
  <pageSetup paperSize="9" orientation="portrait" horizontalDpi="200" verticalDpi="200" r:id="rId1"/>
  <drawing r:id="rId2"/>
  <legacyDrawing r:id="rId3"/>
  <oleObjects>
    <mc:AlternateContent xmlns:mc="http://schemas.openxmlformats.org/markup-compatibility/2006">
      <mc:Choice Requires="x14">
        <oleObject progId="Word.Document.12" shapeId="12289" r:id="rId4">
          <objectPr defaultSize="0" r:id="rId5">
            <anchor moveWithCells="1">
              <from>
                <xdr:col>1</xdr:col>
                <xdr:colOff>565150</xdr:colOff>
                <xdr:row>4</xdr:row>
                <xdr:rowOff>190500</xdr:rowOff>
              </from>
              <to>
                <xdr:col>10</xdr:col>
                <xdr:colOff>1517650</xdr:colOff>
                <xdr:row>16</xdr:row>
                <xdr:rowOff>0</xdr:rowOff>
              </to>
            </anchor>
          </objectPr>
        </oleObject>
      </mc:Choice>
      <mc:Fallback>
        <oleObject progId="Word.Document.12" shapeId="1228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92CD0-BDD2-4225-A44F-F3B73F995996}">
  <dimension ref="A2:R20"/>
  <sheetViews>
    <sheetView tabSelected="1" topLeftCell="A4" zoomScale="120" zoomScaleNormal="120" workbookViewId="0">
      <selection activeCell="D7" sqref="D7"/>
    </sheetView>
  </sheetViews>
  <sheetFormatPr defaultRowHeight="14" x14ac:dyDescent="0.35"/>
  <cols>
    <col min="1" max="1" width="27.83203125" bestFit="1" customWidth="1"/>
    <col min="2" max="2" width="17" bestFit="1" customWidth="1"/>
  </cols>
  <sheetData>
    <row r="2" spans="1:11" x14ac:dyDescent="0.35">
      <c r="A2" s="137" t="s">
        <v>249</v>
      </c>
      <c r="B2" s="137"/>
      <c r="C2" s="137"/>
      <c r="D2" s="137"/>
      <c r="E2" s="137"/>
      <c r="F2" s="137"/>
      <c r="G2" s="137"/>
      <c r="H2" s="137"/>
      <c r="I2" s="137"/>
      <c r="J2" s="137"/>
      <c r="K2" s="137"/>
    </row>
    <row r="4" spans="1:11" x14ac:dyDescent="0.35">
      <c r="A4" s="61" t="s">
        <v>245</v>
      </c>
      <c r="B4" s="61" t="s">
        <v>214</v>
      </c>
    </row>
    <row r="5" spans="1:11" x14ac:dyDescent="0.35">
      <c r="A5" t="s">
        <v>235</v>
      </c>
      <c r="B5" t="s">
        <v>258</v>
      </c>
    </row>
    <row r="6" spans="1:11" x14ac:dyDescent="0.35">
      <c r="A6" t="s">
        <v>229</v>
      </c>
      <c r="B6" t="s">
        <v>259</v>
      </c>
    </row>
    <row r="7" spans="1:11" x14ac:dyDescent="0.35">
      <c r="A7" t="s">
        <v>230</v>
      </c>
      <c r="B7" s="63">
        <v>36526</v>
      </c>
    </row>
    <row r="8" spans="1:11" x14ac:dyDescent="0.35">
      <c r="A8" t="s">
        <v>231</v>
      </c>
      <c r="B8" t="s">
        <v>144</v>
      </c>
    </row>
    <row r="9" spans="1:11" x14ac:dyDescent="0.35">
      <c r="A9" t="s">
        <v>232</v>
      </c>
      <c r="B9" t="s">
        <v>144</v>
      </c>
    </row>
    <row r="10" spans="1:11" x14ac:dyDescent="0.35">
      <c r="A10" t="s">
        <v>233</v>
      </c>
      <c r="B10" t="str">
        <f>Questionnaire!E33</f>
        <v>BLAH</v>
      </c>
    </row>
    <row r="11" spans="1:11" x14ac:dyDescent="0.35">
      <c r="A11" t="s">
        <v>153</v>
      </c>
      <c r="B11" t="str">
        <f>Questionnaire!E34</f>
        <v>Cloud PML</v>
      </c>
    </row>
    <row r="12" spans="1:11" x14ac:dyDescent="0.35">
      <c r="A12" t="s">
        <v>154</v>
      </c>
      <c r="B12" t="str">
        <f>Questionnaire!E35</f>
        <v>Windows</v>
      </c>
    </row>
    <row r="13" spans="1:11" x14ac:dyDescent="0.35">
      <c r="A13" t="s">
        <v>155</v>
      </c>
      <c r="B13" t="str">
        <f>Questionnaire!E36</f>
        <v>Cisco</v>
      </c>
    </row>
    <row r="14" spans="1:11" ht="14.5" x14ac:dyDescent="0.35">
      <c r="A14" t="s">
        <v>234</v>
      </c>
      <c r="B14" t="s">
        <v>242</v>
      </c>
      <c r="E14" s="59"/>
    </row>
    <row r="15" spans="1:11" x14ac:dyDescent="0.35">
      <c r="A15" t="s">
        <v>41</v>
      </c>
      <c r="B15" t="s">
        <v>243</v>
      </c>
    </row>
    <row r="16" spans="1:11" ht="14.5" x14ac:dyDescent="0.35">
      <c r="A16" t="s">
        <v>236</v>
      </c>
      <c r="B16" t="s">
        <v>244</v>
      </c>
      <c r="D16" s="59"/>
      <c r="F16" s="59"/>
    </row>
    <row r="17" spans="1:18" ht="14.5" x14ac:dyDescent="0.35">
      <c r="A17" t="s">
        <v>237</v>
      </c>
      <c r="B17" t="s">
        <v>141</v>
      </c>
      <c r="D17" s="59"/>
    </row>
    <row r="18" spans="1:18" x14ac:dyDescent="0.35">
      <c r="A18" t="s">
        <v>238</v>
      </c>
      <c r="B18" t="s">
        <v>256</v>
      </c>
    </row>
    <row r="20" spans="1:18" x14ac:dyDescent="0.35">
      <c r="C20" s="136"/>
      <c r="D20" s="136"/>
      <c r="E20" s="136"/>
      <c r="F20" s="136"/>
      <c r="G20" s="136"/>
      <c r="H20" s="136"/>
      <c r="I20" s="136"/>
      <c r="J20" s="136"/>
      <c r="K20" s="136"/>
      <c r="L20" s="136"/>
      <c r="M20" s="136"/>
      <c r="N20" s="136"/>
      <c r="O20" s="136"/>
      <c r="P20" s="136"/>
      <c r="Q20" s="136"/>
      <c r="R20" s="136"/>
    </row>
  </sheetData>
  <mergeCells count="2">
    <mergeCell ref="C20:R20"/>
    <mergeCell ref="A2:K2"/>
  </mergeCells>
  <dataValidations count="1">
    <dataValidation type="list" allowBlank="1" showInputMessage="1" showErrorMessage="1" sqref="B17 B8:B9" xr:uid="{F1FB2455-9A54-4C17-9F88-76C106B6A9B9}">
      <formula1>"Yes,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DF4F1-4EAB-42E3-B066-70D582EBF178}">
  <dimension ref="B2:H34"/>
  <sheetViews>
    <sheetView showGridLines="0" workbookViewId="0">
      <selection activeCell="B1" sqref="B1"/>
    </sheetView>
  </sheetViews>
  <sheetFormatPr defaultColWidth="8.75" defaultRowHeight="14" x14ac:dyDescent="0.35"/>
  <cols>
    <col min="1" max="1" width="8.75" style="2"/>
    <col min="2" max="2" width="26.75" style="2" customWidth="1"/>
    <col min="3" max="3" width="23.4140625" style="2" customWidth="1"/>
    <col min="4" max="4" width="27.83203125" style="2" customWidth="1"/>
    <col min="5" max="5" width="17.75" style="2" customWidth="1"/>
    <col min="6" max="6" width="19.25" style="2" customWidth="1"/>
    <col min="7" max="16384" width="8.75" style="2"/>
  </cols>
  <sheetData>
    <row r="2" spans="2:5" x14ac:dyDescent="0.35">
      <c r="B2" s="1" t="s">
        <v>16</v>
      </c>
      <c r="C2" s="1"/>
    </row>
    <row r="4" spans="2:5" ht="86.15" customHeight="1" x14ac:dyDescent="0.35">
      <c r="B4" s="138" t="s">
        <v>1</v>
      </c>
      <c r="C4" s="138"/>
      <c r="D4" s="138"/>
      <c r="E4" s="138"/>
    </row>
    <row r="6" spans="2:5" x14ac:dyDescent="0.35">
      <c r="B6" s="3" t="s">
        <v>2</v>
      </c>
      <c r="C6" s="3" t="s">
        <v>3</v>
      </c>
      <c r="D6" s="3" t="s">
        <v>4</v>
      </c>
      <c r="E6" s="3" t="s">
        <v>5</v>
      </c>
    </row>
    <row r="7" spans="2:5" ht="18.649999999999999" customHeight="1" x14ac:dyDescent="0.35">
      <c r="B7" s="4" t="s">
        <v>6</v>
      </c>
      <c r="C7" s="4"/>
      <c r="D7" s="5" t="s">
        <v>7</v>
      </c>
      <c r="E7" s="5"/>
    </row>
    <row r="8" spans="2:5" ht="18.649999999999999" customHeight="1" x14ac:dyDescent="0.35">
      <c r="B8" s="4" t="s">
        <v>8</v>
      </c>
      <c r="C8" s="4"/>
      <c r="D8" s="5"/>
      <c r="E8" s="5"/>
    </row>
    <row r="9" spans="2:5" ht="18.649999999999999" customHeight="1" x14ac:dyDescent="0.35">
      <c r="B9" s="4" t="s">
        <v>9</v>
      </c>
      <c r="C9" s="4"/>
      <c r="D9" s="5"/>
      <c r="E9" s="5"/>
    </row>
    <row r="10" spans="2:5" ht="18.649999999999999" customHeight="1" x14ac:dyDescent="0.35">
      <c r="B10" s="4" t="s">
        <v>10</v>
      </c>
      <c r="C10" s="6"/>
      <c r="D10" s="5"/>
      <c r="E10" s="5"/>
    </row>
    <row r="11" spans="2:5" ht="18.649999999999999" customHeight="1" x14ac:dyDescent="0.35">
      <c r="B11" s="4" t="s">
        <v>11</v>
      </c>
      <c r="C11" s="6"/>
      <c r="D11" s="5"/>
      <c r="E11" s="5"/>
    </row>
    <row r="12" spans="2:5" ht="18.649999999999999" customHeight="1" x14ac:dyDescent="0.35">
      <c r="B12" s="5" t="s">
        <v>12</v>
      </c>
      <c r="C12" s="4"/>
      <c r="D12" s="5"/>
      <c r="E12" s="5"/>
    </row>
    <row r="13" spans="2:5" ht="18.649999999999999" customHeight="1" x14ac:dyDescent="0.35">
      <c r="B13" s="4" t="s">
        <v>13</v>
      </c>
      <c r="C13" s="4"/>
      <c r="D13" s="5"/>
      <c r="E13" s="5"/>
    </row>
    <row r="14" spans="2:5" ht="18.649999999999999" customHeight="1" x14ac:dyDescent="0.35">
      <c r="B14" s="6" t="s">
        <v>14</v>
      </c>
      <c r="C14" s="5"/>
      <c r="D14" s="5"/>
      <c r="E14" s="5"/>
    </row>
    <row r="15" spans="2:5" ht="18.649999999999999" customHeight="1" x14ac:dyDescent="0.35">
      <c r="B15" s="4" t="s">
        <v>15</v>
      </c>
      <c r="C15" s="5"/>
      <c r="D15" s="5"/>
      <c r="E15" s="5"/>
    </row>
    <row r="18" spans="2:8" x14ac:dyDescent="0.35">
      <c r="B18" s="1" t="s">
        <v>16</v>
      </c>
      <c r="C18" s="1"/>
    </row>
    <row r="20" spans="2:8" x14ac:dyDescent="0.35">
      <c r="B20" s="3" t="s">
        <v>2</v>
      </c>
      <c r="C20" s="3" t="s">
        <v>3</v>
      </c>
      <c r="D20" s="3" t="s">
        <v>4</v>
      </c>
      <c r="E20" s="3" t="s">
        <v>5</v>
      </c>
    </row>
    <row r="21" spans="2:8" ht="20.149999999999999" customHeight="1" x14ac:dyDescent="0.35">
      <c r="B21" s="4" t="s">
        <v>6</v>
      </c>
      <c r="C21" s="4"/>
      <c r="D21" s="5" t="s">
        <v>7</v>
      </c>
      <c r="E21" s="5"/>
    </row>
    <row r="22" spans="2:8" ht="20.149999999999999" customHeight="1" x14ac:dyDescent="0.35">
      <c r="B22" s="4" t="s">
        <v>8</v>
      </c>
      <c r="C22" s="4"/>
      <c r="D22" s="5"/>
      <c r="E22" s="5"/>
    </row>
    <row r="23" spans="2:8" ht="20.149999999999999" customHeight="1" x14ac:dyDescent="0.35">
      <c r="B23" s="4" t="s">
        <v>9</v>
      </c>
      <c r="C23" s="4"/>
      <c r="D23" s="5"/>
      <c r="E23" s="5"/>
    </row>
    <row r="24" spans="2:8" ht="20.149999999999999" customHeight="1" x14ac:dyDescent="0.35">
      <c r="B24" s="4" t="s">
        <v>10</v>
      </c>
      <c r="C24" s="6"/>
      <c r="D24" s="5"/>
      <c r="E24" s="5"/>
    </row>
    <row r="25" spans="2:8" ht="20.149999999999999" customHeight="1" x14ac:dyDescent="0.35">
      <c r="B25" s="4" t="s">
        <v>11</v>
      </c>
      <c r="C25" s="6"/>
      <c r="D25" s="5"/>
      <c r="E25" s="5"/>
    </row>
    <row r="26" spans="2:8" ht="20.149999999999999" customHeight="1" x14ac:dyDescent="0.35">
      <c r="B26" s="5" t="s">
        <v>12</v>
      </c>
      <c r="C26" s="4"/>
      <c r="D26" s="5"/>
      <c r="E26" s="5"/>
      <c r="H26" s="2" t="s">
        <v>95</v>
      </c>
    </row>
    <row r="27" spans="2:8" ht="20.149999999999999" customHeight="1" x14ac:dyDescent="0.35">
      <c r="B27" s="4" t="s">
        <v>13</v>
      </c>
      <c r="C27" s="4"/>
      <c r="D27" s="5"/>
      <c r="E27" s="5"/>
    </row>
    <row r="28" spans="2:8" ht="20.149999999999999" customHeight="1" x14ac:dyDescent="0.35">
      <c r="B28" s="6" t="s">
        <v>14</v>
      </c>
      <c r="C28" s="5"/>
      <c r="D28" s="5"/>
      <c r="E28" s="5"/>
    </row>
    <row r="29" spans="2:8" ht="20.149999999999999" customHeight="1" x14ac:dyDescent="0.35">
      <c r="B29" s="4" t="s">
        <v>15</v>
      </c>
      <c r="C29" s="5"/>
      <c r="D29" s="5"/>
      <c r="E29" s="5"/>
    </row>
    <row r="32" spans="2:8" ht="36.65" customHeight="1" x14ac:dyDescent="0.35">
      <c r="B32" s="139" t="s">
        <v>17</v>
      </c>
      <c r="C32" s="139"/>
      <c r="D32" s="139"/>
      <c r="E32" s="139"/>
    </row>
    <row r="34" spans="2:5" ht="64.5" customHeight="1" x14ac:dyDescent="0.35">
      <c r="B34" s="140" t="s">
        <v>18</v>
      </c>
      <c r="C34" s="141"/>
      <c r="D34" s="141"/>
      <c r="E34" s="141"/>
    </row>
  </sheetData>
  <mergeCells count="3">
    <mergeCell ref="B4:E4"/>
    <mergeCell ref="B32:E32"/>
    <mergeCell ref="B34:E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7902-9350-490E-BFBA-75A6D851B373}">
  <dimension ref="B2:H34"/>
  <sheetViews>
    <sheetView showGridLines="0" workbookViewId="0">
      <selection activeCell="G16" sqref="G16"/>
    </sheetView>
  </sheetViews>
  <sheetFormatPr defaultColWidth="8.75" defaultRowHeight="14" x14ac:dyDescent="0.35"/>
  <cols>
    <col min="1" max="1" width="8.75" style="2"/>
    <col min="2" max="2" width="26.75" style="2" customWidth="1"/>
    <col min="3" max="3" width="23.4140625" style="2" customWidth="1"/>
    <col min="4" max="4" width="27.83203125" style="2" customWidth="1"/>
    <col min="5" max="5" width="17.75" style="2" customWidth="1"/>
    <col min="6" max="6" width="19.25" style="2" customWidth="1"/>
    <col min="7" max="16384" width="8.75" style="2"/>
  </cols>
  <sheetData>
    <row r="2" spans="2:5" x14ac:dyDescent="0.35">
      <c r="B2" s="1" t="s">
        <v>0</v>
      </c>
      <c r="C2" s="1"/>
    </row>
    <row r="4" spans="2:5" ht="86.15" customHeight="1" x14ac:dyDescent="0.35">
      <c r="B4" s="138" t="s">
        <v>1</v>
      </c>
      <c r="C4" s="138"/>
      <c r="D4" s="138"/>
      <c r="E4" s="138"/>
    </row>
    <row r="6" spans="2:5" x14ac:dyDescent="0.35">
      <c r="B6" s="3" t="s">
        <v>2</v>
      </c>
      <c r="C6" s="3" t="s">
        <v>3</v>
      </c>
      <c r="D6" s="3" t="s">
        <v>4</v>
      </c>
      <c r="E6" s="3" t="s">
        <v>5</v>
      </c>
    </row>
    <row r="7" spans="2:5" ht="18.649999999999999" customHeight="1" x14ac:dyDescent="0.35">
      <c r="B7" s="4" t="s">
        <v>6</v>
      </c>
      <c r="C7" s="4"/>
      <c r="D7" s="5" t="s">
        <v>7</v>
      </c>
      <c r="E7" s="5"/>
    </row>
    <row r="8" spans="2:5" ht="18.649999999999999" customHeight="1" x14ac:dyDescent="0.35">
      <c r="B8" s="4" t="s">
        <v>8</v>
      </c>
      <c r="C8" s="4"/>
      <c r="D8" s="5"/>
      <c r="E8" s="5"/>
    </row>
    <row r="9" spans="2:5" ht="18.649999999999999" customHeight="1" x14ac:dyDescent="0.35">
      <c r="B9" s="4" t="s">
        <v>9</v>
      </c>
      <c r="C9" s="4"/>
      <c r="D9" s="5"/>
      <c r="E9" s="5"/>
    </row>
    <row r="10" spans="2:5" ht="18.649999999999999" customHeight="1" x14ac:dyDescent="0.35">
      <c r="B10" s="4" t="s">
        <v>10</v>
      </c>
      <c r="C10" s="6"/>
      <c r="D10" s="5"/>
      <c r="E10" s="5"/>
    </row>
    <row r="11" spans="2:5" ht="18.649999999999999" customHeight="1" x14ac:dyDescent="0.35">
      <c r="B11" s="4" t="s">
        <v>11</v>
      </c>
      <c r="C11" s="6"/>
      <c r="D11" s="5"/>
      <c r="E11" s="5"/>
    </row>
    <row r="12" spans="2:5" ht="18.649999999999999" customHeight="1" x14ac:dyDescent="0.35">
      <c r="B12" s="5" t="s">
        <v>12</v>
      </c>
      <c r="C12" s="4"/>
      <c r="D12" s="5"/>
      <c r="E12" s="5"/>
    </row>
    <row r="13" spans="2:5" ht="18.649999999999999" customHeight="1" x14ac:dyDescent="0.35">
      <c r="B13" s="4" t="s">
        <v>13</v>
      </c>
      <c r="C13" s="4"/>
      <c r="D13" s="5"/>
      <c r="E13" s="5"/>
    </row>
    <row r="14" spans="2:5" ht="18.649999999999999" customHeight="1" x14ac:dyDescent="0.35">
      <c r="B14" s="6" t="s">
        <v>14</v>
      </c>
      <c r="C14" s="5"/>
      <c r="D14" s="5"/>
      <c r="E14" s="5"/>
    </row>
    <row r="15" spans="2:5" ht="18.649999999999999" customHeight="1" x14ac:dyDescent="0.35">
      <c r="B15" s="4" t="s">
        <v>15</v>
      </c>
      <c r="C15" s="5"/>
      <c r="D15" s="5"/>
      <c r="E15" s="5"/>
    </row>
    <row r="18" spans="2:8" x14ac:dyDescent="0.35">
      <c r="B18" s="1" t="s">
        <v>16</v>
      </c>
      <c r="C18" s="1"/>
    </row>
    <row r="20" spans="2:8" x14ac:dyDescent="0.35">
      <c r="B20" s="3" t="s">
        <v>2</v>
      </c>
      <c r="C20" s="3" t="s">
        <v>3</v>
      </c>
      <c r="D20" s="3" t="s">
        <v>4</v>
      </c>
      <c r="E20" s="3" t="s">
        <v>5</v>
      </c>
    </row>
    <row r="21" spans="2:8" ht="20.149999999999999" customHeight="1" x14ac:dyDescent="0.35">
      <c r="B21" s="4" t="s">
        <v>6</v>
      </c>
      <c r="C21" s="4"/>
      <c r="D21" s="5" t="s">
        <v>7</v>
      </c>
      <c r="E21" s="5"/>
    </row>
    <row r="22" spans="2:8" ht="20.149999999999999" customHeight="1" x14ac:dyDescent="0.35">
      <c r="B22" s="4" t="s">
        <v>8</v>
      </c>
      <c r="C22" s="4"/>
      <c r="D22" s="5"/>
      <c r="E22" s="5"/>
    </row>
    <row r="23" spans="2:8" ht="20.149999999999999" customHeight="1" x14ac:dyDescent="0.35">
      <c r="B23" s="4" t="s">
        <v>9</v>
      </c>
      <c r="C23" s="4"/>
      <c r="D23" s="5"/>
      <c r="E23" s="5"/>
    </row>
    <row r="24" spans="2:8" ht="20.149999999999999" customHeight="1" x14ac:dyDescent="0.35">
      <c r="B24" s="4" t="s">
        <v>10</v>
      </c>
      <c r="C24" s="6"/>
      <c r="D24" s="5"/>
      <c r="E24" s="5"/>
    </row>
    <row r="25" spans="2:8" ht="20.149999999999999" customHeight="1" x14ac:dyDescent="0.35">
      <c r="B25" s="4" t="s">
        <v>11</v>
      </c>
      <c r="C25" s="6"/>
      <c r="D25" s="5"/>
      <c r="E25" s="5"/>
    </row>
    <row r="26" spans="2:8" ht="20.149999999999999" customHeight="1" x14ac:dyDescent="0.35">
      <c r="B26" s="5" t="s">
        <v>12</v>
      </c>
      <c r="C26" s="4"/>
      <c r="D26" s="5"/>
      <c r="E26" s="5"/>
      <c r="H26" s="2" t="s">
        <v>95</v>
      </c>
    </row>
    <row r="27" spans="2:8" ht="20.149999999999999" customHeight="1" x14ac:dyDescent="0.35">
      <c r="B27" s="4" t="s">
        <v>13</v>
      </c>
      <c r="C27" s="4"/>
      <c r="D27" s="5"/>
      <c r="E27" s="5"/>
    </row>
    <row r="28" spans="2:8" ht="20.149999999999999" customHeight="1" x14ac:dyDescent="0.35">
      <c r="B28" s="6" t="s">
        <v>14</v>
      </c>
      <c r="C28" s="5"/>
      <c r="D28" s="5"/>
      <c r="E28" s="5"/>
    </row>
    <row r="29" spans="2:8" ht="20.149999999999999" customHeight="1" x14ac:dyDescent="0.35">
      <c r="B29" s="4" t="s">
        <v>15</v>
      </c>
      <c r="C29" s="5"/>
      <c r="D29" s="5"/>
      <c r="E29" s="5"/>
    </row>
    <row r="32" spans="2:8" ht="36.65" customHeight="1" x14ac:dyDescent="0.35">
      <c r="B32" s="139" t="s">
        <v>17</v>
      </c>
      <c r="C32" s="139"/>
      <c r="D32" s="139"/>
      <c r="E32" s="139"/>
    </row>
    <row r="34" spans="2:5" ht="64.5" customHeight="1" x14ac:dyDescent="0.35">
      <c r="B34" s="140" t="s">
        <v>18</v>
      </c>
      <c r="C34" s="141"/>
      <c r="D34" s="141"/>
      <c r="E34" s="141"/>
    </row>
  </sheetData>
  <mergeCells count="3">
    <mergeCell ref="B32:E32"/>
    <mergeCell ref="B34:E34"/>
    <mergeCell ref="B4:E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7F6A-A4A9-4137-BE55-DD5CC44E265D}">
  <dimension ref="B2:J35"/>
  <sheetViews>
    <sheetView showGridLines="0" workbookViewId="0">
      <selection activeCell="I17" sqref="I17"/>
    </sheetView>
  </sheetViews>
  <sheetFormatPr defaultColWidth="8.75" defaultRowHeight="14" x14ac:dyDescent="0.35"/>
  <cols>
    <col min="1" max="2" width="8.75" style="2"/>
    <col min="3" max="3" width="27" style="2" customWidth="1"/>
    <col min="4" max="4" width="21.75" style="2" customWidth="1"/>
    <col min="5" max="5" width="21.83203125" style="2" customWidth="1"/>
    <col min="6" max="7" width="18" style="2" customWidth="1"/>
    <col min="8" max="8" width="14.75" style="2" customWidth="1"/>
    <col min="9" max="9" width="40.1640625" style="2" customWidth="1"/>
    <col min="10" max="10" width="9.25" style="2" customWidth="1"/>
    <col min="11" max="16384" width="8.75" style="2"/>
  </cols>
  <sheetData>
    <row r="2" spans="2:10" x14ac:dyDescent="0.35">
      <c r="B2" s="1" t="s">
        <v>19</v>
      </c>
      <c r="C2" s="1"/>
      <c r="D2" s="1"/>
    </row>
    <row r="4" spans="2:10" ht="113.15" customHeight="1" x14ac:dyDescent="0.35">
      <c r="B4" s="138" t="s">
        <v>20</v>
      </c>
      <c r="C4" s="138"/>
      <c r="D4" s="138"/>
      <c r="E4" s="138"/>
      <c r="F4" s="138"/>
      <c r="G4" s="138"/>
    </row>
    <row r="6" spans="2:10" ht="30.65" customHeight="1" x14ac:dyDescent="0.35">
      <c r="B6" s="7" t="s">
        <v>21</v>
      </c>
      <c r="C6" s="8" t="s">
        <v>22</v>
      </c>
      <c r="D6" s="8" t="s">
        <v>96</v>
      </c>
      <c r="E6" s="9" t="s">
        <v>23</v>
      </c>
      <c r="F6" s="10" t="s">
        <v>24</v>
      </c>
      <c r="G6" s="10" t="s">
        <v>25</v>
      </c>
      <c r="H6" s="8" t="s">
        <v>26</v>
      </c>
      <c r="I6" s="8" t="s">
        <v>27</v>
      </c>
      <c r="J6" s="30" t="s">
        <v>28</v>
      </c>
    </row>
    <row r="7" spans="2:10" ht="25" customHeight="1" x14ac:dyDescent="0.35">
      <c r="B7" s="11">
        <v>1</v>
      </c>
      <c r="C7" s="12" t="s">
        <v>29</v>
      </c>
      <c r="D7" s="27" t="s">
        <v>30</v>
      </c>
      <c r="E7" s="12"/>
      <c r="F7" s="12"/>
      <c r="G7" s="12"/>
      <c r="H7" s="13"/>
      <c r="I7" s="5"/>
      <c r="J7" s="5"/>
    </row>
    <row r="8" spans="2:10" ht="25" customHeight="1" x14ac:dyDescent="0.35">
      <c r="B8" s="11">
        <v>2</v>
      </c>
      <c r="C8" s="12" t="s">
        <v>31</v>
      </c>
      <c r="D8" s="27">
        <v>8</v>
      </c>
      <c r="E8" s="12"/>
      <c r="F8" s="12"/>
      <c r="G8" s="14"/>
      <c r="H8" s="14"/>
      <c r="I8" s="5"/>
      <c r="J8" s="5"/>
    </row>
    <row r="9" spans="2:10" ht="25" customHeight="1" x14ac:dyDescent="0.35">
      <c r="B9" s="11">
        <v>3</v>
      </c>
      <c r="C9" s="12" t="s">
        <v>32</v>
      </c>
      <c r="D9" s="27">
        <v>90</v>
      </c>
      <c r="E9" s="12"/>
      <c r="F9" s="12"/>
      <c r="G9" s="13"/>
      <c r="H9" s="13"/>
      <c r="I9" s="5"/>
      <c r="J9" s="5"/>
    </row>
    <row r="10" spans="2:10" ht="25" customHeight="1" x14ac:dyDescent="0.35">
      <c r="B10" s="11">
        <v>4</v>
      </c>
      <c r="C10" s="12" t="s">
        <v>33</v>
      </c>
      <c r="D10" s="27" t="s">
        <v>34</v>
      </c>
      <c r="E10" s="12"/>
      <c r="F10" s="12"/>
      <c r="G10" s="13"/>
      <c r="H10" s="13"/>
      <c r="I10" s="5"/>
      <c r="J10" s="5"/>
    </row>
    <row r="11" spans="2:10" ht="25" customHeight="1" x14ac:dyDescent="0.35">
      <c r="B11" s="11">
        <v>5</v>
      </c>
      <c r="C11" s="12" t="s">
        <v>35</v>
      </c>
      <c r="D11" s="27">
        <v>5</v>
      </c>
      <c r="E11" s="12"/>
      <c r="F11" s="12"/>
      <c r="G11" s="13"/>
      <c r="H11" s="13"/>
      <c r="I11" s="5"/>
      <c r="J11" s="5"/>
    </row>
    <row r="12" spans="2:10" ht="34.5" customHeight="1" x14ac:dyDescent="0.35">
      <c r="B12" s="11">
        <v>6</v>
      </c>
      <c r="C12" s="12" t="s">
        <v>36</v>
      </c>
      <c r="D12" s="28" t="s">
        <v>37</v>
      </c>
      <c r="E12" s="15"/>
      <c r="F12" s="12"/>
      <c r="G12" s="13"/>
      <c r="H12" s="13"/>
      <c r="I12" s="5"/>
      <c r="J12" s="5"/>
    </row>
    <row r="13" spans="2:10" ht="24.65" customHeight="1" x14ac:dyDescent="0.35">
      <c r="B13" s="11">
        <v>7</v>
      </c>
      <c r="C13" s="12" t="s">
        <v>38</v>
      </c>
      <c r="D13" s="29" t="s">
        <v>39</v>
      </c>
      <c r="E13" s="16"/>
      <c r="F13" s="12"/>
      <c r="G13" s="13"/>
      <c r="H13" s="13"/>
      <c r="I13" s="5"/>
      <c r="J13" s="5"/>
    </row>
    <row r="16" spans="2:10" x14ac:dyDescent="0.35">
      <c r="B16" s="1" t="s">
        <v>40</v>
      </c>
      <c r="C16" s="1"/>
      <c r="D16" s="1"/>
    </row>
    <row r="18" spans="2:5" ht="18.649999999999999" customHeight="1" x14ac:dyDescent="0.35">
      <c r="B18" s="8" t="s">
        <v>21</v>
      </c>
      <c r="C18" s="8" t="s">
        <v>41</v>
      </c>
      <c r="D18" s="8" t="s">
        <v>42</v>
      </c>
    </row>
    <row r="19" spans="2:5" ht="18.649999999999999" customHeight="1" x14ac:dyDescent="0.35">
      <c r="B19" s="17">
        <v>1</v>
      </c>
      <c r="C19" s="5"/>
      <c r="D19" s="5"/>
    </row>
    <row r="20" spans="2:5" ht="18.649999999999999" customHeight="1" x14ac:dyDescent="0.35">
      <c r="B20" s="17">
        <v>2</v>
      </c>
      <c r="C20" s="5"/>
      <c r="D20" s="5"/>
    </row>
    <row r="21" spans="2:5" ht="18.649999999999999" customHeight="1" x14ac:dyDescent="0.35">
      <c r="B21" s="17">
        <v>3</v>
      </c>
      <c r="C21" s="5"/>
      <c r="D21" s="5"/>
    </row>
    <row r="23" spans="2:5" x14ac:dyDescent="0.35">
      <c r="B23" s="1" t="s">
        <v>43</v>
      </c>
      <c r="C23" s="1"/>
      <c r="D23" s="1"/>
    </row>
    <row r="25" spans="2:5" ht="19.5" customHeight="1" x14ac:dyDescent="0.35">
      <c r="B25" s="8" t="s">
        <v>21</v>
      </c>
      <c r="C25" s="8" t="s">
        <v>44</v>
      </c>
      <c r="D25" s="8" t="s">
        <v>45</v>
      </c>
      <c r="E25" s="8" t="s">
        <v>46</v>
      </c>
    </row>
    <row r="26" spans="2:5" ht="19.5" customHeight="1" x14ac:dyDescent="0.35">
      <c r="B26" s="17">
        <v>1</v>
      </c>
      <c r="C26" s="5"/>
      <c r="D26" s="5"/>
      <c r="E26" s="5"/>
    </row>
    <row r="27" spans="2:5" ht="19.5" customHeight="1" x14ac:dyDescent="0.35">
      <c r="B27" s="17">
        <v>2</v>
      </c>
      <c r="C27" s="5"/>
      <c r="D27" s="5"/>
      <c r="E27" s="5"/>
    </row>
    <row r="28" spans="2:5" ht="19.5" customHeight="1" x14ac:dyDescent="0.35">
      <c r="B28" s="17">
        <v>3</v>
      </c>
      <c r="C28" s="5"/>
      <c r="D28" s="5"/>
      <c r="E28" s="5"/>
    </row>
    <row r="30" spans="2:5" x14ac:dyDescent="0.35">
      <c r="B30" s="142" t="s">
        <v>47</v>
      </c>
      <c r="C30" s="142"/>
      <c r="D30" s="142"/>
    </row>
    <row r="33" spans="2:6" x14ac:dyDescent="0.35">
      <c r="C33" s="3" t="s">
        <v>48</v>
      </c>
      <c r="D33" s="3" t="s">
        <v>49</v>
      </c>
      <c r="E33" s="3" t="s">
        <v>50</v>
      </c>
      <c r="F33" s="3" t="s">
        <v>26</v>
      </c>
    </row>
    <row r="34" spans="2:6" ht="24" customHeight="1" x14ac:dyDescent="0.35">
      <c r="B34" s="5" t="s">
        <v>51</v>
      </c>
      <c r="C34" s="5"/>
      <c r="D34" s="5"/>
      <c r="E34" s="5" t="s">
        <v>52</v>
      </c>
      <c r="F34" s="5"/>
    </row>
    <row r="35" spans="2:6" ht="24" customHeight="1" x14ac:dyDescent="0.35">
      <c r="B35" s="5" t="s">
        <v>53</v>
      </c>
      <c r="C35" s="5"/>
      <c r="D35" s="5"/>
      <c r="E35" s="5" t="s">
        <v>52</v>
      </c>
      <c r="F35" s="5"/>
    </row>
  </sheetData>
  <mergeCells count="2">
    <mergeCell ref="B30:D30"/>
    <mergeCell ref="B4:G4"/>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B1AC2-2DBA-430C-A343-00B8528488DC}">
  <dimension ref="B2:F66"/>
  <sheetViews>
    <sheetView showGridLines="0" workbookViewId="0"/>
  </sheetViews>
  <sheetFormatPr defaultColWidth="8.75" defaultRowHeight="14" x14ac:dyDescent="0.35"/>
  <cols>
    <col min="1" max="1" width="8.75" style="2"/>
    <col min="2" max="2" width="22.75" style="2" customWidth="1"/>
    <col min="3" max="4" width="23.33203125" style="2" customWidth="1"/>
    <col min="5" max="5" width="23.75" style="2" customWidth="1"/>
    <col min="6" max="6" width="23.9140625" style="2" customWidth="1"/>
    <col min="7" max="16384" width="8.75" style="2"/>
  </cols>
  <sheetData>
    <row r="2" spans="2:6" x14ac:dyDescent="0.35">
      <c r="B2" s="18" t="s">
        <v>54</v>
      </c>
      <c r="C2" s="18"/>
    </row>
    <row r="4" spans="2:6" ht="81.650000000000006" customHeight="1" x14ac:dyDescent="0.35">
      <c r="B4" s="138" t="s">
        <v>55</v>
      </c>
      <c r="C4" s="138"/>
      <c r="D4" s="138"/>
      <c r="E4" s="138"/>
      <c r="F4" s="138"/>
    </row>
    <row r="6" spans="2:6" x14ac:dyDescent="0.35">
      <c r="B6" s="3" t="s">
        <v>56</v>
      </c>
      <c r="C6" s="3" t="s">
        <v>3</v>
      </c>
      <c r="D6" s="10" t="s">
        <v>4</v>
      </c>
      <c r="E6" s="10" t="s">
        <v>5</v>
      </c>
    </row>
    <row r="7" spans="2:6" ht="19" customHeight="1" x14ac:dyDescent="0.35">
      <c r="B7" s="19" t="s">
        <v>6</v>
      </c>
      <c r="C7" s="20"/>
      <c r="D7" s="17"/>
      <c r="E7" s="17"/>
    </row>
    <row r="8" spans="2:6" ht="18" customHeight="1" x14ac:dyDescent="0.35">
      <c r="B8" s="19" t="s">
        <v>57</v>
      </c>
      <c r="C8" s="21"/>
      <c r="D8" s="17"/>
      <c r="E8" s="17"/>
    </row>
    <row r="9" spans="2:6" ht="18" customHeight="1" x14ac:dyDescent="0.35">
      <c r="B9" s="19" t="s">
        <v>58</v>
      </c>
      <c r="C9" s="21"/>
      <c r="D9" s="5"/>
      <c r="E9" s="5"/>
    </row>
    <row r="10" spans="2:6" ht="18" customHeight="1" x14ac:dyDescent="0.35">
      <c r="B10" s="19" t="s">
        <v>59</v>
      </c>
      <c r="C10" s="21"/>
      <c r="D10" s="5"/>
      <c r="E10" s="5"/>
    </row>
    <row r="11" spans="2:6" ht="18" customHeight="1" x14ac:dyDescent="0.35">
      <c r="B11" s="19" t="s">
        <v>60</v>
      </c>
      <c r="C11" s="22"/>
      <c r="D11" s="5"/>
      <c r="E11" s="5"/>
    </row>
    <row r="12" spans="2:6" ht="18" customHeight="1" x14ac:dyDescent="0.35">
      <c r="B12" s="19" t="s">
        <v>61</v>
      </c>
      <c r="C12" s="22"/>
      <c r="D12" s="5"/>
      <c r="E12" s="5"/>
    </row>
    <row r="13" spans="2:6" ht="18" customHeight="1" x14ac:dyDescent="0.35">
      <c r="B13" s="19" t="s">
        <v>62</v>
      </c>
      <c r="C13" s="21"/>
      <c r="D13" s="5"/>
      <c r="E13" s="5"/>
    </row>
    <row r="16" spans="2:6" x14ac:dyDescent="0.35">
      <c r="B16" s="23" t="s">
        <v>63</v>
      </c>
      <c r="C16" s="18"/>
    </row>
    <row r="18" spans="2:6" ht="91.5" customHeight="1" x14ac:dyDescent="0.35">
      <c r="B18" s="138" t="s">
        <v>64</v>
      </c>
      <c r="C18" s="138"/>
      <c r="D18" s="138"/>
      <c r="E18" s="138"/>
      <c r="F18" s="138"/>
    </row>
    <row r="20" spans="2:6" x14ac:dyDescent="0.35">
      <c r="B20" s="3" t="s">
        <v>56</v>
      </c>
      <c r="C20" s="3" t="s">
        <v>3</v>
      </c>
      <c r="D20" s="10" t="s">
        <v>4</v>
      </c>
      <c r="E20" s="10" t="s">
        <v>5</v>
      </c>
    </row>
    <row r="21" spans="2:6" ht="19" customHeight="1" x14ac:dyDescent="0.35">
      <c r="B21" s="19" t="s">
        <v>6</v>
      </c>
      <c r="C21" s="20"/>
      <c r="D21" s="17"/>
      <c r="E21" s="5"/>
    </row>
    <row r="22" spans="2:6" ht="18.649999999999999" customHeight="1" x14ac:dyDescent="0.35">
      <c r="B22" s="19" t="s">
        <v>57</v>
      </c>
      <c r="C22" s="21"/>
      <c r="D22" s="17"/>
      <c r="E22" s="5"/>
    </row>
    <row r="23" spans="2:6" ht="18.649999999999999" customHeight="1" x14ac:dyDescent="0.35">
      <c r="B23" s="19" t="s">
        <v>58</v>
      </c>
      <c r="C23" s="21"/>
      <c r="D23" s="17"/>
      <c r="E23" s="5"/>
    </row>
    <row r="24" spans="2:6" ht="19.5" customHeight="1" x14ac:dyDescent="0.35">
      <c r="B24" s="19" t="s">
        <v>59</v>
      </c>
      <c r="C24" s="21"/>
      <c r="D24" s="5"/>
      <c r="E24" s="5"/>
    </row>
    <row r="25" spans="2:6" ht="18.649999999999999" customHeight="1" x14ac:dyDescent="0.35">
      <c r="B25" s="19" t="s">
        <v>60</v>
      </c>
      <c r="C25" s="21"/>
      <c r="D25" s="5"/>
      <c r="E25" s="5"/>
    </row>
    <row r="26" spans="2:6" ht="18.649999999999999" customHeight="1" x14ac:dyDescent="0.35">
      <c r="B26" s="19" t="s">
        <v>61</v>
      </c>
      <c r="C26" s="22"/>
      <c r="D26" s="5"/>
      <c r="E26" s="5"/>
    </row>
    <row r="27" spans="2:6" ht="18.649999999999999" customHeight="1" x14ac:dyDescent="0.35">
      <c r="B27" s="19" t="s">
        <v>62</v>
      </c>
      <c r="C27" s="21"/>
      <c r="D27" s="5"/>
      <c r="E27" s="5"/>
    </row>
    <row r="30" spans="2:6" x14ac:dyDescent="0.35">
      <c r="B30" s="23" t="s">
        <v>65</v>
      </c>
      <c r="C30" s="23"/>
    </row>
    <row r="32" spans="2:6" ht="91.5" customHeight="1" x14ac:dyDescent="0.35">
      <c r="B32" s="138" t="s">
        <v>66</v>
      </c>
      <c r="C32" s="138"/>
      <c r="D32" s="138"/>
      <c r="E32" s="138"/>
      <c r="F32" s="138"/>
    </row>
    <row r="34" spans="2:4" x14ac:dyDescent="0.35">
      <c r="B34" s="3" t="s">
        <v>56</v>
      </c>
      <c r="C34" s="3" t="s">
        <v>3</v>
      </c>
      <c r="D34" s="10" t="s">
        <v>5</v>
      </c>
    </row>
    <row r="35" spans="2:4" ht="19" customHeight="1" x14ac:dyDescent="0.35">
      <c r="B35" s="19" t="s">
        <v>6</v>
      </c>
      <c r="C35" s="20"/>
      <c r="D35" s="5"/>
    </row>
    <row r="36" spans="2:4" ht="19" customHeight="1" x14ac:dyDescent="0.35">
      <c r="B36" s="19" t="s">
        <v>67</v>
      </c>
      <c r="C36" s="20"/>
      <c r="D36" s="5"/>
    </row>
    <row r="37" spans="2:4" ht="19" customHeight="1" x14ac:dyDescent="0.35">
      <c r="B37" s="19" t="s">
        <v>68</v>
      </c>
      <c r="C37" s="20"/>
      <c r="D37" s="5"/>
    </row>
    <row r="38" spans="2:4" ht="19" customHeight="1" x14ac:dyDescent="0.35">
      <c r="B38" s="19" t="s">
        <v>69</v>
      </c>
      <c r="C38" s="20"/>
      <c r="D38" s="5"/>
    </row>
    <row r="39" spans="2:4" ht="19" customHeight="1" x14ac:dyDescent="0.35">
      <c r="B39" s="19" t="s">
        <v>70</v>
      </c>
      <c r="C39" s="20"/>
      <c r="D39" s="5"/>
    </row>
    <row r="40" spans="2:4" ht="19" customHeight="1" x14ac:dyDescent="0.35">
      <c r="B40" s="19" t="s">
        <v>71</v>
      </c>
      <c r="C40" s="20"/>
      <c r="D40" s="5"/>
    </row>
    <row r="41" spans="2:4" ht="19" customHeight="1" x14ac:dyDescent="0.35">
      <c r="B41" s="19" t="s">
        <v>72</v>
      </c>
      <c r="C41" s="20"/>
      <c r="D41" s="5"/>
    </row>
    <row r="42" spans="2:4" ht="19" customHeight="1" x14ac:dyDescent="0.35">
      <c r="B42" s="19" t="s">
        <v>73</v>
      </c>
      <c r="C42" s="20"/>
      <c r="D42" s="5"/>
    </row>
    <row r="43" spans="2:4" ht="19" customHeight="1" x14ac:dyDescent="0.35">
      <c r="B43" s="19" t="s">
        <v>97</v>
      </c>
      <c r="C43" s="20"/>
      <c r="D43" s="5"/>
    </row>
    <row r="44" spans="2:4" ht="20.149999999999999" customHeight="1" x14ac:dyDescent="0.35">
      <c r="B44" s="19" t="s">
        <v>68</v>
      </c>
      <c r="C44" s="20"/>
      <c r="D44" s="5"/>
    </row>
    <row r="47" spans="2:4" x14ac:dyDescent="0.35">
      <c r="B47" s="23" t="s">
        <v>74</v>
      </c>
      <c r="C47" s="23"/>
    </row>
    <row r="49" spans="2:6" x14ac:dyDescent="0.35">
      <c r="B49" s="3" t="s">
        <v>56</v>
      </c>
      <c r="C49" s="3" t="s">
        <v>3</v>
      </c>
      <c r="D49" s="3" t="s">
        <v>5</v>
      </c>
      <c r="E49" s="3" t="s">
        <v>21</v>
      </c>
    </row>
    <row r="50" spans="2:6" ht="20.149999999999999" customHeight="1" x14ac:dyDescent="0.35">
      <c r="B50" s="5" t="s">
        <v>75</v>
      </c>
      <c r="C50" s="5"/>
      <c r="D50" s="5"/>
      <c r="E50" s="5"/>
    </row>
    <row r="51" spans="2:6" ht="20.149999999999999" customHeight="1" x14ac:dyDescent="0.35">
      <c r="B51" s="5" t="s">
        <v>76</v>
      </c>
      <c r="C51" s="5"/>
      <c r="D51" s="5"/>
      <c r="E51" s="5"/>
    </row>
    <row r="52" spans="2:6" ht="20.149999999999999" customHeight="1" x14ac:dyDescent="0.35">
      <c r="B52" s="5" t="s">
        <v>77</v>
      </c>
      <c r="C52" s="5"/>
      <c r="D52" s="5"/>
      <c r="E52" s="5"/>
    </row>
    <row r="55" spans="2:6" x14ac:dyDescent="0.35">
      <c r="B55" s="23" t="s">
        <v>122</v>
      </c>
      <c r="C55" s="23"/>
    </row>
    <row r="57" spans="2:6" x14ac:dyDescent="0.35">
      <c r="B57" s="3" t="s">
        <v>3</v>
      </c>
      <c r="C57" s="3" t="s">
        <v>123</v>
      </c>
      <c r="D57" s="3" t="s">
        <v>4</v>
      </c>
      <c r="E57" s="3" t="s">
        <v>125</v>
      </c>
      <c r="F57" s="3" t="s">
        <v>124</v>
      </c>
    </row>
    <row r="58" spans="2:6" x14ac:dyDescent="0.35">
      <c r="B58" s="5"/>
      <c r="C58" s="5"/>
      <c r="D58" s="5"/>
      <c r="E58" s="5"/>
      <c r="F58" s="5"/>
    </row>
    <row r="59" spans="2:6" x14ac:dyDescent="0.35">
      <c r="B59" s="5"/>
      <c r="C59" s="5"/>
      <c r="D59" s="5"/>
      <c r="E59" s="5"/>
      <c r="F59" s="5"/>
    </row>
    <row r="60" spans="2:6" x14ac:dyDescent="0.35">
      <c r="B60" s="5"/>
      <c r="C60" s="5"/>
      <c r="D60" s="5"/>
      <c r="E60" s="5"/>
      <c r="F60" s="5"/>
    </row>
    <row r="61" spans="2:6" x14ac:dyDescent="0.35">
      <c r="B61" s="5"/>
      <c r="C61" s="5"/>
      <c r="D61" s="5"/>
      <c r="E61" s="5"/>
      <c r="F61" s="5"/>
    </row>
    <row r="62" spans="2:6" x14ac:dyDescent="0.35">
      <c r="B62" s="5"/>
      <c r="C62" s="5"/>
      <c r="D62" s="5"/>
      <c r="E62" s="5"/>
      <c r="F62" s="5"/>
    </row>
    <row r="63" spans="2:6" x14ac:dyDescent="0.35">
      <c r="B63" s="5"/>
      <c r="C63" s="5"/>
      <c r="D63" s="5"/>
      <c r="E63" s="5"/>
      <c r="F63" s="5"/>
    </row>
    <row r="64" spans="2:6" x14ac:dyDescent="0.35">
      <c r="B64" s="5"/>
      <c r="C64" s="5"/>
      <c r="D64" s="5"/>
      <c r="E64" s="5"/>
      <c r="F64" s="5"/>
    </row>
    <row r="65" spans="2:6" x14ac:dyDescent="0.35">
      <c r="B65" s="5"/>
      <c r="C65" s="5"/>
      <c r="D65" s="5"/>
      <c r="E65" s="5"/>
      <c r="F65" s="5"/>
    </row>
    <row r="66" spans="2:6" x14ac:dyDescent="0.35">
      <c r="B66" s="5"/>
      <c r="C66" s="5"/>
      <c r="D66" s="5"/>
      <c r="E66" s="5"/>
      <c r="F66" s="5"/>
    </row>
  </sheetData>
  <mergeCells count="3">
    <mergeCell ref="B4:F4"/>
    <mergeCell ref="B18:F18"/>
    <mergeCell ref="B32:F3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EA8DD-7C2C-4F01-93FA-B3E24353E14B}">
  <dimension ref="B2:G22"/>
  <sheetViews>
    <sheetView showGridLines="0" workbookViewId="0">
      <selection activeCell="N14" sqref="N14"/>
    </sheetView>
  </sheetViews>
  <sheetFormatPr defaultRowHeight="14" x14ac:dyDescent="0.35"/>
  <cols>
    <col min="2" max="2" width="20.75" customWidth="1"/>
    <col min="3" max="3" width="46.58203125" customWidth="1"/>
  </cols>
  <sheetData>
    <row r="2" spans="2:7" x14ac:dyDescent="0.35">
      <c r="B2" s="24" t="s">
        <v>78</v>
      </c>
      <c r="C2" s="24"/>
    </row>
    <row r="4" spans="2:7" x14ac:dyDescent="0.35">
      <c r="B4" s="25" t="s">
        <v>79</v>
      </c>
      <c r="C4" s="25" t="s">
        <v>80</v>
      </c>
    </row>
    <row r="5" spans="2:7" ht="20.149999999999999" customHeight="1" x14ac:dyDescent="0.35">
      <c r="B5" s="26"/>
      <c r="C5" s="26"/>
    </row>
    <row r="6" spans="2:7" ht="20.149999999999999" customHeight="1" x14ac:dyDescent="0.35">
      <c r="B6" s="26"/>
      <c r="C6" s="26"/>
    </row>
    <row r="7" spans="2:7" ht="20.149999999999999" customHeight="1" x14ac:dyDescent="0.35">
      <c r="B7" s="26"/>
      <c r="C7" s="26"/>
    </row>
    <row r="10" spans="2:7" x14ac:dyDescent="0.35">
      <c r="B10" s="24" t="s">
        <v>81</v>
      </c>
      <c r="C10" s="24"/>
    </row>
    <row r="12" spans="2:7" ht="57" customHeight="1" x14ac:dyDescent="0.35">
      <c r="B12" s="138" t="s">
        <v>82</v>
      </c>
      <c r="C12" s="138"/>
      <c r="D12" s="138"/>
      <c r="E12" s="138"/>
      <c r="F12" s="138"/>
      <c r="G12" s="138"/>
    </row>
    <row r="14" spans="2:7" x14ac:dyDescent="0.35">
      <c r="B14" s="25" t="s">
        <v>83</v>
      </c>
      <c r="C14" s="25" t="s">
        <v>84</v>
      </c>
    </row>
    <row r="15" spans="2:7" ht="19.5" customHeight="1" x14ac:dyDescent="0.35">
      <c r="B15" s="26" t="s">
        <v>85</v>
      </c>
      <c r="C15" s="26"/>
    </row>
    <row r="16" spans="2:7" ht="19.5" customHeight="1" x14ac:dyDescent="0.35">
      <c r="B16" s="26" t="s">
        <v>86</v>
      </c>
      <c r="C16" s="26"/>
    </row>
    <row r="17" spans="2:3" ht="19.5" customHeight="1" x14ac:dyDescent="0.35">
      <c r="B17" s="26" t="s">
        <v>87</v>
      </c>
      <c r="C17" s="26" t="s">
        <v>88</v>
      </c>
    </row>
    <row r="18" spans="2:3" ht="19.5" customHeight="1" x14ac:dyDescent="0.35">
      <c r="B18" s="26" t="s">
        <v>89</v>
      </c>
      <c r="C18" s="26"/>
    </row>
    <row r="19" spans="2:3" ht="19.5" customHeight="1" x14ac:dyDescent="0.35">
      <c r="B19" s="26" t="s">
        <v>90</v>
      </c>
      <c r="C19" s="26"/>
    </row>
    <row r="20" spans="2:3" ht="19.5" customHeight="1" x14ac:dyDescent="0.35">
      <c r="B20" s="26" t="s">
        <v>91</v>
      </c>
      <c r="C20" s="26"/>
    </row>
    <row r="21" spans="2:3" ht="19.5" customHeight="1" x14ac:dyDescent="0.35">
      <c r="B21" s="26" t="s">
        <v>92</v>
      </c>
      <c r="C21" s="26" t="s">
        <v>93</v>
      </c>
    </row>
    <row r="22" spans="2:3" ht="19.5" customHeight="1" x14ac:dyDescent="0.35">
      <c r="B22" s="26" t="s">
        <v>94</v>
      </c>
      <c r="C22" s="26"/>
    </row>
  </sheetData>
  <mergeCells count="1">
    <mergeCell ref="B12:G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BC57-B087-41F9-84C7-4D5947870846}">
  <dimension ref="B2:Q91"/>
  <sheetViews>
    <sheetView showGridLines="0" workbookViewId="0">
      <selection activeCell="R30" sqref="R30"/>
    </sheetView>
  </sheetViews>
  <sheetFormatPr defaultRowHeight="14" x14ac:dyDescent="0.35"/>
  <sheetData>
    <row r="2" spans="2:13" x14ac:dyDescent="0.35">
      <c r="B2" s="141" t="s">
        <v>98</v>
      </c>
      <c r="C2" s="141"/>
      <c r="D2" s="141"/>
      <c r="E2" s="141"/>
      <c r="F2" s="141"/>
      <c r="G2" s="141"/>
      <c r="H2" s="141"/>
      <c r="I2" s="141"/>
      <c r="J2" s="141"/>
      <c r="K2" s="141"/>
      <c r="L2" s="141"/>
      <c r="M2" s="141"/>
    </row>
    <row r="4" spans="2:13" x14ac:dyDescent="0.35">
      <c r="B4" s="143" t="s">
        <v>99</v>
      </c>
      <c r="C4" s="143"/>
      <c r="D4" s="143"/>
    </row>
    <row r="10" spans="2:13" x14ac:dyDescent="0.35">
      <c r="B10" s="143" t="s">
        <v>100</v>
      </c>
      <c r="C10" s="143"/>
      <c r="D10" s="143"/>
    </row>
    <row r="16" spans="2:13" x14ac:dyDescent="0.35">
      <c r="B16" s="144" t="s">
        <v>101</v>
      </c>
      <c r="C16" s="144"/>
      <c r="D16" s="144"/>
      <c r="E16" s="144"/>
    </row>
    <row r="22" spans="2:17" x14ac:dyDescent="0.35">
      <c r="B22" s="143" t="s">
        <v>102</v>
      </c>
      <c r="C22" s="143"/>
      <c r="D22" s="143"/>
      <c r="E22" s="143"/>
    </row>
    <row r="28" spans="2:17" x14ac:dyDescent="0.35">
      <c r="B28" s="150" t="s">
        <v>106</v>
      </c>
      <c r="C28" s="150"/>
      <c r="D28" s="150"/>
      <c r="E28" s="150"/>
      <c r="F28" s="150"/>
    </row>
    <row r="30" spans="2:17" s="31" customFormat="1" x14ac:dyDescent="0.35">
      <c r="B30" s="151" t="s">
        <v>103</v>
      </c>
      <c r="C30" s="151"/>
      <c r="D30" s="151"/>
      <c r="E30" s="151"/>
    </row>
    <row r="31" spans="2:17" s="31" customFormat="1" x14ac:dyDescent="0.35"/>
    <row r="32" spans="2:17" s="31" customFormat="1" ht="116.5" customHeight="1" x14ac:dyDescent="0.35">
      <c r="B32" s="145" t="s">
        <v>126</v>
      </c>
      <c r="C32" s="146"/>
      <c r="D32" s="146"/>
      <c r="E32" s="146"/>
      <c r="F32" s="146"/>
      <c r="G32" s="146"/>
      <c r="H32" s="146"/>
      <c r="I32" s="146"/>
      <c r="J32" s="146"/>
      <c r="K32" s="146"/>
      <c r="L32" s="146"/>
      <c r="M32" s="146"/>
      <c r="N32" s="146"/>
      <c r="O32" s="146"/>
      <c r="Q32" s="32"/>
    </row>
    <row r="33" spans="2:5" s="31" customFormat="1" x14ac:dyDescent="0.35"/>
    <row r="34" spans="2:5" s="31" customFormat="1" x14ac:dyDescent="0.35">
      <c r="B34" s="147" t="s">
        <v>104</v>
      </c>
      <c r="C34" s="147"/>
      <c r="D34" s="147"/>
      <c r="E34" s="147"/>
    </row>
    <row r="35" spans="2:5" s="31" customFormat="1" x14ac:dyDescent="0.35"/>
    <row r="36" spans="2:5" ht="14.5" x14ac:dyDescent="0.35">
      <c r="B36" s="148" t="s">
        <v>105</v>
      </c>
      <c r="C36" s="148"/>
      <c r="D36" s="148"/>
      <c r="E36" s="148"/>
    </row>
    <row r="91" spans="2:4" ht="16" x14ac:dyDescent="0.4">
      <c r="B91" s="149" t="s">
        <v>104</v>
      </c>
      <c r="C91" s="149"/>
      <c r="D91" s="149"/>
    </row>
  </sheetData>
  <mergeCells count="11">
    <mergeCell ref="B32:O32"/>
    <mergeCell ref="B34:E34"/>
    <mergeCell ref="B36:E36"/>
    <mergeCell ref="B91:D91"/>
    <mergeCell ref="B28:F28"/>
    <mergeCell ref="B30:E30"/>
    <mergeCell ref="B2:M2"/>
    <mergeCell ref="B4:D4"/>
    <mergeCell ref="B10:D10"/>
    <mergeCell ref="B16:E16"/>
    <mergeCell ref="B22:E22"/>
  </mergeCells>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Package2" shapeId="6145" r:id="rId4">
          <objectPr defaultSize="0" r:id="rId5">
            <anchor moveWithCells="1">
              <from>
                <xdr:col>1</xdr:col>
                <xdr:colOff>19050</xdr:colOff>
                <xdr:row>5</xdr:row>
                <xdr:rowOff>38100</xdr:rowOff>
              </from>
              <to>
                <xdr:col>3</xdr:col>
                <xdr:colOff>609600</xdr:colOff>
                <xdr:row>8</xdr:row>
                <xdr:rowOff>19050</xdr:rowOff>
              </to>
            </anchor>
          </objectPr>
        </oleObject>
      </mc:Choice>
      <mc:Fallback>
        <oleObject progId="Package2" shapeId="6145" r:id="rId4"/>
      </mc:Fallback>
    </mc:AlternateContent>
    <mc:AlternateContent xmlns:mc="http://schemas.openxmlformats.org/markup-compatibility/2006">
      <mc:Choice Requires="x14">
        <oleObject progId="Package2" shapeId="6146" r:id="rId6">
          <objectPr defaultSize="0" r:id="rId7">
            <anchor moveWithCells="1">
              <from>
                <xdr:col>1</xdr:col>
                <xdr:colOff>12700</xdr:colOff>
                <xdr:row>11</xdr:row>
                <xdr:rowOff>0</xdr:rowOff>
              </from>
              <to>
                <xdr:col>3</xdr:col>
                <xdr:colOff>609600</xdr:colOff>
                <xdr:row>13</xdr:row>
                <xdr:rowOff>165100</xdr:rowOff>
              </to>
            </anchor>
          </objectPr>
        </oleObject>
      </mc:Choice>
      <mc:Fallback>
        <oleObject progId="Package2" shapeId="6146" r:id="rId6"/>
      </mc:Fallback>
    </mc:AlternateContent>
    <mc:AlternateContent xmlns:mc="http://schemas.openxmlformats.org/markup-compatibility/2006">
      <mc:Choice Requires="x14">
        <oleObject progId="Package2" shapeId="6147" r:id="rId8">
          <objectPr defaultSize="0" r:id="rId9">
            <anchor moveWithCells="1">
              <from>
                <xdr:col>1</xdr:col>
                <xdr:colOff>19050</xdr:colOff>
                <xdr:row>16</xdr:row>
                <xdr:rowOff>152400</xdr:rowOff>
              </from>
              <to>
                <xdr:col>4</xdr:col>
                <xdr:colOff>495300</xdr:colOff>
                <xdr:row>19</xdr:row>
                <xdr:rowOff>133350</xdr:rowOff>
              </to>
            </anchor>
          </objectPr>
        </oleObject>
      </mc:Choice>
      <mc:Fallback>
        <oleObject progId="Package2" shapeId="6147" r:id="rId8"/>
      </mc:Fallback>
    </mc:AlternateContent>
    <mc:AlternateContent xmlns:mc="http://schemas.openxmlformats.org/markup-compatibility/2006">
      <mc:Choice Requires="x14">
        <oleObject progId="Package2" shapeId="6148" r:id="rId10">
          <objectPr defaultSize="0" r:id="rId11">
            <anchor moveWithCells="1">
              <from>
                <xdr:col>0</xdr:col>
                <xdr:colOff>641350</xdr:colOff>
                <xdr:row>23</xdr:row>
                <xdr:rowOff>57150</xdr:rowOff>
              </from>
              <to>
                <xdr:col>7</xdr:col>
                <xdr:colOff>57150</xdr:colOff>
                <xdr:row>26</xdr:row>
                <xdr:rowOff>38100</xdr:rowOff>
              </to>
            </anchor>
          </objectPr>
        </oleObject>
      </mc:Choice>
      <mc:Fallback>
        <oleObject progId="Package2" shapeId="6148" r:id="rId10"/>
      </mc:Fallback>
    </mc:AlternateContent>
    <mc:AlternateContent xmlns:mc="http://schemas.openxmlformats.org/markup-compatibility/2006">
      <mc:Choice Requires="x14">
        <oleObject progId="Packager Shell Object" dvAspect="DVASPECT_ICON" shapeId="6150" r:id="rId12">
          <objectPr defaultSize="0" autoPict="0" r:id="rId13">
            <anchor moveWithCells="1">
              <from>
                <xdr:col>17</xdr:col>
                <xdr:colOff>279400</xdr:colOff>
                <xdr:row>31</xdr:row>
                <xdr:rowOff>1060450</xdr:rowOff>
              </from>
              <to>
                <xdr:col>21</xdr:col>
                <xdr:colOff>127000</xdr:colOff>
                <xdr:row>33</xdr:row>
                <xdr:rowOff>12700</xdr:rowOff>
              </to>
            </anchor>
          </objectPr>
        </oleObject>
      </mc:Choice>
      <mc:Fallback>
        <oleObject progId="Packager Shell Object" dvAspect="DVASPECT_ICON" shapeId="6150" r:id="rId12"/>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Evidence Index</vt:lpstr>
      <vt:lpstr>Questionnaire</vt:lpstr>
      <vt:lpstr>Client Details</vt:lpstr>
      <vt:lpstr>235A - Manage Vendor Changes</vt:lpstr>
      <vt:lpstr>235B - Manage Entity Changes</vt:lpstr>
      <vt:lpstr>235C - Password Settings</vt:lpstr>
      <vt:lpstr>235 D - Manage Access</vt:lpstr>
      <vt:lpstr>235E -IT Operations</vt:lpstr>
      <vt:lpstr>SOC Report Reliance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Godwin Nyuwani</dc:creator>
  <cp:keywords/>
  <dc:description/>
  <cp:lastModifiedBy>Lennard Sandvoß</cp:lastModifiedBy>
  <cp:revision/>
  <dcterms:created xsi:type="dcterms:W3CDTF">2025-05-28T06:35:14Z</dcterms:created>
  <dcterms:modified xsi:type="dcterms:W3CDTF">2025-10-16T16:18:39Z</dcterms:modified>
  <cp:category/>
  <cp:contentStatus/>
</cp:coreProperties>
</file>