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00" tabRatio="500"/>
  </bookViews>
  <sheets>
    <sheet name="AdjScores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2" l="1"/>
  <c r="C48" i="2"/>
  <c r="C47" i="2"/>
  <c r="C43" i="2"/>
  <c r="C42" i="2"/>
  <c r="C41" i="2"/>
  <c r="C40" i="2"/>
  <c r="C36" i="2"/>
  <c r="C35" i="2"/>
  <c r="C34" i="2"/>
  <c r="C33" i="2"/>
  <c r="C32" i="2"/>
  <c r="C31" i="2"/>
  <c r="C27" i="2"/>
  <c r="C26" i="2"/>
  <c r="C25" i="2"/>
  <c r="C24" i="2"/>
  <c r="C23" i="2"/>
  <c r="C22" i="2"/>
  <c r="C18" i="2"/>
  <c r="C17" i="2"/>
  <c r="C16" i="2"/>
  <c r="C15" i="2"/>
  <c r="C14" i="2"/>
  <c r="C13" i="2"/>
  <c r="C12" i="2"/>
  <c r="C11" i="2"/>
  <c r="C7" i="2"/>
  <c r="C6" i="2"/>
  <c r="C5" i="2"/>
  <c r="C4" i="2"/>
  <c r="C3" i="2"/>
  <c r="F3" i="2"/>
  <c r="F4" i="2"/>
  <c r="F5" i="2"/>
  <c r="F6" i="2"/>
  <c r="F7" i="2"/>
  <c r="F11" i="2"/>
  <c r="F12" i="2"/>
  <c r="F13" i="2"/>
  <c r="F14" i="2"/>
  <c r="F15" i="2"/>
  <c r="F16" i="2"/>
  <c r="F17" i="2"/>
  <c r="F18" i="2"/>
  <c r="F22" i="2"/>
  <c r="F23" i="2"/>
  <c r="F24" i="2"/>
  <c r="F25" i="2"/>
  <c r="F26" i="2"/>
  <c r="F27" i="2"/>
  <c r="F31" i="2"/>
  <c r="F32" i="2"/>
  <c r="F33" i="2"/>
  <c r="F34" i="2"/>
  <c r="F35" i="2"/>
  <c r="F36" i="2"/>
  <c r="F40" i="2"/>
  <c r="F41" i="2"/>
  <c r="F42" i="2"/>
  <c r="F43" i="2"/>
  <c r="F47" i="2"/>
  <c r="F48" i="2"/>
  <c r="F49" i="2"/>
  <c r="F54" i="2"/>
  <c r="B54" i="2"/>
  <c r="C45" i="2"/>
  <c r="B51" i="2"/>
  <c r="E48" i="2"/>
  <c r="E49" i="2"/>
  <c r="E47" i="2"/>
  <c r="B45" i="2"/>
  <c r="E41" i="2"/>
  <c r="E42" i="2"/>
  <c r="E43" i="2"/>
  <c r="E40" i="2"/>
  <c r="B38" i="2"/>
  <c r="E32" i="2"/>
  <c r="E33" i="2"/>
  <c r="E34" i="2"/>
  <c r="E35" i="2"/>
  <c r="E36" i="2"/>
  <c r="E31" i="2"/>
  <c r="B29" i="2"/>
  <c r="E23" i="2"/>
  <c r="E24" i="2"/>
  <c r="E25" i="2"/>
  <c r="E26" i="2"/>
  <c r="E27" i="2"/>
  <c r="E22" i="2"/>
  <c r="B20" i="2"/>
  <c r="E12" i="2"/>
  <c r="E13" i="2"/>
  <c r="E14" i="2"/>
  <c r="E15" i="2"/>
  <c r="E16" i="2"/>
  <c r="E17" i="2"/>
  <c r="E18" i="2"/>
  <c r="D11" i="2"/>
  <c r="D12" i="2"/>
  <c r="D13" i="2"/>
  <c r="D14" i="2"/>
  <c r="D15" i="2"/>
  <c r="D16" i="2"/>
  <c r="D17" i="2"/>
  <c r="D18" i="2"/>
  <c r="E11" i="2"/>
  <c r="B9" i="2"/>
  <c r="E4" i="2"/>
  <c r="E5" i="2"/>
  <c r="E6" i="2"/>
  <c r="E7" i="2"/>
  <c r="C51" i="2"/>
  <c r="D47" i="2"/>
  <c r="D48" i="2"/>
  <c r="D49" i="2"/>
  <c r="D51" i="2"/>
  <c r="E51" i="2"/>
  <c r="F51" i="2"/>
  <c r="D40" i="2"/>
  <c r="D41" i="2"/>
  <c r="D42" i="2"/>
  <c r="D43" i="2"/>
  <c r="D45" i="2"/>
  <c r="E45" i="2"/>
  <c r="F45" i="2"/>
  <c r="C38" i="2"/>
  <c r="D31" i="2"/>
  <c r="D32" i="2"/>
  <c r="D33" i="2"/>
  <c r="D34" i="2"/>
  <c r="D35" i="2"/>
  <c r="D36" i="2"/>
  <c r="D38" i="2"/>
  <c r="E38" i="2"/>
  <c r="F38" i="2"/>
  <c r="C29" i="2"/>
  <c r="D22" i="2"/>
  <c r="D23" i="2"/>
  <c r="D24" i="2"/>
  <c r="D25" i="2"/>
  <c r="D26" i="2"/>
  <c r="D27" i="2"/>
  <c r="D29" i="2"/>
  <c r="E29" i="2"/>
  <c r="F29" i="2"/>
  <c r="C20" i="2"/>
  <c r="D20" i="2"/>
  <c r="E20" i="2"/>
  <c r="F20" i="2"/>
  <c r="E3" i="2"/>
  <c r="C9" i="2"/>
  <c r="D4" i="2"/>
  <c r="D5" i="2"/>
  <c r="D6" i="2"/>
  <c r="D7" i="2"/>
  <c r="D3" i="2"/>
  <c r="D9" i="2"/>
  <c r="E9" i="2"/>
  <c r="F9" i="2"/>
</calcChain>
</file>

<file path=xl/sharedStrings.xml><?xml version="1.0" encoding="utf-8"?>
<sst xmlns="http://schemas.openxmlformats.org/spreadsheetml/2006/main" count="57" uniqueCount="57">
  <si>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</si>
  <si>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</si>
  <si>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</si>
  <si>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</si>
  <si>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</si>
  <si>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</si>
  <si>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</si>
  <si>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</si>
  <si>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</si>
  <si>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</si>
  <si>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</si>
  <si>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</si>
  <si>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</si>
  <si>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</si>
  <si>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</si>
  <si>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</si>
  <si>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</si>
  <si>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</si>
  <si>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</si>
  <si>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</si>
  <si>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</si>
  <si>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</si>
  <si>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</si>
  <si>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</si>
  <si>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</si>
  <si>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</si>
  <si>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</si>
  <si>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</si>
  <si>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</si>
  <si>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</si>
  <si>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</si>
  <si>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</si>
  <si>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item</t>
  </si>
  <si>
    <t>coefficient</t>
  </si>
  <si>
    <t>weightscore</t>
  </si>
  <si>
    <t>adjcoeff</t>
  </si>
  <si>
    <t>adjscore</t>
  </si>
  <si>
    <t>Scale1sums</t>
  </si>
  <si>
    <t>Scale2sums</t>
  </si>
  <si>
    <t>Scale3sums</t>
  </si>
  <si>
    <t>Scale4sums</t>
  </si>
  <si>
    <t>Scale5sums</t>
  </si>
  <si>
    <t>Scale6sums</t>
  </si>
  <si>
    <t>raw score</t>
  </si>
  <si>
    <t>Instructions:</t>
  </si>
  <si>
    <t>Enter participant responses here:</t>
  </si>
  <si>
    <t>Item</t>
  </si>
  <si>
    <t>Response</t>
  </si>
  <si>
    <t>Daily</t>
  </si>
  <si>
    <t>Emotion</t>
  </si>
  <si>
    <t>Perform</t>
  </si>
  <si>
    <t>Consume</t>
  </si>
  <si>
    <t>Respond</t>
  </si>
  <si>
    <t>Prefer</t>
  </si>
  <si>
    <t>1) Enter participant raw scores into column J.</t>
  </si>
  <si>
    <t>2) MusEQ Subscale Scores are displayed in the coloured boxes found in column F.</t>
  </si>
  <si>
    <t>MusEQ Total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</si>
</sst>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sz val="14"/>
      <color theme="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3" fillId="8" borderId="1" xfId="0" applyFont="1" applyFill="1" applyBorder="1"/>
    <xf numFmtId="0" fontId="0" fillId="8" borderId="1" xfId="0" applyFill="1" applyBorder="1"/>
    <xf numFmtId="2" fontId="0" fillId="0" borderId="0" xfId="0" applyNumberFormat="1"/>
    <xf numFmtId="2" fontId="3" fillId="0" borderId="0" xfId="0" applyNumberFormat="1" applyFont="1"/>
    <xf numFmtId="0" fontId="0" fillId="0" borderId="1" xfId="0" applyFill="1" applyBorder="1"/>
    <xf numFmtId="0" fontId="4" fillId="2" borderId="0" xfId="0" applyFont="1" applyFill="1"/>
    <xf numFmtId="0" fontId="3" fillId="10" borderId="0" xfId="0" applyFont="1" applyFill="1"/>
    <xf numFmtId="0" fontId="5" fillId="10" borderId="0" xfId="0" applyFont="1" applyFill="1"/>
    <xf numFmtId="0" fontId="5" fillId="10" borderId="3" xfId="0" applyFont="1" applyFill="1" applyBorder="1"/>
    <xf numFmtId="0" fontId="5" fillId="10" borderId="2" xfId="0" applyFont="1" applyFill="1" applyBorder="1"/>
    <xf numFmtId="0" fontId="5" fillId="10" borderId="4" xfId="0" applyFont="1" applyFill="1" applyBorder="1"/>
    <xf numFmtId="0" fontId="5" fillId="10" borderId="0" xfId="0" applyFont="1" applyFill="1" applyAlignment="1">
      <alignment horizontal="left" indent="2"/>
    </xf>
    <xf numFmtId="0" fontId="0" fillId="0" borderId="0" xfId="0" applyFill="1"/>
    <xf numFmtId="2" fontId="0" fillId="2" borderId="5" xfId="0" applyNumberFormat="1" applyFill="1" applyBorder="1"/>
    <xf numFmtId="0" fontId="0" fillId="0" borderId="3" xfId="0" applyBorder="1"/>
    <xf numFmtId="2" fontId="0" fillId="3" borderId="5" xfId="0" applyNumberFormat="1" applyFill="1" applyBorder="1"/>
    <xf numFmtId="2" fontId="0" fillId="4" borderId="5" xfId="0" applyNumberFormat="1" applyFill="1" applyBorder="1"/>
    <xf numFmtId="2" fontId="0" fillId="5" borderId="5" xfId="0" applyNumberFormat="1" applyFill="1" applyBorder="1"/>
    <xf numFmtId="2" fontId="0" fillId="6" borderId="5" xfId="0" applyNumberFormat="1" applyFill="1" applyBorder="1"/>
    <xf numFmtId="2" fontId="0" fillId="9" borderId="5" xfId="0" applyNumberFormat="1" applyFill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H56" sqref="H56"/>
    </sheetView>
  </sheetViews>
  <sheetFormatPr baseColWidth="10" defaultRowHeight="15" x14ac:dyDescent="0"/>
  <cols>
    <col min="3" max="3" width="10.83203125" style="11"/>
    <col min="6" max="6" width="10.83203125" style="9"/>
    <col min="10" max="10" width="22" customWidth="1"/>
  </cols>
  <sheetData>
    <row r="1" spans="1:12" s="6" customFormat="1">
      <c r="A1" s="6" t="s">
        <v>32</v>
      </c>
      <c r="B1" s="6" t="s">
        <v>33</v>
      </c>
      <c r="C1" s="7" t="s">
        <v>43</v>
      </c>
      <c r="D1" s="6" t="s">
        <v>34</v>
      </c>
      <c r="E1" s="6" t="s">
        <v>35</v>
      </c>
      <c r="F1" s="10" t="s">
        <v>36</v>
      </c>
      <c r="I1" s="13"/>
      <c r="J1" s="13"/>
    </row>
    <row r="2" spans="1:12" ht="18">
      <c r="C2" s="8"/>
      <c r="I2" s="14" t="s">
        <v>45</v>
      </c>
      <c r="J2" s="14"/>
    </row>
    <row r="3" spans="1:12" ht="18">
      <c r="A3" s="12" t="s">
        <v>0</v>
      </c>
      <c r="B3" s="12">
        <v>0.315</v>
      </c>
      <c r="C3" s="8">
        <f>J4</f>
        <v>0</v>
      </c>
      <c r="D3">
        <f>B3*C3</f>
        <v>0</v>
      </c>
      <c r="E3">
        <f>B3/$B$9</f>
        <v>0.27851458885941643</v>
      </c>
      <c r="F3" s="9">
        <f>C3*E3</f>
        <v>0</v>
      </c>
      <c r="I3" s="15" t="s">
        <v>46</v>
      </c>
      <c r="J3" s="16" t="s">
        <v>47</v>
      </c>
      <c r="L3" t="s">
        <v>44</v>
      </c>
    </row>
    <row r="4" spans="1:12" ht="18">
      <c r="A4" s="12" t="s">
        <v>10</v>
      </c>
      <c r="B4" s="12">
        <v>0.16300000000000001</v>
      </c>
      <c r="C4" s="8">
        <f>J14</f>
        <v>0</v>
      </c>
      <c r="D4">
        <f t="shared" ref="D4:D49" si="0">B4*C4</f>
        <v>0</v>
      </c>
      <c r="E4">
        <f t="shared" ref="E4:E7" si="1">B4/$B$9</f>
        <v>0.14412024756852343</v>
      </c>
      <c r="F4" s="9">
        <f t="shared" ref="F4:F7" si="2">C4*E4</f>
        <v>0</v>
      </c>
      <c r="I4" s="17">
        <v>1</v>
      </c>
      <c r="J4" s="18"/>
      <c r="L4" t="s">
        <v>54</v>
      </c>
    </row>
    <row r="5" spans="1:12" ht="18">
      <c r="A5" s="12" t="s">
        <v>13</v>
      </c>
      <c r="B5" s="12">
        <v>0.13500000000000001</v>
      </c>
      <c r="C5" s="8">
        <f>J17</f>
        <v>0</v>
      </c>
      <c r="D5">
        <f t="shared" si="0"/>
        <v>0</v>
      </c>
      <c r="E5">
        <f t="shared" si="1"/>
        <v>0.1193633952254642</v>
      </c>
      <c r="F5" s="9">
        <f t="shared" si="2"/>
        <v>0</v>
      </c>
      <c r="I5" s="17">
        <v>2</v>
      </c>
      <c r="J5" s="18"/>
      <c r="L5" t="s">
        <v>55</v>
      </c>
    </row>
    <row r="6" spans="1:12" ht="18">
      <c r="A6" s="12" t="s">
        <v>18</v>
      </c>
      <c r="B6" s="12">
        <v>0.23599999999999999</v>
      </c>
      <c r="C6" s="8">
        <f>J22</f>
        <v>0</v>
      </c>
      <c r="D6">
        <f t="shared" si="0"/>
        <v>0</v>
      </c>
      <c r="E6">
        <f t="shared" si="1"/>
        <v>0.20866489832007074</v>
      </c>
      <c r="F6" s="9">
        <f t="shared" si="2"/>
        <v>0</v>
      </c>
      <c r="I6" s="17">
        <v>3</v>
      </c>
      <c r="J6" s="18"/>
    </row>
    <row r="7" spans="1:12" ht="18">
      <c r="A7" s="12" t="s">
        <v>31</v>
      </c>
      <c r="B7" s="12">
        <v>0.28199999999999997</v>
      </c>
      <c r="C7" s="8">
        <f>J37</f>
        <v>0</v>
      </c>
      <c r="D7">
        <f t="shared" si="0"/>
        <v>0</v>
      </c>
      <c r="E7">
        <f t="shared" si="1"/>
        <v>0.24933687002652519</v>
      </c>
      <c r="F7" s="9">
        <f t="shared" si="2"/>
        <v>0</v>
      </c>
      <c r="I7" s="17">
        <v>4</v>
      </c>
      <c r="J7" s="18"/>
    </row>
    <row r="8" spans="1:12" ht="18">
      <c r="C8" s="8"/>
      <c r="I8" s="17">
        <v>5</v>
      </c>
      <c r="J8" s="18"/>
    </row>
    <row r="9" spans="1:12" ht="18">
      <c r="A9" s="19" t="s">
        <v>37</v>
      </c>
      <c r="B9">
        <f>SUM(B3:B7)</f>
        <v>1.131</v>
      </c>
      <c r="C9" s="8">
        <f t="shared" ref="C9:F9" si="3">SUM(C3:C7)</f>
        <v>0</v>
      </c>
      <c r="D9">
        <f t="shared" si="3"/>
        <v>0</v>
      </c>
      <c r="E9">
        <f t="shared" si="3"/>
        <v>1</v>
      </c>
      <c r="F9" s="20">
        <f t="shared" si="3"/>
        <v>0</v>
      </c>
      <c r="G9" s="21" t="s">
        <v>48</v>
      </c>
      <c r="I9" s="17">
        <v>6</v>
      </c>
      <c r="J9" s="18"/>
    </row>
    <row r="10" spans="1:12" ht="18">
      <c r="C10" s="8"/>
      <c r="I10" s="17">
        <v>7</v>
      </c>
      <c r="J10" s="18"/>
    </row>
    <row r="11" spans="1:12" ht="18">
      <c r="A11" s="1" t="s">
        <v>27</v>
      </c>
      <c r="B11" s="1">
        <v>0.30499999999999999</v>
      </c>
      <c r="C11" s="8">
        <f>J32</f>
        <v>0</v>
      </c>
      <c r="D11">
        <f>B11*C11</f>
        <v>0</v>
      </c>
      <c r="E11">
        <f>B11/$B$20</f>
        <v>0.20374081496325985</v>
      </c>
      <c r="F11" s="9">
        <f>C11*E11</f>
        <v>0</v>
      </c>
      <c r="I11" s="17">
        <v>8</v>
      </c>
      <c r="J11" s="18"/>
    </row>
    <row r="12" spans="1:12" ht="18">
      <c r="A12" s="1" t="s">
        <v>29</v>
      </c>
      <c r="B12" s="1">
        <v>0.28000000000000003</v>
      </c>
      <c r="C12" s="8">
        <f>J34</f>
        <v>0</v>
      </c>
      <c r="D12">
        <f t="shared" ref="D12:D18" si="4">B12*C12</f>
        <v>0</v>
      </c>
      <c r="E12">
        <f t="shared" ref="E12:E18" si="5">B12/$B$20</f>
        <v>0.18704074816299268</v>
      </c>
      <c r="F12" s="9">
        <f t="shared" ref="F12:F18" si="6">C12*E12</f>
        <v>0</v>
      </c>
      <c r="I12" s="17">
        <v>9</v>
      </c>
      <c r="J12" s="18"/>
    </row>
    <row r="13" spans="1:12" ht="18">
      <c r="A13" s="1" t="s">
        <v>14</v>
      </c>
      <c r="B13" s="1">
        <v>0.222</v>
      </c>
      <c r="C13" s="8">
        <f>J18</f>
        <v>0</v>
      </c>
      <c r="D13">
        <f t="shared" si="4"/>
        <v>0</v>
      </c>
      <c r="E13">
        <f t="shared" si="5"/>
        <v>0.14829659318637275</v>
      </c>
      <c r="F13" s="9">
        <f t="shared" si="6"/>
        <v>0</v>
      </c>
      <c r="I13" s="17">
        <v>10</v>
      </c>
      <c r="J13" s="18"/>
    </row>
    <row r="14" spans="1:12" ht="18">
      <c r="A14" s="1" t="s">
        <v>30</v>
      </c>
      <c r="B14" s="1">
        <v>0.151</v>
      </c>
      <c r="C14" s="8">
        <f>J35</f>
        <v>0</v>
      </c>
      <c r="D14">
        <f t="shared" si="4"/>
        <v>0</v>
      </c>
      <c r="E14">
        <f t="shared" si="5"/>
        <v>0.10086840347361389</v>
      </c>
      <c r="F14" s="9">
        <f t="shared" si="6"/>
        <v>0</v>
      </c>
      <c r="I14" s="17">
        <v>11</v>
      </c>
      <c r="J14" s="18"/>
    </row>
    <row r="15" spans="1:12" ht="18">
      <c r="A15" s="1" t="s">
        <v>25</v>
      </c>
      <c r="B15" s="1">
        <v>0.16500000000000001</v>
      </c>
      <c r="C15" s="8">
        <f>J30</f>
        <v>0</v>
      </c>
      <c r="D15">
        <f t="shared" si="4"/>
        <v>0</v>
      </c>
      <c r="E15">
        <f t="shared" si="5"/>
        <v>0.11022044088176354</v>
      </c>
      <c r="F15" s="9">
        <f t="shared" si="6"/>
        <v>0</v>
      </c>
      <c r="I15" s="17">
        <v>12</v>
      </c>
      <c r="J15" s="18"/>
    </row>
    <row r="16" spans="1:12" ht="18">
      <c r="A16" s="1" t="s">
        <v>15</v>
      </c>
      <c r="B16" s="1">
        <v>0.16800000000000001</v>
      </c>
      <c r="C16" s="8">
        <f>J19</f>
        <v>0</v>
      </c>
      <c r="D16">
        <f t="shared" si="4"/>
        <v>0</v>
      </c>
      <c r="E16">
        <f t="shared" si="5"/>
        <v>0.11222444889779561</v>
      </c>
      <c r="F16" s="9">
        <f t="shared" si="6"/>
        <v>0</v>
      </c>
      <c r="I16" s="17">
        <v>13</v>
      </c>
      <c r="J16" s="18"/>
    </row>
    <row r="17" spans="1:10" ht="18">
      <c r="A17" s="1" t="s">
        <v>26</v>
      </c>
      <c r="B17" s="1">
        <v>0.16500000000000001</v>
      </c>
      <c r="C17" s="8">
        <f>J31</f>
        <v>0</v>
      </c>
      <c r="D17">
        <f t="shared" si="4"/>
        <v>0</v>
      </c>
      <c r="E17">
        <f t="shared" si="5"/>
        <v>0.11022044088176354</v>
      </c>
      <c r="F17" s="9">
        <f t="shared" si="6"/>
        <v>0</v>
      </c>
      <c r="I17" s="17">
        <v>14</v>
      </c>
      <c r="J17" s="18"/>
    </row>
    <row r="18" spans="1:10" ht="18">
      <c r="A18" s="1" t="s">
        <v>7</v>
      </c>
      <c r="B18" s="1">
        <v>4.1000000000000002E-2</v>
      </c>
      <c r="C18" s="8">
        <f>J11</f>
        <v>0</v>
      </c>
      <c r="D18">
        <f t="shared" si="4"/>
        <v>0</v>
      </c>
      <c r="E18">
        <f t="shared" si="5"/>
        <v>2.7388109552438214E-2</v>
      </c>
      <c r="F18" s="9">
        <f t="shared" si="6"/>
        <v>0</v>
      </c>
      <c r="I18" s="17">
        <v>15</v>
      </c>
      <c r="J18" s="18"/>
    </row>
    <row r="19" spans="1:10" ht="18">
      <c r="C19" s="8"/>
      <c r="I19" s="17">
        <v>16</v>
      </c>
      <c r="J19" s="18"/>
    </row>
    <row r="20" spans="1:10" ht="18">
      <c r="A20" s="19" t="s">
        <v>38</v>
      </c>
      <c r="B20">
        <f>SUM(B11:B18)</f>
        <v>1.4969999999999999</v>
      </c>
      <c r="C20" s="8">
        <f t="shared" ref="C20:F20" si="7">SUM(C11:C18)</f>
        <v>0</v>
      </c>
      <c r="D20">
        <f t="shared" si="7"/>
        <v>0</v>
      </c>
      <c r="E20">
        <f t="shared" si="7"/>
        <v>1.0000000000000002</v>
      </c>
      <c r="F20" s="22">
        <f t="shared" si="7"/>
        <v>0</v>
      </c>
      <c r="G20" s="21" t="s">
        <v>49</v>
      </c>
      <c r="I20" s="17">
        <v>17</v>
      </c>
      <c r="J20" s="18"/>
    </row>
    <row r="21" spans="1:10" ht="18">
      <c r="C21" s="8"/>
      <c r="I21" s="17">
        <v>18</v>
      </c>
      <c r="J21" s="18"/>
    </row>
    <row r="22" spans="1:10" ht="18">
      <c r="A22" s="2" t="s">
        <v>6</v>
      </c>
      <c r="B22" s="2">
        <v>0.34599999999999997</v>
      </c>
      <c r="C22" s="8">
        <f>J10</f>
        <v>0</v>
      </c>
      <c r="D22">
        <f t="shared" si="0"/>
        <v>0</v>
      </c>
      <c r="E22">
        <f>B22/$B$29</f>
        <v>0.24963924963924963</v>
      </c>
      <c r="F22" s="9">
        <f>C22*E22</f>
        <v>0</v>
      </c>
      <c r="I22" s="17">
        <v>19</v>
      </c>
      <c r="J22" s="18"/>
    </row>
    <row r="23" spans="1:10" ht="18">
      <c r="A23" s="2" t="s">
        <v>21</v>
      </c>
      <c r="B23" s="2">
        <v>0.38</v>
      </c>
      <c r="C23" s="8">
        <f>J25</f>
        <v>0</v>
      </c>
      <c r="D23">
        <f t="shared" si="0"/>
        <v>0</v>
      </c>
      <c r="E23">
        <f t="shared" ref="E23:E27" si="8">B23/$B$29</f>
        <v>0.27417027417027418</v>
      </c>
      <c r="F23" s="9">
        <f t="shared" ref="F23:F27" si="9">C23*E23</f>
        <v>0</v>
      </c>
      <c r="I23" s="17">
        <v>20</v>
      </c>
      <c r="J23" s="18"/>
    </row>
    <row r="24" spans="1:10" ht="18">
      <c r="A24" s="2" t="s">
        <v>22</v>
      </c>
      <c r="B24" s="2">
        <v>0.28899999999999998</v>
      </c>
      <c r="C24" s="8">
        <f>J26</f>
        <v>0</v>
      </c>
      <c r="D24">
        <f t="shared" si="0"/>
        <v>0</v>
      </c>
      <c r="E24">
        <f t="shared" si="8"/>
        <v>0.20851370851370851</v>
      </c>
      <c r="F24" s="9">
        <f t="shared" si="9"/>
        <v>0</v>
      </c>
      <c r="I24" s="17">
        <v>21</v>
      </c>
      <c r="J24" s="18"/>
    </row>
    <row r="25" spans="1:10" ht="18">
      <c r="A25" s="2" t="s">
        <v>1</v>
      </c>
      <c r="B25" s="2">
        <v>0.14899999999999999</v>
      </c>
      <c r="C25" s="8">
        <f>J5</f>
        <v>0</v>
      </c>
      <c r="D25">
        <f t="shared" si="0"/>
        <v>0</v>
      </c>
      <c r="E25">
        <f t="shared" si="8"/>
        <v>0.1075036075036075</v>
      </c>
      <c r="F25" s="9">
        <f t="shared" si="9"/>
        <v>0</v>
      </c>
      <c r="I25" s="17">
        <v>22</v>
      </c>
      <c r="J25" s="18"/>
    </row>
    <row r="26" spans="1:10" ht="18">
      <c r="A26" s="2" t="s">
        <v>5</v>
      </c>
      <c r="B26" s="2">
        <v>0.10299999999999999</v>
      </c>
      <c r="C26" s="8">
        <f>J9</f>
        <v>0</v>
      </c>
      <c r="D26">
        <f t="shared" si="0"/>
        <v>0</v>
      </c>
      <c r="E26">
        <f t="shared" si="8"/>
        <v>7.4314574314574319E-2</v>
      </c>
      <c r="F26" s="9">
        <f t="shared" si="9"/>
        <v>0</v>
      </c>
      <c r="I26" s="17">
        <v>23</v>
      </c>
      <c r="J26" s="18"/>
    </row>
    <row r="27" spans="1:10" ht="18">
      <c r="A27" s="2" t="s">
        <v>19</v>
      </c>
      <c r="B27" s="2">
        <v>0.11899999999999999</v>
      </c>
      <c r="C27" s="8">
        <f>J23</f>
        <v>0</v>
      </c>
      <c r="D27">
        <f t="shared" si="0"/>
        <v>0</v>
      </c>
      <c r="E27">
        <f t="shared" si="8"/>
        <v>8.5858585858585856E-2</v>
      </c>
      <c r="F27" s="9">
        <f t="shared" si="9"/>
        <v>0</v>
      </c>
      <c r="I27" s="17">
        <v>24</v>
      </c>
      <c r="J27" s="18"/>
    </row>
    <row r="28" spans="1:10" ht="18">
      <c r="C28" s="8"/>
      <c r="I28" s="17">
        <v>25</v>
      </c>
      <c r="J28" s="18"/>
    </row>
    <row r="29" spans="1:10" ht="18">
      <c r="A29" s="19" t="s">
        <v>39</v>
      </c>
      <c r="B29">
        <f>SUM(B22:B27)</f>
        <v>1.3859999999999999</v>
      </c>
      <c r="C29" s="8">
        <f t="shared" ref="C29:F29" si="10">SUM(C22:C27)</f>
        <v>0</v>
      </c>
      <c r="D29">
        <f t="shared" si="10"/>
        <v>0</v>
      </c>
      <c r="E29">
        <f t="shared" si="10"/>
        <v>1</v>
      </c>
      <c r="F29" s="23">
        <f t="shared" si="10"/>
        <v>0</v>
      </c>
      <c r="G29" s="21" t="s">
        <v>50</v>
      </c>
      <c r="I29" s="17">
        <v>26</v>
      </c>
      <c r="J29" s="18"/>
    </row>
    <row r="30" spans="1:10" ht="18">
      <c r="C30" s="8"/>
      <c r="I30" s="17">
        <v>27</v>
      </c>
      <c r="J30" s="18"/>
    </row>
    <row r="31" spans="1:10" ht="18">
      <c r="A31" s="3" t="s">
        <v>11</v>
      </c>
      <c r="B31" s="3">
        <v>0.38600000000000001</v>
      </c>
      <c r="C31" s="8">
        <f>J15</f>
        <v>0</v>
      </c>
      <c r="D31">
        <f t="shared" si="0"/>
        <v>0</v>
      </c>
      <c r="E31">
        <f>B31/$B$38</f>
        <v>0.27337110481586402</v>
      </c>
      <c r="F31" s="9">
        <f t="shared" ref="F31:F36" si="11">C31*E31</f>
        <v>0</v>
      </c>
      <c r="I31" s="17">
        <v>28</v>
      </c>
      <c r="J31" s="18"/>
    </row>
    <row r="32" spans="1:10" ht="18">
      <c r="A32" s="3" t="s">
        <v>24</v>
      </c>
      <c r="B32" s="3">
        <v>0.31</v>
      </c>
      <c r="C32" s="8">
        <f>J29</f>
        <v>0</v>
      </c>
      <c r="D32">
        <f t="shared" si="0"/>
        <v>0</v>
      </c>
      <c r="E32">
        <f t="shared" ref="E32:E36" si="12">B32/$B$38</f>
        <v>0.21954674220963172</v>
      </c>
      <c r="F32" s="9">
        <f t="shared" si="11"/>
        <v>0</v>
      </c>
      <c r="I32" s="17">
        <v>29</v>
      </c>
      <c r="J32" s="18"/>
    </row>
    <row r="33" spans="1:10" ht="18">
      <c r="A33" s="3" t="s">
        <v>23</v>
      </c>
      <c r="B33" s="3">
        <v>0.18</v>
      </c>
      <c r="C33" s="8">
        <f>J28</f>
        <v>0</v>
      </c>
      <c r="D33">
        <f t="shared" si="0"/>
        <v>0</v>
      </c>
      <c r="E33">
        <f t="shared" si="12"/>
        <v>0.12747875354107646</v>
      </c>
      <c r="F33" s="9">
        <f t="shared" si="11"/>
        <v>0</v>
      </c>
      <c r="I33" s="17">
        <v>30</v>
      </c>
      <c r="J33" s="18"/>
    </row>
    <row r="34" spans="1:10" ht="18">
      <c r="A34" s="3" t="s">
        <v>9</v>
      </c>
      <c r="B34" s="3">
        <v>0.32200000000000001</v>
      </c>
      <c r="C34" s="8">
        <f>J13</f>
        <v>0</v>
      </c>
      <c r="D34">
        <f t="shared" si="0"/>
        <v>0</v>
      </c>
      <c r="E34">
        <f t="shared" si="12"/>
        <v>0.2280453257790368</v>
      </c>
      <c r="F34" s="9">
        <f t="shared" si="11"/>
        <v>0</v>
      </c>
      <c r="I34" s="17">
        <v>31</v>
      </c>
      <c r="J34" s="18"/>
    </row>
    <row r="35" spans="1:10" ht="18">
      <c r="A35" s="3" t="s">
        <v>17</v>
      </c>
      <c r="B35" s="3">
        <v>0.14000000000000001</v>
      </c>
      <c r="C35" s="8">
        <f>J21</f>
        <v>0</v>
      </c>
      <c r="D35">
        <f t="shared" si="0"/>
        <v>0</v>
      </c>
      <c r="E35">
        <f t="shared" si="12"/>
        <v>9.9150141643059492E-2</v>
      </c>
      <c r="F35" s="9">
        <f t="shared" si="11"/>
        <v>0</v>
      </c>
      <c r="I35" s="17">
        <v>32</v>
      </c>
      <c r="J35" s="18"/>
    </row>
    <row r="36" spans="1:10" ht="18">
      <c r="A36" s="3" t="s">
        <v>20</v>
      </c>
      <c r="B36" s="3">
        <v>7.3999999999999996E-2</v>
      </c>
      <c r="C36" s="8">
        <f>J24</f>
        <v>0</v>
      </c>
      <c r="D36">
        <f t="shared" si="0"/>
        <v>0</v>
      </c>
      <c r="E36">
        <f t="shared" si="12"/>
        <v>5.240793201133144E-2</v>
      </c>
      <c r="F36" s="9">
        <f t="shared" si="11"/>
        <v>0</v>
      </c>
      <c r="I36" s="17">
        <v>33</v>
      </c>
      <c r="J36" s="18"/>
    </row>
    <row r="37" spans="1:10" ht="18">
      <c r="C37" s="8"/>
      <c r="I37" s="17">
        <v>34</v>
      </c>
      <c r="J37" s="18"/>
    </row>
    <row r="38" spans="1:10" ht="18">
      <c r="A38" s="19" t="s">
        <v>40</v>
      </c>
      <c r="B38">
        <f>SUM(B31:B36)</f>
        <v>1.4120000000000001</v>
      </c>
      <c r="C38" s="8">
        <f t="shared" ref="C38:F38" si="13">SUM(C31:C36)</f>
        <v>0</v>
      </c>
      <c r="D38">
        <f t="shared" si="13"/>
        <v>0</v>
      </c>
      <c r="E38">
        <f t="shared" si="13"/>
        <v>0.99999999999999989</v>
      </c>
      <c r="F38" s="24">
        <f t="shared" si="13"/>
        <v>0</v>
      </c>
      <c r="G38" s="21" t="s">
        <v>51</v>
      </c>
      <c r="I38" s="17">
        <v>35</v>
      </c>
      <c r="J38" s="18"/>
    </row>
    <row r="39" spans="1:10">
      <c r="C39" s="8"/>
    </row>
    <row r="40" spans="1:10">
      <c r="A40" s="4" t="s">
        <v>3</v>
      </c>
      <c r="B40" s="4">
        <v>0.371</v>
      </c>
      <c r="C40" s="8">
        <f>J7</f>
        <v>0</v>
      </c>
      <c r="D40">
        <f t="shared" si="0"/>
        <v>0</v>
      </c>
      <c r="E40">
        <f>B40/$B$45</f>
        <v>0.29632587859424919</v>
      </c>
      <c r="F40" s="9">
        <f t="shared" ref="F40:F43" si="14">C40*E40</f>
        <v>0</v>
      </c>
    </row>
    <row r="41" spans="1:10">
      <c r="A41" s="4" t="s">
        <v>4</v>
      </c>
      <c r="B41" s="4">
        <v>0.28599999999999998</v>
      </c>
      <c r="C41" s="8">
        <f>J8</f>
        <v>0</v>
      </c>
      <c r="D41">
        <f t="shared" si="0"/>
        <v>0</v>
      </c>
      <c r="E41">
        <f t="shared" ref="E41:E43" si="15">B41/$B$45</f>
        <v>0.22843450479233224</v>
      </c>
      <c r="F41" s="9">
        <f t="shared" si="14"/>
        <v>0</v>
      </c>
    </row>
    <row r="42" spans="1:10">
      <c r="A42" s="4" t="s">
        <v>2</v>
      </c>
      <c r="B42" s="4">
        <v>0.307</v>
      </c>
      <c r="C42" s="8">
        <f>J6</f>
        <v>0</v>
      </c>
      <c r="D42">
        <f t="shared" si="0"/>
        <v>0</v>
      </c>
      <c r="E42">
        <f t="shared" si="15"/>
        <v>0.24520766773162939</v>
      </c>
      <c r="F42" s="9">
        <f t="shared" si="14"/>
        <v>0</v>
      </c>
    </row>
    <row r="43" spans="1:10">
      <c r="A43" s="4" t="s">
        <v>16</v>
      </c>
      <c r="B43" s="4">
        <v>0.28799999999999998</v>
      </c>
      <c r="C43" s="8">
        <f>J20</f>
        <v>0</v>
      </c>
      <c r="D43">
        <f t="shared" si="0"/>
        <v>0</v>
      </c>
      <c r="E43">
        <f t="shared" si="15"/>
        <v>0.23003194888178913</v>
      </c>
      <c r="F43" s="9">
        <f t="shared" si="14"/>
        <v>0</v>
      </c>
    </row>
    <row r="44" spans="1:10">
      <c r="C44" s="8"/>
    </row>
    <row r="45" spans="1:10">
      <c r="A45" s="19" t="s">
        <v>41</v>
      </c>
      <c r="B45">
        <f>SUM(B40:B43)</f>
        <v>1.252</v>
      </c>
      <c r="C45" s="8">
        <f>SUM(C40:C44)</f>
        <v>0</v>
      </c>
      <c r="D45">
        <f t="shared" ref="D45:F45" si="16">SUM(D40:D43)</f>
        <v>0</v>
      </c>
      <c r="E45">
        <f t="shared" si="16"/>
        <v>1</v>
      </c>
      <c r="F45" s="25">
        <f t="shared" si="16"/>
        <v>0</v>
      </c>
      <c r="G45" s="21" t="s">
        <v>52</v>
      </c>
    </row>
    <row r="46" spans="1:10">
      <c r="C46" s="8"/>
    </row>
    <row r="47" spans="1:10">
      <c r="A47" s="5" t="s">
        <v>8</v>
      </c>
      <c r="B47" s="5">
        <v>0.43</v>
      </c>
      <c r="C47" s="8">
        <f>J12</f>
        <v>0</v>
      </c>
      <c r="D47">
        <f t="shared" si="0"/>
        <v>0</v>
      </c>
      <c r="E47">
        <f>B47/$B$51</f>
        <v>0.38188277087033751</v>
      </c>
      <c r="F47" s="9">
        <f t="shared" ref="F47:F49" si="17">C47*E47</f>
        <v>0</v>
      </c>
    </row>
    <row r="48" spans="1:10">
      <c r="A48" s="5" t="s">
        <v>12</v>
      </c>
      <c r="B48" s="5">
        <v>0.38900000000000001</v>
      </c>
      <c r="C48" s="8">
        <f>J16</f>
        <v>0</v>
      </c>
      <c r="D48">
        <f t="shared" si="0"/>
        <v>0</v>
      </c>
      <c r="E48">
        <f t="shared" ref="E48:E49" si="18">B48/$B$51</f>
        <v>0.3454706927175844</v>
      </c>
      <c r="F48" s="9">
        <f t="shared" si="17"/>
        <v>0</v>
      </c>
    </row>
    <row r="49" spans="1:7">
      <c r="A49" s="5" t="s">
        <v>28</v>
      </c>
      <c r="B49" s="5">
        <v>0.307</v>
      </c>
      <c r="C49" s="8">
        <f>J33</f>
        <v>0</v>
      </c>
      <c r="D49">
        <f t="shared" si="0"/>
        <v>0</v>
      </c>
      <c r="E49">
        <f t="shared" si="18"/>
        <v>0.2726465364120782</v>
      </c>
      <c r="F49" s="9">
        <f t="shared" si="17"/>
        <v>0</v>
      </c>
    </row>
    <row r="50" spans="1:7">
      <c r="C50" s="8"/>
    </row>
    <row r="51" spans="1:7">
      <c r="A51" s="19" t="s">
        <v>42</v>
      </c>
      <c r="B51">
        <f>SUM(B47:B49)</f>
        <v>1.1259999999999999</v>
      </c>
      <c r="C51" s="8">
        <f t="shared" ref="C51:F51" si="19">SUM(C47:C49)</f>
        <v>0</v>
      </c>
      <c r="D51">
        <f t="shared" si="19"/>
        <v>0</v>
      </c>
      <c r="E51">
        <f t="shared" si="19"/>
        <v>1.0000000000000002</v>
      </c>
      <c r="F51" s="26">
        <f t="shared" si="19"/>
        <v>0</v>
      </c>
      <c r="G51" s="21" t="s">
        <v>53</v>
      </c>
    </row>
    <row r="52" spans="1:7">
      <c r="C52" s="8"/>
    </row>
    <row r="54" spans="1:7">
      <c r="B54">
        <f>SUM(B9+B20+B29+B38+B45+B51)</f>
        <v>7.8040000000000003</v>
      </c>
      <c r="D54" t="s">
        <v>56</v>
      </c>
      <c r="F54" s="9">
        <f>SUM(F3:F7,F11:F18,F22:F27,F31:F36,F40:F43,F47:F49)/6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AdjScores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Vanstone</dc:creator>
  <cp:lastModifiedBy>Ashley Vanstone</cp:lastModifiedBy>
  <dcterms:created xsi:type="dcterms:W3CDTF">2013-01-27T16:07:12Z</dcterms:created>
  <dcterms:modified xsi:type="dcterms:W3CDTF">2015-03-23T15:02:27Z</dcterms:modified>
</cp:coreProperties>
</file>