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B9333C20-9FD2-4E6A-BA6D-BEF5A876F73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歷年來臺旅客-按居住地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8" i="1" l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AV43" i="1"/>
  <c r="AS43" i="1"/>
  <c r="AP43" i="1"/>
  <c r="AL43" i="1"/>
  <c r="X43" i="1"/>
  <c r="Q43" i="1"/>
  <c r="AV42" i="1"/>
  <c r="AS42" i="1"/>
  <c r="AP42" i="1"/>
  <c r="AL42" i="1"/>
  <c r="X42" i="1"/>
  <c r="Q42" i="1"/>
  <c r="AV41" i="1"/>
  <c r="AS41" i="1"/>
  <c r="AP41" i="1"/>
  <c r="AL41" i="1"/>
  <c r="X41" i="1"/>
  <c r="Q41" i="1"/>
  <c r="AV40" i="1"/>
  <c r="AS40" i="1"/>
  <c r="AP40" i="1"/>
  <c r="AL40" i="1"/>
  <c r="X40" i="1"/>
  <c r="Q40" i="1"/>
  <c r="AV39" i="1"/>
  <c r="AS39" i="1"/>
  <c r="AP39" i="1"/>
  <c r="AL39" i="1"/>
  <c r="X39" i="1"/>
  <c r="Q39" i="1"/>
  <c r="AV38" i="1"/>
  <c r="AS38" i="1"/>
  <c r="AP38" i="1"/>
  <c r="AL38" i="1"/>
  <c r="X38" i="1"/>
  <c r="Q38" i="1"/>
  <c r="AV37" i="1"/>
  <c r="AS37" i="1"/>
  <c r="AP37" i="1"/>
  <c r="AL37" i="1"/>
  <c r="X37" i="1"/>
  <c r="Q37" i="1"/>
  <c r="AV36" i="1"/>
  <c r="AS36" i="1"/>
  <c r="AP36" i="1"/>
  <c r="AL36" i="1"/>
  <c r="X36" i="1"/>
  <c r="Q36" i="1"/>
  <c r="AV35" i="1"/>
  <c r="AS35" i="1"/>
  <c r="AP35" i="1"/>
  <c r="AL35" i="1"/>
  <c r="X35" i="1"/>
  <c r="Q35" i="1"/>
  <c r="AV34" i="1"/>
  <c r="AS34" i="1"/>
  <c r="AP34" i="1"/>
  <c r="AL34" i="1"/>
  <c r="X34" i="1"/>
  <c r="Q34" i="1"/>
  <c r="AV33" i="1"/>
  <c r="AS33" i="1"/>
  <c r="AP33" i="1"/>
  <c r="AL33" i="1"/>
  <c r="X33" i="1"/>
  <c r="Q33" i="1"/>
  <c r="AV32" i="1"/>
  <c r="AS32" i="1"/>
  <c r="AP32" i="1"/>
  <c r="AL32" i="1"/>
  <c r="X32" i="1"/>
  <c r="Q32" i="1"/>
  <c r="AV31" i="1"/>
  <c r="AS31" i="1"/>
  <c r="AP31" i="1"/>
  <c r="AL31" i="1"/>
  <c r="X31" i="1"/>
  <c r="Q31" i="1"/>
  <c r="AV30" i="1"/>
  <c r="AS30" i="1"/>
  <c r="AP30" i="1"/>
  <c r="AL30" i="1"/>
  <c r="X30" i="1"/>
  <c r="Q30" i="1"/>
  <c r="AV29" i="1"/>
  <c r="AS29" i="1"/>
  <c r="AP29" i="1"/>
  <c r="AL29" i="1"/>
  <c r="X29" i="1"/>
  <c r="Q29" i="1"/>
  <c r="AV28" i="1"/>
  <c r="AS28" i="1"/>
  <c r="AP28" i="1"/>
  <c r="AL28" i="1"/>
  <c r="X28" i="1"/>
  <c r="Q28" i="1"/>
  <c r="AV27" i="1"/>
  <c r="AS27" i="1"/>
  <c r="AP27" i="1"/>
  <c r="AL27" i="1"/>
  <c r="X27" i="1"/>
  <c r="Q27" i="1"/>
  <c r="AV26" i="1"/>
  <c r="AS26" i="1"/>
  <c r="AP26" i="1"/>
  <c r="AL26" i="1"/>
  <c r="X26" i="1"/>
  <c r="Q26" i="1"/>
  <c r="AV25" i="1"/>
  <c r="AS25" i="1"/>
  <c r="AP25" i="1"/>
  <c r="AL25" i="1"/>
  <c r="X25" i="1"/>
  <c r="Q25" i="1"/>
  <c r="AV24" i="1"/>
  <c r="AS24" i="1"/>
  <c r="AP24" i="1"/>
  <c r="AL24" i="1"/>
  <c r="X24" i="1"/>
  <c r="Q24" i="1"/>
  <c r="AV23" i="1"/>
  <c r="AS23" i="1"/>
  <c r="AP23" i="1"/>
  <c r="AL23" i="1"/>
  <c r="X23" i="1"/>
  <c r="Q23" i="1"/>
  <c r="AV22" i="1"/>
  <c r="AS22" i="1"/>
  <c r="AP22" i="1"/>
  <c r="AL22" i="1"/>
  <c r="X22" i="1"/>
  <c r="Q22" i="1"/>
  <c r="AV21" i="1"/>
  <c r="AS21" i="1"/>
  <c r="AP21" i="1"/>
  <c r="AL21" i="1"/>
  <c r="X21" i="1"/>
  <c r="Q21" i="1"/>
  <c r="AV20" i="1"/>
  <c r="AS20" i="1"/>
  <c r="AP20" i="1"/>
  <c r="AL20" i="1"/>
  <c r="X20" i="1"/>
  <c r="Q20" i="1"/>
  <c r="AV19" i="1"/>
  <c r="AS19" i="1"/>
  <c r="AP19" i="1"/>
  <c r="AL19" i="1"/>
  <c r="X19" i="1"/>
  <c r="Q19" i="1"/>
  <c r="AV18" i="1"/>
  <c r="AS18" i="1"/>
  <c r="AP18" i="1"/>
  <c r="AL18" i="1"/>
  <c r="X18" i="1"/>
  <c r="Q18" i="1"/>
  <c r="AV17" i="1"/>
  <c r="AS17" i="1"/>
  <c r="AP17" i="1"/>
  <c r="AL17" i="1"/>
  <c r="X17" i="1"/>
  <c r="Q17" i="1"/>
  <c r="AV16" i="1"/>
  <c r="AS16" i="1"/>
  <c r="AP16" i="1"/>
  <c r="AL16" i="1"/>
  <c r="X16" i="1"/>
  <c r="Q16" i="1"/>
  <c r="AV15" i="1"/>
  <c r="AS15" i="1"/>
  <c r="AP15" i="1"/>
  <c r="AL15" i="1"/>
  <c r="X15" i="1"/>
  <c r="Q15" i="1"/>
  <c r="AV14" i="1"/>
  <c r="AS14" i="1"/>
  <c r="AP14" i="1"/>
  <c r="AL14" i="1"/>
  <c r="X14" i="1"/>
  <c r="Q14" i="1"/>
  <c r="AV13" i="1"/>
  <c r="AS13" i="1"/>
  <c r="AP13" i="1"/>
  <c r="AL13" i="1"/>
  <c r="X13" i="1"/>
  <c r="Q13" i="1"/>
  <c r="AV12" i="1"/>
  <c r="AS12" i="1"/>
  <c r="AP12" i="1"/>
  <c r="AL12" i="1"/>
  <c r="X12" i="1"/>
  <c r="Q12" i="1"/>
  <c r="AV11" i="1"/>
  <c r="AS11" i="1"/>
  <c r="AP11" i="1"/>
  <c r="AL11" i="1"/>
  <c r="X11" i="1"/>
  <c r="Q11" i="1"/>
  <c r="AV10" i="1"/>
  <c r="AS10" i="1"/>
  <c r="AP10" i="1"/>
  <c r="AL10" i="1"/>
  <c r="X10" i="1"/>
  <c r="Q10" i="1"/>
  <c r="AV9" i="1"/>
  <c r="AS9" i="1"/>
  <c r="AP9" i="1"/>
  <c r="AL9" i="1"/>
  <c r="X9" i="1"/>
  <c r="Q9" i="1"/>
  <c r="AV8" i="1"/>
  <c r="AS8" i="1"/>
  <c r="AP8" i="1"/>
  <c r="AL8" i="1"/>
  <c r="X8" i="1"/>
  <c r="AV7" i="1"/>
  <c r="AS7" i="1"/>
  <c r="AP7" i="1"/>
  <c r="AL7" i="1"/>
  <c r="X7" i="1"/>
  <c r="Q7" i="1"/>
  <c r="AV6" i="1"/>
  <c r="AS6" i="1"/>
  <c r="AP6" i="1"/>
  <c r="AL6" i="1"/>
  <c r="X6" i="1"/>
  <c r="Q6" i="1"/>
  <c r="AV5" i="1"/>
  <c r="AS5" i="1"/>
  <c r="AP5" i="1"/>
  <c r="AL5" i="1"/>
  <c r="X5" i="1"/>
  <c r="Q5" i="1"/>
  <c r="AV4" i="1"/>
  <c r="AS4" i="1"/>
  <c r="AP4" i="1"/>
  <c r="AL4" i="1"/>
  <c r="X4" i="1"/>
  <c r="Q4" i="1"/>
  <c r="AV3" i="1"/>
  <c r="AS3" i="1"/>
  <c r="AP3" i="1"/>
  <c r="AL3" i="1"/>
  <c r="X3" i="1"/>
  <c r="Q3" i="1"/>
</calcChain>
</file>

<file path=xl/sharedStrings.xml><?xml version="1.0" encoding="utf-8"?>
<sst xmlns="http://schemas.openxmlformats.org/spreadsheetml/2006/main" count="182" uniqueCount="96">
  <si>
    <t>美洲地區</t>
  </si>
  <si>
    <t>歐洲地區</t>
  </si>
  <si>
    <t>大洋洲</t>
  </si>
  <si>
    <t>非洲地區</t>
  </si>
  <si>
    <t>年
度</t>
    <phoneticPr fontId="2" type="noConversion"/>
  </si>
  <si>
    <t>居住地
Residence</t>
  </si>
  <si>
    <t>香港.澳門 HongKong. Macao</t>
  </si>
  <si>
    <t>大陸 Mainland China</t>
  </si>
  <si>
    <t>日本 Japan</t>
  </si>
  <si>
    <t>韓國 Korea</t>
  </si>
  <si>
    <t>印度 India</t>
  </si>
  <si>
    <t>中東 Middle East</t>
  </si>
  <si>
    <t>亞洲其他地區 Others</t>
  </si>
  <si>
    <t>亞洲合計 Total</t>
  </si>
  <si>
    <t>加拿大 Canada</t>
  </si>
  <si>
    <t>美國 U.S.A.</t>
  </si>
  <si>
    <t>墨西哥 Mexico</t>
  </si>
  <si>
    <t>巴西 Brazil</t>
  </si>
  <si>
    <t>阿根廷 Argentina</t>
  </si>
  <si>
    <t>美洲其他地區 Others</t>
  </si>
  <si>
    <t>美洲合計 Total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</si>
  <si>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</si>
  <si>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</si>
  <si>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</si>
  <si>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</si>
  <si>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</si>
  <si>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</si>
  <si>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</si>
  <si>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U.K.</t>
  </si>
  <si>
    <t>奧地利 Austria</t>
  </si>
  <si>
    <t>希臘 Greece</t>
  </si>
  <si>
    <t>瑞典 Sweden</t>
  </si>
  <si>
    <t>俄羅斯 Russian</t>
  </si>
  <si>
    <t>歐洲其他地區 Others</t>
  </si>
  <si>
    <t>歐洲合計 Total</t>
  </si>
  <si>
    <t>澳大利亞 Australia</t>
  </si>
  <si>
    <t>紐西蘭 New Zealand</t>
  </si>
  <si>
    <t>大洋洲其他地區 Others</t>
  </si>
  <si>
    <t>大洋洲合計 Total</t>
  </si>
  <si>
    <t>南非 S. Africa</t>
  </si>
  <si>
    <t>非洲其他地區 Others</t>
  </si>
  <si>
    <t>非洲合計 Total</t>
  </si>
  <si>
    <t>未列明 Unstated</t>
  </si>
  <si>
    <t>總計 Grand Total</t>
  </si>
  <si>
    <t>馬來西亞 Malaysia</t>
  </si>
  <si>
    <t>新加坡 Singapore</t>
  </si>
  <si>
    <t>印尼 Indonesia</t>
  </si>
  <si>
    <t>菲律賓 Philippines</t>
  </si>
  <si>
    <t>泰國 Thailand</t>
  </si>
  <si>
    <t>越南 Vietnam</t>
    <phoneticPr fontId="2" type="noConversion"/>
  </si>
  <si>
    <t>東南亞其他地區 Others</t>
  </si>
  <si>
    <t>東南亞小計 Sub-Total</t>
  </si>
  <si>
    <t/>
  </si>
  <si>
    <t>69年1980</t>
  </si>
  <si>
    <t>70年1981</t>
  </si>
  <si>
    <t>71年1982</t>
  </si>
  <si>
    <t>72年1983</t>
  </si>
  <si>
    <t>73年1984</t>
  </si>
  <si>
    <t>74年1985</t>
  </si>
  <si>
    <t>75年1986</t>
  </si>
  <si>
    <t>76年1987</t>
  </si>
  <si>
    <t>77年1988</t>
  </si>
  <si>
    <t>78年1989</t>
  </si>
  <si>
    <t>79年1990</t>
  </si>
  <si>
    <t>80年1991</t>
  </si>
  <si>
    <t>81年1992</t>
  </si>
  <si>
    <t>82年1993</t>
  </si>
  <si>
    <t>96年2007</t>
  </si>
  <si>
    <t>83年1994</t>
  </si>
  <si>
    <t>97年2008</t>
  </si>
  <si>
    <t>84年1995</t>
  </si>
  <si>
    <t>98年2009</t>
  </si>
  <si>
    <t>85年1996</t>
  </si>
  <si>
    <t>86年1997</t>
  </si>
  <si>
    <t>99年2010</t>
  </si>
  <si>
    <t>87年1998</t>
  </si>
  <si>
    <t>100年2011</t>
  </si>
  <si>
    <t>88年1999</t>
  </si>
  <si>
    <t>101年2012</t>
  </si>
  <si>
    <t>89年2000</t>
  </si>
  <si>
    <t>102年2013</t>
  </si>
  <si>
    <t>90年2001</t>
  </si>
  <si>
    <t>103年2014</t>
  </si>
  <si>
    <t>104年2015</t>
  </si>
  <si>
    <t>105年2016</t>
  </si>
  <si>
    <t>106年2017</t>
  </si>
  <si>
    <t>107年2018</t>
  </si>
  <si>
    <t>108年2019</t>
  </si>
  <si>
    <t>109年2020</t>
  </si>
  <si>
    <t>91年2002</t>
  </si>
  <si>
    <t>92年2003</t>
  </si>
  <si>
    <t>93年2004</t>
  </si>
  <si>
    <t>94年2005</t>
  </si>
  <si>
    <t>95年2006</t>
  </si>
  <si>
    <t>亞洲地區</t>
  </si>
  <si>
    <t>地區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</si>
</sst>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Continuous"/>
    </xf>
    <xf numFmtId="41" fontId="2" fillId="0" borderId="0" xfId="0" applyNumberFormat="1" applyFont="1" applyAlignment="1">
      <alignment horizontal="right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44"/>
  <sheetViews>
    <sheetView tabSelected="1" workbookViewId="0">
      <pane xSplit="1" ySplit="2" topLeftCell="H3" activePane="bottomRight" state="frozen"/>
      <selection pane="topRight" activeCell="B1" sqref="B1"/>
      <selection pane="bottomLeft" activeCell="A5" sqref="A5"/>
      <selection pane="bottomRight" activeCell="E4" sqref="E4"/>
    </sheetView>
  </sheetViews>
  <sheetFormatPr defaultRowHeight="15.5"/>
  <sheetData>
    <row r="1" spans="1:48" ht="33.75" customHeight="1">
      <c r="A1" s="2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</row>
    <row r="2" spans="1:48" ht="33.75" customHeight="1">
      <c r="A2" s="5" t="s">
        <v>95</v>
      </c>
      <c r="B2" s="1"/>
      <c r="C2" s="1" t="s">
        <v>94</v>
      </c>
      <c r="D2" s="1" t="s">
        <v>94</v>
      </c>
      <c r="E2" s="1" t="s">
        <v>94</v>
      </c>
      <c r="F2" s="1" t="s">
        <v>94</v>
      </c>
      <c r="G2" s="1" t="s">
        <v>94</v>
      </c>
      <c r="H2" s="1" t="s">
        <v>94</v>
      </c>
      <c r="I2" s="1" t="s">
        <v>94</v>
      </c>
      <c r="J2" s="1" t="s">
        <v>94</v>
      </c>
      <c r="K2" s="1" t="s">
        <v>94</v>
      </c>
      <c r="L2" s="1" t="s">
        <v>94</v>
      </c>
      <c r="M2" s="1" t="s">
        <v>94</v>
      </c>
      <c r="N2" s="1" t="s">
        <v>94</v>
      </c>
      <c r="O2" s="1" t="s">
        <v>94</v>
      </c>
      <c r="P2" s="1" t="s">
        <v>94</v>
      </c>
      <c r="Q2" s="1" t="s">
        <v>94</v>
      </c>
      <c r="R2" s="1" t="s">
        <v>94</v>
      </c>
      <c r="S2" s="1" t="s">
        <v>0</v>
      </c>
      <c r="T2" s="1" t="s">
        <v>0</v>
      </c>
      <c r="U2" s="1" t="s">
        <v>0</v>
      </c>
      <c r="V2" s="1" t="s">
        <v>0</v>
      </c>
      <c r="W2" s="1" t="s">
        <v>0</v>
      </c>
      <c r="X2" s="1" t="s">
        <v>0</v>
      </c>
      <c r="Y2" s="1" t="s">
        <v>0</v>
      </c>
      <c r="Z2" s="1" t="s">
        <v>1</v>
      </c>
      <c r="AA2" s="1" t="s">
        <v>1</v>
      </c>
      <c r="AB2" s="1" t="s">
        <v>1</v>
      </c>
      <c r="AC2" s="1" t="s">
        <v>1</v>
      </c>
      <c r="AD2" s="1" t="s">
        <v>1</v>
      </c>
      <c r="AE2" s="1" t="s">
        <v>1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2</v>
      </c>
      <c r="AO2" s="1" t="s">
        <v>2</v>
      </c>
      <c r="AP2" s="1" t="s">
        <v>2</v>
      </c>
      <c r="AQ2" s="1" t="s">
        <v>2</v>
      </c>
      <c r="AR2" s="1" t="s">
        <v>3</v>
      </c>
      <c r="AS2" s="1" t="s">
        <v>3</v>
      </c>
      <c r="AT2" s="1" t="s">
        <v>3</v>
      </c>
      <c r="AU2" s="1" t="s">
        <v>42</v>
      </c>
      <c r="AV2" s="1"/>
    </row>
    <row r="3" spans="1:48">
      <c r="A3" s="3" t="s">
        <v>53</v>
      </c>
      <c r="C3" s="4">
        <v>224663</v>
      </c>
      <c r="D3" s="4">
        <v>0</v>
      </c>
      <c r="E3" s="4">
        <v>667078</v>
      </c>
      <c r="F3" s="4">
        <v>29615</v>
      </c>
      <c r="G3" s="4">
        <v>3752</v>
      </c>
      <c r="H3" s="4">
        <v>0</v>
      </c>
      <c r="I3" s="4">
        <v>68794</v>
      </c>
      <c r="J3" s="4">
        <v>53641</v>
      </c>
      <c r="K3" s="4">
        <v>37860</v>
      </c>
      <c r="L3" s="4">
        <v>26569</v>
      </c>
      <c r="M3" s="4">
        <v>25952</v>
      </c>
      <c r="N3" s="4">
        <v>0</v>
      </c>
      <c r="O3" s="4">
        <f t="shared" ref="O3:O10" si="0">P3-SUM(I3:N3)</f>
        <v>-212816</v>
      </c>
      <c r="P3" s="4">
        <v>0</v>
      </c>
      <c r="Q3" s="4">
        <f>R3-P3-SUM(C3:H3)</f>
        <v>229586</v>
      </c>
      <c r="R3" s="4">
        <v>1154694</v>
      </c>
      <c r="S3" s="4">
        <v>13966</v>
      </c>
      <c r="T3" s="4">
        <v>130445</v>
      </c>
      <c r="U3" s="4">
        <v>393</v>
      </c>
      <c r="V3" s="4">
        <v>1796</v>
      </c>
      <c r="W3" s="4">
        <v>0</v>
      </c>
      <c r="X3" s="4">
        <f t="shared" ref="X3:X10" si="1">Y3-SUM(S3:W3)</f>
        <v>8890</v>
      </c>
      <c r="Y3" s="4">
        <v>155490</v>
      </c>
      <c r="Z3" s="4">
        <v>1541</v>
      </c>
      <c r="AA3" s="4">
        <v>6867</v>
      </c>
      <c r="AB3" s="4">
        <v>16025</v>
      </c>
      <c r="AC3" s="4">
        <v>4062</v>
      </c>
      <c r="AD3" s="4">
        <v>4149</v>
      </c>
      <c r="AE3" s="4">
        <v>3535</v>
      </c>
      <c r="AF3" s="4">
        <v>1364</v>
      </c>
      <c r="AG3" s="4">
        <v>12570</v>
      </c>
      <c r="AH3" s="4">
        <v>0</v>
      </c>
      <c r="AI3" s="4">
        <v>0</v>
      </c>
      <c r="AJ3" s="4">
        <v>0</v>
      </c>
      <c r="AK3" s="4">
        <v>0</v>
      </c>
      <c r="AL3" s="4">
        <f t="shared" ref="AL3:AL10" si="2">AM3-SUM(Z3:AK3)</f>
        <v>8509</v>
      </c>
      <c r="AM3" s="4">
        <v>58622</v>
      </c>
      <c r="AN3" s="4">
        <v>13082</v>
      </c>
      <c r="AO3" s="4">
        <v>1493</v>
      </c>
      <c r="AP3" s="4">
        <f t="shared" ref="AP3:AP10" si="3">AQ3-SUM(AN3:AO3)</f>
        <v>287</v>
      </c>
      <c r="AQ3" s="4">
        <v>14862</v>
      </c>
      <c r="AR3" s="4">
        <v>5295</v>
      </c>
      <c r="AS3" s="4">
        <f t="shared" ref="AS3:AS10" si="4">AT3-AR3</f>
        <v>4287</v>
      </c>
      <c r="AT3" s="4">
        <v>9582</v>
      </c>
      <c r="AU3" s="4">
        <v>4</v>
      </c>
      <c r="AV3" s="4">
        <f t="shared" ref="AV3:AV10" si="5">AU3+AT3+AQ3+AM3+Y3+R3</f>
        <v>1393254</v>
      </c>
    </row>
    <row r="4" spans="1:48">
      <c r="A4" s="3" t="s">
        <v>54</v>
      </c>
      <c r="C4" s="4">
        <v>263257</v>
      </c>
      <c r="D4" s="4">
        <v>0</v>
      </c>
      <c r="E4" s="4">
        <v>603117</v>
      </c>
      <c r="F4" s="4">
        <v>31088</v>
      </c>
      <c r="G4" s="4">
        <v>4087</v>
      </c>
      <c r="H4" s="4">
        <v>0</v>
      </c>
      <c r="I4" s="4">
        <v>70105</v>
      </c>
      <c r="J4" s="4">
        <v>59873</v>
      </c>
      <c r="K4" s="4">
        <v>40952</v>
      </c>
      <c r="L4" s="4">
        <v>30734</v>
      </c>
      <c r="M4" s="4">
        <v>25827</v>
      </c>
      <c r="N4" s="4">
        <v>0</v>
      </c>
      <c r="O4" s="4">
        <f t="shared" si="0"/>
        <v>-227491</v>
      </c>
      <c r="P4" s="4">
        <v>0</v>
      </c>
      <c r="Q4" s="4">
        <f>R4-P4-SUM(C4:H4)</f>
        <v>244840</v>
      </c>
      <c r="R4" s="4">
        <v>1146389</v>
      </c>
      <c r="S4" s="4">
        <v>15931</v>
      </c>
      <c r="T4" s="4">
        <v>133373</v>
      </c>
      <c r="U4" s="4">
        <v>544</v>
      </c>
      <c r="V4" s="4">
        <v>1535</v>
      </c>
      <c r="W4" s="4">
        <v>0</v>
      </c>
      <c r="X4" s="4">
        <f t="shared" si="1"/>
        <v>8599</v>
      </c>
      <c r="Y4" s="4">
        <v>159982</v>
      </c>
      <c r="Z4" s="4">
        <v>1760</v>
      </c>
      <c r="AA4" s="4">
        <v>7846</v>
      </c>
      <c r="AB4" s="4">
        <v>16255</v>
      </c>
      <c r="AC4" s="4">
        <v>4310</v>
      </c>
      <c r="AD4" s="4">
        <v>4628</v>
      </c>
      <c r="AE4" s="4">
        <v>4145</v>
      </c>
      <c r="AF4" s="4">
        <v>1524</v>
      </c>
      <c r="AG4" s="4">
        <v>13923</v>
      </c>
      <c r="AH4" s="4">
        <v>0</v>
      </c>
      <c r="AI4" s="4">
        <v>0</v>
      </c>
      <c r="AJ4" s="4">
        <v>0</v>
      </c>
      <c r="AK4" s="4">
        <v>0</v>
      </c>
      <c r="AL4" s="4">
        <f t="shared" si="2"/>
        <v>8823</v>
      </c>
      <c r="AM4" s="4">
        <v>63214</v>
      </c>
      <c r="AN4" s="4">
        <v>14669</v>
      </c>
      <c r="AO4" s="4">
        <v>1895</v>
      </c>
      <c r="AP4" s="4">
        <f t="shared" si="3"/>
        <v>379</v>
      </c>
      <c r="AQ4" s="4">
        <v>16943</v>
      </c>
      <c r="AR4" s="4">
        <v>13858</v>
      </c>
      <c r="AS4" s="4">
        <f t="shared" si="4"/>
        <v>4869</v>
      </c>
      <c r="AT4" s="4">
        <v>18727</v>
      </c>
      <c r="AU4" s="4">
        <v>4210</v>
      </c>
      <c r="AV4" s="4">
        <f t="shared" si="5"/>
        <v>1409465</v>
      </c>
    </row>
    <row r="5" spans="1:48">
      <c r="A5" s="3" t="s">
        <v>55</v>
      </c>
      <c r="C5" s="4">
        <v>298037</v>
      </c>
      <c r="D5" s="4">
        <v>0</v>
      </c>
      <c r="E5" s="4">
        <v>579507</v>
      </c>
      <c r="F5" s="4">
        <v>41029</v>
      </c>
      <c r="G5" s="4">
        <v>4851</v>
      </c>
      <c r="H5" s="4">
        <v>0</v>
      </c>
      <c r="I5" s="4">
        <v>63424</v>
      </c>
      <c r="J5" s="4">
        <v>58044</v>
      </c>
      <c r="K5" s="4">
        <v>36991</v>
      </c>
      <c r="L5" s="4">
        <v>29769</v>
      </c>
      <c r="M5" s="4">
        <v>25760</v>
      </c>
      <c r="N5" s="4">
        <v>0</v>
      </c>
      <c r="O5" s="4">
        <f t="shared" si="0"/>
        <v>-213988</v>
      </c>
      <c r="P5" s="4">
        <v>0</v>
      </c>
      <c r="Q5" s="4">
        <f>R5-P5-SUM(C5:H5)</f>
        <v>233242</v>
      </c>
      <c r="R5" s="4">
        <v>1156666</v>
      </c>
      <c r="S5" s="4">
        <v>13644</v>
      </c>
      <c r="T5" s="4">
        <v>132957</v>
      </c>
      <c r="U5" s="4">
        <v>665</v>
      </c>
      <c r="V5" s="4">
        <v>1431</v>
      </c>
      <c r="W5" s="4">
        <v>0</v>
      </c>
      <c r="X5" s="4">
        <f t="shared" si="1"/>
        <v>6062</v>
      </c>
      <c r="Y5" s="4">
        <v>154759</v>
      </c>
      <c r="Z5" s="4">
        <v>1728</v>
      </c>
      <c r="AA5" s="4">
        <v>7842</v>
      </c>
      <c r="AB5" s="4">
        <v>14608</v>
      </c>
      <c r="AC5" s="4">
        <v>4631</v>
      </c>
      <c r="AD5" s="4">
        <v>4736</v>
      </c>
      <c r="AE5" s="4">
        <v>4179</v>
      </c>
      <c r="AF5" s="4">
        <v>1899</v>
      </c>
      <c r="AG5" s="4">
        <v>13491</v>
      </c>
      <c r="AH5" s="4">
        <v>0</v>
      </c>
      <c r="AI5" s="4">
        <v>0</v>
      </c>
      <c r="AJ5" s="4">
        <v>0</v>
      </c>
      <c r="AK5" s="4">
        <v>0</v>
      </c>
      <c r="AL5" s="4">
        <f t="shared" si="2"/>
        <v>9553</v>
      </c>
      <c r="AM5" s="4">
        <v>62667</v>
      </c>
      <c r="AN5" s="4">
        <v>16954</v>
      </c>
      <c r="AO5" s="4">
        <v>2030</v>
      </c>
      <c r="AP5" s="4">
        <f t="shared" si="3"/>
        <v>408</v>
      </c>
      <c r="AQ5" s="4">
        <v>19392</v>
      </c>
      <c r="AR5" s="4">
        <v>13905</v>
      </c>
      <c r="AS5" s="4">
        <f t="shared" si="4"/>
        <v>4416</v>
      </c>
      <c r="AT5" s="4">
        <v>18321</v>
      </c>
      <c r="AU5" s="4">
        <v>7373</v>
      </c>
      <c r="AV5" s="4">
        <f t="shared" si="5"/>
        <v>1419178</v>
      </c>
    </row>
    <row r="6" spans="1:48">
      <c r="A6" s="3" t="s">
        <v>56</v>
      </c>
      <c r="C6" s="4">
        <v>283466</v>
      </c>
      <c r="D6" s="4">
        <v>0</v>
      </c>
      <c r="E6" s="4">
        <v>598574</v>
      </c>
      <c r="F6" s="4">
        <v>39622</v>
      </c>
      <c r="G6" s="4">
        <v>4649</v>
      </c>
      <c r="H6" s="4">
        <v>11538</v>
      </c>
      <c r="I6" s="4">
        <v>70493</v>
      </c>
      <c r="J6" s="4">
        <v>62004</v>
      </c>
      <c r="K6" s="4">
        <v>32376</v>
      </c>
      <c r="L6" s="4">
        <v>28820</v>
      </c>
      <c r="M6" s="4">
        <v>28811</v>
      </c>
      <c r="N6" s="4">
        <v>0</v>
      </c>
      <c r="O6" s="4">
        <f t="shared" si="0"/>
        <v>-222504</v>
      </c>
      <c r="P6" s="4">
        <v>0</v>
      </c>
      <c r="Q6" s="4">
        <f>R6-P6-SUM(C6:H6)</f>
        <v>232502</v>
      </c>
      <c r="R6" s="4">
        <v>1170351</v>
      </c>
      <c r="S6" s="4">
        <v>15197</v>
      </c>
      <c r="T6" s="4">
        <v>153687</v>
      </c>
      <c r="U6" s="4">
        <v>471</v>
      </c>
      <c r="V6" s="4">
        <v>1596</v>
      </c>
      <c r="W6" s="4">
        <v>319</v>
      </c>
      <c r="X6" s="4">
        <f t="shared" si="1"/>
        <v>5452</v>
      </c>
      <c r="Y6" s="4">
        <v>176722</v>
      </c>
      <c r="Z6" s="4">
        <v>1817</v>
      </c>
      <c r="AA6" s="4">
        <v>7456</v>
      </c>
      <c r="AB6" s="4">
        <v>16057</v>
      </c>
      <c r="AC6" s="4">
        <v>4444</v>
      </c>
      <c r="AD6" s="4">
        <v>5533</v>
      </c>
      <c r="AE6" s="4">
        <v>4154</v>
      </c>
      <c r="AF6" s="4">
        <v>1415</v>
      </c>
      <c r="AG6" s="4">
        <v>14669</v>
      </c>
      <c r="AH6" s="4">
        <v>0</v>
      </c>
      <c r="AI6" s="4">
        <v>0</v>
      </c>
      <c r="AJ6" s="4">
        <v>0</v>
      </c>
      <c r="AK6" s="4">
        <v>0</v>
      </c>
      <c r="AL6" s="4">
        <f t="shared" si="2"/>
        <v>10264</v>
      </c>
      <c r="AM6" s="4">
        <v>65809</v>
      </c>
      <c r="AN6" s="4">
        <v>17165</v>
      </c>
      <c r="AO6" s="4">
        <v>2063</v>
      </c>
      <c r="AP6" s="4">
        <f t="shared" si="3"/>
        <v>349</v>
      </c>
      <c r="AQ6" s="4">
        <v>19577</v>
      </c>
      <c r="AR6" s="4">
        <v>13212</v>
      </c>
      <c r="AS6" s="4">
        <f t="shared" si="4"/>
        <v>5076</v>
      </c>
      <c r="AT6" s="4">
        <v>18288</v>
      </c>
      <c r="AU6" s="4">
        <v>6657</v>
      </c>
      <c r="AV6" s="4">
        <f t="shared" si="5"/>
        <v>1457404</v>
      </c>
    </row>
    <row r="7" spans="1:48">
      <c r="A7" s="3" t="s">
        <v>57</v>
      </c>
      <c r="C7" s="4">
        <v>279377</v>
      </c>
      <c r="D7" s="4">
        <v>0</v>
      </c>
      <c r="E7" s="4">
        <v>636744</v>
      </c>
      <c r="F7" s="4">
        <v>36161</v>
      </c>
      <c r="G7" s="4">
        <v>5207</v>
      </c>
      <c r="H7" s="4">
        <v>10032</v>
      </c>
      <c r="I7" s="4">
        <v>73091</v>
      </c>
      <c r="J7" s="4">
        <v>63676</v>
      </c>
      <c r="K7" s="4">
        <v>29845</v>
      </c>
      <c r="L7" s="4">
        <v>25077</v>
      </c>
      <c r="M7" s="4">
        <v>24015</v>
      </c>
      <c r="N7" s="4">
        <v>0</v>
      </c>
      <c r="O7" s="4">
        <f t="shared" si="0"/>
        <v>-215704</v>
      </c>
      <c r="P7" s="4">
        <v>0</v>
      </c>
      <c r="Q7" s="4">
        <f>R7-P7-SUM(C7:H7)</f>
        <v>230915</v>
      </c>
      <c r="R7" s="4">
        <v>1198436</v>
      </c>
      <c r="S7" s="4">
        <v>16868</v>
      </c>
      <c r="T7" s="4">
        <v>174083</v>
      </c>
      <c r="U7" s="4">
        <v>451</v>
      </c>
      <c r="V7" s="4">
        <v>1377</v>
      </c>
      <c r="W7" s="4">
        <v>366</v>
      </c>
      <c r="X7" s="4">
        <f t="shared" si="1"/>
        <v>5349</v>
      </c>
      <c r="Y7" s="4">
        <v>198494</v>
      </c>
      <c r="Z7" s="4">
        <v>2077</v>
      </c>
      <c r="AA7" s="4">
        <v>8954</v>
      </c>
      <c r="AB7" s="4">
        <v>17325</v>
      </c>
      <c r="AC7" s="4">
        <v>4962</v>
      </c>
      <c r="AD7" s="4">
        <v>5737</v>
      </c>
      <c r="AE7" s="4">
        <v>4441</v>
      </c>
      <c r="AF7" s="4">
        <v>1364</v>
      </c>
      <c r="AG7" s="4">
        <v>14453</v>
      </c>
      <c r="AH7" s="4">
        <v>0</v>
      </c>
      <c r="AI7" s="4">
        <v>0</v>
      </c>
      <c r="AJ7" s="4">
        <v>0</v>
      </c>
      <c r="AK7" s="4">
        <v>0</v>
      </c>
      <c r="AL7" s="4">
        <f t="shared" si="2"/>
        <v>11657</v>
      </c>
      <c r="AM7" s="4">
        <v>70970</v>
      </c>
      <c r="AN7" s="4">
        <v>17851</v>
      </c>
      <c r="AO7" s="4">
        <v>2193</v>
      </c>
      <c r="AP7" s="4">
        <f t="shared" si="3"/>
        <v>474</v>
      </c>
      <c r="AQ7" s="4">
        <v>20518</v>
      </c>
      <c r="AR7" s="4">
        <v>11939</v>
      </c>
      <c r="AS7" s="4">
        <f t="shared" si="4"/>
        <v>5512</v>
      </c>
      <c r="AT7" s="4">
        <v>17451</v>
      </c>
      <c r="AU7" s="4">
        <v>10269</v>
      </c>
      <c r="AV7" s="4">
        <f t="shared" si="5"/>
        <v>1516138</v>
      </c>
    </row>
    <row r="8" spans="1:48">
      <c r="A8" s="3" t="s">
        <v>58</v>
      </c>
      <c r="C8" s="4">
        <v>249350</v>
      </c>
      <c r="D8" s="4">
        <v>0</v>
      </c>
      <c r="E8" s="4">
        <v>619973</v>
      </c>
      <c r="F8" s="4">
        <v>36217</v>
      </c>
      <c r="G8" s="4">
        <v>5420</v>
      </c>
      <c r="H8" s="4">
        <v>8975</v>
      </c>
      <c r="I8" s="4">
        <v>65565</v>
      </c>
      <c r="J8" s="4">
        <v>53251</v>
      </c>
      <c r="K8" s="4">
        <v>27202</v>
      </c>
      <c r="L8" s="4">
        <v>27264</v>
      </c>
      <c r="M8" s="4">
        <v>20017</v>
      </c>
      <c r="N8" s="4">
        <v>0</v>
      </c>
      <c r="O8" s="4">
        <f t="shared" si="0"/>
        <v>-193299</v>
      </c>
      <c r="P8" s="4">
        <v>0</v>
      </c>
      <c r="Q8" s="4">
        <f>R8-P8-SUM(C8:H8)</f>
        <v>210742</v>
      </c>
      <c r="R8" s="4">
        <v>1130677</v>
      </c>
      <c r="S8" s="4">
        <v>17102</v>
      </c>
      <c r="T8" s="4">
        <v>182368</v>
      </c>
      <c r="U8" s="4">
        <v>638</v>
      </c>
      <c r="V8" s="4">
        <v>1512</v>
      </c>
      <c r="W8" s="4">
        <v>502</v>
      </c>
      <c r="X8" s="4">
        <f t="shared" si="1"/>
        <v>4786</v>
      </c>
      <c r="Y8" s="4">
        <v>206908</v>
      </c>
      <c r="Z8" s="4">
        <v>2203</v>
      </c>
      <c r="AA8" s="4">
        <v>9056</v>
      </c>
      <c r="AB8" s="4">
        <v>17118</v>
      </c>
      <c r="AC8" s="4">
        <v>4735</v>
      </c>
      <c r="AD8" s="4">
        <v>5881</v>
      </c>
      <c r="AE8" s="4">
        <v>4734</v>
      </c>
      <c r="AF8" s="4">
        <v>1281</v>
      </c>
      <c r="AG8" s="4">
        <v>13992</v>
      </c>
      <c r="AH8" s="4">
        <v>2021</v>
      </c>
      <c r="AI8" s="4">
        <v>1317</v>
      </c>
      <c r="AJ8" s="4">
        <v>0</v>
      </c>
      <c r="AK8" s="4">
        <v>0</v>
      </c>
      <c r="AL8" s="4">
        <f t="shared" si="2"/>
        <v>8351</v>
      </c>
      <c r="AM8" s="4">
        <v>70689</v>
      </c>
      <c r="AN8" s="4">
        <v>17733</v>
      </c>
      <c r="AO8" s="4">
        <v>2116</v>
      </c>
      <c r="AP8" s="4">
        <f t="shared" si="3"/>
        <v>384</v>
      </c>
      <c r="AQ8" s="4">
        <v>20233</v>
      </c>
      <c r="AR8" s="4">
        <v>6822</v>
      </c>
      <c r="AS8" s="4">
        <f t="shared" si="4"/>
        <v>5957</v>
      </c>
      <c r="AT8" s="4">
        <v>12779</v>
      </c>
      <c r="AU8" s="4">
        <v>10373</v>
      </c>
      <c r="AV8" s="4">
        <f t="shared" si="5"/>
        <v>1451659</v>
      </c>
    </row>
    <row r="9" spans="1:48">
      <c r="A9" s="3" t="s">
        <v>59</v>
      </c>
      <c r="C9" s="4">
        <v>253730</v>
      </c>
      <c r="D9" s="4">
        <v>0</v>
      </c>
      <c r="E9" s="4">
        <v>694067</v>
      </c>
      <c r="F9" s="4">
        <v>34743</v>
      </c>
      <c r="G9" s="4">
        <v>5938</v>
      </c>
      <c r="H9" s="4">
        <v>10867</v>
      </c>
      <c r="I9" s="4">
        <v>59835</v>
      </c>
      <c r="J9" s="4">
        <v>57221</v>
      </c>
      <c r="K9" s="4">
        <v>28934</v>
      </c>
      <c r="L9" s="4">
        <v>29415</v>
      </c>
      <c r="M9" s="4">
        <v>30872</v>
      </c>
      <c r="N9" s="4">
        <v>0</v>
      </c>
      <c r="O9" s="4">
        <f t="shared" si="0"/>
        <v>-206277</v>
      </c>
      <c r="P9" s="4">
        <v>0</v>
      </c>
      <c r="Q9" s="4">
        <f>R9-P9-SUM(C9:H9)</f>
        <v>227017</v>
      </c>
      <c r="R9" s="4">
        <v>1226362</v>
      </c>
      <c r="S9" s="4">
        <v>18904</v>
      </c>
      <c r="T9" s="4">
        <v>194971</v>
      </c>
      <c r="U9" s="4">
        <v>759</v>
      </c>
      <c r="V9" s="4">
        <v>1899</v>
      </c>
      <c r="W9" s="4">
        <v>730</v>
      </c>
      <c r="X9" s="4">
        <f t="shared" si="1"/>
        <v>5207</v>
      </c>
      <c r="Y9" s="4">
        <v>222470</v>
      </c>
      <c r="Z9" s="4">
        <v>2551</v>
      </c>
      <c r="AA9" s="4">
        <v>11741</v>
      </c>
      <c r="AB9" s="4">
        <v>19401</v>
      </c>
      <c r="AC9" s="4">
        <v>5881</v>
      </c>
      <c r="AD9" s="4">
        <v>7260</v>
      </c>
      <c r="AE9" s="4">
        <v>5327</v>
      </c>
      <c r="AF9" s="4">
        <v>1890</v>
      </c>
      <c r="AG9" s="4">
        <v>16783</v>
      </c>
      <c r="AH9" s="4">
        <v>2497</v>
      </c>
      <c r="AI9" s="4">
        <v>1706</v>
      </c>
      <c r="AJ9" s="4">
        <v>0</v>
      </c>
      <c r="AK9" s="4">
        <v>0</v>
      </c>
      <c r="AL9" s="4">
        <f t="shared" si="2"/>
        <v>10239</v>
      </c>
      <c r="AM9" s="4">
        <v>85276</v>
      </c>
      <c r="AN9" s="4">
        <v>17854</v>
      </c>
      <c r="AO9" s="4">
        <v>2634</v>
      </c>
      <c r="AP9" s="4">
        <f t="shared" si="3"/>
        <v>597</v>
      </c>
      <c r="AQ9" s="4">
        <v>21085</v>
      </c>
      <c r="AR9" s="4">
        <v>7665</v>
      </c>
      <c r="AS9" s="4">
        <f t="shared" si="4"/>
        <v>7331</v>
      </c>
      <c r="AT9" s="4">
        <v>14996</v>
      </c>
      <c r="AU9" s="4">
        <v>40196</v>
      </c>
      <c r="AV9" s="4">
        <f t="shared" si="5"/>
        <v>1610385</v>
      </c>
    </row>
    <row r="10" spans="1:48">
      <c r="A10" s="3" t="s">
        <v>60</v>
      </c>
      <c r="C10" s="4">
        <v>240393</v>
      </c>
      <c r="D10" s="4">
        <v>0</v>
      </c>
      <c r="E10" s="4">
        <v>796651</v>
      </c>
      <c r="F10" s="4">
        <v>44805</v>
      </c>
      <c r="G10" s="4">
        <v>7848</v>
      </c>
      <c r="H10" s="4">
        <v>11541</v>
      </c>
      <c r="I10" s="4">
        <v>64479</v>
      </c>
      <c r="J10" s="4">
        <v>56526</v>
      </c>
      <c r="K10" s="4">
        <v>26204</v>
      </c>
      <c r="L10" s="4">
        <v>35818</v>
      </c>
      <c r="M10" s="4">
        <v>27631</v>
      </c>
      <c r="N10" s="4">
        <v>0</v>
      </c>
      <c r="O10" s="4">
        <f t="shared" si="0"/>
        <v>-210658</v>
      </c>
      <c r="P10" s="4">
        <v>0</v>
      </c>
      <c r="Q10" s="4">
        <f>R10-P10-SUM(C10:H10)</f>
        <v>232766</v>
      </c>
      <c r="R10" s="4">
        <v>1334004</v>
      </c>
      <c r="S10" s="4">
        <v>20456</v>
      </c>
      <c r="T10" s="4">
        <v>217954</v>
      </c>
      <c r="U10" s="4">
        <v>915</v>
      </c>
      <c r="V10" s="4">
        <v>2299</v>
      </c>
      <c r="W10" s="4">
        <v>1000</v>
      </c>
      <c r="X10" s="4">
        <f t="shared" si="1"/>
        <v>6373</v>
      </c>
      <c r="Y10" s="4">
        <v>248997</v>
      </c>
      <c r="Z10" s="4">
        <v>3212</v>
      </c>
      <c r="AA10" s="4">
        <v>14649</v>
      </c>
      <c r="AB10" s="4">
        <v>22873</v>
      </c>
      <c r="AC10" s="4">
        <v>7948</v>
      </c>
      <c r="AD10" s="4">
        <v>8136</v>
      </c>
      <c r="AE10" s="4">
        <v>5828</v>
      </c>
      <c r="AF10" s="4">
        <v>2412</v>
      </c>
      <c r="AG10" s="4">
        <v>19880</v>
      </c>
      <c r="AH10" s="4">
        <v>2720</v>
      </c>
      <c r="AI10" s="4">
        <v>1688</v>
      </c>
      <c r="AJ10" s="4">
        <v>0</v>
      </c>
      <c r="AK10" s="4">
        <v>0</v>
      </c>
      <c r="AL10" s="4">
        <f t="shared" si="2"/>
        <v>12352</v>
      </c>
      <c r="AM10" s="4">
        <v>101698</v>
      </c>
      <c r="AN10" s="4">
        <v>18174</v>
      </c>
      <c r="AO10" s="4">
        <v>3380</v>
      </c>
      <c r="AP10" s="4">
        <f t="shared" si="3"/>
        <v>793</v>
      </c>
      <c r="AQ10" s="4">
        <v>22347</v>
      </c>
      <c r="AR10" s="4">
        <v>10175</v>
      </c>
      <c r="AS10" s="4">
        <f t="shared" si="4"/>
        <v>5788</v>
      </c>
      <c r="AT10" s="4">
        <v>15963</v>
      </c>
      <c r="AU10" s="4">
        <v>37939</v>
      </c>
      <c r="AV10" s="4">
        <f t="shared" si="5"/>
        <v>1760948</v>
      </c>
    </row>
    <row r="11" spans="1:48">
      <c r="A11" s="3" t="s">
        <v>61</v>
      </c>
      <c r="C11" s="4">
        <v>223389</v>
      </c>
      <c r="D11" s="4">
        <v>0</v>
      </c>
      <c r="E11" s="4">
        <v>911599</v>
      </c>
      <c r="F11" s="4">
        <v>91610</v>
      </c>
      <c r="G11" s="4">
        <v>7626</v>
      </c>
      <c r="H11" s="4">
        <v>10333</v>
      </c>
      <c r="I11" s="4">
        <v>85688</v>
      </c>
      <c r="J11" s="4">
        <v>61495</v>
      </c>
      <c r="K11" s="4">
        <v>26401</v>
      </c>
      <c r="L11" s="4">
        <v>38283</v>
      </c>
      <c r="M11" s="4">
        <v>24029</v>
      </c>
      <c r="N11" s="4">
        <v>0</v>
      </c>
      <c r="O11" s="4">
        <f t="shared" ref="O11:O42" si="6">P11-SUM(I11:N11)</f>
        <v>-235896</v>
      </c>
      <c r="P11" s="4">
        <v>0</v>
      </c>
      <c r="Q11" s="4">
        <f>R11-P11-SUM(C11:H11)</f>
        <v>260003</v>
      </c>
      <c r="R11" s="4">
        <v>1504560</v>
      </c>
      <c r="S11" s="4">
        <v>20394</v>
      </c>
      <c r="T11" s="4">
        <v>216507</v>
      </c>
      <c r="U11" s="4">
        <v>1354</v>
      </c>
      <c r="V11" s="4">
        <v>2897</v>
      </c>
      <c r="W11" s="4">
        <v>899</v>
      </c>
      <c r="X11" s="4">
        <f t="shared" ref="X11:X42" si="7">Y11-SUM(S11:W11)</f>
        <v>5809</v>
      </c>
      <c r="Y11" s="4">
        <v>247860</v>
      </c>
      <c r="Z11" s="4">
        <v>3344</v>
      </c>
      <c r="AA11" s="4">
        <v>15145</v>
      </c>
      <c r="AB11" s="4">
        <v>24721</v>
      </c>
      <c r="AC11" s="4">
        <v>8892</v>
      </c>
      <c r="AD11" s="4">
        <v>8412</v>
      </c>
      <c r="AE11" s="4">
        <v>6078</v>
      </c>
      <c r="AF11" s="4">
        <v>2753</v>
      </c>
      <c r="AG11" s="4">
        <v>22313</v>
      </c>
      <c r="AH11" s="4">
        <v>3369</v>
      </c>
      <c r="AI11" s="4">
        <v>1616</v>
      </c>
      <c r="AJ11" s="4">
        <v>0</v>
      </c>
      <c r="AK11" s="4">
        <v>0</v>
      </c>
      <c r="AL11" s="4">
        <f t="shared" ref="AL11:AL42" si="8">AM11-SUM(Z11:AK11)</f>
        <v>12685</v>
      </c>
      <c r="AM11" s="4">
        <v>109328</v>
      </c>
      <c r="AN11" s="4">
        <v>18542</v>
      </c>
      <c r="AO11" s="4">
        <v>3379</v>
      </c>
      <c r="AP11" s="4">
        <f t="shared" ref="AP11:AP42" si="9">AQ11-SUM(AN11:AO11)</f>
        <v>943</v>
      </c>
      <c r="AQ11" s="4">
        <v>22864</v>
      </c>
      <c r="AR11" s="4">
        <v>12434</v>
      </c>
      <c r="AS11" s="4">
        <f t="shared" ref="AS11:AS42" si="10">AT11-AR11</f>
        <v>4790</v>
      </c>
      <c r="AT11" s="4">
        <v>17224</v>
      </c>
      <c r="AU11" s="4">
        <v>33298</v>
      </c>
      <c r="AV11" s="4">
        <f t="shared" ref="AV11:AV42" si="11">AU11+AT11+AQ11+AM11+Y11+R11</f>
        <v>1935134</v>
      </c>
    </row>
    <row r="12" spans="1:48">
      <c r="A12" s="3" t="s">
        <v>62</v>
      </c>
      <c r="C12" s="4">
        <v>211804</v>
      </c>
      <c r="D12" s="4">
        <v>0</v>
      </c>
      <c r="E12" s="4">
        <v>964631</v>
      </c>
      <c r="F12" s="4">
        <v>138494</v>
      </c>
      <c r="G12" s="4">
        <v>6509</v>
      </c>
      <c r="H12" s="4">
        <v>9622</v>
      </c>
      <c r="I12" s="4">
        <v>63017</v>
      </c>
      <c r="J12" s="4">
        <v>59833</v>
      </c>
      <c r="K12" s="4">
        <v>26395</v>
      </c>
      <c r="L12" s="4">
        <v>31173</v>
      </c>
      <c r="M12" s="4">
        <v>21738</v>
      </c>
      <c r="N12" s="4">
        <v>0</v>
      </c>
      <c r="O12" s="4">
        <f t="shared" si="6"/>
        <v>-202156</v>
      </c>
      <c r="P12" s="4">
        <v>0</v>
      </c>
      <c r="Q12" s="4">
        <f>R12-P12-SUM(C12:H12)</f>
        <v>234793</v>
      </c>
      <c r="R12" s="4">
        <v>1565853</v>
      </c>
      <c r="S12" s="4">
        <v>20336</v>
      </c>
      <c r="T12" s="4">
        <v>220594</v>
      </c>
      <c r="U12" s="4">
        <v>1466</v>
      </c>
      <c r="V12" s="4">
        <v>3431</v>
      </c>
      <c r="W12" s="4">
        <v>847</v>
      </c>
      <c r="X12" s="4">
        <f t="shared" si="7"/>
        <v>5230</v>
      </c>
      <c r="Y12" s="4">
        <v>251904</v>
      </c>
      <c r="Z12" s="4">
        <v>3274</v>
      </c>
      <c r="AA12" s="4">
        <v>15825</v>
      </c>
      <c r="AB12" s="4">
        <v>25002</v>
      </c>
      <c r="AC12" s="4">
        <v>8851</v>
      </c>
      <c r="AD12" s="4">
        <v>8528</v>
      </c>
      <c r="AE12" s="4">
        <v>5948</v>
      </c>
      <c r="AF12" s="4">
        <v>3081</v>
      </c>
      <c r="AG12" s="4">
        <v>22534</v>
      </c>
      <c r="AH12" s="4">
        <v>3395</v>
      </c>
      <c r="AI12" s="4">
        <v>1447</v>
      </c>
      <c r="AJ12" s="4">
        <v>4760</v>
      </c>
      <c r="AK12" s="4">
        <v>0</v>
      </c>
      <c r="AL12" s="4">
        <f t="shared" si="8"/>
        <v>8628</v>
      </c>
      <c r="AM12" s="4">
        <v>111273</v>
      </c>
      <c r="AN12" s="4">
        <v>19811</v>
      </c>
      <c r="AO12" s="4">
        <v>3458</v>
      </c>
      <c r="AP12" s="4">
        <f t="shared" si="9"/>
        <v>1007</v>
      </c>
      <c r="AQ12" s="4">
        <v>24276</v>
      </c>
      <c r="AR12" s="4">
        <v>9610</v>
      </c>
      <c r="AS12" s="4">
        <f t="shared" si="10"/>
        <v>4777</v>
      </c>
      <c r="AT12" s="4">
        <v>14387</v>
      </c>
      <c r="AU12" s="4">
        <v>36433</v>
      </c>
      <c r="AV12" s="4">
        <f t="shared" si="11"/>
        <v>2004126</v>
      </c>
    </row>
    <row r="13" spans="1:48">
      <c r="A13" s="3" t="s">
        <v>63</v>
      </c>
      <c r="C13" s="4">
        <v>193544</v>
      </c>
      <c r="D13" s="4">
        <v>0</v>
      </c>
      <c r="E13" s="4">
        <v>917208</v>
      </c>
      <c r="F13" s="4">
        <v>150510</v>
      </c>
      <c r="G13" s="4">
        <v>5974</v>
      </c>
      <c r="H13" s="4">
        <v>8466</v>
      </c>
      <c r="I13" s="4">
        <v>49439</v>
      </c>
      <c r="J13" s="4">
        <v>59484</v>
      </c>
      <c r="K13" s="4">
        <v>25848</v>
      </c>
      <c r="L13" s="4">
        <v>33665</v>
      </c>
      <c r="M13" s="4">
        <v>21978</v>
      </c>
      <c r="N13" s="4">
        <v>0</v>
      </c>
      <c r="O13" s="4">
        <f t="shared" si="6"/>
        <v>-190414</v>
      </c>
      <c r="P13" s="4">
        <v>0</v>
      </c>
      <c r="Q13" s="4">
        <f>R13-P13-SUM(C13:H13)</f>
        <v>224220</v>
      </c>
      <c r="R13" s="4">
        <v>1499922</v>
      </c>
      <c r="S13" s="4">
        <v>19918</v>
      </c>
      <c r="T13" s="4">
        <v>224915</v>
      </c>
      <c r="U13" s="4">
        <v>1662</v>
      </c>
      <c r="V13" s="4">
        <v>3433</v>
      </c>
      <c r="W13" s="4">
        <v>905</v>
      </c>
      <c r="X13" s="4">
        <f t="shared" si="7"/>
        <v>5241</v>
      </c>
      <c r="Y13" s="4">
        <v>256074</v>
      </c>
      <c r="Z13" s="4">
        <v>3050</v>
      </c>
      <c r="AA13" s="4">
        <v>15780</v>
      </c>
      <c r="AB13" s="4">
        <v>24320</v>
      </c>
      <c r="AC13" s="4">
        <v>8818</v>
      </c>
      <c r="AD13" s="4">
        <v>7908</v>
      </c>
      <c r="AE13" s="4">
        <v>6155</v>
      </c>
      <c r="AF13" s="4">
        <v>2993</v>
      </c>
      <c r="AG13" s="4">
        <v>23089</v>
      </c>
      <c r="AH13" s="4">
        <v>3418</v>
      </c>
      <c r="AI13" s="4">
        <v>1341</v>
      </c>
      <c r="AJ13" s="4">
        <v>4943</v>
      </c>
      <c r="AK13" s="4">
        <v>0</v>
      </c>
      <c r="AL13" s="4">
        <f t="shared" si="8"/>
        <v>9657</v>
      </c>
      <c r="AM13" s="4">
        <v>111472</v>
      </c>
      <c r="AN13" s="4">
        <v>18789</v>
      </c>
      <c r="AO13" s="4">
        <v>3150</v>
      </c>
      <c r="AP13" s="4">
        <f t="shared" si="9"/>
        <v>750</v>
      </c>
      <c r="AQ13" s="4">
        <v>22689</v>
      </c>
      <c r="AR13" s="4">
        <v>8459</v>
      </c>
      <c r="AS13" s="4">
        <f t="shared" si="10"/>
        <v>4454</v>
      </c>
      <c r="AT13" s="4">
        <v>12913</v>
      </c>
      <c r="AU13" s="4">
        <v>31014</v>
      </c>
      <c r="AV13" s="4">
        <f t="shared" si="11"/>
        <v>1934084</v>
      </c>
    </row>
    <row r="14" spans="1:48">
      <c r="A14" s="3" t="s">
        <v>64</v>
      </c>
      <c r="C14" s="4">
        <v>181765</v>
      </c>
      <c r="D14" s="4">
        <v>0</v>
      </c>
      <c r="E14" s="4">
        <v>833624</v>
      </c>
      <c r="F14" s="4">
        <v>160861</v>
      </c>
      <c r="G14" s="4">
        <v>5531</v>
      </c>
      <c r="H14" s="4">
        <v>8810</v>
      </c>
      <c r="I14" s="4">
        <v>40921</v>
      </c>
      <c r="J14" s="4">
        <v>62938</v>
      </c>
      <c r="K14" s="4">
        <v>23079</v>
      </c>
      <c r="L14" s="4">
        <v>32646</v>
      </c>
      <c r="M14" s="4">
        <v>25124</v>
      </c>
      <c r="N14" s="4">
        <v>0</v>
      </c>
      <c r="O14" s="4">
        <f t="shared" si="6"/>
        <v>-184708</v>
      </c>
      <c r="P14" s="4">
        <v>0</v>
      </c>
      <c r="Q14" s="4">
        <f>R14-P14-SUM(C14:H14)</f>
        <v>224447</v>
      </c>
      <c r="R14" s="4">
        <v>1415038</v>
      </c>
      <c r="S14" s="4">
        <v>21342</v>
      </c>
      <c r="T14" s="4">
        <v>240375</v>
      </c>
      <c r="U14" s="4">
        <v>1534</v>
      </c>
      <c r="V14" s="4">
        <v>3147</v>
      </c>
      <c r="W14" s="4">
        <v>1318</v>
      </c>
      <c r="X14" s="4">
        <f t="shared" si="7"/>
        <v>5633</v>
      </c>
      <c r="Y14" s="4">
        <v>273349</v>
      </c>
      <c r="Z14" s="4">
        <v>3450</v>
      </c>
      <c r="AA14" s="4">
        <v>16701</v>
      </c>
      <c r="AB14" s="4">
        <v>25798</v>
      </c>
      <c r="AC14" s="4">
        <v>9394</v>
      </c>
      <c r="AD14" s="4">
        <v>8132</v>
      </c>
      <c r="AE14" s="4">
        <v>5999</v>
      </c>
      <c r="AF14" s="4">
        <v>3459</v>
      </c>
      <c r="AG14" s="4">
        <v>21521</v>
      </c>
      <c r="AH14" s="4">
        <v>3536</v>
      </c>
      <c r="AI14" s="4">
        <v>1511</v>
      </c>
      <c r="AJ14" s="4">
        <v>4580</v>
      </c>
      <c r="AK14" s="4">
        <v>0</v>
      </c>
      <c r="AL14" s="4">
        <f t="shared" si="8"/>
        <v>10318</v>
      </c>
      <c r="AM14" s="4">
        <v>114399</v>
      </c>
      <c r="AN14" s="4">
        <v>19020</v>
      </c>
      <c r="AO14" s="4">
        <v>3149</v>
      </c>
      <c r="AP14" s="4">
        <f t="shared" si="9"/>
        <v>679</v>
      </c>
      <c r="AQ14" s="4">
        <v>22848</v>
      </c>
      <c r="AR14" s="4">
        <v>8107</v>
      </c>
      <c r="AS14" s="4">
        <f t="shared" si="10"/>
        <v>4913</v>
      </c>
      <c r="AT14" s="4">
        <v>13020</v>
      </c>
      <c r="AU14" s="4">
        <v>15852</v>
      </c>
      <c r="AV14" s="4">
        <f t="shared" si="11"/>
        <v>1854506</v>
      </c>
    </row>
    <row r="15" spans="1:48">
      <c r="A15" s="3" t="s">
        <v>65</v>
      </c>
      <c r="C15" s="4">
        <v>193523</v>
      </c>
      <c r="D15" s="4">
        <v>0</v>
      </c>
      <c r="E15" s="4">
        <v>799879</v>
      </c>
      <c r="F15" s="4">
        <v>157786</v>
      </c>
      <c r="G15" s="4">
        <v>7028</v>
      </c>
      <c r="H15" s="4">
        <v>9307</v>
      </c>
      <c r="I15" s="4">
        <v>46783</v>
      </c>
      <c r="J15" s="4">
        <v>64532</v>
      </c>
      <c r="K15" s="4">
        <v>22431</v>
      </c>
      <c r="L15" s="4">
        <v>35472</v>
      </c>
      <c r="M15" s="4">
        <v>34297</v>
      </c>
      <c r="N15" s="4">
        <v>0</v>
      </c>
      <c r="O15" s="4">
        <f t="shared" si="6"/>
        <v>-203515</v>
      </c>
      <c r="P15" s="4">
        <v>0</v>
      </c>
      <c r="Q15" s="4">
        <f>R15-P15-SUM(C15:H15)</f>
        <v>242151</v>
      </c>
      <c r="R15" s="4">
        <v>1409674</v>
      </c>
      <c r="S15" s="4">
        <v>22898</v>
      </c>
      <c r="T15" s="4">
        <v>259145</v>
      </c>
      <c r="U15" s="4">
        <v>1647</v>
      </c>
      <c r="V15" s="4">
        <v>3342</v>
      </c>
      <c r="W15" s="4">
        <v>1811</v>
      </c>
      <c r="X15" s="4">
        <f t="shared" si="7"/>
        <v>5789</v>
      </c>
      <c r="Y15" s="4">
        <v>294632</v>
      </c>
      <c r="Z15" s="4">
        <v>3341</v>
      </c>
      <c r="AA15" s="4">
        <v>17650</v>
      </c>
      <c r="AB15" s="4">
        <v>28969</v>
      </c>
      <c r="AC15" s="4">
        <v>10254</v>
      </c>
      <c r="AD15" s="4">
        <v>8234</v>
      </c>
      <c r="AE15" s="4">
        <v>5707</v>
      </c>
      <c r="AF15" s="4">
        <v>3802</v>
      </c>
      <c r="AG15" s="4">
        <v>22746</v>
      </c>
      <c r="AH15" s="4">
        <v>3608</v>
      </c>
      <c r="AI15" s="4">
        <v>1666</v>
      </c>
      <c r="AJ15" s="4">
        <v>4589</v>
      </c>
      <c r="AK15" s="4">
        <v>0</v>
      </c>
      <c r="AL15" s="4">
        <f t="shared" si="8"/>
        <v>10043</v>
      </c>
      <c r="AM15" s="4">
        <v>120609</v>
      </c>
      <c r="AN15" s="4">
        <v>21264</v>
      </c>
      <c r="AO15" s="4">
        <v>3496</v>
      </c>
      <c r="AP15" s="4">
        <f t="shared" si="9"/>
        <v>540</v>
      </c>
      <c r="AQ15" s="4">
        <v>25300</v>
      </c>
      <c r="AR15" s="4">
        <v>6442</v>
      </c>
      <c r="AS15" s="4">
        <f t="shared" si="10"/>
        <v>5047</v>
      </c>
      <c r="AT15" s="4">
        <v>11489</v>
      </c>
      <c r="AU15" s="4">
        <v>11623</v>
      </c>
      <c r="AV15" s="4">
        <f t="shared" si="11"/>
        <v>1873327</v>
      </c>
    </row>
    <row r="16" spans="1:48">
      <c r="A16" s="3" t="s">
        <v>66</v>
      </c>
      <c r="C16" s="4">
        <v>213953</v>
      </c>
      <c r="D16" s="4">
        <v>0</v>
      </c>
      <c r="E16" s="4">
        <v>703644</v>
      </c>
      <c r="F16" s="4">
        <v>96088</v>
      </c>
      <c r="G16" s="4">
        <v>7507</v>
      </c>
      <c r="H16" s="4">
        <v>9795</v>
      </c>
      <c r="I16" s="4">
        <v>51265</v>
      </c>
      <c r="J16" s="4">
        <v>60796</v>
      </c>
      <c r="K16" s="4">
        <v>34502</v>
      </c>
      <c r="L16" s="4">
        <v>60527</v>
      </c>
      <c r="M16" s="4">
        <v>90029</v>
      </c>
      <c r="N16" s="4">
        <v>0</v>
      </c>
      <c r="O16" s="4">
        <f t="shared" si="6"/>
        <v>-297119</v>
      </c>
      <c r="P16" s="4">
        <v>0</v>
      </c>
      <c r="Q16" s="4">
        <f>R16-P16-SUM(C16:H16)</f>
        <v>342035</v>
      </c>
      <c r="R16" s="4">
        <v>1373022</v>
      </c>
      <c r="S16" s="4">
        <v>22802</v>
      </c>
      <c r="T16" s="4">
        <v>269110</v>
      </c>
      <c r="U16" s="4">
        <v>1267</v>
      </c>
      <c r="V16" s="4">
        <v>3578</v>
      </c>
      <c r="W16" s="4">
        <v>1743</v>
      </c>
      <c r="X16" s="4">
        <f t="shared" si="7"/>
        <v>6091</v>
      </c>
      <c r="Y16" s="4">
        <v>304591</v>
      </c>
      <c r="Z16" s="4">
        <v>3248</v>
      </c>
      <c r="AA16" s="4">
        <v>18661</v>
      </c>
      <c r="AB16" s="4">
        <v>28644</v>
      </c>
      <c r="AC16" s="4">
        <v>9925</v>
      </c>
      <c r="AD16" s="4">
        <v>8922</v>
      </c>
      <c r="AE16" s="4">
        <v>5967</v>
      </c>
      <c r="AF16" s="4">
        <v>3314</v>
      </c>
      <c r="AG16" s="4">
        <v>24264</v>
      </c>
      <c r="AH16" s="4">
        <v>3554</v>
      </c>
      <c r="AI16" s="4">
        <v>1777</v>
      </c>
      <c r="AJ16" s="4">
        <v>4322</v>
      </c>
      <c r="AK16" s="4">
        <v>0</v>
      </c>
      <c r="AL16" s="4">
        <f t="shared" si="8"/>
        <v>9367</v>
      </c>
      <c r="AM16" s="4">
        <v>121965</v>
      </c>
      <c r="AN16" s="4">
        <v>21936</v>
      </c>
      <c r="AO16" s="4">
        <v>3955</v>
      </c>
      <c r="AP16" s="4">
        <f t="shared" si="9"/>
        <v>414</v>
      </c>
      <c r="AQ16" s="4">
        <v>26305</v>
      </c>
      <c r="AR16" s="4">
        <v>6774</v>
      </c>
      <c r="AS16" s="4">
        <f t="shared" si="10"/>
        <v>4637</v>
      </c>
      <c r="AT16" s="4">
        <v>11411</v>
      </c>
      <c r="AU16" s="4">
        <v>12920</v>
      </c>
      <c r="AV16" s="4">
        <f t="shared" si="11"/>
        <v>1850214</v>
      </c>
    </row>
    <row r="17" spans="1:48">
      <c r="A17" s="3" t="s">
        <v>68</v>
      </c>
      <c r="C17" s="4">
        <v>241775</v>
      </c>
      <c r="D17" s="4">
        <v>0</v>
      </c>
      <c r="E17" s="4">
        <v>823882</v>
      </c>
      <c r="F17" s="4">
        <v>130039</v>
      </c>
      <c r="G17" s="4">
        <v>8253</v>
      </c>
      <c r="H17" s="4">
        <v>9103</v>
      </c>
      <c r="I17" s="4">
        <v>48216</v>
      </c>
      <c r="J17" s="4">
        <v>70271</v>
      </c>
      <c r="K17" s="4">
        <v>39331</v>
      </c>
      <c r="L17" s="4">
        <v>76113</v>
      </c>
      <c r="M17" s="4">
        <v>115553</v>
      </c>
      <c r="N17" s="4">
        <v>0</v>
      </c>
      <c r="O17" s="4">
        <f t="shared" si="6"/>
        <v>-349484</v>
      </c>
      <c r="P17" s="4">
        <v>0</v>
      </c>
      <c r="Q17" s="4">
        <f>R17-P17-SUM(C17:H17)</f>
        <v>399053</v>
      </c>
      <c r="R17" s="4">
        <v>1612105</v>
      </c>
      <c r="S17" s="4">
        <v>25072</v>
      </c>
      <c r="T17" s="4">
        <v>286713</v>
      </c>
      <c r="U17" s="4">
        <v>1413</v>
      </c>
      <c r="V17" s="4">
        <v>4112</v>
      </c>
      <c r="W17" s="4">
        <v>1912</v>
      </c>
      <c r="X17" s="4">
        <f t="shared" si="7"/>
        <v>6141</v>
      </c>
      <c r="Y17" s="4">
        <v>325363</v>
      </c>
      <c r="Z17" s="4">
        <v>3670</v>
      </c>
      <c r="AA17" s="4">
        <v>21519</v>
      </c>
      <c r="AB17" s="4">
        <v>31334</v>
      </c>
      <c r="AC17" s="4">
        <v>11966</v>
      </c>
      <c r="AD17" s="4">
        <v>9189</v>
      </c>
      <c r="AE17" s="4">
        <v>6062</v>
      </c>
      <c r="AF17" s="4">
        <v>3661</v>
      </c>
      <c r="AG17" s="4">
        <v>27119</v>
      </c>
      <c r="AH17" s="4">
        <v>3562</v>
      </c>
      <c r="AI17" s="4">
        <v>1795</v>
      </c>
      <c r="AJ17" s="4">
        <v>4537</v>
      </c>
      <c r="AK17" s="4">
        <v>0</v>
      </c>
      <c r="AL17" s="4">
        <f t="shared" si="8"/>
        <v>10652</v>
      </c>
      <c r="AM17" s="4">
        <v>135066</v>
      </c>
      <c r="AN17" s="4">
        <v>23603</v>
      </c>
      <c r="AO17" s="4">
        <v>4374</v>
      </c>
      <c r="AP17" s="4">
        <f t="shared" si="9"/>
        <v>542</v>
      </c>
      <c r="AQ17" s="4">
        <v>28519</v>
      </c>
      <c r="AR17" s="4">
        <v>6698</v>
      </c>
      <c r="AS17" s="4">
        <f t="shared" si="10"/>
        <v>4369</v>
      </c>
      <c r="AT17" s="4">
        <v>11067</v>
      </c>
      <c r="AU17" s="4">
        <v>15129</v>
      </c>
      <c r="AV17" s="4">
        <f t="shared" si="11"/>
        <v>2127249</v>
      </c>
    </row>
    <row r="18" spans="1:48">
      <c r="A18" s="3" t="s">
        <v>70</v>
      </c>
      <c r="C18" s="4">
        <v>246747</v>
      </c>
      <c r="D18" s="4">
        <v>0</v>
      </c>
      <c r="E18" s="4">
        <v>914325</v>
      </c>
      <c r="F18" s="4">
        <v>146012</v>
      </c>
      <c r="G18" s="4">
        <v>9623</v>
      </c>
      <c r="H18" s="4">
        <v>10124</v>
      </c>
      <c r="I18" s="4">
        <v>54112</v>
      </c>
      <c r="J18" s="4">
        <v>70564</v>
      </c>
      <c r="K18" s="4">
        <v>46486</v>
      </c>
      <c r="L18" s="4">
        <v>96336</v>
      </c>
      <c r="M18" s="4">
        <v>147410</v>
      </c>
      <c r="N18" s="4">
        <v>0</v>
      </c>
      <c r="O18" s="4">
        <f t="shared" si="6"/>
        <v>-414908</v>
      </c>
      <c r="P18" s="4">
        <v>0</v>
      </c>
      <c r="Q18" s="4">
        <f>R18-P18-SUM(C18:H18)</f>
        <v>470121</v>
      </c>
      <c r="R18" s="4">
        <v>1796952</v>
      </c>
      <c r="S18" s="4">
        <v>27496</v>
      </c>
      <c r="T18" s="4">
        <v>290138</v>
      </c>
      <c r="U18" s="4">
        <v>1039</v>
      </c>
      <c r="V18" s="4">
        <v>4790</v>
      </c>
      <c r="W18" s="4">
        <v>1391</v>
      </c>
      <c r="X18" s="4">
        <f t="shared" si="7"/>
        <v>6317</v>
      </c>
      <c r="Y18" s="4">
        <v>331171</v>
      </c>
      <c r="Z18" s="4">
        <v>3792</v>
      </c>
      <c r="AA18" s="4">
        <v>21766</v>
      </c>
      <c r="AB18" s="4">
        <v>32944</v>
      </c>
      <c r="AC18" s="4">
        <v>12271</v>
      </c>
      <c r="AD18" s="4">
        <v>9968</v>
      </c>
      <c r="AE18" s="4">
        <v>6275</v>
      </c>
      <c r="AF18" s="4">
        <v>3796</v>
      </c>
      <c r="AG18" s="4">
        <v>28947</v>
      </c>
      <c r="AH18" s="4">
        <v>4289</v>
      </c>
      <c r="AI18" s="4">
        <v>1801</v>
      </c>
      <c r="AJ18" s="4">
        <v>4796</v>
      </c>
      <c r="AK18" s="4">
        <v>0</v>
      </c>
      <c r="AL18" s="4">
        <f t="shared" si="8"/>
        <v>14072</v>
      </c>
      <c r="AM18" s="4">
        <v>144717</v>
      </c>
      <c r="AN18" s="4">
        <v>26462</v>
      </c>
      <c r="AO18" s="4">
        <v>5008</v>
      </c>
      <c r="AP18" s="4">
        <f t="shared" si="9"/>
        <v>405</v>
      </c>
      <c r="AQ18" s="4">
        <v>31875</v>
      </c>
      <c r="AR18" s="4">
        <v>6150</v>
      </c>
      <c r="AS18" s="4">
        <f t="shared" si="10"/>
        <v>4234</v>
      </c>
      <c r="AT18" s="4">
        <v>10384</v>
      </c>
      <c r="AU18" s="4">
        <v>16835</v>
      </c>
      <c r="AV18" s="4">
        <f t="shared" si="11"/>
        <v>2331934</v>
      </c>
    </row>
    <row r="19" spans="1:48">
      <c r="A19" s="3" t="s">
        <v>72</v>
      </c>
      <c r="C19" s="4">
        <v>262585</v>
      </c>
      <c r="D19" s="4">
        <v>0</v>
      </c>
      <c r="E19" s="4">
        <v>917890</v>
      </c>
      <c r="F19" s="4">
        <v>126915</v>
      </c>
      <c r="G19" s="4">
        <v>10361</v>
      </c>
      <c r="H19" s="4">
        <v>9797</v>
      </c>
      <c r="I19" s="4">
        <v>55730</v>
      </c>
      <c r="J19" s="4">
        <v>78419</v>
      </c>
      <c r="K19" s="4">
        <v>50925</v>
      </c>
      <c r="L19" s="4">
        <v>111782</v>
      </c>
      <c r="M19" s="4">
        <v>120764</v>
      </c>
      <c r="N19" s="4">
        <v>0</v>
      </c>
      <c r="O19" s="4">
        <f t="shared" si="6"/>
        <v>-417620</v>
      </c>
      <c r="P19" s="4">
        <v>0</v>
      </c>
      <c r="Q19" s="4">
        <f>R19-P19-SUM(C19:H19)</f>
        <v>484284</v>
      </c>
      <c r="R19" s="4">
        <v>1811832</v>
      </c>
      <c r="S19" s="4">
        <v>30850</v>
      </c>
      <c r="T19" s="4">
        <v>289900</v>
      </c>
      <c r="U19" s="4">
        <v>1328</v>
      </c>
      <c r="V19" s="4">
        <v>4113</v>
      </c>
      <c r="W19" s="4">
        <v>1471</v>
      </c>
      <c r="X19" s="4">
        <f t="shared" si="7"/>
        <v>6196</v>
      </c>
      <c r="Y19" s="4">
        <v>333858</v>
      </c>
      <c r="Z19" s="4">
        <v>4018</v>
      </c>
      <c r="AA19" s="4">
        <v>21850</v>
      </c>
      <c r="AB19" s="4">
        <v>33914</v>
      </c>
      <c r="AC19" s="4">
        <v>11549</v>
      </c>
      <c r="AD19" s="4">
        <v>10479</v>
      </c>
      <c r="AE19" s="4">
        <v>6094</v>
      </c>
      <c r="AF19" s="4">
        <v>3835</v>
      </c>
      <c r="AG19" s="4">
        <v>30570</v>
      </c>
      <c r="AH19" s="4">
        <v>4248</v>
      </c>
      <c r="AI19" s="4">
        <v>1602</v>
      </c>
      <c r="AJ19" s="4">
        <v>4977</v>
      </c>
      <c r="AK19" s="4">
        <v>0</v>
      </c>
      <c r="AL19" s="4">
        <f t="shared" si="8"/>
        <v>19358</v>
      </c>
      <c r="AM19" s="4">
        <v>152494</v>
      </c>
      <c r="AN19" s="4">
        <v>27178</v>
      </c>
      <c r="AO19" s="4">
        <v>5145</v>
      </c>
      <c r="AP19" s="4">
        <f t="shared" si="9"/>
        <v>308</v>
      </c>
      <c r="AQ19" s="4">
        <v>32631</v>
      </c>
      <c r="AR19" s="4">
        <v>5975</v>
      </c>
      <c r="AS19" s="4">
        <f t="shared" si="10"/>
        <v>3854</v>
      </c>
      <c r="AT19" s="4">
        <v>9829</v>
      </c>
      <c r="AU19" s="4">
        <v>17577</v>
      </c>
      <c r="AV19" s="4">
        <f t="shared" si="11"/>
        <v>2358221</v>
      </c>
    </row>
    <row r="20" spans="1:48">
      <c r="A20" s="3" t="s">
        <v>73</v>
      </c>
      <c r="C20" s="4">
        <v>259664</v>
      </c>
      <c r="D20" s="4">
        <v>0</v>
      </c>
      <c r="E20" s="4">
        <v>905527</v>
      </c>
      <c r="F20" s="4">
        <v>99236</v>
      </c>
      <c r="G20" s="4">
        <v>11507</v>
      </c>
      <c r="H20" s="4">
        <v>11347</v>
      </c>
      <c r="I20" s="4">
        <v>54401</v>
      </c>
      <c r="J20" s="4">
        <v>81831</v>
      </c>
      <c r="K20" s="4">
        <v>54570</v>
      </c>
      <c r="L20" s="4">
        <v>119665</v>
      </c>
      <c r="M20" s="4">
        <v>122114</v>
      </c>
      <c r="N20" s="4">
        <v>0</v>
      </c>
      <c r="O20" s="4">
        <f t="shared" si="6"/>
        <v>-432581</v>
      </c>
      <c r="P20" s="4">
        <v>0</v>
      </c>
      <c r="Q20" s="4">
        <f>R20-P20-SUM(C20:H20)</f>
        <v>513194</v>
      </c>
      <c r="R20" s="4">
        <v>1800475</v>
      </c>
      <c r="S20" s="4">
        <v>32824</v>
      </c>
      <c r="T20" s="4">
        <v>303634</v>
      </c>
      <c r="U20" s="4">
        <v>1492</v>
      </c>
      <c r="V20" s="4">
        <v>4025</v>
      </c>
      <c r="W20" s="4">
        <v>1527</v>
      </c>
      <c r="X20" s="4">
        <f t="shared" si="7"/>
        <v>6547</v>
      </c>
      <c r="Y20" s="4">
        <v>350049</v>
      </c>
      <c r="Z20" s="4">
        <v>3907</v>
      </c>
      <c r="AA20" s="4">
        <v>22765</v>
      </c>
      <c r="AB20" s="4">
        <v>34660</v>
      </c>
      <c r="AC20" s="4">
        <v>12288</v>
      </c>
      <c r="AD20" s="4">
        <v>10846</v>
      </c>
      <c r="AE20" s="4">
        <v>6632</v>
      </c>
      <c r="AF20" s="4">
        <v>4118</v>
      </c>
      <c r="AG20" s="4">
        <v>32892</v>
      </c>
      <c r="AH20" s="4">
        <v>4132</v>
      </c>
      <c r="AI20" s="4">
        <v>1643</v>
      </c>
      <c r="AJ20" s="4">
        <v>5673</v>
      </c>
      <c r="AK20" s="4">
        <v>0</v>
      </c>
      <c r="AL20" s="4">
        <f t="shared" si="8"/>
        <v>19515</v>
      </c>
      <c r="AM20" s="4">
        <v>159071</v>
      </c>
      <c r="AN20" s="4">
        <v>28986</v>
      </c>
      <c r="AO20" s="4">
        <v>5444</v>
      </c>
      <c r="AP20" s="4">
        <f t="shared" si="9"/>
        <v>395</v>
      </c>
      <c r="AQ20" s="4">
        <v>34825</v>
      </c>
      <c r="AR20" s="4">
        <v>4620</v>
      </c>
      <c r="AS20" s="4">
        <f t="shared" si="10"/>
        <v>4517</v>
      </c>
      <c r="AT20" s="4">
        <v>9137</v>
      </c>
      <c r="AU20" s="4">
        <v>18675</v>
      </c>
      <c r="AV20" s="4">
        <f t="shared" si="11"/>
        <v>2372232</v>
      </c>
    </row>
    <row r="21" spans="1:48">
      <c r="A21" s="3" t="s">
        <v>75</v>
      </c>
      <c r="C21" s="4">
        <v>279905</v>
      </c>
      <c r="D21" s="4">
        <v>0</v>
      </c>
      <c r="E21" s="4">
        <v>826632</v>
      </c>
      <c r="F21" s="4">
        <v>63099</v>
      </c>
      <c r="G21" s="4">
        <v>11717</v>
      </c>
      <c r="H21" s="4">
        <v>11166</v>
      </c>
      <c r="I21" s="4">
        <v>49291</v>
      </c>
      <c r="J21" s="4">
        <v>87022</v>
      </c>
      <c r="K21" s="4">
        <v>47967</v>
      </c>
      <c r="L21" s="4">
        <v>126282</v>
      </c>
      <c r="M21" s="4">
        <v>128541</v>
      </c>
      <c r="N21" s="4">
        <v>0</v>
      </c>
      <c r="O21" s="4">
        <f t="shared" si="6"/>
        <v>-439103</v>
      </c>
      <c r="P21" s="4">
        <v>0</v>
      </c>
      <c r="Q21" s="4">
        <f>R21-P21-SUM(C21:H21)</f>
        <v>528402</v>
      </c>
      <c r="R21" s="4">
        <v>1720921</v>
      </c>
      <c r="S21" s="4">
        <v>34201</v>
      </c>
      <c r="T21" s="4">
        <v>308407</v>
      </c>
      <c r="U21" s="4">
        <v>1679</v>
      </c>
      <c r="V21" s="4">
        <v>3719</v>
      </c>
      <c r="W21" s="4">
        <v>1457</v>
      </c>
      <c r="X21" s="4">
        <f t="shared" si="7"/>
        <v>5873</v>
      </c>
      <c r="Y21" s="4">
        <v>355336</v>
      </c>
      <c r="Z21" s="4">
        <v>4117</v>
      </c>
      <c r="AA21" s="4">
        <v>23595</v>
      </c>
      <c r="AB21" s="4">
        <v>35343</v>
      </c>
      <c r="AC21" s="4">
        <v>11743</v>
      </c>
      <c r="AD21" s="4">
        <v>11222</v>
      </c>
      <c r="AE21" s="4">
        <v>6416</v>
      </c>
      <c r="AF21" s="4">
        <v>3960</v>
      </c>
      <c r="AG21" s="4">
        <v>33628</v>
      </c>
      <c r="AH21" s="4">
        <v>4060</v>
      </c>
      <c r="AI21" s="4">
        <v>1274</v>
      </c>
      <c r="AJ21" s="4">
        <v>5177</v>
      </c>
      <c r="AK21" s="4">
        <v>0</v>
      </c>
      <c r="AL21" s="4">
        <f t="shared" si="8"/>
        <v>19742</v>
      </c>
      <c r="AM21" s="4">
        <v>160277</v>
      </c>
      <c r="AN21" s="4">
        <v>29028</v>
      </c>
      <c r="AO21" s="4">
        <v>5190</v>
      </c>
      <c r="AP21" s="4">
        <f t="shared" si="9"/>
        <v>379</v>
      </c>
      <c r="AQ21" s="4">
        <v>34597</v>
      </c>
      <c r="AR21" s="4">
        <v>4074</v>
      </c>
      <c r="AS21" s="4">
        <f t="shared" si="10"/>
        <v>3965</v>
      </c>
      <c r="AT21" s="4">
        <v>8039</v>
      </c>
      <c r="AU21" s="4">
        <v>19536</v>
      </c>
      <c r="AV21" s="4">
        <f t="shared" si="11"/>
        <v>2298706</v>
      </c>
    </row>
    <row r="22" spans="1:48">
      <c r="A22" s="3" t="s">
        <v>77</v>
      </c>
      <c r="C22" s="4">
        <v>319814</v>
      </c>
      <c r="D22" s="4">
        <v>0</v>
      </c>
      <c r="E22" s="4">
        <v>826222</v>
      </c>
      <c r="F22" s="4">
        <v>76142</v>
      </c>
      <c r="G22" s="4">
        <v>11556</v>
      </c>
      <c r="H22" s="4">
        <v>10598</v>
      </c>
      <c r="I22" s="4">
        <v>52678</v>
      </c>
      <c r="J22" s="4">
        <v>85844</v>
      </c>
      <c r="K22" s="4">
        <v>76919</v>
      </c>
      <c r="L22" s="4">
        <v>123000</v>
      </c>
      <c r="M22" s="4">
        <v>137972</v>
      </c>
      <c r="N22" s="4">
        <v>0</v>
      </c>
      <c r="O22" s="4">
        <f t="shared" si="6"/>
        <v>-476413</v>
      </c>
      <c r="P22" s="4">
        <v>0</v>
      </c>
      <c r="Q22" s="4">
        <f>R22-P22-SUM(C22:H22)</f>
        <v>568747</v>
      </c>
      <c r="R22" s="4">
        <v>1813079</v>
      </c>
      <c r="S22" s="4">
        <v>35259</v>
      </c>
      <c r="T22" s="4">
        <v>317801</v>
      </c>
      <c r="U22" s="4">
        <v>1696</v>
      </c>
      <c r="V22" s="4">
        <v>2761</v>
      </c>
      <c r="W22" s="4">
        <v>1481</v>
      </c>
      <c r="X22" s="4">
        <f t="shared" si="7"/>
        <v>5744</v>
      </c>
      <c r="Y22" s="4">
        <v>364742</v>
      </c>
      <c r="Z22" s="4">
        <v>4119</v>
      </c>
      <c r="AA22" s="4">
        <v>23562</v>
      </c>
      <c r="AB22" s="4">
        <v>34190</v>
      </c>
      <c r="AC22" s="4">
        <v>11363</v>
      </c>
      <c r="AD22" s="4">
        <v>14249</v>
      </c>
      <c r="AE22" s="4">
        <v>6473</v>
      </c>
      <c r="AF22" s="4">
        <v>3923</v>
      </c>
      <c r="AG22" s="4">
        <v>33229</v>
      </c>
      <c r="AH22" s="4">
        <v>4214</v>
      </c>
      <c r="AI22" s="4">
        <v>1319</v>
      </c>
      <c r="AJ22" s="4">
        <v>5410</v>
      </c>
      <c r="AK22" s="4">
        <v>0</v>
      </c>
      <c r="AL22" s="4">
        <f t="shared" si="8"/>
        <v>19757</v>
      </c>
      <c r="AM22" s="4">
        <v>161808</v>
      </c>
      <c r="AN22" s="4">
        <v>29964</v>
      </c>
      <c r="AO22" s="4">
        <v>5454</v>
      </c>
      <c r="AP22" s="4">
        <f t="shared" si="9"/>
        <v>457</v>
      </c>
      <c r="AQ22" s="4">
        <v>35875</v>
      </c>
      <c r="AR22" s="4">
        <v>4050</v>
      </c>
      <c r="AS22" s="4">
        <f t="shared" si="10"/>
        <v>3905</v>
      </c>
      <c r="AT22" s="4">
        <v>7955</v>
      </c>
      <c r="AU22" s="4">
        <v>27789</v>
      </c>
      <c r="AV22" s="4">
        <f t="shared" si="11"/>
        <v>2411248</v>
      </c>
    </row>
    <row r="23" spans="1:48">
      <c r="A23" s="3" t="s">
        <v>79</v>
      </c>
      <c r="C23" s="4">
        <v>361308</v>
      </c>
      <c r="D23" s="4">
        <v>0</v>
      </c>
      <c r="E23" s="4">
        <v>916301</v>
      </c>
      <c r="F23" s="4">
        <v>83729</v>
      </c>
      <c r="G23" s="4">
        <v>13233</v>
      </c>
      <c r="H23" s="4">
        <v>11218</v>
      </c>
      <c r="I23" s="4">
        <v>58017</v>
      </c>
      <c r="J23" s="4">
        <v>94897</v>
      </c>
      <c r="K23" s="4">
        <v>107332</v>
      </c>
      <c r="L23" s="4">
        <v>84088</v>
      </c>
      <c r="M23" s="4">
        <v>133185</v>
      </c>
      <c r="N23" s="4">
        <v>0</v>
      </c>
      <c r="O23" s="4">
        <f t="shared" si="6"/>
        <v>-477519</v>
      </c>
      <c r="P23" s="4">
        <v>0</v>
      </c>
      <c r="Q23" s="4">
        <f>R23-P23-SUM(C23:H23)</f>
        <v>598726</v>
      </c>
      <c r="R23" s="4">
        <v>1984515</v>
      </c>
      <c r="S23" s="4">
        <v>38399</v>
      </c>
      <c r="T23" s="4">
        <v>359533</v>
      </c>
      <c r="U23" s="4">
        <v>1876</v>
      </c>
      <c r="V23" s="4">
        <v>2961</v>
      </c>
      <c r="W23" s="4">
        <v>1134</v>
      </c>
      <c r="X23" s="4">
        <f t="shared" si="7"/>
        <v>5678</v>
      </c>
      <c r="Y23" s="4">
        <v>409581</v>
      </c>
      <c r="Z23" s="4">
        <v>4162</v>
      </c>
      <c r="AA23" s="4">
        <v>23720</v>
      </c>
      <c r="AB23" s="4">
        <v>34829</v>
      </c>
      <c r="AC23" s="4">
        <v>12073</v>
      </c>
      <c r="AD23" s="4">
        <v>12603</v>
      </c>
      <c r="AE23" s="4">
        <v>6332</v>
      </c>
      <c r="AF23" s="4">
        <v>4102</v>
      </c>
      <c r="AG23" s="4">
        <v>35519</v>
      </c>
      <c r="AH23" s="4">
        <v>4253</v>
      </c>
      <c r="AI23" s="4">
        <v>1193</v>
      </c>
      <c r="AJ23" s="4">
        <v>5590</v>
      </c>
      <c r="AK23" s="4">
        <v>0</v>
      </c>
      <c r="AL23" s="4">
        <f t="shared" si="8"/>
        <v>16636</v>
      </c>
      <c r="AM23" s="4">
        <v>161012</v>
      </c>
      <c r="AN23" s="4">
        <v>31842</v>
      </c>
      <c r="AO23" s="4">
        <v>6020</v>
      </c>
      <c r="AP23" s="4">
        <f t="shared" si="9"/>
        <v>367</v>
      </c>
      <c r="AQ23" s="4">
        <v>38229</v>
      </c>
      <c r="AR23" s="4">
        <v>4948</v>
      </c>
      <c r="AS23" s="4">
        <f t="shared" si="10"/>
        <v>3839</v>
      </c>
      <c r="AT23" s="4">
        <v>8787</v>
      </c>
      <c r="AU23" s="4">
        <v>21913</v>
      </c>
      <c r="AV23" s="4">
        <f t="shared" si="11"/>
        <v>2624037</v>
      </c>
    </row>
    <row r="24" spans="1:48">
      <c r="A24" s="3" t="s">
        <v>81</v>
      </c>
      <c r="C24" s="4">
        <v>435164</v>
      </c>
      <c r="D24" s="4">
        <v>0</v>
      </c>
      <c r="E24" s="4">
        <v>976750</v>
      </c>
      <c r="F24" s="4">
        <v>85744</v>
      </c>
      <c r="G24" s="4">
        <v>13106</v>
      </c>
      <c r="H24" s="4">
        <v>9254</v>
      </c>
      <c r="I24" s="4">
        <v>57615</v>
      </c>
      <c r="J24" s="4">
        <v>98771</v>
      </c>
      <c r="K24" s="4">
        <v>89921</v>
      </c>
      <c r="L24" s="4">
        <v>74028</v>
      </c>
      <c r="M24" s="4">
        <v>118453</v>
      </c>
      <c r="N24" s="4">
        <v>0</v>
      </c>
      <c r="O24" s="4">
        <f t="shared" si="6"/>
        <v>50180</v>
      </c>
      <c r="P24" s="4">
        <v>488968</v>
      </c>
      <c r="Q24" s="4">
        <f>R24-P24-SUM(C24:H24)</f>
        <v>215370</v>
      </c>
      <c r="R24" s="4">
        <v>2224356</v>
      </c>
      <c r="S24" s="4">
        <v>43187</v>
      </c>
      <c r="T24" s="4">
        <v>348808</v>
      </c>
      <c r="U24" s="4">
        <v>1606</v>
      </c>
      <c r="V24" s="4">
        <v>2396</v>
      </c>
      <c r="W24" s="4">
        <v>993</v>
      </c>
      <c r="X24" s="4">
        <f t="shared" si="7"/>
        <v>5337</v>
      </c>
      <c r="Y24" s="4">
        <v>402327</v>
      </c>
      <c r="Z24" s="4">
        <v>3519</v>
      </c>
      <c r="AA24" s="4">
        <v>21250</v>
      </c>
      <c r="AB24" s="4">
        <v>33906</v>
      </c>
      <c r="AC24" s="4">
        <v>10656</v>
      </c>
      <c r="AD24" s="4">
        <v>11067</v>
      </c>
      <c r="AE24" s="4">
        <v>5937</v>
      </c>
      <c r="AF24" s="4">
        <v>3784</v>
      </c>
      <c r="AG24" s="4">
        <v>33769</v>
      </c>
      <c r="AH24" s="4">
        <v>4415</v>
      </c>
      <c r="AI24" s="4">
        <v>1096</v>
      </c>
      <c r="AJ24" s="4">
        <v>4852</v>
      </c>
      <c r="AK24" s="4">
        <v>0</v>
      </c>
      <c r="AL24" s="4">
        <f t="shared" si="8"/>
        <v>14318</v>
      </c>
      <c r="AM24" s="4">
        <v>148569</v>
      </c>
      <c r="AN24" s="4">
        <v>31187</v>
      </c>
      <c r="AO24" s="4">
        <v>6752</v>
      </c>
      <c r="AP24" s="4">
        <f t="shared" si="9"/>
        <v>423</v>
      </c>
      <c r="AQ24" s="4">
        <v>38362</v>
      </c>
      <c r="AR24" s="4">
        <v>5328</v>
      </c>
      <c r="AS24" s="4">
        <f t="shared" si="10"/>
        <v>3544</v>
      </c>
      <c r="AT24" s="4">
        <v>8872</v>
      </c>
      <c r="AU24" s="4">
        <v>8549</v>
      </c>
      <c r="AV24" s="4">
        <f t="shared" si="11"/>
        <v>2831035</v>
      </c>
    </row>
    <row r="25" spans="1:48">
      <c r="A25" s="3" t="s">
        <v>89</v>
      </c>
      <c r="C25" s="4">
        <v>456554</v>
      </c>
      <c r="D25" s="4">
        <v>0</v>
      </c>
      <c r="E25" s="4">
        <v>998497</v>
      </c>
      <c r="F25" s="4">
        <v>83624</v>
      </c>
      <c r="G25" s="4">
        <v>13999</v>
      </c>
      <c r="H25" s="4">
        <v>10028</v>
      </c>
      <c r="I25" s="4">
        <v>66304</v>
      </c>
      <c r="J25" s="4">
        <v>111024</v>
      </c>
      <c r="K25" s="4">
        <v>87728</v>
      </c>
      <c r="L25" s="4">
        <v>79261</v>
      </c>
      <c r="M25" s="4">
        <v>110650</v>
      </c>
      <c r="N25" s="4">
        <v>0</v>
      </c>
      <c r="O25" s="4">
        <f t="shared" si="6"/>
        <v>75352</v>
      </c>
      <c r="P25" s="4">
        <v>530319</v>
      </c>
      <c r="Q25" s="4">
        <f>R25-P25-SUM(C25:H25)</f>
        <v>238196</v>
      </c>
      <c r="R25" s="4">
        <v>2331217</v>
      </c>
      <c r="S25" s="4">
        <v>49119</v>
      </c>
      <c r="T25" s="4">
        <v>377470</v>
      </c>
      <c r="U25" s="4">
        <v>2199</v>
      </c>
      <c r="V25" s="4">
        <v>2414</v>
      </c>
      <c r="W25" s="4">
        <v>623</v>
      </c>
      <c r="X25" s="4">
        <f t="shared" si="7"/>
        <v>5253</v>
      </c>
      <c r="Y25" s="4">
        <v>437078</v>
      </c>
      <c r="Z25" s="4">
        <v>3846</v>
      </c>
      <c r="AA25" s="4">
        <v>20813</v>
      </c>
      <c r="AB25" s="4">
        <v>33979</v>
      </c>
      <c r="AC25" s="4">
        <v>10732</v>
      </c>
      <c r="AD25" s="4">
        <v>10380</v>
      </c>
      <c r="AE25" s="4">
        <v>5653</v>
      </c>
      <c r="AF25" s="4">
        <v>3846</v>
      </c>
      <c r="AG25" s="4">
        <v>34492</v>
      </c>
      <c r="AH25" s="4">
        <v>4340</v>
      </c>
      <c r="AI25" s="4">
        <v>1175</v>
      </c>
      <c r="AJ25" s="4">
        <v>4930</v>
      </c>
      <c r="AK25" s="4">
        <v>0</v>
      </c>
      <c r="AL25" s="4">
        <f t="shared" si="8"/>
        <v>14611</v>
      </c>
      <c r="AM25" s="4">
        <v>148797</v>
      </c>
      <c r="AN25" s="4">
        <v>33752</v>
      </c>
      <c r="AO25" s="4">
        <v>7172</v>
      </c>
      <c r="AP25" s="4">
        <f t="shared" si="9"/>
        <v>299</v>
      </c>
      <c r="AQ25" s="4">
        <v>41223</v>
      </c>
      <c r="AR25" s="4">
        <v>5812</v>
      </c>
      <c r="AS25" s="4">
        <f t="shared" si="10"/>
        <v>3443</v>
      </c>
      <c r="AT25" s="4">
        <v>9255</v>
      </c>
      <c r="AU25" s="4">
        <v>10122</v>
      </c>
      <c r="AV25" s="4">
        <f t="shared" si="11"/>
        <v>2977692</v>
      </c>
    </row>
    <row r="26" spans="1:48">
      <c r="A26" s="3" t="s">
        <v>90</v>
      </c>
      <c r="C26" s="4">
        <v>323178</v>
      </c>
      <c r="D26" s="4">
        <v>0</v>
      </c>
      <c r="E26" s="4">
        <v>657053</v>
      </c>
      <c r="F26" s="4">
        <v>92893</v>
      </c>
      <c r="G26" s="4">
        <v>12464</v>
      </c>
      <c r="H26" s="4">
        <v>7760</v>
      </c>
      <c r="I26" s="4">
        <v>67014</v>
      </c>
      <c r="J26" s="4">
        <v>78739</v>
      </c>
      <c r="K26" s="4">
        <v>38078</v>
      </c>
      <c r="L26" s="4">
        <v>80026</v>
      </c>
      <c r="M26" s="4">
        <v>98390</v>
      </c>
      <c r="N26" s="4">
        <v>0</v>
      </c>
      <c r="O26" s="4">
        <f t="shared" si="6"/>
        <v>94856</v>
      </c>
      <c r="P26" s="4">
        <v>457103</v>
      </c>
      <c r="Q26" s="4">
        <f>R26-P26-SUM(C26:H26)</f>
        <v>217189</v>
      </c>
      <c r="R26" s="4">
        <v>1767640</v>
      </c>
      <c r="S26" s="4">
        <v>34369</v>
      </c>
      <c r="T26" s="4">
        <v>272858</v>
      </c>
      <c r="U26" s="4">
        <v>1222</v>
      </c>
      <c r="V26" s="4">
        <v>1929</v>
      </c>
      <c r="W26" s="4">
        <v>485</v>
      </c>
      <c r="X26" s="4">
        <f t="shared" si="7"/>
        <v>3858</v>
      </c>
      <c r="Y26" s="4">
        <v>314721</v>
      </c>
      <c r="Z26" s="4">
        <v>3033</v>
      </c>
      <c r="AA26" s="4">
        <v>15340</v>
      </c>
      <c r="AB26" s="4">
        <v>28577</v>
      </c>
      <c r="AC26" s="4">
        <v>7695</v>
      </c>
      <c r="AD26" s="4">
        <v>8061</v>
      </c>
      <c r="AE26" s="4">
        <v>4519</v>
      </c>
      <c r="AF26" s="4">
        <v>2788</v>
      </c>
      <c r="AG26" s="4">
        <v>28458</v>
      </c>
      <c r="AH26" s="4">
        <v>3127</v>
      </c>
      <c r="AI26" s="4">
        <v>857</v>
      </c>
      <c r="AJ26" s="4">
        <v>3880</v>
      </c>
      <c r="AK26" s="4">
        <v>0</v>
      </c>
      <c r="AL26" s="4">
        <f t="shared" si="8"/>
        <v>12508</v>
      </c>
      <c r="AM26" s="4">
        <v>118843</v>
      </c>
      <c r="AN26" s="4">
        <v>26612</v>
      </c>
      <c r="AO26" s="4">
        <v>5418</v>
      </c>
      <c r="AP26" s="4">
        <f t="shared" si="9"/>
        <v>300</v>
      </c>
      <c r="AQ26" s="4">
        <v>32330</v>
      </c>
      <c r="AR26" s="4">
        <v>5313</v>
      </c>
      <c r="AS26" s="4">
        <f t="shared" si="10"/>
        <v>2210</v>
      </c>
      <c r="AT26" s="4">
        <v>7523</v>
      </c>
      <c r="AU26" s="4">
        <v>7060</v>
      </c>
      <c r="AV26" s="4">
        <f t="shared" si="11"/>
        <v>2248117</v>
      </c>
    </row>
    <row r="27" spans="1:48">
      <c r="A27" s="3" t="s">
        <v>91</v>
      </c>
      <c r="C27" s="4">
        <v>417087</v>
      </c>
      <c r="D27" s="4">
        <v>0</v>
      </c>
      <c r="E27" s="4">
        <v>887311</v>
      </c>
      <c r="F27" s="4">
        <v>148095</v>
      </c>
      <c r="G27" s="4">
        <v>16305</v>
      </c>
      <c r="H27" s="4">
        <v>12654</v>
      </c>
      <c r="I27" s="4">
        <v>92760</v>
      </c>
      <c r="J27" s="4">
        <v>116885</v>
      </c>
      <c r="K27" s="4">
        <v>44161</v>
      </c>
      <c r="L27" s="4">
        <v>87005</v>
      </c>
      <c r="M27" s="4">
        <v>103089</v>
      </c>
      <c r="N27" s="4">
        <v>0</v>
      </c>
      <c r="O27" s="4">
        <f t="shared" si="6"/>
        <v>124369</v>
      </c>
      <c r="P27" s="4">
        <v>568269</v>
      </c>
      <c r="Q27" s="4">
        <f>R27-P27-SUM(C27:H27)</f>
        <v>226203</v>
      </c>
      <c r="R27" s="4">
        <v>2275924</v>
      </c>
      <c r="S27" s="4">
        <v>50518</v>
      </c>
      <c r="T27" s="4">
        <v>382822</v>
      </c>
      <c r="U27" s="4">
        <v>2160</v>
      </c>
      <c r="V27" s="4">
        <v>2854</v>
      </c>
      <c r="W27" s="4">
        <v>743</v>
      </c>
      <c r="X27" s="4">
        <f t="shared" si="7"/>
        <v>5431</v>
      </c>
      <c r="Y27" s="4">
        <v>444528</v>
      </c>
      <c r="Z27" s="4">
        <v>3830</v>
      </c>
      <c r="AA27" s="4">
        <v>21354</v>
      </c>
      <c r="AB27" s="4">
        <v>37242</v>
      </c>
      <c r="AC27" s="4">
        <v>10343</v>
      </c>
      <c r="AD27" s="4">
        <v>11225</v>
      </c>
      <c r="AE27" s="4">
        <v>6198</v>
      </c>
      <c r="AF27" s="4">
        <v>4400</v>
      </c>
      <c r="AG27" s="4">
        <v>37146</v>
      </c>
      <c r="AH27" s="4">
        <v>4321</v>
      </c>
      <c r="AI27" s="4">
        <v>1444</v>
      </c>
      <c r="AJ27" s="4">
        <v>5503</v>
      </c>
      <c r="AK27" s="4">
        <v>0</v>
      </c>
      <c r="AL27" s="4">
        <f t="shared" si="8"/>
        <v>21939</v>
      </c>
      <c r="AM27" s="4">
        <v>164945</v>
      </c>
      <c r="AN27" s="4">
        <v>41981</v>
      </c>
      <c r="AO27" s="4">
        <v>7716</v>
      </c>
      <c r="AP27" s="4">
        <f t="shared" si="9"/>
        <v>1261</v>
      </c>
      <c r="AQ27" s="4">
        <v>50958</v>
      </c>
      <c r="AR27" s="4">
        <v>6361</v>
      </c>
      <c r="AS27" s="4">
        <f t="shared" si="10"/>
        <v>3394</v>
      </c>
      <c r="AT27" s="4">
        <v>9755</v>
      </c>
      <c r="AU27" s="4">
        <v>4232</v>
      </c>
      <c r="AV27" s="4">
        <f t="shared" si="11"/>
        <v>2950342</v>
      </c>
    </row>
    <row r="28" spans="1:48">
      <c r="A28" s="3" t="s">
        <v>92</v>
      </c>
      <c r="C28" s="4">
        <v>432718</v>
      </c>
      <c r="D28" s="4">
        <v>0</v>
      </c>
      <c r="E28" s="4">
        <v>1124334</v>
      </c>
      <c r="F28" s="4">
        <v>182517</v>
      </c>
      <c r="G28" s="4">
        <v>17512</v>
      </c>
      <c r="H28" s="4">
        <v>13534</v>
      </c>
      <c r="I28" s="4">
        <v>107549</v>
      </c>
      <c r="J28" s="4">
        <v>166179</v>
      </c>
      <c r="K28" s="4">
        <v>88464</v>
      </c>
      <c r="L28" s="4">
        <v>92074</v>
      </c>
      <c r="M28" s="4">
        <v>93568</v>
      </c>
      <c r="N28" s="4">
        <v>0</v>
      </c>
      <c r="O28" s="4">
        <f t="shared" si="6"/>
        <v>89091</v>
      </c>
      <c r="P28" s="4">
        <v>636925</v>
      </c>
      <c r="Q28" s="4">
        <f>R28-P28-SUM(C28:H28)</f>
        <v>271457</v>
      </c>
      <c r="R28" s="4">
        <v>2678997</v>
      </c>
      <c r="S28" s="4">
        <v>54464</v>
      </c>
      <c r="T28" s="4">
        <v>390929</v>
      </c>
      <c r="U28" s="4">
        <v>2023</v>
      </c>
      <c r="V28" s="4">
        <v>3024</v>
      </c>
      <c r="W28" s="4">
        <v>729</v>
      </c>
      <c r="X28" s="4">
        <f t="shared" si="7"/>
        <v>5987</v>
      </c>
      <c r="Y28" s="4">
        <v>457156</v>
      </c>
      <c r="Z28" s="4">
        <v>4226</v>
      </c>
      <c r="AA28" s="4">
        <v>21967</v>
      </c>
      <c r="AB28" s="4">
        <v>39821</v>
      </c>
      <c r="AC28" s="4">
        <v>10955</v>
      </c>
      <c r="AD28" s="4">
        <v>12117</v>
      </c>
      <c r="AE28" s="4">
        <v>6401</v>
      </c>
      <c r="AF28" s="4">
        <v>4614</v>
      </c>
      <c r="AG28" s="4">
        <v>35950</v>
      </c>
      <c r="AH28" s="4">
        <v>5067</v>
      </c>
      <c r="AI28" s="4">
        <v>1288</v>
      </c>
      <c r="AJ28" s="4">
        <v>5597</v>
      </c>
      <c r="AK28" s="4">
        <v>0</v>
      </c>
      <c r="AL28" s="4">
        <f t="shared" si="8"/>
        <v>24491</v>
      </c>
      <c r="AM28" s="4">
        <v>172494</v>
      </c>
      <c r="AN28" s="4">
        <v>46394</v>
      </c>
      <c r="AO28" s="4">
        <v>8174</v>
      </c>
      <c r="AP28" s="4">
        <f t="shared" si="9"/>
        <v>1164</v>
      </c>
      <c r="AQ28" s="4">
        <v>55732</v>
      </c>
      <c r="AR28" s="4">
        <v>5775</v>
      </c>
      <c r="AS28" s="4">
        <f t="shared" si="10"/>
        <v>3426</v>
      </c>
      <c r="AT28" s="4">
        <v>9201</v>
      </c>
      <c r="AU28" s="4">
        <v>4538</v>
      </c>
      <c r="AV28" s="4">
        <f t="shared" si="11"/>
        <v>3378118</v>
      </c>
    </row>
    <row r="29" spans="1:48">
      <c r="A29" s="3" t="s">
        <v>93</v>
      </c>
      <c r="C29" s="4">
        <v>431884</v>
      </c>
      <c r="D29" s="4">
        <v>0</v>
      </c>
      <c r="E29" s="4">
        <v>1161489</v>
      </c>
      <c r="F29" s="4">
        <v>196260</v>
      </c>
      <c r="G29" s="4">
        <v>18047</v>
      </c>
      <c r="H29" s="4">
        <v>12799</v>
      </c>
      <c r="I29" s="4">
        <v>115202</v>
      </c>
      <c r="J29" s="4">
        <v>184160</v>
      </c>
      <c r="K29" s="4">
        <v>90870</v>
      </c>
      <c r="L29" s="4">
        <v>79993</v>
      </c>
      <c r="M29" s="4">
        <v>95643</v>
      </c>
      <c r="N29" s="4">
        <v>0</v>
      </c>
      <c r="O29" s="4">
        <f t="shared" si="6"/>
        <v>77470</v>
      </c>
      <c r="P29" s="4">
        <v>643338</v>
      </c>
      <c r="Q29" s="4">
        <f>R29-P29-SUM(C29:H29)</f>
        <v>358103</v>
      </c>
      <c r="R29" s="4">
        <v>2821920</v>
      </c>
      <c r="S29" s="4">
        <v>53821</v>
      </c>
      <c r="T29" s="4">
        <v>394802</v>
      </c>
      <c r="U29" s="4">
        <v>2106</v>
      </c>
      <c r="V29" s="4">
        <v>3261</v>
      </c>
      <c r="W29" s="4">
        <v>717</v>
      </c>
      <c r="X29" s="4">
        <f t="shared" si="7"/>
        <v>6326</v>
      </c>
      <c r="Y29" s="4">
        <v>461033</v>
      </c>
      <c r="Z29" s="4">
        <v>3859</v>
      </c>
      <c r="AA29" s="4">
        <v>22622</v>
      </c>
      <c r="AB29" s="4">
        <v>38764</v>
      </c>
      <c r="AC29" s="4">
        <v>10765</v>
      </c>
      <c r="AD29" s="4">
        <v>11490</v>
      </c>
      <c r="AE29" s="4">
        <v>6440</v>
      </c>
      <c r="AF29" s="4">
        <v>4598</v>
      </c>
      <c r="AG29" s="4">
        <v>36007</v>
      </c>
      <c r="AH29" s="4">
        <v>5501</v>
      </c>
      <c r="AI29" s="4">
        <v>1259</v>
      </c>
      <c r="AJ29" s="4">
        <v>5549</v>
      </c>
      <c r="AK29" s="4">
        <v>0</v>
      </c>
      <c r="AL29" s="4">
        <f t="shared" si="8"/>
        <v>25923</v>
      </c>
      <c r="AM29" s="4">
        <v>172777</v>
      </c>
      <c r="AN29" s="4">
        <v>42549</v>
      </c>
      <c r="AO29" s="4">
        <v>8329</v>
      </c>
      <c r="AP29" s="4">
        <f t="shared" si="9"/>
        <v>1141</v>
      </c>
      <c r="AQ29" s="4">
        <v>52019</v>
      </c>
      <c r="AR29" s="4">
        <v>5494</v>
      </c>
      <c r="AS29" s="4">
        <f t="shared" si="10"/>
        <v>3417</v>
      </c>
      <c r="AT29" s="4">
        <v>8911</v>
      </c>
      <c r="AU29" s="4">
        <v>3167</v>
      </c>
      <c r="AV29" s="4">
        <f t="shared" si="11"/>
        <v>3519827</v>
      </c>
    </row>
    <row r="30" spans="1:48">
      <c r="A30" s="3" t="s">
        <v>67</v>
      </c>
      <c r="C30" s="4">
        <v>491437</v>
      </c>
      <c r="D30" s="4">
        <v>0</v>
      </c>
      <c r="E30" s="4">
        <v>1166380</v>
      </c>
      <c r="F30" s="4">
        <v>225814</v>
      </c>
      <c r="G30" s="4">
        <v>19976</v>
      </c>
      <c r="H30" s="4">
        <v>13487</v>
      </c>
      <c r="I30" s="4">
        <v>141308</v>
      </c>
      <c r="J30" s="4">
        <v>204494</v>
      </c>
      <c r="K30" s="4">
        <v>95572</v>
      </c>
      <c r="L30" s="4">
        <v>85030</v>
      </c>
      <c r="M30" s="4">
        <v>90069</v>
      </c>
      <c r="N30" s="4">
        <v>0</v>
      </c>
      <c r="O30" s="4">
        <f t="shared" si="6"/>
        <v>83814</v>
      </c>
      <c r="P30" s="4">
        <v>700287</v>
      </c>
      <c r="Q30" s="4">
        <f>R30-P30-SUM(C30:H30)</f>
        <v>365288</v>
      </c>
      <c r="R30" s="4">
        <v>2982669</v>
      </c>
      <c r="S30" s="4">
        <v>57179</v>
      </c>
      <c r="T30" s="4">
        <v>397965</v>
      </c>
      <c r="U30" s="4">
        <v>2473</v>
      </c>
      <c r="V30" s="4">
        <v>4004</v>
      </c>
      <c r="W30" s="4">
        <v>859</v>
      </c>
      <c r="X30" s="4">
        <f t="shared" si="7"/>
        <v>6516</v>
      </c>
      <c r="Y30" s="4">
        <v>468996</v>
      </c>
      <c r="Z30" s="4">
        <v>4109</v>
      </c>
      <c r="AA30" s="4">
        <v>23917</v>
      </c>
      <c r="AB30" s="4">
        <v>39529</v>
      </c>
      <c r="AC30" s="4">
        <v>11440</v>
      </c>
      <c r="AD30" s="4">
        <v>12445</v>
      </c>
      <c r="AE30" s="4">
        <v>6802</v>
      </c>
      <c r="AF30" s="4">
        <v>4904</v>
      </c>
      <c r="AG30" s="4">
        <v>39968</v>
      </c>
      <c r="AH30" s="4">
        <v>5541</v>
      </c>
      <c r="AI30" s="4">
        <v>1326</v>
      </c>
      <c r="AJ30" s="4">
        <v>5888</v>
      </c>
      <c r="AK30" s="4">
        <v>0</v>
      </c>
      <c r="AL30" s="4">
        <f t="shared" si="8"/>
        <v>30614</v>
      </c>
      <c r="AM30" s="4">
        <v>186483</v>
      </c>
      <c r="AN30" s="4">
        <v>51762</v>
      </c>
      <c r="AO30" s="4">
        <v>8761</v>
      </c>
      <c r="AP30" s="4">
        <f t="shared" si="9"/>
        <v>1279</v>
      </c>
      <c r="AQ30" s="4">
        <v>61802</v>
      </c>
      <c r="AR30" s="4">
        <v>5166</v>
      </c>
      <c r="AS30" s="4">
        <f t="shared" si="10"/>
        <v>3441</v>
      </c>
      <c r="AT30" s="4">
        <v>8607</v>
      </c>
      <c r="AU30" s="4">
        <v>7506</v>
      </c>
      <c r="AV30" s="4">
        <f t="shared" si="11"/>
        <v>3716063</v>
      </c>
    </row>
    <row r="31" spans="1:48">
      <c r="A31" s="3" t="s">
        <v>69</v>
      </c>
      <c r="C31" s="4">
        <v>618667</v>
      </c>
      <c r="D31" s="4">
        <v>329204</v>
      </c>
      <c r="E31" s="4">
        <v>1086691</v>
      </c>
      <c r="F31" s="4">
        <v>252266</v>
      </c>
      <c r="G31" s="4">
        <v>19976</v>
      </c>
      <c r="H31" s="4">
        <v>12524</v>
      </c>
      <c r="I31" s="4">
        <v>155783</v>
      </c>
      <c r="J31" s="4">
        <v>205449</v>
      </c>
      <c r="K31" s="4">
        <v>110420</v>
      </c>
      <c r="L31" s="4">
        <v>87936</v>
      </c>
      <c r="M31" s="4">
        <v>84586</v>
      </c>
      <c r="N31" s="4">
        <v>76786</v>
      </c>
      <c r="O31" s="4">
        <f t="shared" si="6"/>
        <v>4791</v>
      </c>
      <c r="P31" s="4">
        <v>725751</v>
      </c>
      <c r="Q31" s="4">
        <f>R31-P31-SUM(C31:H31)</f>
        <v>40704</v>
      </c>
      <c r="R31" s="4">
        <v>3085783</v>
      </c>
      <c r="S31" s="4">
        <v>60236</v>
      </c>
      <c r="T31" s="4">
        <v>387197</v>
      </c>
      <c r="U31" s="4">
        <v>2223</v>
      </c>
      <c r="V31" s="4">
        <v>4182</v>
      </c>
      <c r="W31" s="4">
        <v>884</v>
      </c>
      <c r="X31" s="4">
        <f t="shared" si="7"/>
        <v>6547</v>
      </c>
      <c r="Y31" s="4">
        <v>461269</v>
      </c>
      <c r="Z31" s="4">
        <v>4166</v>
      </c>
      <c r="AA31" s="4">
        <v>24164</v>
      </c>
      <c r="AB31" s="4">
        <v>40309</v>
      </c>
      <c r="AC31" s="4">
        <v>12752</v>
      </c>
      <c r="AD31" s="4">
        <v>12126</v>
      </c>
      <c r="AE31" s="4">
        <v>6296</v>
      </c>
      <c r="AF31" s="4">
        <v>5414</v>
      </c>
      <c r="AG31" s="4">
        <v>48391</v>
      </c>
      <c r="AH31" s="4">
        <v>5161</v>
      </c>
      <c r="AI31" s="4">
        <v>1358</v>
      </c>
      <c r="AJ31" s="4">
        <v>6463</v>
      </c>
      <c r="AK31" s="4">
        <v>5037</v>
      </c>
      <c r="AL31" s="4">
        <f t="shared" si="8"/>
        <v>29277</v>
      </c>
      <c r="AM31" s="4">
        <v>200914</v>
      </c>
      <c r="AN31" s="4">
        <v>58199</v>
      </c>
      <c r="AO31" s="4">
        <v>9111</v>
      </c>
      <c r="AP31" s="4">
        <f t="shared" si="9"/>
        <v>1245</v>
      </c>
      <c r="AQ31" s="4">
        <v>68555</v>
      </c>
      <c r="AR31" s="4">
        <v>4904</v>
      </c>
      <c r="AS31" s="4">
        <f t="shared" si="10"/>
        <v>3595</v>
      </c>
      <c r="AT31" s="4">
        <v>8499</v>
      </c>
      <c r="AU31" s="4">
        <v>20167</v>
      </c>
      <c r="AV31" s="4">
        <f t="shared" si="11"/>
        <v>3845187</v>
      </c>
    </row>
    <row r="32" spans="1:48">
      <c r="A32" s="3" t="s">
        <v>71</v>
      </c>
      <c r="C32" s="4">
        <v>718806</v>
      </c>
      <c r="D32" s="4">
        <v>972123</v>
      </c>
      <c r="E32" s="4">
        <v>1000661</v>
      </c>
      <c r="F32" s="4">
        <v>167641</v>
      </c>
      <c r="G32" s="4">
        <v>18555</v>
      </c>
      <c r="H32" s="4">
        <v>12217</v>
      </c>
      <c r="I32" s="4">
        <v>166987</v>
      </c>
      <c r="J32" s="4">
        <v>194523</v>
      </c>
      <c r="K32" s="4">
        <v>106612</v>
      </c>
      <c r="L32" s="4">
        <v>77206</v>
      </c>
      <c r="M32" s="4">
        <v>78405</v>
      </c>
      <c r="N32" s="4">
        <v>60476</v>
      </c>
      <c r="O32" s="4">
        <f t="shared" si="6"/>
        <v>4818</v>
      </c>
      <c r="P32" s="4">
        <v>689027</v>
      </c>
      <c r="Q32" s="4">
        <f>R32-P32-SUM(C32:H32)</f>
        <v>76054</v>
      </c>
      <c r="R32" s="4">
        <v>3655084</v>
      </c>
      <c r="S32" s="4">
        <v>60138</v>
      </c>
      <c r="T32" s="4">
        <v>369258</v>
      </c>
      <c r="U32" s="4">
        <v>1787</v>
      </c>
      <c r="V32" s="4">
        <v>3618</v>
      </c>
      <c r="W32" s="4">
        <v>873</v>
      </c>
      <c r="X32" s="4">
        <f t="shared" si="7"/>
        <v>6362</v>
      </c>
      <c r="Y32" s="4">
        <v>442036</v>
      </c>
      <c r="Z32" s="4">
        <v>4492</v>
      </c>
      <c r="AA32" s="4">
        <v>25245</v>
      </c>
      <c r="AB32" s="4">
        <v>39533</v>
      </c>
      <c r="AC32" s="4">
        <v>12237</v>
      </c>
      <c r="AD32" s="4">
        <v>11230</v>
      </c>
      <c r="AE32" s="4">
        <v>6449</v>
      </c>
      <c r="AF32" s="4">
        <v>5652</v>
      </c>
      <c r="AG32" s="4">
        <v>44815</v>
      </c>
      <c r="AH32" s="4">
        <v>4968</v>
      </c>
      <c r="AI32" s="4">
        <v>1348</v>
      </c>
      <c r="AJ32" s="4">
        <v>6007</v>
      </c>
      <c r="AK32" s="4">
        <v>5019</v>
      </c>
      <c r="AL32" s="4">
        <f t="shared" si="8"/>
        <v>30075</v>
      </c>
      <c r="AM32" s="4">
        <v>197070</v>
      </c>
      <c r="AN32" s="4">
        <v>57147</v>
      </c>
      <c r="AO32" s="4">
        <v>8011</v>
      </c>
      <c r="AP32" s="4">
        <f t="shared" si="9"/>
        <v>1015</v>
      </c>
      <c r="AQ32" s="4">
        <v>66173</v>
      </c>
      <c r="AR32" s="4">
        <v>4009</v>
      </c>
      <c r="AS32" s="4">
        <f t="shared" si="10"/>
        <v>3726</v>
      </c>
      <c r="AT32" s="4">
        <v>7735</v>
      </c>
      <c r="AU32" s="4">
        <v>26906</v>
      </c>
      <c r="AV32" s="4">
        <f t="shared" si="11"/>
        <v>4395004</v>
      </c>
    </row>
    <row r="33" spans="1:48">
      <c r="A33" s="3" t="s">
        <v>74</v>
      </c>
      <c r="C33" s="4">
        <v>794362</v>
      </c>
      <c r="D33" s="4">
        <v>1630735</v>
      </c>
      <c r="E33" s="4">
        <v>1080153</v>
      </c>
      <c r="F33" s="4">
        <v>216901</v>
      </c>
      <c r="G33" s="4">
        <v>23849</v>
      </c>
      <c r="H33" s="4">
        <v>13542</v>
      </c>
      <c r="I33" s="4">
        <v>285734</v>
      </c>
      <c r="J33" s="4">
        <v>241334</v>
      </c>
      <c r="K33" s="4">
        <v>123834</v>
      </c>
      <c r="L33" s="4">
        <v>87944</v>
      </c>
      <c r="M33" s="4">
        <v>92949</v>
      </c>
      <c r="N33" s="4">
        <v>72352</v>
      </c>
      <c r="O33" s="4">
        <f t="shared" si="6"/>
        <v>7027</v>
      </c>
      <c r="P33" s="4">
        <v>911174</v>
      </c>
      <c r="Q33" s="4">
        <f>R33-P33-SUM(C33:H33)</f>
        <v>112344</v>
      </c>
      <c r="R33" s="4">
        <v>4783060</v>
      </c>
      <c r="S33" s="4">
        <v>64739</v>
      </c>
      <c r="T33" s="4">
        <v>395729</v>
      </c>
      <c r="U33" s="4">
        <v>2142</v>
      </c>
      <c r="V33" s="4">
        <v>4106</v>
      </c>
      <c r="W33" s="4">
        <v>984</v>
      </c>
      <c r="X33" s="4">
        <f t="shared" si="7"/>
        <v>7009</v>
      </c>
      <c r="Y33" s="4">
        <v>474709</v>
      </c>
      <c r="Z33" s="4">
        <v>4435</v>
      </c>
      <c r="AA33" s="4">
        <v>26455</v>
      </c>
      <c r="AB33" s="4">
        <v>42446</v>
      </c>
      <c r="AC33" s="4">
        <v>12246</v>
      </c>
      <c r="AD33" s="4">
        <v>13158</v>
      </c>
      <c r="AE33" s="4">
        <v>6594</v>
      </c>
      <c r="AF33" s="4">
        <v>5770</v>
      </c>
      <c r="AG33" s="4">
        <v>44430</v>
      </c>
      <c r="AH33" s="4">
        <v>5806</v>
      </c>
      <c r="AI33" s="4">
        <v>1258</v>
      </c>
      <c r="AJ33" s="4">
        <v>6519</v>
      </c>
      <c r="AK33" s="4">
        <v>5457</v>
      </c>
      <c r="AL33" s="4">
        <f t="shared" si="8"/>
        <v>28727</v>
      </c>
      <c r="AM33" s="4">
        <v>203301</v>
      </c>
      <c r="AN33" s="4">
        <v>62254</v>
      </c>
      <c r="AO33" s="4">
        <v>8644</v>
      </c>
      <c r="AP33" s="4">
        <f t="shared" si="9"/>
        <v>1055</v>
      </c>
      <c r="AQ33" s="4">
        <v>71953</v>
      </c>
      <c r="AR33" s="4">
        <v>4066</v>
      </c>
      <c r="AS33" s="4">
        <f t="shared" si="10"/>
        <v>4188</v>
      </c>
      <c r="AT33" s="4">
        <v>8254</v>
      </c>
      <c r="AU33" s="4">
        <v>26000</v>
      </c>
      <c r="AV33" s="4">
        <f t="shared" si="11"/>
        <v>5567277</v>
      </c>
    </row>
    <row r="34" spans="1:48">
      <c r="A34" s="3" t="s">
        <v>76</v>
      </c>
      <c r="C34" s="4">
        <v>817944</v>
      </c>
      <c r="D34" s="4">
        <v>1784185</v>
      </c>
      <c r="E34" s="4">
        <v>1294758</v>
      </c>
      <c r="F34" s="4">
        <v>242902</v>
      </c>
      <c r="G34" s="4">
        <v>23927</v>
      </c>
      <c r="H34" s="4">
        <v>13791</v>
      </c>
      <c r="I34" s="4">
        <v>307898</v>
      </c>
      <c r="J34" s="4">
        <v>299599</v>
      </c>
      <c r="K34" s="4">
        <v>156281</v>
      </c>
      <c r="L34" s="4">
        <v>101539</v>
      </c>
      <c r="M34" s="4">
        <v>102902</v>
      </c>
      <c r="N34" s="4">
        <v>95837</v>
      </c>
      <c r="O34" s="4">
        <f t="shared" si="6"/>
        <v>7919</v>
      </c>
      <c r="P34" s="4">
        <v>1071975</v>
      </c>
      <c r="Q34" s="4">
        <f>R34-P34-SUM(C34:H34)</f>
        <v>14728</v>
      </c>
      <c r="R34" s="4">
        <v>5264210</v>
      </c>
      <c r="S34" s="4">
        <v>67545</v>
      </c>
      <c r="T34" s="4">
        <v>412617</v>
      </c>
      <c r="U34" s="4">
        <v>2010</v>
      </c>
      <c r="V34" s="4">
        <v>4195</v>
      </c>
      <c r="W34" s="4">
        <v>968</v>
      </c>
      <c r="X34" s="4">
        <f t="shared" si="7"/>
        <v>7801</v>
      </c>
      <c r="Y34" s="4">
        <v>495136</v>
      </c>
      <c r="Z34" s="4">
        <v>4348</v>
      </c>
      <c r="AA34" s="4">
        <v>29082</v>
      </c>
      <c r="AB34" s="4">
        <v>44644</v>
      </c>
      <c r="AC34" s="4">
        <v>12407</v>
      </c>
      <c r="AD34" s="4">
        <v>14401</v>
      </c>
      <c r="AE34" s="4">
        <v>6958</v>
      </c>
      <c r="AF34" s="4">
        <v>6196</v>
      </c>
      <c r="AG34" s="4">
        <v>43419</v>
      </c>
      <c r="AH34" s="4">
        <v>6368</v>
      </c>
      <c r="AI34" s="4">
        <v>1129</v>
      </c>
      <c r="AJ34" s="4">
        <v>6983</v>
      </c>
      <c r="AK34" s="4">
        <v>6667</v>
      </c>
      <c r="AL34" s="4">
        <f t="shared" si="8"/>
        <v>29546</v>
      </c>
      <c r="AM34" s="4">
        <v>212148</v>
      </c>
      <c r="AN34" s="4">
        <v>60067</v>
      </c>
      <c r="AO34" s="4">
        <v>9436</v>
      </c>
      <c r="AP34" s="4">
        <f t="shared" si="9"/>
        <v>1037</v>
      </c>
      <c r="AQ34" s="4">
        <v>70540</v>
      </c>
      <c r="AR34" s="4">
        <v>4709</v>
      </c>
      <c r="AS34" s="4">
        <f t="shared" si="10"/>
        <v>4229</v>
      </c>
      <c r="AT34" s="4">
        <v>8938</v>
      </c>
      <c r="AU34" s="4">
        <v>36512</v>
      </c>
      <c r="AV34" s="4">
        <f t="shared" si="11"/>
        <v>6087484</v>
      </c>
    </row>
    <row r="35" spans="1:48">
      <c r="A35" s="3" t="s">
        <v>78</v>
      </c>
      <c r="C35" s="4">
        <v>1016356</v>
      </c>
      <c r="D35" s="4">
        <v>2586428</v>
      </c>
      <c r="E35" s="4">
        <v>1432315</v>
      </c>
      <c r="F35" s="4">
        <v>259089</v>
      </c>
      <c r="G35" s="4">
        <v>23251</v>
      </c>
      <c r="H35" s="4">
        <v>13032</v>
      </c>
      <c r="I35" s="4">
        <v>341032</v>
      </c>
      <c r="J35" s="4">
        <v>327253</v>
      </c>
      <c r="K35" s="4">
        <v>163598</v>
      </c>
      <c r="L35" s="4">
        <v>105130</v>
      </c>
      <c r="M35" s="4">
        <v>97712</v>
      </c>
      <c r="N35" s="4">
        <v>89354</v>
      </c>
      <c r="O35" s="4">
        <f t="shared" si="6"/>
        <v>8513</v>
      </c>
      <c r="P35" s="4">
        <v>1132592</v>
      </c>
      <c r="Q35" s="4">
        <f>R35-P35-SUM(C35:H35)</f>
        <v>10621</v>
      </c>
      <c r="R35" s="4">
        <v>6473684</v>
      </c>
      <c r="S35" s="4">
        <v>70614</v>
      </c>
      <c r="T35" s="4">
        <v>411416</v>
      </c>
      <c r="U35" s="4">
        <v>2323</v>
      </c>
      <c r="V35" s="4">
        <v>4097</v>
      </c>
      <c r="W35" s="4">
        <v>1045</v>
      </c>
      <c r="X35" s="4">
        <f t="shared" si="7"/>
        <v>8102</v>
      </c>
      <c r="Y35" s="4">
        <v>497597</v>
      </c>
      <c r="Z35" s="4">
        <v>4781</v>
      </c>
      <c r="AA35" s="4">
        <v>31452</v>
      </c>
      <c r="AB35" s="4">
        <v>45054</v>
      </c>
      <c r="AC35" s="4">
        <v>12932</v>
      </c>
      <c r="AD35" s="4">
        <v>15797</v>
      </c>
      <c r="AE35" s="4">
        <v>7569</v>
      </c>
      <c r="AF35" s="4">
        <v>6163</v>
      </c>
      <c r="AG35" s="4">
        <v>42776</v>
      </c>
      <c r="AH35" s="4">
        <v>5609</v>
      </c>
      <c r="AI35" s="4">
        <v>1192</v>
      </c>
      <c r="AJ35" s="4">
        <v>7128</v>
      </c>
      <c r="AK35" s="4">
        <v>7066</v>
      </c>
      <c r="AL35" s="4">
        <f t="shared" si="8"/>
        <v>30526</v>
      </c>
      <c r="AM35" s="4">
        <v>218045</v>
      </c>
      <c r="AN35" s="4">
        <v>63597</v>
      </c>
      <c r="AO35" s="4">
        <v>10734</v>
      </c>
      <c r="AP35" s="4">
        <f t="shared" si="9"/>
        <v>1083</v>
      </c>
      <c r="AQ35" s="4">
        <v>75414</v>
      </c>
      <c r="AR35" s="4">
        <v>4222</v>
      </c>
      <c r="AS35" s="4">
        <f t="shared" si="10"/>
        <v>4643</v>
      </c>
      <c r="AT35" s="4">
        <v>8865</v>
      </c>
      <c r="AU35" s="4">
        <v>37865</v>
      </c>
      <c r="AV35" s="4">
        <f t="shared" si="11"/>
        <v>7311470</v>
      </c>
    </row>
    <row r="36" spans="1:48">
      <c r="A36" s="3" t="s">
        <v>80</v>
      </c>
      <c r="C36" s="4">
        <v>1183341</v>
      </c>
      <c r="D36" s="4">
        <v>2874702</v>
      </c>
      <c r="E36" s="4">
        <v>1421550</v>
      </c>
      <c r="F36" s="4">
        <v>351301</v>
      </c>
      <c r="G36" s="4">
        <v>23318</v>
      </c>
      <c r="H36" s="4">
        <v>13918</v>
      </c>
      <c r="I36" s="4">
        <v>394326</v>
      </c>
      <c r="J36" s="4">
        <v>364733</v>
      </c>
      <c r="K36" s="4">
        <v>171299</v>
      </c>
      <c r="L36" s="4">
        <v>99698</v>
      </c>
      <c r="M36" s="4">
        <v>104138</v>
      </c>
      <c r="N36" s="4">
        <v>118467</v>
      </c>
      <c r="O36" s="4">
        <f t="shared" si="6"/>
        <v>8935</v>
      </c>
      <c r="P36" s="4">
        <v>1261596</v>
      </c>
      <c r="Q36" s="4">
        <f>R36-P36-SUM(C36:H36)</f>
        <v>9060</v>
      </c>
      <c r="R36" s="4">
        <v>7138786</v>
      </c>
      <c r="S36" s="4">
        <v>72693</v>
      </c>
      <c r="T36" s="4">
        <v>414060</v>
      </c>
      <c r="U36" s="4">
        <v>2295</v>
      </c>
      <c r="V36" s="4">
        <v>3940</v>
      </c>
      <c r="W36" s="4">
        <v>1124</v>
      </c>
      <c r="X36" s="4">
        <f t="shared" si="7"/>
        <v>8334</v>
      </c>
      <c r="Y36" s="4">
        <v>502446</v>
      </c>
      <c r="Z36" s="4">
        <v>4756</v>
      </c>
      <c r="AA36" s="4">
        <v>32384</v>
      </c>
      <c r="AB36" s="4">
        <v>46533</v>
      </c>
      <c r="AC36" s="4">
        <v>13663</v>
      </c>
      <c r="AD36" s="4">
        <v>16443</v>
      </c>
      <c r="AE36" s="4">
        <v>8030</v>
      </c>
      <c r="AF36" s="4">
        <v>7128</v>
      </c>
      <c r="AG36" s="4">
        <v>42438</v>
      </c>
      <c r="AH36" s="4">
        <v>5350</v>
      </c>
      <c r="AI36" s="4">
        <v>1167</v>
      </c>
      <c r="AJ36" s="4">
        <v>7136</v>
      </c>
      <c r="AK36" s="4">
        <v>7226</v>
      </c>
      <c r="AL36" s="4">
        <f t="shared" si="8"/>
        <v>30808</v>
      </c>
      <c r="AM36" s="4">
        <v>223062</v>
      </c>
      <c r="AN36" s="4">
        <v>65777</v>
      </c>
      <c r="AO36" s="4">
        <v>10694</v>
      </c>
      <c r="AP36" s="4">
        <f t="shared" si="9"/>
        <v>1251</v>
      </c>
      <c r="AQ36" s="4">
        <v>77722</v>
      </c>
      <c r="AR36" s="4">
        <v>4164</v>
      </c>
      <c r="AS36" s="4">
        <f t="shared" si="10"/>
        <v>4631</v>
      </c>
      <c r="AT36" s="4">
        <v>8795</v>
      </c>
      <c r="AU36" s="4">
        <v>65469</v>
      </c>
      <c r="AV36" s="4">
        <f t="shared" si="11"/>
        <v>8016280</v>
      </c>
    </row>
    <row r="37" spans="1:48">
      <c r="A37" s="3" t="s">
        <v>82</v>
      </c>
      <c r="C37" s="4">
        <v>1375770</v>
      </c>
      <c r="D37" s="4">
        <v>3987152</v>
      </c>
      <c r="E37" s="4">
        <v>1634790</v>
      </c>
      <c r="F37" s="4">
        <v>527684</v>
      </c>
      <c r="G37" s="4">
        <v>30168</v>
      </c>
      <c r="H37" s="4">
        <v>17212</v>
      </c>
      <c r="I37" s="4">
        <v>439240</v>
      </c>
      <c r="J37" s="4">
        <v>376235</v>
      </c>
      <c r="K37" s="4">
        <v>182704</v>
      </c>
      <c r="L37" s="4">
        <v>136978</v>
      </c>
      <c r="M37" s="4">
        <v>104812</v>
      </c>
      <c r="N37" s="4">
        <v>137177</v>
      </c>
      <c r="O37" s="4">
        <f t="shared" si="6"/>
        <v>11159</v>
      </c>
      <c r="P37" s="4">
        <v>1388305</v>
      </c>
      <c r="Q37" s="4">
        <f>R37-P37-SUM(C37:H37)</f>
        <v>9105</v>
      </c>
      <c r="R37" s="4">
        <v>8970186</v>
      </c>
      <c r="S37" s="4">
        <v>88601</v>
      </c>
      <c r="T37" s="4">
        <v>458691</v>
      </c>
      <c r="U37" s="4">
        <v>3172</v>
      </c>
      <c r="V37" s="4">
        <v>4551</v>
      </c>
      <c r="W37" s="4">
        <v>1191</v>
      </c>
      <c r="X37" s="4">
        <f t="shared" si="7"/>
        <v>9169</v>
      </c>
      <c r="Y37" s="4">
        <v>565375</v>
      </c>
      <c r="Z37" s="4">
        <v>5352</v>
      </c>
      <c r="AA37" s="4">
        <v>36379</v>
      </c>
      <c r="AB37" s="4">
        <v>52507</v>
      </c>
      <c r="AC37" s="4">
        <v>14895</v>
      </c>
      <c r="AD37" s="4">
        <v>18498</v>
      </c>
      <c r="AE37" s="4">
        <v>8708</v>
      </c>
      <c r="AF37" s="4">
        <v>8403</v>
      </c>
      <c r="AG37" s="4">
        <v>58201</v>
      </c>
      <c r="AH37" s="4">
        <v>6063</v>
      </c>
      <c r="AI37" s="4">
        <v>1440</v>
      </c>
      <c r="AJ37" s="4">
        <v>8083</v>
      </c>
      <c r="AK37" s="4">
        <v>8353</v>
      </c>
      <c r="AL37" s="4">
        <f t="shared" si="8"/>
        <v>37998</v>
      </c>
      <c r="AM37" s="4">
        <v>264880</v>
      </c>
      <c r="AN37" s="4">
        <v>78674</v>
      </c>
      <c r="AO37" s="4">
        <v>12886</v>
      </c>
      <c r="AP37" s="4">
        <f t="shared" si="9"/>
        <v>1559</v>
      </c>
      <c r="AQ37" s="4">
        <v>93119</v>
      </c>
      <c r="AR37" s="4">
        <v>4504</v>
      </c>
      <c r="AS37" s="4">
        <f t="shared" si="10"/>
        <v>5456</v>
      </c>
      <c r="AT37" s="4">
        <v>9960</v>
      </c>
      <c r="AU37" s="4">
        <v>6684</v>
      </c>
      <c r="AV37" s="4">
        <f t="shared" si="11"/>
        <v>9910204</v>
      </c>
    </row>
    <row r="38" spans="1:48">
      <c r="A38" s="3" t="s">
        <v>83</v>
      </c>
      <c r="C38" s="4">
        <v>1513597</v>
      </c>
      <c r="D38" s="4">
        <v>4184102</v>
      </c>
      <c r="E38" s="4">
        <v>1627229</v>
      </c>
      <c r="F38" s="4">
        <v>658757</v>
      </c>
      <c r="G38" s="4">
        <v>32198</v>
      </c>
      <c r="H38" s="4">
        <v>18753</v>
      </c>
      <c r="I38" s="4">
        <v>431481</v>
      </c>
      <c r="J38" s="4">
        <v>393037</v>
      </c>
      <c r="K38" s="4">
        <v>177743</v>
      </c>
      <c r="L38" s="4">
        <v>139217</v>
      </c>
      <c r="M38" s="4">
        <v>124409</v>
      </c>
      <c r="N38" s="4">
        <v>146380</v>
      </c>
      <c r="O38" s="4">
        <f t="shared" si="6"/>
        <v>13218</v>
      </c>
      <c r="P38" s="4">
        <v>1425485</v>
      </c>
      <c r="Q38" s="4">
        <f>R38-P38-SUM(C38:H38)</f>
        <v>9438</v>
      </c>
      <c r="R38" s="4">
        <v>9469559</v>
      </c>
      <c r="S38" s="4">
        <v>90666</v>
      </c>
      <c r="T38" s="4">
        <v>479452</v>
      </c>
      <c r="U38" s="4">
        <v>3063</v>
      </c>
      <c r="V38" s="4">
        <v>4120</v>
      </c>
      <c r="W38" s="4">
        <v>1189</v>
      </c>
      <c r="X38" s="4">
        <f t="shared" si="7"/>
        <v>9702</v>
      </c>
      <c r="Y38" s="4">
        <v>588192</v>
      </c>
      <c r="Z38" s="4">
        <v>6101</v>
      </c>
      <c r="AA38" s="4">
        <v>38364</v>
      </c>
      <c r="AB38" s="4">
        <v>54954</v>
      </c>
      <c r="AC38" s="4">
        <v>15615</v>
      </c>
      <c r="AD38" s="4">
        <v>19267</v>
      </c>
      <c r="AE38" s="4">
        <v>9453</v>
      </c>
      <c r="AF38" s="4">
        <v>9065</v>
      </c>
      <c r="AG38" s="4">
        <v>58784</v>
      </c>
      <c r="AH38" s="4">
        <v>6243</v>
      </c>
      <c r="AI38" s="4">
        <v>1465</v>
      </c>
      <c r="AJ38" s="4">
        <v>8106</v>
      </c>
      <c r="AK38" s="4">
        <v>7808</v>
      </c>
      <c r="AL38" s="4">
        <f t="shared" si="8"/>
        <v>38810</v>
      </c>
      <c r="AM38" s="4">
        <v>274035</v>
      </c>
      <c r="AN38" s="4">
        <v>76122</v>
      </c>
      <c r="AO38" s="4">
        <v>12805</v>
      </c>
      <c r="AP38" s="4">
        <f t="shared" si="9"/>
        <v>1886</v>
      </c>
      <c r="AQ38" s="4">
        <v>90813</v>
      </c>
      <c r="AR38" s="4">
        <v>4893</v>
      </c>
      <c r="AS38" s="4">
        <f t="shared" si="10"/>
        <v>5267</v>
      </c>
      <c r="AT38" s="4">
        <v>10160</v>
      </c>
      <c r="AU38" s="4">
        <v>7026</v>
      </c>
      <c r="AV38" s="4">
        <f t="shared" si="11"/>
        <v>10439785</v>
      </c>
    </row>
    <row r="39" spans="1:48">
      <c r="A39" s="3" t="s">
        <v>84</v>
      </c>
      <c r="C39" s="4">
        <v>1614803</v>
      </c>
      <c r="D39" s="4">
        <v>3511734</v>
      </c>
      <c r="E39" s="4">
        <v>1895702</v>
      </c>
      <c r="F39" s="4">
        <v>884397</v>
      </c>
      <c r="G39" s="4">
        <v>33550</v>
      </c>
      <c r="H39" s="4">
        <v>19862</v>
      </c>
      <c r="I39" s="4">
        <v>474420</v>
      </c>
      <c r="J39" s="4">
        <v>407267</v>
      </c>
      <c r="K39" s="4">
        <v>188720</v>
      </c>
      <c r="L39" s="4">
        <v>172475</v>
      </c>
      <c r="M39" s="4">
        <v>195640</v>
      </c>
      <c r="N39" s="4">
        <v>196636</v>
      </c>
      <c r="O39" s="4">
        <f t="shared" si="6"/>
        <v>18750</v>
      </c>
      <c r="P39" s="4">
        <v>1653908</v>
      </c>
      <c r="Q39" s="4">
        <f>R39-P39-SUM(C39:H39)</f>
        <v>10837</v>
      </c>
      <c r="R39" s="4">
        <v>9624793</v>
      </c>
      <c r="S39" s="4">
        <v>106197</v>
      </c>
      <c r="T39" s="4">
        <v>523888</v>
      </c>
      <c r="U39" s="4">
        <v>3138</v>
      </c>
      <c r="V39" s="4">
        <v>4171</v>
      </c>
      <c r="W39" s="4">
        <v>1281</v>
      </c>
      <c r="X39" s="4">
        <f t="shared" si="7"/>
        <v>10662</v>
      </c>
      <c r="Y39" s="4">
        <v>649337</v>
      </c>
      <c r="Z39" s="4">
        <v>6627</v>
      </c>
      <c r="AA39" s="4">
        <v>42380</v>
      </c>
      <c r="AB39" s="4">
        <v>59798</v>
      </c>
      <c r="AC39" s="4">
        <v>17102</v>
      </c>
      <c r="AD39" s="4">
        <v>23254</v>
      </c>
      <c r="AE39" s="4">
        <v>10225</v>
      </c>
      <c r="AF39" s="4">
        <v>10686</v>
      </c>
      <c r="AG39" s="4">
        <v>59867</v>
      </c>
      <c r="AH39" s="4">
        <v>6867</v>
      </c>
      <c r="AI39" s="4">
        <v>1572</v>
      </c>
      <c r="AJ39" s="4">
        <v>8744</v>
      </c>
      <c r="AK39" s="4">
        <v>7974</v>
      </c>
      <c r="AL39" s="4">
        <f t="shared" si="8"/>
        <v>44660</v>
      </c>
      <c r="AM39" s="4">
        <v>299756</v>
      </c>
      <c r="AN39" s="4">
        <v>82361</v>
      </c>
      <c r="AO39" s="4">
        <v>13676</v>
      </c>
      <c r="AP39" s="4">
        <f t="shared" si="9"/>
        <v>2189</v>
      </c>
      <c r="AQ39" s="4">
        <v>98226</v>
      </c>
      <c r="AR39" s="4">
        <v>5077</v>
      </c>
      <c r="AS39" s="4">
        <f t="shared" si="10"/>
        <v>5591</v>
      </c>
      <c r="AT39" s="4">
        <v>10668</v>
      </c>
      <c r="AU39" s="4">
        <v>7499</v>
      </c>
      <c r="AV39" s="4">
        <f t="shared" si="11"/>
        <v>10690279</v>
      </c>
    </row>
    <row r="40" spans="1:48">
      <c r="A40" s="3" t="s">
        <v>85</v>
      </c>
      <c r="C40" s="4">
        <v>1692063</v>
      </c>
      <c r="D40" s="4">
        <v>2732549</v>
      </c>
      <c r="E40" s="4">
        <v>1898854</v>
      </c>
      <c r="F40" s="4">
        <v>1054708</v>
      </c>
      <c r="G40" s="4">
        <v>34962</v>
      </c>
      <c r="H40" s="4">
        <v>21138</v>
      </c>
      <c r="I40" s="4">
        <v>528019</v>
      </c>
      <c r="J40" s="4">
        <v>425577</v>
      </c>
      <c r="K40" s="4">
        <v>189631</v>
      </c>
      <c r="L40" s="4">
        <v>290784</v>
      </c>
      <c r="M40" s="4">
        <v>292534</v>
      </c>
      <c r="N40" s="4">
        <v>383329</v>
      </c>
      <c r="O40" s="4">
        <f t="shared" si="6"/>
        <v>27264</v>
      </c>
      <c r="P40" s="4">
        <v>2137138</v>
      </c>
      <c r="Q40" s="4">
        <f>R40-P40-SUM(C40:H40)</f>
        <v>14223</v>
      </c>
      <c r="R40" s="4">
        <v>9585635</v>
      </c>
      <c r="S40" s="4">
        <v>117687</v>
      </c>
      <c r="T40" s="4">
        <v>561365</v>
      </c>
      <c r="U40" s="4">
        <v>4347</v>
      </c>
      <c r="V40" s="4">
        <v>4794</v>
      </c>
      <c r="W40" s="4">
        <v>1693</v>
      </c>
      <c r="X40" s="4">
        <f t="shared" si="7"/>
        <v>12163</v>
      </c>
      <c r="Y40" s="4">
        <v>702049</v>
      </c>
      <c r="Z40" s="4">
        <v>7666</v>
      </c>
      <c r="AA40" s="4">
        <v>46822</v>
      </c>
      <c r="AB40" s="4">
        <v>65983</v>
      </c>
      <c r="AC40" s="4">
        <v>18596</v>
      </c>
      <c r="AD40" s="4">
        <v>25492</v>
      </c>
      <c r="AE40" s="4">
        <v>11253</v>
      </c>
      <c r="AF40" s="4">
        <v>11367</v>
      </c>
      <c r="AG40" s="4">
        <v>64858</v>
      </c>
      <c r="AH40" s="4">
        <v>7877</v>
      </c>
      <c r="AI40" s="4">
        <v>1875</v>
      </c>
      <c r="AJ40" s="4">
        <v>9106</v>
      </c>
      <c r="AK40" s="4">
        <v>9226</v>
      </c>
      <c r="AL40" s="4">
        <f t="shared" si="8"/>
        <v>49969</v>
      </c>
      <c r="AM40" s="4">
        <v>330090</v>
      </c>
      <c r="AN40" s="4">
        <v>90892</v>
      </c>
      <c r="AO40" s="4">
        <v>14639</v>
      </c>
      <c r="AP40" s="4">
        <f t="shared" si="9"/>
        <v>2813</v>
      </c>
      <c r="AQ40" s="4">
        <v>108344</v>
      </c>
      <c r="AR40" s="4">
        <v>5757</v>
      </c>
      <c r="AS40" s="4">
        <f t="shared" si="10"/>
        <v>5925</v>
      </c>
      <c r="AT40" s="4">
        <v>11682</v>
      </c>
      <c r="AU40" s="4">
        <v>1801</v>
      </c>
      <c r="AV40" s="4">
        <f t="shared" si="11"/>
        <v>10739601</v>
      </c>
    </row>
    <row r="41" spans="1:48">
      <c r="A41" s="3" t="s">
        <v>86</v>
      </c>
      <c r="C41" s="4">
        <v>1592750</v>
      </c>
      <c r="D41" s="4">
        <v>2695615</v>
      </c>
      <c r="E41" s="4">
        <v>1969151</v>
      </c>
      <c r="F41" s="4">
        <v>1019441</v>
      </c>
      <c r="G41" s="4">
        <v>38385</v>
      </c>
      <c r="H41" s="4">
        <v>22442</v>
      </c>
      <c r="I41" s="4">
        <v>526129</v>
      </c>
      <c r="J41" s="4">
        <v>427222</v>
      </c>
      <c r="K41" s="4">
        <v>210985</v>
      </c>
      <c r="L41" s="4">
        <v>419105</v>
      </c>
      <c r="M41" s="4">
        <v>320008</v>
      </c>
      <c r="N41" s="4">
        <v>490774</v>
      </c>
      <c r="O41" s="4">
        <f t="shared" si="6"/>
        <v>35896</v>
      </c>
      <c r="P41" s="4">
        <v>2430119</v>
      </c>
      <c r="Q41" s="4">
        <f>R41-P41-SUM(C41:H41)</f>
        <v>77858</v>
      </c>
      <c r="R41" s="4">
        <v>9845761</v>
      </c>
      <c r="S41" s="4">
        <v>128456</v>
      </c>
      <c r="T41" s="4">
        <v>580072</v>
      </c>
      <c r="U41" s="4">
        <v>4334</v>
      </c>
      <c r="V41" s="4">
        <v>5042</v>
      </c>
      <c r="W41" s="4">
        <v>1459</v>
      </c>
      <c r="X41" s="4">
        <f t="shared" si="7"/>
        <v>13115</v>
      </c>
      <c r="Y41" s="4">
        <v>732478</v>
      </c>
      <c r="Z41" s="4">
        <v>7845</v>
      </c>
      <c r="AA41" s="4">
        <v>52687</v>
      </c>
      <c r="AB41" s="4">
        <v>65330</v>
      </c>
      <c r="AC41" s="4">
        <v>19577</v>
      </c>
      <c r="AD41" s="4">
        <v>25835</v>
      </c>
      <c r="AE41" s="4">
        <v>11239</v>
      </c>
      <c r="AF41" s="4">
        <v>13006</v>
      </c>
      <c r="AG41" s="4">
        <v>71030</v>
      </c>
      <c r="AH41" s="4">
        <v>9261</v>
      </c>
      <c r="AI41" s="4">
        <v>1755</v>
      </c>
      <c r="AJ41" s="4">
        <v>9206</v>
      </c>
      <c r="AK41" s="4">
        <v>10394</v>
      </c>
      <c r="AL41" s="4">
        <f t="shared" si="8"/>
        <v>52929</v>
      </c>
      <c r="AM41" s="4">
        <v>350094</v>
      </c>
      <c r="AN41" s="4">
        <v>102541</v>
      </c>
      <c r="AO41" s="4">
        <v>16362</v>
      </c>
      <c r="AP41" s="4">
        <f t="shared" si="9"/>
        <v>2794</v>
      </c>
      <c r="AQ41" s="4">
        <v>121697</v>
      </c>
      <c r="AR41" s="4">
        <v>5596</v>
      </c>
      <c r="AS41" s="4">
        <f t="shared" si="10"/>
        <v>6441</v>
      </c>
      <c r="AT41" s="4">
        <v>12037</v>
      </c>
      <c r="AU41" s="4">
        <v>4640</v>
      </c>
      <c r="AV41" s="4">
        <f t="shared" si="11"/>
        <v>11066707</v>
      </c>
    </row>
    <row r="42" spans="1:48">
      <c r="A42" s="3" t="s">
        <v>87</v>
      </c>
      <c r="C42" s="4">
        <v>1758006</v>
      </c>
      <c r="D42" s="4">
        <v>2714065</v>
      </c>
      <c r="E42" s="4">
        <v>2167952</v>
      </c>
      <c r="F42" s="4">
        <v>1242598</v>
      </c>
      <c r="G42" s="4">
        <v>40353</v>
      </c>
      <c r="H42" s="4">
        <v>24030</v>
      </c>
      <c r="I42" s="4">
        <v>537692</v>
      </c>
      <c r="J42" s="4">
        <v>460635</v>
      </c>
      <c r="K42" s="4">
        <v>229960</v>
      </c>
      <c r="L42" s="4">
        <v>509519</v>
      </c>
      <c r="M42" s="4">
        <v>413926</v>
      </c>
      <c r="N42" s="4">
        <v>405396</v>
      </c>
      <c r="O42" s="4">
        <f t="shared" si="6"/>
        <v>36264</v>
      </c>
      <c r="P42" s="4">
        <v>2593392</v>
      </c>
      <c r="Q42" s="4">
        <f>R42-P42-SUM(C42:H42)</f>
        <v>21303</v>
      </c>
      <c r="R42" s="4">
        <v>10561699</v>
      </c>
      <c r="S42" s="4">
        <v>136651</v>
      </c>
      <c r="T42" s="4">
        <v>605054</v>
      </c>
      <c r="U42" s="4">
        <v>4033</v>
      </c>
      <c r="V42" s="4">
        <v>5417</v>
      </c>
      <c r="W42" s="4">
        <v>1284</v>
      </c>
      <c r="X42" s="4">
        <f t="shared" si="7"/>
        <v>13815</v>
      </c>
      <c r="Y42" s="4">
        <v>766254</v>
      </c>
      <c r="Z42" s="4">
        <v>8980</v>
      </c>
      <c r="AA42" s="4">
        <v>57393</v>
      </c>
      <c r="AB42" s="4">
        <v>72708</v>
      </c>
      <c r="AC42" s="4">
        <v>20115</v>
      </c>
      <c r="AD42" s="4">
        <v>27640</v>
      </c>
      <c r="AE42" s="4">
        <v>12011</v>
      </c>
      <c r="AF42" s="4">
        <v>14298</v>
      </c>
      <c r="AG42" s="4">
        <v>76904</v>
      </c>
      <c r="AH42" s="4">
        <v>9160</v>
      </c>
      <c r="AI42" s="4">
        <v>2050</v>
      </c>
      <c r="AJ42" s="4">
        <v>9522</v>
      </c>
      <c r="AK42" s="4">
        <v>17621</v>
      </c>
      <c r="AL42" s="4">
        <f t="shared" si="8"/>
        <v>58350</v>
      </c>
      <c r="AM42" s="4">
        <v>386752</v>
      </c>
      <c r="AN42" s="4">
        <v>111788</v>
      </c>
      <c r="AO42" s="4">
        <v>19831</v>
      </c>
      <c r="AP42" s="4">
        <f t="shared" si="9"/>
        <v>3241</v>
      </c>
      <c r="AQ42" s="4">
        <v>134860</v>
      </c>
      <c r="AR42" s="4">
        <v>5872</v>
      </c>
      <c r="AS42" s="4">
        <f t="shared" si="10"/>
        <v>6665</v>
      </c>
      <c r="AT42" s="4">
        <v>12537</v>
      </c>
      <c r="AU42" s="4">
        <v>2003</v>
      </c>
      <c r="AV42" s="4">
        <f t="shared" si="11"/>
        <v>11864105</v>
      </c>
    </row>
    <row r="43" spans="1:48">
      <c r="A43" s="3" t="s">
        <v>88</v>
      </c>
      <c r="C43" s="4">
        <v>177622</v>
      </c>
      <c r="D43" s="4">
        <v>111050</v>
      </c>
      <c r="E43" s="4">
        <v>269659</v>
      </c>
      <c r="F43" s="4">
        <v>178911</v>
      </c>
      <c r="G43" s="4">
        <v>6606</v>
      </c>
      <c r="H43" s="4">
        <v>2737</v>
      </c>
      <c r="I43" s="4">
        <v>72705</v>
      </c>
      <c r="J43" s="4">
        <v>49946</v>
      </c>
      <c r="K43" s="4">
        <v>55717</v>
      </c>
      <c r="L43" s="4">
        <v>77065</v>
      </c>
      <c r="M43" s="4">
        <v>63553</v>
      </c>
      <c r="N43" s="4">
        <v>110882</v>
      </c>
      <c r="O43" s="4">
        <f t="shared" ref="O43" si="12">P43-SUM(I43:N43)</f>
        <v>5515</v>
      </c>
      <c r="P43" s="4">
        <v>435383</v>
      </c>
      <c r="Q43" s="4">
        <f>R43-P43-SUM(C43:H43)</f>
        <v>2019</v>
      </c>
      <c r="R43" s="4">
        <v>1183987</v>
      </c>
      <c r="S43" s="4">
        <v>18857</v>
      </c>
      <c r="T43" s="4">
        <v>82872</v>
      </c>
      <c r="U43" s="4">
        <v>600</v>
      </c>
      <c r="V43" s="4">
        <v>823</v>
      </c>
      <c r="W43" s="4">
        <v>272</v>
      </c>
      <c r="X43" s="4">
        <f t="shared" ref="X43" si="13">Y43-SUM(S43:W43)</f>
        <v>2693</v>
      </c>
      <c r="Y43" s="4">
        <v>106117</v>
      </c>
      <c r="Z43" s="4">
        <v>1602</v>
      </c>
      <c r="AA43" s="4">
        <v>8975</v>
      </c>
      <c r="AB43" s="4">
        <v>9361</v>
      </c>
      <c r="AC43" s="4">
        <v>2267</v>
      </c>
      <c r="AD43" s="4">
        <v>5311</v>
      </c>
      <c r="AE43" s="4">
        <v>1491</v>
      </c>
      <c r="AF43" s="4">
        <v>2022</v>
      </c>
      <c r="AG43" s="4">
        <v>11879</v>
      </c>
      <c r="AH43" s="4">
        <v>1622</v>
      </c>
      <c r="AI43" s="4">
        <v>280</v>
      </c>
      <c r="AJ43" s="4">
        <v>1499</v>
      </c>
      <c r="AK43" s="4">
        <v>2939</v>
      </c>
      <c r="AL43" s="4">
        <f t="shared" ref="AL43" si="14">AM43-SUM(Z43:AK43)</f>
        <v>10264</v>
      </c>
      <c r="AM43" s="4">
        <v>59512</v>
      </c>
      <c r="AN43" s="4">
        <v>18906</v>
      </c>
      <c r="AO43" s="4">
        <v>3093</v>
      </c>
      <c r="AP43" s="4">
        <f t="shared" ref="AP43" si="15">AQ43-SUM(AN43:AO43)</f>
        <v>607</v>
      </c>
      <c r="AQ43" s="4">
        <v>22606</v>
      </c>
      <c r="AR43" s="4">
        <v>1258</v>
      </c>
      <c r="AS43" s="4">
        <f t="shared" ref="AS43" si="16">AT43-AR43</f>
        <v>1244</v>
      </c>
      <c r="AT43" s="4">
        <v>2502</v>
      </c>
      <c r="AU43" s="4">
        <v>3137</v>
      </c>
      <c r="AV43" s="4">
        <f t="shared" ref="AV43" si="17">AU43+AT43+AQ43+AM43+Y43+R43</f>
        <v>1377861</v>
      </c>
    </row>
    <row r="44" spans="1:48">
      <c r="A44" s="3" t="s">
        <v>52</v>
      </c>
      <c r="C44" s="4" t="s">
        <v>52</v>
      </c>
      <c r="D44" s="4" t="s">
        <v>52</v>
      </c>
      <c r="E44" s="4" t="s">
        <v>52</v>
      </c>
      <c r="F44" s="4" t="s">
        <v>52</v>
      </c>
      <c r="G44" s="4" t="s">
        <v>52</v>
      </c>
      <c r="H44" s="4" t="s">
        <v>52</v>
      </c>
      <c r="I44" s="4" t="s">
        <v>52</v>
      </c>
      <c r="J44" s="4" t="s">
        <v>52</v>
      </c>
      <c r="K44" s="4" t="s">
        <v>52</v>
      </c>
      <c r="L44" s="4" t="s">
        <v>52</v>
      </c>
      <c r="M44" s="4" t="s">
        <v>52</v>
      </c>
      <c r="N44" s="4" t="s">
        <v>52</v>
      </c>
      <c r="O44" s="4" t="s">
        <v>52</v>
      </c>
      <c r="P44" s="4" t="s">
        <v>52</v>
      </c>
      <c r="Q44" s="4" t="s">
        <v>52</v>
      </c>
      <c r="R44" s="4" t="s">
        <v>52</v>
      </c>
      <c r="S44" s="4" t="s">
        <v>52</v>
      </c>
      <c r="T44" s="4" t="s">
        <v>52</v>
      </c>
      <c r="U44" s="4" t="s">
        <v>52</v>
      </c>
      <c r="V44" s="4" t="s">
        <v>52</v>
      </c>
      <c r="W44" s="4" t="s">
        <v>52</v>
      </c>
      <c r="X44" s="4" t="s">
        <v>52</v>
      </c>
      <c r="Y44" s="4" t="s">
        <v>52</v>
      </c>
      <c r="Z44" s="4" t="s">
        <v>52</v>
      </c>
      <c r="AA44" s="4" t="s">
        <v>52</v>
      </c>
      <c r="AB44" s="4" t="s">
        <v>52</v>
      </c>
      <c r="AC44" s="4" t="s">
        <v>52</v>
      </c>
      <c r="AD44" s="4" t="s">
        <v>52</v>
      </c>
      <c r="AE44" s="4" t="s">
        <v>52</v>
      </c>
      <c r="AF44" s="4" t="s">
        <v>52</v>
      </c>
      <c r="AG44" s="4" t="s">
        <v>52</v>
      </c>
      <c r="AH44" s="4" t="s">
        <v>52</v>
      </c>
      <c r="AI44" s="4" t="s">
        <v>52</v>
      </c>
      <c r="AJ44" s="4" t="s">
        <v>52</v>
      </c>
      <c r="AK44" s="4" t="s">
        <v>52</v>
      </c>
      <c r="AL44" s="4" t="s">
        <v>52</v>
      </c>
      <c r="AM44" s="4" t="s">
        <v>52</v>
      </c>
      <c r="AN44" s="4" t="s">
        <v>52</v>
      </c>
      <c r="AO44" s="4" t="s">
        <v>52</v>
      </c>
      <c r="AP44" s="4" t="s">
        <v>52</v>
      </c>
      <c r="AQ44" s="4" t="s">
        <v>52</v>
      </c>
      <c r="AR44" s="4" t="s">
        <v>52</v>
      </c>
      <c r="AS44" s="4" t="s">
        <v>52</v>
      </c>
      <c r="AT44" s="4" t="s">
        <v>52</v>
      </c>
      <c r="AU44" s="4" t="s">
        <v>52</v>
      </c>
      <c r="AV44" s="4" t="s">
        <v>52</v>
      </c>
    </row>
  </sheetData>
  <phoneticPr fontId="1" type="noConversion"/>
  <printOptions horizontalCentered="1"/>
  <pageMargins left="0.39370078740157483" right="0.35433070866141736" top="0.74803149606299213" bottom="0.55118110236220474" header="0.51181102362204722" footer="0.31496062992125984"/>
  <pageSetup paperSize="8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歷年來臺旅客-按居住地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2021-08-18T07:39:40Z</dcterms:modified>
</cp:coreProperties>
</file>