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md/dev/f1-infographic/code/data/"/>
    </mc:Choice>
  </mc:AlternateContent>
  <xr:revisionPtr revIDLastSave="0" documentId="13_ncr:1_{5D28D55A-5C5D-194F-9A3C-E6DF5190DA92}" xr6:coauthVersionLast="45" xr6:coauthVersionMax="45" xr10:uidLastSave="{00000000-0000-0000-0000-000000000000}"/>
  <bookViews>
    <workbookView xWindow="6400" yWindow="3260" windowWidth="25600" windowHeight="15540" xr2:uid="{0B250B1D-37AA-0544-8798-52B140837C4B}"/>
  </bookViews>
  <sheets>
    <sheet name="composite" sheetId="4" r:id="rId1"/>
    <sheet name="pivot competition years" sheetId="8" r:id="rId2"/>
    <sheet name="competing years" sheetId="1" r:id="rId3"/>
    <sheet name="pivot winning drivers" sheetId="6" r:id="rId4"/>
    <sheet name="winning drivers" sheetId="5" r:id="rId5"/>
  </sheets>
  <definedNames>
    <definedName name="_xlnm._FilterDatabase" localSheetId="0" hidden="1">composite!$A$1:$I$1</definedName>
    <definedName name="teams_active_years" localSheetId="2">'competing years'!$A$1:$C$24</definedName>
    <definedName name="winners_annual" localSheetId="4">'winning drivers'!$A$1:$C$70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4" l="1"/>
  <c r="C28" i="4"/>
  <c r="C23" i="4" l="1"/>
  <c r="B23" i="4"/>
  <c r="C22" i="4"/>
  <c r="B22" i="4"/>
  <c r="F3" i="4" l="1"/>
  <c r="G3" i="4"/>
  <c r="F2" i="4"/>
  <c r="F14" i="4"/>
  <c r="F10" i="4"/>
  <c r="F6" i="4"/>
  <c r="G2" i="4"/>
  <c r="G14" i="4"/>
  <c r="G10" i="4"/>
  <c r="G6" i="4"/>
  <c r="F17" i="4"/>
  <c r="F13" i="4"/>
  <c r="F9" i="4"/>
  <c r="F5" i="4"/>
  <c r="G17" i="4"/>
  <c r="G13" i="4"/>
  <c r="G9" i="4"/>
  <c r="G5" i="4"/>
  <c r="F16" i="4"/>
  <c r="F12" i="4"/>
  <c r="F8" i="4"/>
  <c r="F4" i="4"/>
  <c r="G16" i="4"/>
  <c r="G12" i="4"/>
  <c r="G8" i="4"/>
  <c r="G4" i="4"/>
  <c r="F15" i="4"/>
  <c r="F11" i="4"/>
  <c r="F7" i="4"/>
  <c r="G15" i="4"/>
  <c r="G11" i="4"/>
  <c r="G7" i="4"/>
  <c r="D12" i="4"/>
  <c r="H12" i="4" s="1"/>
  <c r="D11" i="4"/>
  <c r="H11" i="4" s="1"/>
  <c r="D2" i="4"/>
  <c r="H2" i="4" s="1"/>
  <c r="D17" i="4"/>
  <c r="H17" i="4" s="1"/>
  <c r="D13" i="4"/>
  <c r="H13" i="4" s="1"/>
  <c r="D6" i="4"/>
  <c r="H6" i="4" s="1"/>
  <c r="D10" i="4"/>
  <c r="H10" i="4" s="1"/>
  <c r="D14" i="4"/>
  <c r="H14" i="4" s="1"/>
  <c r="D8" i="4"/>
  <c r="H8" i="4" s="1"/>
  <c r="D5" i="4"/>
  <c r="H5" i="4" s="1"/>
  <c r="D3" i="4"/>
  <c r="H3" i="4" s="1"/>
  <c r="D4" i="4"/>
  <c r="H4" i="4" s="1"/>
  <c r="D15" i="4"/>
  <c r="H15" i="4" s="1"/>
  <c r="D16" i="4"/>
  <c r="H16" i="4" s="1"/>
  <c r="D9" i="4"/>
  <c r="H9" i="4" s="1"/>
  <c r="D7" i="4"/>
  <c r="H7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14" i="4" l="1"/>
  <c r="E2" i="4"/>
  <c r="E11" i="4"/>
  <c r="E15" i="4"/>
  <c r="E8" i="4"/>
  <c r="E13" i="4"/>
  <c r="E12" i="4"/>
  <c r="E4" i="4"/>
  <c r="E7" i="4"/>
  <c r="E9" i="4"/>
  <c r="E10" i="4"/>
  <c r="E6" i="4"/>
  <c r="E17" i="4"/>
  <c r="E3" i="4"/>
  <c r="E16" i="4"/>
  <c r="E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17CC3-5CC4-6044-BD49-9B0851830E3E}" name="teams_active_years" type="6" refreshedVersion="6" background="1" saveData="1">
    <textPr sourceFile="/Users/lennymd/dev/renee-infographic/code/data/teams_active_years.csv" comma="1">
      <textFields count="3">
        <textField/>
        <textField/>
        <textField/>
      </textFields>
    </textPr>
  </connection>
  <connection id="2" xr16:uid="{F75049C2-B624-CE4A-B63E-FD7E7B8BF89E}" name="winners_annual" type="6" refreshedVersion="6" background="1" saveData="1">
    <textPr codePage="65001" sourceFile="/Users/lennymd/dev/renee-infographic/code/data/winners_annua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<sst xmlns="http://schemas.openxmlformats.org/spreadsheetml/2006/main" count="236" uniqueCount="73">
  <si>
    <t>team</t>
  </si>
  <si>
    <t>start</t>
  </si>
  <si>
    <t>end</t>
  </si>
  <si>
    <t>Ferrari</t>
  </si>
  <si>
    <t>Alfa Romeo</t>
  </si>
  <si>
    <t>Cooper</t>
  </si>
  <si>
    <t>Maserati</t>
  </si>
  <si>
    <t>BRM</t>
  </si>
  <si>
    <t>Mercedes</t>
  </si>
  <si>
    <t>Lotus</t>
  </si>
  <si>
    <t>Brabham</t>
  </si>
  <si>
    <t>McLaren</t>
  </si>
  <si>
    <t>Matra</t>
  </si>
  <si>
    <t>Tyrrell</t>
  </si>
  <si>
    <t>Williams</t>
  </si>
  <si>
    <t>Renault</t>
  </si>
  <si>
    <t>Benetton</t>
  </si>
  <si>
    <t>Red Bull</t>
  </si>
  <si>
    <t>Brawn GP</t>
  </si>
  <si>
    <t>period</t>
  </si>
  <si>
    <t>Row Labels</t>
  </si>
  <si>
    <t>Grand Total</t>
  </si>
  <si>
    <t>Sum of period</t>
  </si>
  <si>
    <t>year</t>
  </si>
  <si>
    <t>driver</t>
  </si>
  <si>
    <t>Giuseppe Farina</t>
  </si>
  <si>
    <t>Juan Manuel Fangio</t>
  </si>
  <si>
    <t>Alberto Ascari</t>
  </si>
  <si>
    <t>Mike Hawthorn</t>
  </si>
  <si>
    <t>Jack Brabham</t>
  </si>
  <si>
    <t>Phil Hill</t>
  </si>
  <si>
    <t>Graham Hill</t>
  </si>
  <si>
    <t>Jim Clark</t>
  </si>
  <si>
    <t>John Surtees</t>
  </si>
  <si>
    <t>Denny Hulme</t>
  </si>
  <si>
    <t>Jackie Stewart</t>
  </si>
  <si>
    <t>Jochen Rindt</t>
  </si>
  <si>
    <t>Emerson Fittipaldi</t>
  </si>
  <si>
    <t>Niki Lauda</t>
  </si>
  <si>
    <t>James Hunt</t>
  </si>
  <si>
    <t>Mario Andretti</t>
  </si>
  <si>
    <t>Jody Scheckter</t>
  </si>
  <si>
    <t>Alan Jones</t>
  </si>
  <si>
    <t>Nelson Piquet</t>
  </si>
  <si>
    <t>Keke Rosberg</t>
  </si>
  <si>
    <t>Alain Prost</t>
  </si>
  <si>
    <t>Ayrton Senna</t>
  </si>
  <si>
    <t>Nigel Mansell</t>
  </si>
  <si>
    <t>Michael Schumacher</t>
  </si>
  <si>
    <t>Damon Hill</t>
  </si>
  <si>
    <t>Jacques Villeneuve</t>
  </si>
  <si>
    <t>Mika Häkkinen</t>
  </si>
  <si>
    <t>Fernando Alonso</t>
  </si>
  <si>
    <t>Kimi Räikkönen</t>
  </si>
  <si>
    <t>Lewis Hamilton</t>
  </si>
  <si>
    <t>Jenson Button</t>
  </si>
  <si>
    <t>Sebastian Vettel</t>
  </si>
  <si>
    <t>Nico Rosberg</t>
  </si>
  <si>
    <t>Count of year</t>
  </si>
  <si>
    <t>championships</t>
  </si>
  <si>
    <t>years_competing</t>
  </si>
  <si>
    <t>tean</t>
  </si>
  <si>
    <t>winningest</t>
  </si>
  <si>
    <t>rank</t>
  </si>
  <si>
    <t>z_years</t>
  </si>
  <si>
    <t>z_wins</t>
  </si>
  <si>
    <t>log_winningest</t>
  </si>
  <si>
    <t>min opacity</t>
  </si>
  <si>
    <t>max opacity</t>
  </si>
  <si>
    <t>range</t>
  </si>
  <si>
    <t>number of pieces</t>
  </si>
  <si>
    <t>groups</t>
  </si>
  <si>
    <t>opacity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</si>
</sst>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64912268521" createdVersion="6" refreshedVersion="6" minRefreshableVersion="3" recordCount="69" xr:uid="{ACD4A1E6-2F2C-114C-B82C-C47159DB681C}">
  <cacheSource type="worksheet">
    <worksheetSource ref="A1:C70" sheet="winning drivers"/>
  </cacheSource>
  <cacheFields count="3">
    <cacheField name="year" numFmtId="0">
      <sharedItems containsSemiMixedTypes="0" containsString="0" containsNumber="1" containsInteger="1" minValue="1950" maxValue="2018" count="69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river" numFmtId="0">
      <sharedItems count="33">
        <s v="Giuseppe Farina"/>
        <s v="Juan Manuel Fangio"/>
        <s v="Alberto Ascari"/>
        <s v="Mike Hawthorn"/>
        <s v="Jack Brabham"/>
        <s v="Phil Hill"/>
        <s v="Graham Hill"/>
        <s v="Jim Clark"/>
        <s v="John Surtees"/>
        <s v="Denny Hulme"/>
        <s v="Jackie Stewart"/>
        <s v="Jochen Rindt"/>
        <s v="Emerson Fittipaldi"/>
        <s v="Niki Lauda"/>
        <s v="James Hunt"/>
        <s v="Mario Andretti"/>
        <s v="Jody Scheckter"/>
        <s v="Alan Jones"/>
        <s v="Nelson Piquet"/>
        <s v="Keke Rosberg"/>
        <s v="Alain Prost"/>
        <s v="Ayrton Senna"/>
        <s v="Nigel Mansell"/>
        <s v="Michael Schumacher"/>
        <s v="Damon Hill"/>
        <s v="Jacques Villeneuve"/>
        <s v="Mika Häkkinen"/>
        <s v="Fernando Alonso"/>
        <s v="Kimi Räikkönen"/>
        <s v="Lewis Hamilton"/>
        <s v="Jenson Button"/>
        <s v="Sebastian Vettel"/>
        <s v="Nico Rosberg"/>
      </sharedItems>
    </cacheField>
    <cacheField name="team" numFmtId="0">
      <sharedItems count="16">
        <s v="Alfa Romeo"/>
        <s v="Ferrari"/>
        <s v="Mercedes"/>
        <s v="Maserati"/>
        <s v="Cooper"/>
        <s v="BRM"/>
        <s v="Lotus"/>
        <s v="Brabham"/>
        <s v="Matra"/>
        <s v="Tyrrell"/>
        <s v="McLaren"/>
        <s v="Williams"/>
        <s v="Benetton"/>
        <s v="Renault"/>
        <s v="Brawn GP"/>
        <s v="Red B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75904513891" createdVersion="6" refreshedVersion="6" minRefreshableVersion="3" recordCount="23" xr:uid="{005B5F20-22BD-674A-9D4A-F3549C270A4B}">
  <cacheSource type="worksheet">
    <worksheetSource ref="A1:D24" sheet="competing years"/>
  </cacheSource>
  <cacheFields count="4">
    <cacheField name="team" numFmtId="0">
      <sharedItems count="16">
        <s v="Ferrari"/>
        <s v="Alfa Romeo"/>
        <s v="Cooper"/>
        <s v="Maserati"/>
        <s v="BRM"/>
        <s v="Mercedes"/>
        <s v="Lotus"/>
        <s v="Brabham"/>
        <s v="McLaren"/>
        <s v="Matra"/>
        <s v="Tyrrell"/>
        <s v="Williams"/>
        <s v="Renault"/>
        <s v="Benetton"/>
        <s v="Red Bull"/>
        <s v="Brawn GP"/>
      </sharedItems>
    </cacheField>
    <cacheField name="start" numFmtId="0">
      <sharedItems containsSemiMixedTypes="0" containsString="0" containsNumber="1" containsInteger="1" minValue="1950" maxValue="2018"/>
    </cacheField>
    <cacheField name="end" numFmtId="0">
      <sharedItems containsSemiMixedTypes="0" containsString="0" containsNumber="1" containsInteger="1" minValue="1951" maxValue="2020"/>
    </cacheField>
    <cacheField name="period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</r>
  <r>
    <x v="1"/>
    <x v="1"/>
    <x v="0"/>
  </r>
  <r>
    <x v="2"/>
    <x v="2"/>
    <x v="1"/>
  </r>
  <r>
    <x v="3"/>
    <x v="2"/>
    <x v="1"/>
  </r>
  <r>
    <x v="4"/>
    <x v="1"/>
    <x v="2"/>
  </r>
  <r>
    <x v="5"/>
    <x v="1"/>
    <x v="2"/>
  </r>
  <r>
    <x v="6"/>
    <x v="1"/>
    <x v="1"/>
  </r>
  <r>
    <x v="7"/>
    <x v="1"/>
    <x v="3"/>
  </r>
  <r>
    <x v="8"/>
    <x v="3"/>
    <x v="1"/>
  </r>
  <r>
    <x v="9"/>
    <x v="4"/>
    <x v="4"/>
  </r>
  <r>
    <x v="10"/>
    <x v="4"/>
    <x v="4"/>
  </r>
  <r>
    <x v="11"/>
    <x v="5"/>
    <x v="1"/>
  </r>
  <r>
    <x v="12"/>
    <x v="6"/>
    <x v="5"/>
  </r>
  <r>
    <x v="13"/>
    <x v="7"/>
    <x v="6"/>
  </r>
  <r>
    <x v="14"/>
    <x v="8"/>
    <x v="1"/>
  </r>
  <r>
    <x v="15"/>
    <x v="7"/>
    <x v="6"/>
  </r>
  <r>
    <x v="16"/>
    <x v="4"/>
    <x v="7"/>
  </r>
  <r>
    <x v="17"/>
    <x v="9"/>
    <x v="7"/>
  </r>
  <r>
    <x v="18"/>
    <x v="6"/>
    <x v="6"/>
  </r>
  <r>
    <x v="19"/>
    <x v="10"/>
    <x v="8"/>
  </r>
  <r>
    <x v="20"/>
    <x v="11"/>
    <x v="6"/>
  </r>
  <r>
    <x v="21"/>
    <x v="10"/>
    <x v="9"/>
  </r>
  <r>
    <x v="22"/>
    <x v="12"/>
    <x v="6"/>
  </r>
  <r>
    <x v="23"/>
    <x v="10"/>
    <x v="9"/>
  </r>
  <r>
    <x v="24"/>
    <x v="12"/>
    <x v="10"/>
  </r>
  <r>
    <x v="25"/>
    <x v="13"/>
    <x v="1"/>
  </r>
  <r>
    <x v="26"/>
    <x v="14"/>
    <x v="10"/>
  </r>
  <r>
    <x v="27"/>
    <x v="13"/>
    <x v="1"/>
  </r>
  <r>
    <x v="28"/>
    <x v="15"/>
    <x v="6"/>
  </r>
  <r>
    <x v="29"/>
    <x v="16"/>
    <x v="1"/>
  </r>
  <r>
    <x v="30"/>
    <x v="17"/>
    <x v="11"/>
  </r>
  <r>
    <x v="31"/>
    <x v="18"/>
    <x v="7"/>
  </r>
  <r>
    <x v="32"/>
    <x v="19"/>
    <x v="11"/>
  </r>
  <r>
    <x v="33"/>
    <x v="18"/>
    <x v="7"/>
  </r>
  <r>
    <x v="34"/>
    <x v="13"/>
    <x v="10"/>
  </r>
  <r>
    <x v="35"/>
    <x v="20"/>
    <x v="10"/>
  </r>
  <r>
    <x v="36"/>
    <x v="20"/>
    <x v="10"/>
  </r>
  <r>
    <x v="37"/>
    <x v="18"/>
    <x v="11"/>
  </r>
  <r>
    <x v="38"/>
    <x v="21"/>
    <x v="10"/>
  </r>
  <r>
    <x v="39"/>
    <x v="20"/>
    <x v="10"/>
  </r>
  <r>
    <x v="40"/>
    <x v="21"/>
    <x v="10"/>
  </r>
  <r>
    <x v="41"/>
    <x v="21"/>
    <x v="10"/>
  </r>
  <r>
    <x v="42"/>
    <x v="22"/>
    <x v="11"/>
  </r>
  <r>
    <x v="43"/>
    <x v="20"/>
    <x v="11"/>
  </r>
  <r>
    <x v="44"/>
    <x v="23"/>
    <x v="12"/>
  </r>
  <r>
    <x v="45"/>
    <x v="23"/>
    <x v="12"/>
  </r>
  <r>
    <x v="46"/>
    <x v="24"/>
    <x v="11"/>
  </r>
  <r>
    <x v="47"/>
    <x v="25"/>
    <x v="11"/>
  </r>
  <r>
    <x v="48"/>
    <x v="26"/>
    <x v="10"/>
  </r>
  <r>
    <x v="49"/>
    <x v="26"/>
    <x v="10"/>
  </r>
  <r>
    <x v="50"/>
    <x v="23"/>
    <x v="1"/>
  </r>
  <r>
    <x v="51"/>
    <x v="23"/>
    <x v="1"/>
  </r>
  <r>
    <x v="52"/>
    <x v="23"/>
    <x v="1"/>
  </r>
  <r>
    <x v="53"/>
    <x v="23"/>
    <x v="1"/>
  </r>
  <r>
    <x v="54"/>
    <x v="23"/>
    <x v="1"/>
  </r>
  <r>
    <x v="55"/>
    <x v="27"/>
    <x v="13"/>
  </r>
  <r>
    <x v="56"/>
    <x v="27"/>
    <x v="13"/>
  </r>
  <r>
    <x v="57"/>
    <x v="28"/>
    <x v="1"/>
  </r>
  <r>
    <x v="58"/>
    <x v="29"/>
    <x v="10"/>
  </r>
  <r>
    <x v="59"/>
    <x v="30"/>
    <x v="14"/>
  </r>
  <r>
    <x v="60"/>
    <x v="31"/>
    <x v="15"/>
  </r>
  <r>
    <x v="61"/>
    <x v="31"/>
    <x v="15"/>
  </r>
  <r>
    <x v="62"/>
    <x v="31"/>
    <x v="15"/>
  </r>
  <r>
    <x v="63"/>
    <x v="31"/>
    <x v="15"/>
  </r>
  <r>
    <x v="64"/>
    <x v="29"/>
    <x v="2"/>
  </r>
  <r>
    <x v="65"/>
    <x v="29"/>
    <x v="2"/>
  </r>
  <r>
    <x v="66"/>
    <x v="32"/>
    <x v="2"/>
  </r>
  <r>
    <x v="67"/>
    <x v="29"/>
    <x v="2"/>
  </r>
  <r>
    <x v="68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50"/>
    <n v="2020"/>
    <n v="70"/>
  </r>
  <r>
    <x v="1"/>
    <n v="1950"/>
    <n v="1952"/>
    <n v="2"/>
  </r>
  <r>
    <x v="2"/>
    <n v="1950"/>
    <n v="1951"/>
    <n v="1"/>
  </r>
  <r>
    <x v="3"/>
    <n v="1950"/>
    <n v="1961"/>
    <n v="11"/>
  </r>
  <r>
    <x v="4"/>
    <n v="1951"/>
    <n v="1952"/>
    <n v="1"/>
  </r>
  <r>
    <x v="2"/>
    <n v="1952"/>
    <n v="1970"/>
    <n v="18"/>
  </r>
  <r>
    <x v="5"/>
    <n v="1954"/>
    <n v="1956"/>
    <n v="2"/>
  </r>
  <r>
    <x v="4"/>
    <n v="1957"/>
    <n v="1978"/>
    <n v="21"/>
  </r>
  <r>
    <x v="6"/>
    <n v="1958"/>
    <n v="1995"/>
    <n v="37"/>
  </r>
  <r>
    <x v="7"/>
    <n v="1962"/>
    <n v="1993"/>
    <n v="31"/>
  </r>
  <r>
    <x v="8"/>
    <n v="1966"/>
    <n v="2019"/>
    <n v="53"/>
  </r>
  <r>
    <x v="9"/>
    <n v="1967"/>
    <n v="1973"/>
    <n v="6"/>
  </r>
  <r>
    <x v="10"/>
    <n v="1970"/>
    <n v="1999"/>
    <n v="29"/>
  </r>
  <r>
    <x v="11"/>
    <n v="1975"/>
    <n v="2020"/>
    <n v="45"/>
  </r>
  <r>
    <x v="12"/>
    <n v="1977"/>
    <n v="1986"/>
    <n v="9"/>
  </r>
  <r>
    <x v="1"/>
    <n v="1979"/>
    <n v="1986"/>
    <n v="7"/>
  </r>
  <r>
    <x v="13"/>
    <n v="1986"/>
    <n v="2002"/>
    <n v="16"/>
  </r>
  <r>
    <x v="12"/>
    <n v="2002"/>
    <n v="2020"/>
    <n v="18"/>
  </r>
  <r>
    <x v="14"/>
    <n v="2005"/>
    <n v="2020"/>
    <n v="15"/>
  </r>
  <r>
    <x v="15"/>
    <n v="2009"/>
    <n v="2010"/>
    <n v="1"/>
  </r>
  <r>
    <x v="6"/>
    <n v="2010"/>
    <n v="2016"/>
    <n v="6"/>
  </r>
  <r>
    <x v="5"/>
    <n v="2010"/>
    <n v="2020"/>
    <n v="10"/>
  </r>
  <r>
    <x v="1"/>
    <n v="2018"/>
    <n v="20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0D60-FFDA-7D4D-940E-5A1EEBCAF06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">
    <pivotField axis="axisRow" showAll="0">
      <items count="17">
        <item x="1"/>
        <item x="13"/>
        <item x="7"/>
        <item x="15"/>
        <item x="4"/>
        <item x="2"/>
        <item x="0"/>
        <item x="6"/>
        <item x="3"/>
        <item x="9"/>
        <item x="8"/>
        <item x="5"/>
        <item x="14"/>
        <item x="12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eri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AEEF-A056-EF49-BFF9-D40D4B0282F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3">
    <pivotField dataField="1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s_active_years" connectionId="1" xr16:uid="{79E816AA-42AB-4C48-B668-43C9388B0D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ners_annual" connectionId="2" xr16:uid="{D0F7F576-A8E3-6946-BB92-DFE11A4485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918-70AB-0C42-ADF6-C18075F11885}">
  <dimension ref="A1:I30"/>
  <sheetViews>
    <sheetView tabSelected="1" workbookViewId="0">
      <selection activeCell="D6" sqref="D6"/>
    </sheetView>
  </sheetViews>
  <sheetFormatPr baseColWidth="10" defaultRowHeight="16" x14ac:dyDescent="0.2"/>
  <cols>
    <col min="2" max="2" width="15.1640625" bestFit="1" customWidth="1"/>
    <col min="3" max="3" width="13.33203125" bestFit="1" customWidth="1"/>
    <col min="5" max="5" width="17.5" bestFit="1" customWidth="1"/>
    <col min="7" max="7" width="12.83203125" bestFit="1" customWidth="1"/>
    <col min="8" max="8" width="13.6640625" bestFit="1" customWidth="1"/>
  </cols>
  <sheetData>
    <row r="1" spans="1:9" x14ac:dyDescent="0.2">
      <c r="A1" t="s">
        <v>61</v>
      </c>
      <c r="B1" t="s">
        <v>60</v>
      </c>
      <c r="C1" t="s">
        <v>59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71</v>
      </c>
    </row>
    <row r="2" spans="1:9" x14ac:dyDescent="0.2">
      <c r="A2" s="2" t="s">
        <v>18</v>
      </c>
      <c r="B2" s="3">
        <v>1</v>
      </c>
      <c r="C2" s="3">
        <v>1</v>
      </c>
      <c r="D2">
        <f>C2/B2</f>
        <v>1</v>
      </c>
      <c r="E2">
        <f>RANK(D2,D$2:D$17)</f>
        <v>1</v>
      </c>
      <c r="F2">
        <f>(B2-B$22)/B$23</f>
        <v>-1.3126898920876178</v>
      </c>
      <c r="G2">
        <f>(C2-C$22)/C$23</f>
        <v>-0.81946788330104392</v>
      </c>
      <c r="H2">
        <f>LOG10(D2)</f>
        <v>0</v>
      </c>
      <c r="I2">
        <v>10</v>
      </c>
    </row>
    <row r="3" spans="1:9" x14ac:dyDescent="0.2">
      <c r="A3" s="2" t="s">
        <v>8</v>
      </c>
      <c r="B3" s="3">
        <v>12</v>
      </c>
      <c r="C3" s="3">
        <v>7</v>
      </c>
      <c r="D3">
        <f>C3/B3</f>
        <v>0.58333333333333337</v>
      </c>
      <c r="E3">
        <f>RANK(D3,D$2:D$17)</f>
        <v>2</v>
      </c>
      <c r="F3">
        <f>(B3-B$22)/B$23</f>
        <v>-0.72779515535997041</v>
      </c>
      <c r="G3">
        <f>(C3-C$22)/C$23</f>
        <v>0.66485130154612992</v>
      </c>
      <c r="H3">
        <f>LOG10(D3)</f>
        <v>-0.23408320603336796</v>
      </c>
      <c r="I3">
        <v>20</v>
      </c>
    </row>
    <row r="4" spans="1:9" x14ac:dyDescent="0.2">
      <c r="A4" s="2" t="s">
        <v>17</v>
      </c>
      <c r="B4" s="3">
        <v>15</v>
      </c>
      <c r="C4" s="3">
        <v>4</v>
      </c>
      <c r="D4">
        <f>C4/B4</f>
        <v>0.26666666666666666</v>
      </c>
      <c r="E4">
        <f>RANK(D4,D$2:D$17)</f>
        <v>3</v>
      </c>
      <c r="F4">
        <f>(B4-B$22)/B$23</f>
        <v>-0.56827840897970294</v>
      </c>
      <c r="G4">
        <f>(C4-C$22)/C$23</f>
        <v>-7.730829087745697E-2</v>
      </c>
      <c r="H4">
        <f>LOG10(D4)</f>
        <v>-0.57403126772771884</v>
      </c>
      <c r="I4">
        <v>20</v>
      </c>
    </row>
    <row r="5" spans="1:9" x14ac:dyDescent="0.2">
      <c r="A5" s="2" t="s">
        <v>11</v>
      </c>
      <c r="B5" s="3">
        <v>53</v>
      </c>
      <c r="C5" s="3">
        <v>12</v>
      </c>
      <c r="D5">
        <f>C5/B5</f>
        <v>0.22641509433962265</v>
      </c>
      <c r="E5">
        <f>RANK(D5,D$2:D$17)</f>
        <v>4</v>
      </c>
      <c r="F5">
        <f>(B5-B$22)/B$23</f>
        <v>1.4522670451703519</v>
      </c>
      <c r="G5">
        <f>(C5-C$22)/C$23</f>
        <v>1.9017839555854414</v>
      </c>
      <c r="H5">
        <f>LOG10(D5)</f>
        <v>-0.64509462355316416</v>
      </c>
      <c r="I5">
        <v>60</v>
      </c>
    </row>
    <row r="6" spans="1:9" x14ac:dyDescent="0.2">
      <c r="A6" s="2" t="s">
        <v>3</v>
      </c>
      <c r="B6" s="3">
        <v>70</v>
      </c>
      <c r="C6" s="3">
        <v>15</v>
      </c>
      <c r="D6">
        <f>C6/B6</f>
        <v>0.21428571428571427</v>
      </c>
      <c r="E6">
        <f>RANK(D6,D$2:D$17)</f>
        <v>5</v>
      </c>
      <c r="F6">
        <f>(B6-B$22)/B$23</f>
        <v>2.3561952746585342</v>
      </c>
      <c r="G6">
        <f>(C6-C$22)/C$23</f>
        <v>2.6439435480090285</v>
      </c>
      <c r="H6">
        <f>LOG10(D6)</f>
        <v>-0.66900678095857558</v>
      </c>
      <c r="I6">
        <v>70</v>
      </c>
    </row>
    <row r="7" spans="1:9" x14ac:dyDescent="0.2">
      <c r="A7" s="2" t="s">
        <v>4</v>
      </c>
      <c r="B7" s="3">
        <v>11</v>
      </c>
      <c r="C7" s="3">
        <v>2</v>
      </c>
      <c r="D7">
        <f>C7/B7</f>
        <v>0.18181818181818182</v>
      </c>
      <c r="E7">
        <f>RANK(D7,D$2:D$17)</f>
        <v>6</v>
      </c>
      <c r="F7">
        <f>(B7-B$22)/B$23</f>
        <v>-0.78096740415339283</v>
      </c>
      <c r="G7">
        <f>(C7-C$22)/C$23</f>
        <v>-0.57208135249318159</v>
      </c>
      <c r="H7">
        <f>LOG10(D7)</f>
        <v>-0.74036268949424389</v>
      </c>
      <c r="I7">
        <v>20</v>
      </c>
    </row>
    <row r="8" spans="1:9" x14ac:dyDescent="0.2">
      <c r="A8" s="2" t="s">
        <v>12</v>
      </c>
      <c r="B8" s="3">
        <v>6</v>
      </c>
      <c r="C8" s="3">
        <v>1</v>
      </c>
      <c r="D8">
        <f>C8/B8</f>
        <v>0.16666666666666666</v>
      </c>
      <c r="E8">
        <f>RANK(D8,D$2:D$17)</f>
        <v>7</v>
      </c>
      <c r="F8">
        <f>(B8-B$22)/B$23</f>
        <v>-1.0468286481205054</v>
      </c>
      <c r="G8">
        <f>(C8-C$22)/C$23</f>
        <v>-0.81946788330104392</v>
      </c>
      <c r="H8">
        <f>LOG10(D8)</f>
        <v>-0.77815125038364363</v>
      </c>
      <c r="I8">
        <v>10</v>
      </c>
    </row>
    <row r="9" spans="1:9" x14ac:dyDescent="0.2">
      <c r="A9" s="2" t="s">
        <v>14</v>
      </c>
      <c r="B9" s="3">
        <v>45</v>
      </c>
      <c r="C9" s="3">
        <v>7</v>
      </c>
      <c r="D9">
        <f>C9/B9</f>
        <v>0.15555555555555556</v>
      </c>
      <c r="E9">
        <f>RANK(D9,D$2:D$17)</f>
        <v>8</v>
      </c>
      <c r="F9">
        <f>(B9-B$22)/B$23</f>
        <v>1.0268890548229719</v>
      </c>
      <c r="G9">
        <f>(C9-C$22)/C$23</f>
        <v>0.66485130154612992</v>
      </c>
      <c r="H9">
        <f>LOG10(D9)</f>
        <v>-0.8081144737610868</v>
      </c>
      <c r="I9">
        <v>50</v>
      </c>
    </row>
    <row r="10" spans="1:9" x14ac:dyDescent="0.2">
      <c r="A10" s="2" t="s">
        <v>9</v>
      </c>
      <c r="B10" s="3">
        <v>43</v>
      </c>
      <c r="C10" s="3">
        <v>6</v>
      </c>
      <c r="D10">
        <f>C10/B10</f>
        <v>0.13953488372093023</v>
      </c>
      <c r="E10">
        <f>RANK(D10,D$2:D$17)</f>
        <v>9</v>
      </c>
      <c r="F10">
        <f>(B10-B$22)/B$23</f>
        <v>0.92054455723612694</v>
      </c>
      <c r="G10">
        <f>(C10-C$22)/C$23</f>
        <v>0.41746477073826765</v>
      </c>
      <c r="H10">
        <f>LOG10(D10)</f>
        <v>-0.8553172051959429</v>
      </c>
      <c r="I10">
        <v>50</v>
      </c>
    </row>
    <row r="11" spans="1:9" x14ac:dyDescent="0.2">
      <c r="A11" s="2" t="s">
        <v>10</v>
      </c>
      <c r="B11" s="3">
        <v>31</v>
      </c>
      <c r="C11" s="3">
        <v>4</v>
      </c>
      <c r="D11">
        <f>C11/B11</f>
        <v>0.12903225806451613</v>
      </c>
      <c r="E11">
        <f>RANK(D11,D$2:D$17)</f>
        <v>10</v>
      </c>
      <c r="F11">
        <f>(B11-B$22)/B$23</f>
        <v>0.282477571715057</v>
      </c>
      <c r="G11">
        <f>(C11-C$22)/C$23</f>
        <v>-7.730829087745697E-2</v>
      </c>
      <c r="H11">
        <f>LOG10(D11)</f>
        <v>-0.88930170250631035</v>
      </c>
      <c r="I11">
        <v>40</v>
      </c>
    </row>
    <row r="12" spans="1:9" x14ac:dyDescent="0.2">
      <c r="A12" s="2" t="s">
        <v>16</v>
      </c>
      <c r="B12" s="3">
        <v>16</v>
      </c>
      <c r="C12" s="3">
        <v>2</v>
      </c>
      <c r="D12">
        <f>C12/B12</f>
        <v>0.125</v>
      </c>
      <c r="E12">
        <f>RANK(D12,D$2:D$17)</f>
        <v>11</v>
      </c>
      <c r="F12">
        <f>(B12-B$22)/B$23</f>
        <v>-0.51510616018628042</v>
      </c>
      <c r="G12">
        <f>(C12-C$22)/C$23</f>
        <v>-0.57208135249318159</v>
      </c>
      <c r="H12">
        <f>LOG10(D12)</f>
        <v>-0.90308998699194354</v>
      </c>
      <c r="I12">
        <v>20</v>
      </c>
    </row>
    <row r="13" spans="1:9" x14ac:dyDescent="0.2">
      <c r="A13" s="2" t="s">
        <v>5</v>
      </c>
      <c r="B13" s="3">
        <v>19</v>
      </c>
      <c r="C13" s="3">
        <v>2</v>
      </c>
      <c r="D13">
        <f>C13/B13</f>
        <v>0.10526315789473684</v>
      </c>
      <c r="E13">
        <f>RANK(D13,D$2:D$17)</f>
        <v>12</v>
      </c>
      <c r="F13">
        <f>(B13-B$22)/B$23</f>
        <v>-0.35558941380601294</v>
      </c>
      <c r="G13">
        <f>(C13-C$22)/C$23</f>
        <v>-0.57208135249318159</v>
      </c>
      <c r="H13">
        <f>LOG10(D13)</f>
        <v>-0.97772360528884783</v>
      </c>
      <c r="I13">
        <v>20</v>
      </c>
    </row>
    <row r="14" spans="1:9" x14ac:dyDescent="0.2">
      <c r="A14" s="2" t="s">
        <v>6</v>
      </c>
      <c r="B14" s="3">
        <v>11</v>
      </c>
      <c r="C14" s="3">
        <v>1</v>
      </c>
      <c r="D14">
        <f>C14/B14</f>
        <v>9.0909090909090912E-2</v>
      </c>
      <c r="E14">
        <f>RANK(D14,D$2:D$17)</f>
        <v>13</v>
      </c>
      <c r="F14">
        <f>(B14-B$22)/B$23</f>
        <v>-0.78096740415339283</v>
      </c>
      <c r="G14">
        <f>(C14-C$22)/C$23</f>
        <v>-0.81946788330104392</v>
      </c>
      <c r="H14">
        <f>LOG10(D14)</f>
        <v>-1.0413926851582249</v>
      </c>
      <c r="I14">
        <v>20</v>
      </c>
    </row>
    <row r="15" spans="1:9" x14ac:dyDescent="0.2">
      <c r="A15" s="2" t="s">
        <v>15</v>
      </c>
      <c r="B15" s="3">
        <v>27</v>
      </c>
      <c r="C15" s="3">
        <v>2</v>
      </c>
      <c r="D15">
        <f>C15/B15</f>
        <v>7.407407407407407E-2</v>
      </c>
      <c r="E15">
        <f>RANK(D15,D$2:D$17)</f>
        <v>14</v>
      </c>
      <c r="F15">
        <f>(B15-B$22)/B$23</f>
        <v>6.9788576541367026E-2</v>
      </c>
      <c r="G15">
        <f>(C15-C$22)/C$23</f>
        <v>-0.57208135249318159</v>
      </c>
      <c r="H15">
        <f>LOG10(D15)</f>
        <v>-1.1303337684950061</v>
      </c>
      <c r="I15">
        <v>30</v>
      </c>
    </row>
    <row r="16" spans="1:9" x14ac:dyDescent="0.2">
      <c r="A16" s="2" t="s">
        <v>13</v>
      </c>
      <c r="B16" s="3">
        <v>29</v>
      </c>
      <c r="C16" s="3">
        <v>2</v>
      </c>
      <c r="D16">
        <f>C16/B16</f>
        <v>6.8965517241379309E-2</v>
      </c>
      <c r="E16">
        <f>RANK(D16,D$2:D$17)</f>
        <v>15</v>
      </c>
      <c r="F16">
        <f>(B16-B$22)/B$23</f>
        <v>0.176133074128212</v>
      </c>
      <c r="G16">
        <f>(C16-C$22)/C$23</f>
        <v>-0.57208135249318159</v>
      </c>
      <c r="H16">
        <f>LOG10(D16)</f>
        <v>-1.1613680022349748</v>
      </c>
      <c r="I16">
        <v>30</v>
      </c>
    </row>
    <row r="17" spans="1:9" x14ac:dyDescent="0.2">
      <c r="A17" s="2" t="s">
        <v>7</v>
      </c>
      <c r="B17" s="3">
        <v>22</v>
      </c>
      <c r="C17" s="3">
        <v>1</v>
      </c>
      <c r="D17">
        <f>C17/B17</f>
        <v>4.5454545454545456E-2</v>
      </c>
      <c r="E17">
        <f>RANK(D17,D$2:D$17)</f>
        <v>16</v>
      </c>
      <c r="F17">
        <f>(B17-B$22)/B$23</f>
        <v>-0.19607266742574544</v>
      </c>
      <c r="G17">
        <f>(C17-C$22)/C$23</f>
        <v>-0.81946788330104392</v>
      </c>
      <c r="H17">
        <f>LOG10(D17)</f>
        <v>-1.3424226808222062</v>
      </c>
      <c r="I17">
        <v>30</v>
      </c>
    </row>
    <row r="22" spans="1:9" x14ac:dyDescent="0.2">
      <c r="B22">
        <f>AVERAGE(B2:B17)</f>
        <v>25.6875</v>
      </c>
      <c r="C22">
        <f>AVERAGE(C2:C17)</f>
        <v>4.3125</v>
      </c>
    </row>
    <row r="23" spans="1:9" x14ac:dyDescent="0.2">
      <c r="B23">
        <f>STDEV(B2:B17)</f>
        <v>18.806802847196899</v>
      </c>
      <c r="C23">
        <f>_xlfn.STDEV.P(C2:C17)</f>
        <v>4.0422572592550319</v>
      </c>
    </row>
    <row r="26" spans="1:9" x14ac:dyDescent="0.2">
      <c r="B26" t="s">
        <v>67</v>
      </c>
      <c r="C26">
        <v>0.3</v>
      </c>
    </row>
    <row r="27" spans="1:9" x14ac:dyDescent="0.2">
      <c r="B27" t="s">
        <v>68</v>
      </c>
      <c r="C27">
        <v>1</v>
      </c>
    </row>
    <row r="28" spans="1:9" x14ac:dyDescent="0.2">
      <c r="B28" t="s">
        <v>69</v>
      </c>
      <c r="C28">
        <f>C27-C26</f>
        <v>0.7</v>
      </c>
    </row>
    <row r="29" spans="1:9" x14ac:dyDescent="0.2">
      <c r="B29" t="s">
        <v>70</v>
      </c>
      <c r="C29">
        <v>7</v>
      </c>
    </row>
    <row r="30" spans="1:9" x14ac:dyDescent="0.2">
      <c r="B30" t="s">
        <v>72</v>
      </c>
      <c r="C30">
        <f>C28/7</f>
        <v>9.9999999999999992E-2</v>
      </c>
    </row>
  </sheetData>
  <autoFilter ref="A1:I1" xr:uid="{DAC93B0D-F48A-EC4A-87E1-7E8F77943D90}">
    <sortState xmlns:xlrd2="http://schemas.microsoft.com/office/spreadsheetml/2017/richdata2" ref="A2:I17">
      <sortCondition descending="1" ref="D1:D17"/>
    </sortState>
  </autoFilter>
  <sortState xmlns:xlrd2="http://schemas.microsoft.com/office/spreadsheetml/2017/richdata2" ref="A2:E17">
    <sortCondition ref="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1DC-6C05-4949-A952-01A00BECBFC2}">
  <dimension ref="A3:B20"/>
  <sheetViews>
    <sheetView workbookViewId="0">
      <selection activeCell="B4" sqref="B4:B19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2" x14ac:dyDescent="0.2">
      <c r="A3" s="1" t="s">
        <v>20</v>
      </c>
      <c r="B3" t="s">
        <v>22</v>
      </c>
    </row>
    <row r="4" spans="1:2" x14ac:dyDescent="0.2">
      <c r="A4" s="2" t="s">
        <v>4</v>
      </c>
      <c r="B4" s="3">
        <v>11</v>
      </c>
    </row>
    <row r="5" spans="1:2" x14ac:dyDescent="0.2">
      <c r="A5" s="2" t="s">
        <v>16</v>
      </c>
      <c r="B5" s="3">
        <v>16</v>
      </c>
    </row>
    <row r="6" spans="1:2" x14ac:dyDescent="0.2">
      <c r="A6" s="2" t="s">
        <v>10</v>
      </c>
      <c r="B6" s="3">
        <v>31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22</v>
      </c>
    </row>
    <row r="9" spans="1:2" x14ac:dyDescent="0.2">
      <c r="A9" s="2" t="s">
        <v>5</v>
      </c>
      <c r="B9" s="3">
        <v>19</v>
      </c>
    </row>
    <row r="10" spans="1:2" x14ac:dyDescent="0.2">
      <c r="A10" s="2" t="s">
        <v>3</v>
      </c>
      <c r="B10" s="3">
        <v>70</v>
      </c>
    </row>
    <row r="11" spans="1:2" x14ac:dyDescent="0.2">
      <c r="A11" s="2" t="s">
        <v>9</v>
      </c>
      <c r="B11" s="3">
        <v>43</v>
      </c>
    </row>
    <row r="12" spans="1:2" x14ac:dyDescent="0.2">
      <c r="A12" s="2" t="s">
        <v>6</v>
      </c>
      <c r="B12" s="3">
        <v>11</v>
      </c>
    </row>
    <row r="13" spans="1:2" x14ac:dyDescent="0.2">
      <c r="A13" s="2" t="s">
        <v>12</v>
      </c>
      <c r="B13" s="3">
        <v>6</v>
      </c>
    </row>
    <row r="14" spans="1:2" x14ac:dyDescent="0.2">
      <c r="A14" s="2" t="s">
        <v>11</v>
      </c>
      <c r="B14" s="3">
        <v>53</v>
      </c>
    </row>
    <row r="15" spans="1:2" x14ac:dyDescent="0.2">
      <c r="A15" s="2" t="s">
        <v>8</v>
      </c>
      <c r="B15" s="3">
        <v>12</v>
      </c>
    </row>
    <row r="16" spans="1:2" x14ac:dyDescent="0.2">
      <c r="A16" s="2" t="s">
        <v>17</v>
      </c>
      <c r="B16" s="3">
        <v>15</v>
      </c>
    </row>
    <row r="17" spans="1:2" x14ac:dyDescent="0.2">
      <c r="A17" s="2" t="s">
        <v>15</v>
      </c>
      <c r="B17" s="3">
        <v>27</v>
      </c>
    </row>
    <row r="18" spans="1:2" x14ac:dyDescent="0.2">
      <c r="A18" s="2" t="s">
        <v>13</v>
      </c>
      <c r="B18" s="3">
        <v>29</v>
      </c>
    </row>
    <row r="19" spans="1:2" x14ac:dyDescent="0.2">
      <c r="A19" s="2" t="s">
        <v>14</v>
      </c>
      <c r="B19" s="3">
        <v>45</v>
      </c>
    </row>
    <row r="20" spans="1:2" x14ac:dyDescent="0.2">
      <c r="A20" s="2" t="s">
        <v>21</v>
      </c>
      <c r="B20" s="3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4EA-B0A2-A54E-B18E-F22EE9A287B0}">
  <dimension ref="A1:D24"/>
  <sheetViews>
    <sheetView workbookViewId="0"/>
  </sheetViews>
  <sheetFormatPr baseColWidth="10" defaultRowHeight="16" x14ac:dyDescent="0.2"/>
  <cols>
    <col min="2" max="3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 t="s">
        <v>3</v>
      </c>
      <c r="B2">
        <v>1950</v>
      </c>
      <c r="C2">
        <v>2020</v>
      </c>
      <c r="D2">
        <f>C2-B2</f>
        <v>70</v>
      </c>
    </row>
    <row r="3" spans="1:4" x14ac:dyDescent="0.2">
      <c r="A3" t="s">
        <v>4</v>
      </c>
      <c r="B3">
        <v>1950</v>
      </c>
      <c r="C3">
        <v>1952</v>
      </c>
      <c r="D3">
        <f t="shared" ref="D3:D24" si="0">C3-B3</f>
        <v>2</v>
      </c>
    </row>
    <row r="4" spans="1:4" x14ac:dyDescent="0.2">
      <c r="A4" t="s">
        <v>5</v>
      </c>
      <c r="B4">
        <v>1950</v>
      </c>
      <c r="C4">
        <v>1951</v>
      </c>
      <c r="D4">
        <f t="shared" si="0"/>
        <v>1</v>
      </c>
    </row>
    <row r="5" spans="1:4" x14ac:dyDescent="0.2">
      <c r="A5" t="s">
        <v>6</v>
      </c>
      <c r="B5">
        <v>1950</v>
      </c>
      <c r="C5">
        <v>1961</v>
      </c>
      <c r="D5">
        <f t="shared" si="0"/>
        <v>11</v>
      </c>
    </row>
    <row r="6" spans="1:4" x14ac:dyDescent="0.2">
      <c r="A6" t="s">
        <v>7</v>
      </c>
      <c r="B6">
        <v>1951</v>
      </c>
      <c r="C6">
        <v>1952</v>
      </c>
      <c r="D6">
        <f t="shared" si="0"/>
        <v>1</v>
      </c>
    </row>
    <row r="7" spans="1:4" x14ac:dyDescent="0.2">
      <c r="A7" t="s">
        <v>5</v>
      </c>
      <c r="B7">
        <v>1952</v>
      </c>
      <c r="C7">
        <v>1970</v>
      </c>
      <c r="D7">
        <f t="shared" si="0"/>
        <v>18</v>
      </c>
    </row>
    <row r="8" spans="1:4" x14ac:dyDescent="0.2">
      <c r="A8" t="s">
        <v>8</v>
      </c>
      <c r="B8">
        <v>1954</v>
      </c>
      <c r="C8">
        <v>1956</v>
      </c>
      <c r="D8">
        <f t="shared" si="0"/>
        <v>2</v>
      </c>
    </row>
    <row r="9" spans="1:4" x14ac:dyDescent="0.2">
      <c r="A9" t="s">
        <v>7</v>
      </c>
      <c r="B9">
        <v>1957</v>
      </c>
      <c r="C9">
        <v>1978</v>
      </c>
      <c r="D9">
        <f t="shared" si="0"/>
        <v>21</v>
      </c>
    </row>
    <row r="10" spans="1:4" x14ac:dyDescent="0.2">
      <c r="A10" t="s">
        <v>9</v>
      </c>
      <c r="B10">
        <v>1958</v>
      </c>
      <c r="C10">
        <v>1995</v>
      </c>
      <c r="D10">
        <f t="shared" si="0"/>
        <v>37</v>
      </c>
    </row>
    <row r="11" spans="1:4" x14ac:dyDescent="0.2">
      <c r="A11" t="s">
        <v>10</v>
      </c>
      <c r="B11">
        <v>1962</v>
      </c>
      <c r="C11">
        <v>1993</v>
      </c>
      <c r="D11">
        <f t="shared" si="0"/>
        <v>31</v>
      </c>
    </row>
    <row r="12" spans="1:4" x14ac:dyDescent="0.2">
      <c r="A12" t="s">
        <v>11</v>
      </c>
      <c r="B12">
        <v>1966</v>
      </c>
      <c r="C12">
        <v>2019</v>
      </c>
      <c r="D12">
        <f t="shared" si="0"/>
        <v>53</v>
      </c>
    </row>
    <row r="13" spans="1:4" x14ac:dyDescent="0.2">
      <c r="A13" t="s">
        <v>12</v>
      </c>
      <c r="B13">
        <v>1967</v>
      </c>
      <c r="C13">
        <v>1973</v>
      </c>
      <c r="D13">
        <f t="shared" si="0"/>
        <v>6</v>
      </c>
    </row>
    <row r="14" spans="1:4" x14ac:dyDescent="0.2">
      <c r="A14" t="s">
        <v>13</v>
      </c>
      <c r="B14">
        <v>1970</v>
      </c>
      <c r="C14">
        <v>1999</v>
      </c>
      <c r="D14">
        <f t="shared" si="0"/>
        <v>29</v>
      </c>
    </row>
    <row r="15" spans="1:4" x14ac:dyDescent="0.2">
      <c r="A15" t="s">
        <v>14</v>
      </c>
      <c r="B15">
        <v>1975</v>
      </c>
      <c r="C15">
        <v>2020</v>
      </c>
      <c r="D15">
        <f t="shared" si="0"/>
        <v>45</v>
      </c>
    </row>
    <row r="16" spans="1:4" x14ac:dyDescent="0.2">
      <c r="A16" t="s">
        <v>15</v>
      </c>
      <c r="B16">
        <v>1977</v>
      </c>
      <c r="C16">
        <v>1986</v>
      </c>
      <c r="D16">
        <f t="shared" si="0"/>
        <v>9</v>
      </c>
    </row>
    <row r="17" spans="1:4" x14ac:dyDescent="0.2">
      <c r="A17" t="s">
        <v>4</v>
      </c>
      <c r="B17">
        <v>1979</v>
      </c>
      <c r="C17">
        <v>1986</v>
      </c>
      <c r="D17">
        <f t="shared" si="0"/>
        <v>7</v>
      </c>
    </row>
    <row r="18" spans="1:4" x14ac:dyDescent="0.2">
      <c r="A18" t="s">
        <v>16</v>
      </c>
      <c r="B18">
        <v>1986</v>
      </c>
      <c r="C18">
        <v>2002</v>
      </c>
      <c r="D18">
        <f t="shared" si="0"/>
        <v>16</v>
      </c>
    </row>
    <row r="19" spans="1:4" x14ac:dyDescent="0.2">
      <c r="A19" t="s">
        <v>15</v>
      </c>
      <c r="B19">
        <v>2002</v>
      </c>
      <c r="C19">
        <v>2020</v>
      </c>
      <c r="D19">
        <f t="shared" si="0"/>
        <v>18</v>
      </c>
    </row>
    <row r="20" spans="1:4" x14ac:dyDescent="0.2">
      <c r="A20" t="s">
        <v>17</v>
      </c>
      <c r="B20">
        <v>2005</v>
      </c>
      <c r="C20">
        <v>2020</v>
      </c>
      <c r="D20">
        <f t="shared" si="0"/>
        <v>15</v>
      </c>
    </row>
    <row r="21" spans="1:4" x14ac:dyDescent="0.2">
      <c r="A21" t="s">
        <v>18</v>
      </c>
      <c r="B21">
        <v>2009</v>
      </c>
      <c r="C21">
        <v>2010</v>
      </c>
      <c r="D21">
        <f t="shared" si="0"/>
        <v>1</v>
      </c>
    </row>
    <row r="22" spans="1:4" x14ac:dyDescent="0.2">
      <c r="A22" t="s">
        <v>9</v>
      </c>
      <c r="B22">
        <v>2010</v>
      </c>
      <c r="C22">
        <v>2016</v>
      </c>
      <c r="D22">
        <f t="shared" si="0"/>
        <v>6</v>
      </c>
    </row>
    <row r="23" spans="1:4" x14ac:dyDescent="0.2">
      <c r="A23" t="s">
        <v>8</v>
      </c>
      <c r="B23">
        <v>2010</v>
      </c>
      <c r="C23">
        <v>2020</v>
      </c>
      <c r="D23">
        <f t="shared" si="0"/>
        <v>10</v>
      </c>
    </row>
    <row r="24" spans="1:4" x14ac:dyDescent="0.2">
      <c r="A24" t="s">
        <v>4</v>
      </c>
      <c r="B24">
        <v>2018</v>
      </c>
      <c r="C24">
        <v>2020</v>
      </c>
      <c r="D2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1A1F-809B-8443-9B07-8E3609896F5A}">
  <dimension ref="A3:B20"/>
  <sheetViews>
    <sheetView workbookViewId="0">
      <selection activeCell="A5" sqref="A4:B19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3.332031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2" t="s">
        <v>16</v>
      </c>
      <c r="B5" s="3">
        <v>2</v>
      </c>
    </row>
    <row r="6" spans="1:2" x14ac:dyDescent="0.2">
      <c r="A6" s="2" t="s">
        <v>10</v>
      </c>
      <c r="B6" s="3">
        <v>4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1</v>
      </c>
    </row>
    <row r="9" spans="1:2" x14ac:dyDescent="0.2">
      <c r="A9" s="2" t="s">
        <v>5</v>
      </c>
      <c r="B9" s="3">
        <v>2</v>
      </c>
    </row>
    <row r="10" spans="1:2" x14ac:dyDescent="0.2">
      <c r="A10" s="2" t="s">
        <v>3</v>
      </c>
      <c r="B10" s="3">
        <v>15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6</v>
      </c>
      <c r="B12" s="3">
        <v>1</v>
      </c>
    </row>
    <row r="13" spans="1:2" x14ac:dyDescent="0.2">
      <c r="A13" s="2" t="s">
        <v>12</v>
      </c>
      <c r="B13" s="3">
        <v>1</v>
      </c>
    </row>
    <row r="14" spans="1:2" x14ac:dyDescent="0.2">
      <c r="A14" s="2" t="s">
        <v>11</v>
      </c>
      <c r="B14" s="3">
        <v>12</v>
      </c>
    </row>
    <row r="15" spans="1:2" x14ac:dyDescent="0.2">
      <c r="A15" s="2" t="s">
        <v>8</v>
      </c>
      <c r="B15" s="3">
        <v>7</v>
      </c>
    </row>
    <row r="16" spans="1:2" x14ac:dyDescent="0.2">
      <c r="A16" s="2" t="s">
        <v>17</v>
      </c>
      <c r="B16" s="3">
        <v>4</v>
      </c>
    </row>
    <row r="17" spans="1:2" x14ac:dyDescent="0.2">
      <c r="A17" s="2" t="s">
        <v>15</v>
      </c>
      <c r="B17" s="3">
        <v>2</v>
      </c>
    </row>
    <row r="18" spans="1:2" x14ac:dyDescent="0.2">
      <c r="A18" s="2" t="s">
        <v>13</v>
      </c>
      <c r="B18" s="3">
        <v>2</v>
      </c>
    </row>
    <row r="19" spans="1:2" x14ac:dyDescent="0.2">
      <c r="A19" s="2" t="s">
        <v>14</v>
      </c>
      <c r="B19" s="3">
        <v>7</v>
      </c>
    </row>
    <row r="20" spans="1:2" x14ac:dyDescent="0.2">
      <c r="A20" s="2" t="s">
        <v>21</v>
      </c>
      <c r="B20" s="3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0FD6-FEFD-B643-9B2C-A041C2E0A6F0}">
  <dimension ref="A1:C70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18.33203125" bestFit="1" customWidth="1"/>
  </cols>
  <sheetData>
    <row r="1" spans="1:3" x14ac:dyDescent="0.2">
      <c r="A1" t="s">
        <v>23</v>
      </c>
      <c r="B1" t="s">
        <v>24</v>
      </c>
      <c r="C1" t="s">
        <v>0</v>
      </c>
    </row>
    <row r="2" spans="1:3" x14ac:dyDescent="0.2">
      <c r="A2">
        <v>1950</v>
      </c>
      <c r="B2" t="s">
        <v>25</v>
      </c>
      <c r="C2" t="s">
        <v>4</v>
      </c>
    </row>
    <row r="3" spans="1:3" x14ac:dyDescent="0.2">
      <c r="A3">
        <v>1951</v>
      </c>
      <c r="B3" t="s">
        <v>26</v>
      </c>
      <c r="C3" t="s">
        <v>4</v>
      </c>
    </row>
    <row r="4" spans="1:3" x14ac:dyDescent="0.2">
      <c r="A4">
        <v>1952</v>
      </c>
      <c r="B4" t="s">
        <v>27</v>
      </c>
      <c r="C4" t="s">
        <v>3</v>
      </c>
    </row>
    <row r="5" spans="1:3" x14ac:dyDescent="0.2">
      <c r="A5">
        <v>1953</v>
      </c>
      <c r="B5" t="s">
        <v>27</v>
      </c>
      <c r="C5" t="s">
        <v>3</v>
      </c>
    </row>
    <row r="6" spans="1:3" x14ac:dyDescent="0.2">
      <c r="A6">
        <v>1954</v>
      </c>
      <c r="B6" t="s">
        <v>26</v>
      </c>
      <c r="C6" t="s">
        <v>8</v>
      </c>
    </row>
    <row r="7" spans="1:3" x14ac:dyDescent="0.2">
      <c r="A7">
        <v>1955</v>
      </c>
      <c r="B7" t="s">
        <v>26</v>
      </c>
      <c r="C7" t="s">
        <v>8</v>
      </c>
    </row>
    <row r="8" spans="1:3" x14ac:dyDescent="0.2">
      <c r="A8">
        <v>1956</v>
      </c>
      <c r="B8" t="s">
        <v>26</v>
      </c>
      <c r="C8" t="s">
        <v>3</v>
      </c>
    </row>
    <row r="9" spans="1:3" x14ac:dyDescent="0.2">
      <c r="A9">
        <v>1957</v>
      </c>
      <c r="B9" t="s">
        <v>26</v>
      </c>
      <c r="C9" t="s">
        <v>6</v>
      </c>
    </row>
    <row r="10" spans="1:3" x14ac:dyDescent="0.2">
      <c r="A10">
        <v>1958</v>
      </c>
      <c r="B10" t="s">
        <v>28</v>
      </c>
      <c r="C10" t="s">
        <v>3</v>
      </c>
    </row>
    <row r="11" spans="1:3" x14ac:dyDescent="0.2">
      <c r="A11">
        <v>1959</v>
      </c>
      <c r="B11" t="s">
        <v>29</v>
      </c>
      <c r="C11" t="s">
        <v>5</v>
      </c>
    </row>
    <row r="12" spans="1:3" x14ac:dyDescent="0.2">
      <c r="A12">
        <v>1960</v>
      </c>
      <c r="B12" t="s">
        <v>29</v>
      </c>
      <c r="C12" t="s">
        <v>5</v>
      </c>
    </row>
    <row r="13" spans="1:3" x14ac:dyDescent="0.2">
      <c r="A13">
        <v>1961</v>
      </c>
      <c r="B13" t="s">
        <v>30</v>
      </c>
      <c r="C13" t="s">
        <v>3</v>
      </c>
    </row>
    <row r="14" spans="1:3" x14ac:dyDescent="0.2">
      <c r="A14">
        <v>1962</v>
      </c>
      <c r="B14" t="s">
        <v>31</v>
      </c>
      <c r="C14" t="s">
        <v>7</v>
      </c>
    </row>
    <row r="15" spans="1:3" x14ac:dyDescent="0.2">
      <c r="A15">
        <v>1963</v>
      </c>
      <c r="B15" t="s">
        <v>32</v>
      </c>
      <c r="C15" t="s">
        <v>9</v>
      </c>
    </row>
    <row r="16" spans="1:3" x14ac:dyDescent="0.2">
      <c r="A16">
        <v>1964</v>
      </c>
      <c r="B16" t="s">
        <v>33</v>
      </c>
      <c r="C16" t="s">
        <v>3</v>
      </c>
    </row>
    <row r="17" spans="1:3" x14ac:dyDescent="0.2">
      <c r="A17">
        <v>1965</v>
      </c>
      <c r="B17" t="s">
        <v>32</v>
      </c>
      <c r="C17" t="s">
        <v>9</v>
      </c>
    </row>
    <row r="18" spans="1:3" x14ac:dyDescent="0.2">
      <c r="A18">
        <v>1966</v>
      </c>
      <c r="B18" t="s">
        <v>29</v>
      </c>
      <c r="C18" t="s">
        <v>10</v>
      </c>
    </row>
    <row r="19" spans="1:3" x14ac:dyDescent="0.2">
      <c r="A19">
        <v>1967</v>
      </c>
      <c r="B19" t="s">
        <v>34</v>
      </c>
      <c r="C19" t="s">
        <v>10</v>
      </c>
    </row>
    <row r="20" spans="1:3" x14ac:dyDescent="0.2">
      <c r="A20">
        <v>1968</v>
      </c>
      <c r="B20" t="s">
        <v>31</v>
      </c>
      <c r="C20" t="s">
        <v>9</v>
      </c>
    </row>
    <row r="21" spans="1:3" x14ac:dyDescent="0.2">
      <c r="A21">
        <v>1969</v>
      </c>
      <c r="B21" t="s">
        <v>35</v>
      </c>
      <c r="C21" t="s">
        <v>12</v>
      </c>
    </row>
    <row r="22" spans="1:3" x14ac:dyDescent="0.2">
      <c r="A22">
        <v>1970</v>
      </c>
      <c r="B22" t="s">
        <v>36</v>
      </c>
      <c r="C22" t="s">
        <v>9</v>
      </c>
    </row>
    <row r="23" spans="1:3" x14ac:dyDescent="0.2">
      <c r="A23">
        <v>1971</v>
      </c>
      <c r="B23" t="s">
        <v>35</v>
      </c>
      <c r="C23" t="s">
        <v>13</v>
      </c>
    </row>
    <row r="24" spans="1:3" x14ac:dyDescent="0.2">
      <c r="A24">
        <v>1972</v>
      </c>
      <c r="B24" t="s">
        <v>37</v>
      </c>
      <c r="C24" t="s">
        <v>9</v>
      </c>
    </row>
    <row r="25" spans="1:3" x14ac:dyDescent="0.2">
      <c r="A25">
        <v>1973</v>
      </c>
      <c r="B25" t="s">
        <v>35</v>
      </c>
      <c r="C25" t="s">
        <v>13</v>
      </c>
    </row>
    <row r="26" spans="1:3" x14ac:dyDescent="0.2">
      <c r="A26">
        <v>1974</v>
      </c>
      <c r="B26" t="s">
        <v>37</v>
      </c>
      <c r="C26" t="s">
        <v>11</v>
      </c>
    </row>
    <row r="27" spans="1:3" x14ac:dyDescent="0.2">
      <c r="A27">
        <v>1975</v>
      </c>
      <c r="B27" t="s">
        <v>38</v>
      </c>
      <c r="C27" t="s">
        <v>3</v>
      </c>
    </row>
    <row r="28" spans="1:3" x14ac:dyDescent="0.2">
      <c r="A28">
        <v>1976</v>
      </c>
      <c r="B28" t="s">
        <v>39</v>
      </c>
      <c r="C28" t="s">
        <v>11</v>
      </c>
    </row>
    <row r="29" spans="1:3" x14ac:dyDescent="0.2">
      <c r="A29">
        <v>1977</v>
      </c>
      <c r="B29" t="s">
        <v>38</v>
      </c>
      <c r="C29" t="s">
        <v>3</v>
      </c>
    </row>
    <row r="30" spans="1:3" x14ac:dyDescent="0.2">
      <c r="A30">
        <v>1978</v>
      </c>
      <c r="B30" t="s">
        <v>40</v>
      </c>
      <c r="C30" t="s">
        <v>9</v>
      </c>
    </row>
    <row r="31" spans="1:3" x14ac:dyDescent="0.2">
      <c r="A31">
        <v>1979</v>
      </c>
      <c r="B31" t="s">
        <v>41</v>
      </c>
      <c r="C31" t="s">
        <v>3</v>
      </c>
    </row>
    <row r="32" spans="1:3" x14ac:dyDescent="0.2">
      <c r="A32">
        <v>1980</v>
      </c>
      <c r="B32" t="s">
        <v>42</v>
      </c>
      <c r="C32" t="s">
        <v>14</v>
      </c>
    </row>
    <row r="33" spans="1:3" x14ac:dyDescent="0.2">
      <c r="A33">
        <v>1981</v>
      </c>
      <c r="B33" t="s">
        <v>43</v>
      </c>
      <c r="C33" t="s">
        <v>10</v>
      </c>
    </row>
    <row r="34" spans="1:3" x14ac:dyDescent="0.2">
      <c r="A34">
        <v>1982</v>
      </c>
      <c r="B34" t="s">
        <v>44</v>
      </c>
      <c r="C34" t="s">
        <v>14</v>
      </c>
    </row>
    <row r="35" spans="1:3" x14ac:dyDescent="0.2">
      <c r="A35">
        <v>1983</v>
      </c>
      <c r="B35" t="s">
        <v>43</v>
      </c>
      <c r="C35" t="s">
        <v>10</v>
      </c>
    </row>
    <row r="36" spans="1:3" x14ac:dyDescent="0.2">
      <c r="A36">
        <v>1984</v>
      </c>
      <c r="B36" t="s">
        <v>38</v>
      </c>
      <c r="C36" t="s">
        <v>11</v>
      </c>
    </row>
    <row r="37" spans="1:3" x14ac:dyDescent="0.2">
      <c r="A37">
        <v>1985</v>
      </c>
      <c r="B37" t="s">
        <v>45</v>
      </c>
      <c r="C37" t="s">
        <v>11</v>
      </c>
    </row>
    <row r="38" spans="1:3" x14ac:dyDescent="0.2">
      <c r="A38">
        <v>1986</v>
      </c>
      <c r="B38" t="s">
        <v>45</v>
      </c>
      <c r="C38" t="s">
        <v>11</v>
      </c>
    </row>
    <row r="39" spans="1:3" x14ac:dyDescent="0.2">
      <c r="A39">
        <v>1987</v>
      </c>
      <c r="B39" t="s">
        <v>43</v>
      </c>
      <c r="C39" t="s">
        <v>14</v>
      </c>
    </row>
    <row r="40" spans="1:3" x14ac:dyDescent="0.2">
      <c r="A40">
        <v>1988</v>
      </c>
      <c r="B40" t="s">
        <v>46</v>
      </c>
      <c r="C40" t="s">
        <v>11</v>
      </c>
    </row>
    <row r="41" spans="1:3" x14ac:dyDescent="0.2">
      <c r="A41">
        <v>1989</v>
      </c>
      <c r="B41" t="s">
        <v>45</v>
      </c>
      <c r="C41" t="s">
        <v>11</v>
      </c>
    </row>
    <row r="42" spans="1:3" x14ac:dyDescent="0.2">
      <c r="A42">
        <v>1990</v>
      </c>
      <c r="B42" t="s">
        <v>46</v>
      </c>
      <c r="C42" t="s">
        <v>11</v>
      </c>
    </row>
    <row r="43" spans="1:3" x14ac:dyDescent="0.2">
      <c r="A43">
        <v>1991</v>
      </c>
      <c r="B43" t="s">
        <v>46</v>
      </c>
      <c r="C43" t="s">
        <v>11</v>
      </c>
    </row>
    <row r="44" spans="1:3" x14ac:dyDescent="0.2">
      <c r="A44">
        <v>1992</v>
      </c>
      <c r="B44" t="s">
        <v>47</v>
      </c>
      <c r="C44" t="s">
        <v>14</v>
      </c>
    </row>
    <row r="45" spans="1:3" x14ac:dyDescent="0.2">
      <c r="A45">
        <v>1993</v>
      </c>
      <c r="B45" t="s">
        <v>45</v>
      </c>
      <c r="C45" t="s">
        <v>14</v>
      </c>
    </row>
    <row r="46" spans="1:3" x14ac:dyDescent="0.2">
      <c r="A46">
        <v>1994</v>
      </c>
      <c r="B46" t="s">
        <v>48</v>
      </c>
      <c r="C46" t="s">
        <v>16</v>
      </c>
    </row>
    <row r="47" spans="1:3" x14ac:dyDescent="0.2">
      <c r="A47">
        <v>1995</v>
      </c>
      <c r="B47" t="s">
        <v>48</v>
      </c>
      <c r="C47" t="s">
        <v>16</v>
      </c>
    </row>
    <row r="48" spans="1:3" x14ac:dyDescent="0.2">
      <c r="A48">
        <v>1996</v>
      </c>
      <c r="B48" t="s">
        <v>49</v>
      </c>
      <c r="C48" t="s">
        <v>14</v>
      </c>
    </row>
    <row r="49" spans="1:3" x14ac:dyDescent="0.2">
      <c r="A49">
        <v>1997</v>
      </c>
      <c r="B49" t="s">
        <v>50</v>
      </c>
      <c r="C49" t="s">
        <v>14</v>
      </c>
    </row>
    <row r="50" spans="1:3" x14ac:dyDescent="0.2">
      <c r="A50">
        <v>1998</v>
      </c>
      <c r="B50" t="s">
        <v>51</v>
      </c>
      <c r="C50" t="s">
        <v>11</v>
      </c>
    </row>
    <row r="51" spans="1:3" x14ac:dyDescent="0.2">
      <c r="A51">
        <v>1999</v>
      </c>
      <c r="B51" t="s">
        <v>51</v>
      </c>
      <c r="C51" t="s">
        <v>11</v>
      </c>
    </row>
    <row r="52" spans="1:3" x14ac:dyDescent="0.2">
      <c r="A52">
        <v>2000</v>
      </c>
      <c r="B52" t="s">
        <v>48</v>
      </c>
      <c r="C52" t="s">
        <v>3</v>
      </c>
    </row>
    <row r="53" spans="1:3" x14ac:dyDescent="0.2">
      <c r="A53">
        <v>2001</v>
      </c>
      <c r="B53" t="s">
        <v>48</v>
      </c>
      <c r="C53" t="s">
        <v>3</v>
      </c>
    </row>
    <row r="54" spans="1:3" x14ac:dyDescent="0.2">
      <c r="A54">
        <v>2002</v>
      </c>
      <c r="B54" t="s">
        <v>48</v>
      </c>
      <c r="C54" t="s">
        <v>3</v>
      </c>
    </row>
    <row r="55" spans="1:3" x14ac:dyDescent="0.2">
      <c r="A55">
        <v>2003</v>
      </c>
      <c r="B55" t="s">
        <v>48</v>
      </c>
      <c r="C55" t="s">
        <v>3</v>
      </c>
    </row>
    <row r="56" spans="1:3" x14ac:dyDescent="0.2">
      <c r="A56">
        <v>2004</v>
      </c>
      <c r="B56" t="s">
        <v>48</v>
      </c>
      <c r="C56" t="s">
        <v>3</v>
      </c>
    </row>
    <row r="57" spans="1:3" x14ac:dyDescent="0.2">
      <c r="A57">
        <v>2005</v>
      </c>
      <c r="B57" t="s">
        <v>52</v>
      </c>
      <c r="C57" t="s">
        <v>15</v>
      </c>
    </row>
    <row r="58" spans="1:3" x14ac:dyDescent="0.2">
      <c r="A58">
        <v>2006</v>
      </c>
      <c r="B58" t="s">
        <v>52</v>
      </c>
      <c r="C58" t="s">
        <v>15</v>
      </c>
    </row>
    <row r="59" spans="1:3" x14ac:dyDescent="0.2">
      <c r="A59">
        <v>2007</v>
      </c>
      <c r="B59" t="s">
        <v>53</v>
      </c>
      <c r="C59" t="s">
        <v>3</v>
      </c>
    </row>
    <row r="60" spans="1:3" x14ac:dyDescent="0.2">
      <c r="A60">
        <v>2008</v>
      </c>
      <c r="B60" t="s">
        <v>54</v>
      </c>
      <c r="C60" t="s">
        <v>11</v>
      </c>
    </row>
    <row r="61" spans="1:3" x14ac:dyDescent="0.2">
      <c r="A61">
        <v>2009</v>
      </c>
      <c r="B61" t="s">
        <v>55</v>
      </c>
      <c r="C61" t="s">
        <v>18</v>
      </c>
    </row>
    <row r="62" spans="1:3" x14ac:dyDescent="0.2">
      <c r="A62">
        <v>2010</v>
      </c>
      <c r="B62" t="s">
        <v>56</v>
      </c>
      <c r="C62" t="s">
        <v>17</v>
      </c>
    </row>
    <row r="63" spans="1:3" x14ac:dyDescent="0.2">
      <c r="A63">
        <v>2011</v>
      </c>
      <c r="B63" t="s">
        <v>56</v>
      </c>
      <c r="C63" t="s">
        <v>17</v>
      </c>
    </row>
    <row r="64" spans="1:3" x14ac:dyDescent="0.2">
      <c r="A64">
        <v>2012</v>
      </c>
      <c r="B64" t="s">
        <v>56</v>
      </c>
      <c r="C64" t="s">
        <v>17</v>
      </c>
    </row>
    <row r="65" spans="1:3" x14ac:dyDescent="0.2">
      <c r="A65">
        <v>2013</v>
      </c>
      <c r="B65" t="s">
        <v>56</v>
      </c>
      <c r="C65" t="s">
        <v>17</v>
      </c>
    </row>
    <row r="66" spans="1:3" x14ac:dyDescent="0.2">
      <c r="A66">
        <v>2014</v>
      </c>
      <c r="B66" t="s">
        <v>54</v>
      </c>
      <c r="C66" t="s">
        <v>8</v>
      </c>
    </row>
    <row r="67" spans="1:3" x14ac:dyDescent="0.2">
      <c r="A67">
        <v>2015</v>
      </c>
      <c r="B67" t="s">
        <v>54</v>
      </c>
      <c r="C67" t="s">
        <v>8</v>
      </c>
    </row>
    <row r="68" spans="1:3" x14ac:dyDescent="0.2">
      <c r="A68">
        <v>2016</v>
      </c>
      <c r="B68" t="s">
        <v>57</v>
      </c>
      <c r="C68" t="s">
        <v>8</v>
      </c>
    </row>
    <row r="69" spans="1:3" x14ac:dyDescent="0.2">
      <c r="A69">
        <v>2017</v>
      </c>
      <c r="B69" t="s">
        <v>54</v>
      </c>
      <c r="C69" t="s">
        <v>8</v>
      </c>
    </row>
    <row r="70" spans="1:3" x14ac:dyDescent="0.2">
      <c r="A70">
        <v>2018</v>
      </c>
      <c r="B70" t="s">
        <v>54</v>
      </c>
      <c r="C7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composite</vt:lpstr>
      <vt:lpstr>pivot competition years</vt:lpstr>
      <vt:lpstr>competing years</vt:lpstr>
      <vt:lpstr>pivot winning drivers</vt:lpstr>
      <vt:lpstr>winning drivers</vt:lpstr>
      <vt:lpstr>'competing years'!teams_active_years</vt:lpstr>
      <vt:lpstr>'winning drivers'!winners_annual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Martinez</dc:creator>
  <cp:lastModifiedBy>Lenny Martinez</cp:lastModifiedBy>
  <dcterms:created xsi:type="dcterms:W3CDTF">2019-10-22T17:13:39Z</dcterms:created>
  <dcterms:modified xsi:type="dcterms:W3CDTF">2019-10-29T18:54:42Z</dcterms:modified>
</cp:coreProperties>
</file>