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vsc-my.sharepoint.com/personal/samuel_lemoine_ext_connect-tech_sncf/Documents/privé/perso/notes/wow/"/>
    </mc:Choice>
  </mc:AlternateContent>
  <xr:revisionPtr revIDLastSave="163" documentId="8_{FF8458A6-A9E7-4712-8E1F-932F2914B862}" xr6:coauthVersionLast="47" xr6:coauthVersionMax="47" xr10:uidLastSave="{1DA2F0B6-804E-47B6-A3ED-3C227C8B178C}"/>
  <bookViews>
    <workbookView xWindow="-120" yWindow="-120" windowWidth="29040" windowHeight="15720" xr2:uid="{346501A5-A8E5-4838-9D89-7F5FBE52607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B15" i="2" s="1"/>
  <c r="C15" i="2" s="1"/>
  <c r="D13" i="2"/>
  <c r="D14" i="2" s="1"/>
  <c r="C14" i="2"/>
  <c r="E2" i="2"/>
  <c r="F26" i="1"/>
  <c r="F25" i="1"/>
  <c r="F24" i="1"/>
  <c r="F23" i="1"/>
  <c r="F19" i="1"/>
  <c r="F18" i="1"/>
  <c r="F17" i="1"/>
  <c r="F16" i="1"/>
  <c r="F15" i="1"/>
  <c r="F11" i="1"/>
  <c r="E26" i="1"/>
  <c r="E25" i="1"/>
  <c r="E23" i="1"/>
  <c r="E24" i="1"/>
  <c r="E19" i="1"/>
  <c r="E18" i="1"/>
  <c r="E17" i="1"/>
  <c r="E15" i="1"/>
  <c r="E16" i="1"/>
  <c r="E11" i="1"/>
  <c r="F10" i="1"/>
  <c r="E10" i="1"/>
  <c r="F9" i="1"/>
  <c r="E9" i="1"/>
  <c r="F8" i="1"/>
  <c r="E8" i="1"/>
  <c r="F7" i="1"/>
  <c r="F6" i="1"/>
  <c r="F5" i="1"/>
  <c r="F4" i="1"/>
  <c r="F3" i="1"/>
  <c r="F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<sst xmlns="http://schemas.openxmlformats.org/spreadsheetml/2006/main" count="47" uniqueCount="47">
  <si>
    <t>agi/crit</t>
  </si>
  <si>
    <t>ap/str</t>
  </si>
  <si>
    <t>sta</t>
  </si>
  <si>
    <t>hit</t>
  </si>
  <si>
    <t>NAX Band of Unnatural Forces</t>
  </si>
  <si>
    <t>BWL Archimtiros' Ring of Reckoning</t>
  </si>
  <si>
    <t>BWL Master Dragonslayer's Ring</t>
  </si>
  <si>
    <t>BWL Circle of Applied Force</t>
  </si>
  <si>
    <t>AQ Ring of the Godslayer</t>
  </si>
  <si>
    <t>NAX Band of Reanimation</t>
  </si>
  <si>
    <t>agi weight</t>
  </si>
  <si>
    <t>sta weight</t>
  </si>
  <si>
    <t>str weight</t>
  </si>
  <si>
    <t>MC Quick Strike Ring</t>
  </si>
  <si>
    <t>WB Ring of the Unliving</t>
  </si>
  <si>
    <t>ALTERAC Don Julio's Band</t>
  </si>
  <si>
    <t>pondéré</t>
  </si>
  <si>
    <t>1/1</t>
  </si>
  <si>
    <t>ZG Seal of the Gurubashi Berserker</t>
  </si>
  <si>
    <t>neck</t>
  </si>
  <si>
    <t>NAX Stormrage's Talisman of Seething</t>
  </si>
  <si>
    <t>NAX Sadist's Collar</t>
  </si>
  <si>
    <t>AQ Barbed Choker</t>
  </si>
  <si>
    <t>ONY Onyxia Tooth Pendant</t>
  </si>
  <si>
    <t>AQ Pendant of the Qiraji Guardian</t>
  </si>
  <si>
    <t>back</t>
  </si>
  <si>
    <t>NAX Shroud of Dominion</t>
  </si>
  <si>
    <t>AQ Cloak of the Fallen God</t>
  </si>
  <si>
    <t>NAX Cloak of the Scourge</t>
  </si>
  <si>
    <t>AQ Cloak of the Golden Hive</t>
  </si>
  <si>
    <t>crit</t>
  </si>
  <si>
    <t>ap</t>
  </si>
  <si>
    <t>dmg-</t>
  </si>
  <si>
    <t>dmg+</t>
  </si>
  <si>
    <t>speed</t>
  </si>
  <si>
    <t>dps</t>
  </si>
  <si>
    <t>talents</t>
  </si>
  <si>
    <t>raw</t>
  </si>
  <si>
    <t>7str</t>
  </si>
  <si>
    <t>1dps</t>
  </si>
  <si>
    <t>(dps * (100 + crit)) / 100</t>
  </si>
  <si>
    <t>(160+s/7) * 127</t>
  </si>
  <si>
    <t>160*(127+a/20)</t>
  </si>
  <si>
    <t>(rawdps + s/7)*(100+a/20)</t>
  </si>
  <si>
    <t>AGI</t>
  </si>
  <si>
    <t>REAL STR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</si>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</sst>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quotePrefix="1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D9C3-E916-4AB6-B991-B6F346F617BA}">
  <dimension ref="A1:J26"/>
  <sheetViews>
    <sheetView tabSelected="1" workbookViewId="0">
      <selection activeCell="J13" sqref="J13"/>
    </sheetView>
  </sheetViews>
  <sheetFormatPr baseColWidth="10" defaultRowHeight="15" x14ac:dyDescent="0.25"/>
  <cols>
    <col min="1" max="1" width="19.5703125" customWidth="1"/>
  </cols>
  <sheetData>
    <row r="1" spans="1:10" x14ac:dyDescent="0.25">
      <c r="B1" t="s">
        <v>0</v>
      </c>
      <c r="C1" t="s">
        <v>1</v>
      </c>
      <c r="D1" t="s">
        <v>2</v>
      </c>
      <c r="E1" s="1" t="s">
        <v>17</v>
      </c>
      <c r="F1" t="s">
        <v>16</v>
      </c>
      <c r="G1" t="s">
        <v>3</v>
      </c>
    </row>
    <row r="2" spans="1:10" x14ac:dyDescent="0.25">
      <c r="A2" t="s">
        <v>8</v>
      </c>
      <c r="B2">
        <v>27</v>
      </c>
      <c r="D2">
        <v>17</v>
      </c>
      <c r="E2">
        <f>SUM(B2:D2)</f>
        <v>44</v>
      </c>
      <c r="F2">
        <f>B2*J10+C2*J11+D2*J12</f>
        <v>33.980000000000004</v>
      </c>
    </row>
    <row r="3" spans="1:10" x14ac:dyDescent="0.25">
      <c r="A3" s="3" t="s">
        <v>4</v>
      </c>
      <c r="B3">
        <v>20</v>
      </c>
      <c r="C3">
        <v>26</v>
      </c>
      <c r="E3">
        <f t="shared" ref="E3:E7" si="0">SUM(B3:D3)</f>
        <v>46</v>
      </c>
      <c r="F3">
        <f>B3*J10+C3*J11+D3*J12</f>
        <v>34.799999999999997</v>
      </c>
      <c r="G3">
        <v>1</v>
      </c>
    </row>
    <row r="4" spans="1:10" x14ac:dyDescent="0.25">
      <c r="A4" t="s">
        <v>7</v>
      </c>
      <c r="B4">
        <v>22</v>
      </c>
      <c r="C4">
        <v>12</v>
      </c>
      <c r="D4">
        <v>9</v>
      </c>
      <c r="E4">
        <f t="shared" si="0"/>
        <v>43</v>
      </c>
      <c r="F4">
        <f>B4*J10+C4*J11+D4*J12</f>
        <v>33.380000000000003</v>
      </c>
    </row>
    <row r="5" spans="1:10" x14ac:dyDescent="0.25">
      <c r="A5" s="4" t="s">
        <v>6</v>
      </c>
      <c r="C5">
        <v>24</v>
      </c>
      <c r="D5">
        <v>14</v>
      </c>
      <c r="E5">
        <f t="shared" si="0"/>
        <v>38</v>
      </c>
      <c r="F5">
        <f>B5*J10+C5*J11+D5*J12</f>
        <v>42.2</v>
      </c>
      <c r="G5">
        <v>1</v>
      </c>
    </row>
    <row r="6" spans="1:10" x14ac:dyDescent="0.25">
      <c r="A6" t="s">
        <v>5</v>
      </c>
      <c r="B6">
        <v>14</v>
      </c>
      <c r="D6">
        <v>28</v>
      </c>
      <c r="E6">
        <f t="shared" si="0"/>
        <v>42</v>
      </c>
      <c r="F6">
        <f>B6*J10+C6*J11+D6*J12</f>
        <v>42.56</v>
      </c>
    </row>
    <row r="7" spans="1:10" x14ac:dyDescent="0.25">
      <c r="A7" t="s">
        <v>9</v>
      </c>
      <c r="B7">
        <v>34</v>
      </c>
      <c r="E7">
        <f t="shared" si="0"/>
        <v>34</v>
      </c>
      <c r="F7">
        <f>B7*J10+C7*J11+D7*J12</f>
        <v>14.96</v>
      </c>
    </row>
    <row r="8" spans="1:10" x14ac:dyDescent="0.25">
      <c r="A8" s="2" t="s">
        <v>13</v>
      </c>
      <c r="B8">
        <v>20</v>
      </c>
      <c r="C8">
        <v>20</v>
      </c>
      <c r="D8">
        <v>8</v>
      </c>
      <c r="E8">
        <f>SUM(B8:D8)</f>
        <v>48</v>
      </c>
      <c r="F8">
        <f>B8*J10+C8*J11+D8*J12</f>
        <v>39.200000000000003</v>
      </c>
    </row>
    <row r="9" spans="1:10" x14ac:dyDescent="0.25">
      <c r="A9" t="s">
        <v>14</v>
      </c>
      <c r="B9">
        <v>21</v>
      </c>
      <c r="D9">
        <v>16</v>
      </c>
      <c r="E9">
        <f>SUM(B9:D9)</f>
        <v>37</v>
      </c>
      <c r="F9">
        <f>B9*J10+C9*J11+D9*J12</f>
        <v>30.04</v>
      </c>
    </row>
    <row r="10" spans="1:10" x14ac:dyDescent="0.25">
      <c r="A10" t="s">
        <v>15</v>
      </c>
      <c r="B10">
        <v>20</v>
      </c>
      <c r="C10">
        <v>8</v>
      </c>
      <c r="D10">
        <v>11</v>
      </c>
      <c r="E10">
        <f>SUM(B10:D10)</f>
        <v>39</v>
      </c>
      <c r="F10">
        <f>B10*J10+C10*J11+D10*J12</f>
        <v>31.1</v>
      </c>
      <c r="G10">
        <v>1</v>
      </c>
      <c r="I10" t="s">
        <v>10</v>
      </c>
      <c r="J10">
        <v>0.44</v>
      </c>
    </row>
    <row r="11" spans="1:10" x14ac:dyDescent="0.25">
      <c r="A11" t="s">
        <v>18</v>
      </c>
      <c r="C11">
        <v>20</v>
      </c>
      <c r="D11">
        <v>13</v>
      </c>
      <c r="E11">
        <f>SUM(B11:D11)</f>
        <v>33</v>
      </c>
      <c r="F11">
        <f>B11*J10+C11*J11+D11*J12</f>
        <v>36.900000000000006</v>
      </c>
      <c r="I11" t="s">
        <v>12</v>
      </c>
      <c r="J11">
        <v>1</v>
      </c>
    </row>
    <row r="12" spans="1:10" x14ac:dyDescent="0.25">
      <c r="I12" t="s">
        <v>11</v>
      </c>
      <c r="J12">
        <v>1.3</v>
      </c>
    </row>
    <row r="14" spans="1:10" x14ac:dyDescent="0.25">
      <c r="A14" t="s">
        <v>19</v>
      </c>
    </row>
    <row r="15" spans="1:10" x14ac:dyDescent="0.25">
      <c r="A15" s="4" t="s">
        <v>20</v>
      </c>
      <c r="B15">
        <v>40</v>
      </c>
      <c r="C15">
        <v>13</v>
      </c>
      <c r="D15">
        <v>12</v>
      </c>
      <c r="E15">
        <f t="shared" ref="E15:E26" si="1">SUM(B15:D15)</f>
        <v>65</v>
      </c>
      <c r="F15">
        <f>B15*J10+C15*J11+D15*J12</f>
        <v>46.2</v>
      </c>
    </row>
    <row r="16" spans="1:10" x14ac:dyDescent="0.25">
      <c r="A16" t="s">
        <v>21</v>
      </c>
      <c r="B16">
        <v>20</v>
      </c>
      <c r="C16">
        <v>10</v>
      </c>
      <c r="D16">
        <v>24</v>
      </c>
      <c r="E16">
        <f t="shared" si="1"/>
        <v>54</v>
      </c>
      <c r="F16">
        <f>B16*J10+C16*J11+D16*J12</f>
        <v>50</v>
      </c>
    </row>
    <row r="17" spans="1:7" x14ac:dyDescent="0.25">
      <c r="A17" t="s">
        <v>22</v>
      </c>
      <c r="B17">
        <v>20</v>
      </c>
      <c r="C17">
        <v>22</v>
      </c>
      <c r="D17">
        <v>10</v>
      </c>
      <c r="E17">
        <f t="shared" si="1"/>
        <v>52</v>
      </c>
      <c r="F17">
        <f>B17*J10+C17*J11+D11*J12</f>
        <v>47.7</v>
      </c>
    </row>
    <row r="18" spans="1:7" x14ac:dyDescent="0.25">
      <c r="A18" s="2" t="s">
        <v>23</v>
      </c>
      <c r="B18">
        <v>32</v>
      </c>
      <c r="D18">
        <v>9</v>
      </c>
      <c r="E18">
        <f t="shared" si="1"/>
        <v>41</v>
      </c>
      <c r="F18">
        <f>B18*J10+C18*J11+D18*J12</f>
        <v>25.78</v>
      </c>
      <c r="G18">
        <v>1</v>
      </c>
    </row>
    <row r="19" spans="1:7" x14ac:dyDescent="0.25">
      <c r="A19" t="s">
        <v>24</v>
      </c>
      <c r="B19">
        <v>11</v>
      </c>
      <c r="C19">
        <v>12</v>
      </c>
      <c r="D19">
        <v>17</v>
      </c>
      <c r="E19">
        <f t="shared" si="1"/>
        <v>40</v>
      </c>
      <c r="F19">
        <f>B19*J10+C19*J11+D19*J12</f>
        <v>38.94</v>
      </c>
    </row>
    <row r="22" spans="1:7" x14ac:dyDescent="0.25">
      <c r="A22" t="s">
        <v>25</v>
      </c>
    </row>
    <row r="23" spans="1:7" x14ac:dyDescent="0.25">
      <c r="A23" s="4" t="s">
        <v>26</v>
      </c>
      <c r="B23">
        <v>20</v>
      </c>
      <c r="C23">
        <v>25</v>
      </c>
      <c r="D23">
        <v>11</v>
      </c>
      <c r="E23">
        <f t="shared" si="1"/>
        <v>56</v>
      </c>
      <c r="F23">
        <f>B23*J10+C23*J11+D23*J12</f>
        <v>48.099999999999994</v>
      </c>
    </row>
    <row r="24" spans="1:7" x14ac:dyDescent="0.25">
      <c r="A24" t="s">
        <v>27</v>
      </c>
      <c r="B24">
        <v>26</v>
      </c>
      <c r="C24">
        <v>11</v>
      </c>
      <c r="D24">
        <v>15</v>
      </c>
      <c r="E24">
        <f t="shared" si="1"/>
        <v>52</v>
      </c>
      <c r="F24">
        <f>B24*J10+C24*J11+D24*J12</f>
        <v>41.94</v>
      </c>
    </row>
    <row r="25" spans="1:7" x14ac:dyDescent="0.25">
      <c r="A25" t="s">
        <v>28</v>
      </c>
      <c r="C25">
        <v>15</v>
      </c>
      <c r="D25">
        <v>23</v>
      </c>
      <c r="E25">
        <f t="shared" si="1"/>
        <v>38</v>
      </c>
      <c r="F25">
        <f>B25*J10+C25*J11+D25*J12</f>
        <v>44.900000000000006</v>
      </c>
      <c r="G25">
        <v>1</v>
      </c>
    </row>
    <row r="26" spans="1:7" x14ac:dyDescent="0.25">
      <c r="A26" t="s">
        <v>29</v>
      </c>
      <c r="B26">
        <v>10</v>
      </c>
      <c r="C26">
        <v>13</v>
      </c>
      <c r="D26">
        <v>19</v>
      </c>
      <c r="E26">
        <f t="shared" si="1"/>
        <v>42</v>
      </c>
      <c r="F26">
        <f>B26*J10+C26*J11+D26*J12</f>
        <v>42.099999999999994</v>
      </c>
    </row>
  </sheetData>
  <conditionalFormatting sqref="E2:E26">
    <cfRule type="colorScale" priority="1">
      <colorScale>
        <cfvo type="min"/>
        <cfvo type="max"/>
        <color rgb="FFFCFCFF"/>
        <color rgb="FF63BE7B"/>
      </colorScale>
    </cfRule>
  </conditionalFormatting>
  <conditionalFormatting sqref="F2:F2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5796-389F-4FB5-96A7-A6B89056CFA2}">
  <dimension ref="A1:E24"/>
  <sheetViews>
    <sheetView topLeftCell="A3" workbookViewId="0">
      <selection activeCell="D14" sqref="D14"/>
    </sheetView>
  </sheetViews>
  <sheetFormatPr baseColWidth="10" defaultRowHeight="15" x14ac:dyDescent="0.25"/>
  <sheetData>
    <row r="1" spans="1:5" x14ac:dyDescent="0.25">
      <c r="B1" t="s">
        <v>37</v>
      </c>
      <c r="D1" t="s">
        <v>36</v>
      </c>
    </row>
    <row r="2" spans="1:5" x14ac:dyDescent="0.25">
      <c r="A2" t="s">
        <v>30</v>
      </c>
      <c r="B2">
        <v>22</v>
      </c>
      <c r="D2">
        <v>5</v>
      </c>
      <c r="E2">
        <f>SUM(B2:D2)</f>
        <v>27</v>
      </c>
    </row>
    <row r="3" spans="1:5" x14ac:dyDescent="0.25">
      <c r="A3" t="s">
        <v>31</v>
      </c>
      <c r="B3">
        <v>912</v>
      </c>
      <c r="C3">
        <v>185</v>
      </c>
      <c r="D3">
        <v>37</v>
      </c>
    </row>
    <row r="4" spans="1:5" x14ac:dyDescent="0.25">
      <c r="A4" t="s">
        <v>32</v>
      </c>
      <c r="B4">
        <v>536</v>
      </c>
    </row>
    <row r="5" spans="1:5" x14ac:dyDescent="0.25">
      <c r="A5" t="s">
        <v>33</v>
      </c>
      <c r="B5">
        <v>683</v>
      </c>
    </row>
    <row r="6" spans="1:5" x14ac:dyDescent="0.25">
      <c r="A6" t="s">
        <v>34</v>
      </c>
      <c r="B6">
        <v>3.8</v>
      </c>
    </row>
    <row r="7" spans="1:5" x14ac:dyDescent="0.25">
      <c r="A7" t="s">
        <v>35</v>
      </c>
      <c r="B7">
        <v>160</v>
      </c>
    </row>
    <row r="12" spans="1:5" x14ac:dyDescent="0.25">
      <c r="C12" t="s">
        <v>44</v>
      </c>
      <c r="D12">
        <v>22.6</v>
      </c>
    </row>
    <row r="13" spans="1:5" x14ac:dyDescent="0.25">
      <c r="C13">
        <v>27</v>
      </c>
      <c r="D13">
        <f>C13+D12/20</f>
        <v>28.13</v>
      </c>
    </row>
    <row r="14" spans="1:5" x14ac:dyDescent="0.25">
      <c r="A14">
        <v>912</v>
      </c>
      <c r="B14">
        <v>160</v>
      </c>
      <c r="C14">
        <f>B14*(100+C13)/100</f>
        <v>203.2</v>
      </c>
      <c r="D14">
        <f>B14*(100+D13)/100</f>
        <v>205.00799999999998</v>
      </c>
    </row>
    <row r="15" spans="1:5" x14ac:dyDescent="0.25">
      <c r="A15">
        <v>944</v>
      </c>
      <c r="B15">
        <f>B14+B16/7</f>
        <v>161.48571428571429</v>
      </c>
      <c r="C15">
        <f>B15*(100+C13)/100</f>
        <v>205.08685714285716</v>
      </c>
    </row>
    <row r="16" spans="1:5" x14ac:dyDescent="0.25">
      <c r="A16" t="s">
        <v>45</v>
      </c>
      <c r="B16">
        <f>B17*1.04</f>
        <v>10.4</v>
      </c>
    </row>
    <row r="17" spans="1:5" x14ac:dyDescent="0.25">
      <c r="A17" t="s">
        <v>46</v>
      </c>
      <c r="B17">
        <v>10</v>
      </c>
    </row>
    <row r="19" spans="1:5" x14ac:dyDescent="0.25">
      <c r="A19" t="s">
        <v>38</v>
      </c>
      <c r="B19" t="s">
        <v>39</v>
      </c>
    </row>
    <row r="21" spans="1:5" x14ac:dyDescent="0.25">
      <c r="A21" t="s">
        <v>40</v>
      </c>
      <c r="E21" t="s">
        <v>43</v>
      </c>
    </row>
    <row r="23" spans="1:5" x14ac:dyDescent="0.25">
      <c r="A23" t="s">
        <v>41</v>
      </c>
    </row>
    <row r="24" spans="1:5" x14ac:dyDescent="0.25">
      <c r="A2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Connect&amp;Tech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LEMOINE Samuel</dc:creator>
  <cp:lastModifiedBy>LEMOINE Samuel</cp:lastModifiedBy>
  <dcterms:created xsi:type="dcterms:W3CDTF">2025-02-04T09:55:48Z</dcterms:created>
  <dcterms:modified xsi:type="dcterms:W3CDTF">2025-02-07T10:38:12Z</dcterms:modified>
</cp:coreProperties>
</file>