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IANA\diana_\Diana Doc\ditana doc\dat-245\"/>
    </mc:Choice>
  </mc:AlternateContent>
  <bookViews>
    <workbookView xWindow="0" yWindow="0" windowWidth="28800" windowHeight="12300"/>
  </bookViews>
  <sheets>
    <sheet name="Hoja1" sheetId="1" r:id="rId1"/>
  </sheets>
  <definedNames>
    <definedName name="_xlnm._FilterDatabase" localSheetId="0" hidden="1">Hoja1!$B$6:$E$22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3" i="1"/>
  <c r="O10" i="1"/>
  <c r="P13" i="1"/>
  <c r="P12" i="1"/>
  <c r="P9" i="1"/>
  <c r="M16" i="1" l="1"/>
  <c r="M17" i="1"/>
  <c r="M15" i="1"/>
  <c r="L16" i="1"/>
  <c r="L17" i="1"/>
  <c r="L15" i="1"/>
  <c r="M13" i="1"/>
  <c r="M14" i="1"/>
  <c r="L13" i="1"/>
  <c r="L14" i="1"/>
  <c r="M12" i="1"/>
  <c r="L12" i="1"/>
  <c r="M10" i="1"/>
  <c r="M11" i="1"/>
  <c r="L10" i="1"/>
  <c r="L11" i="1"/>
  <c r="M9" i="1"/>
  <c r="L9" i="1"/>
  <c r="K11" i="1" l="1"/>
  <c r="N11" i="1" s="1"/>
  <c r="P11" i="1" s="1"/>
  <c r="K10" i="1"/>
  <c r="N10" i="1" s="1"/>
  <c r="P10" i="1" s="1"/>
  <c r="Q10" i="1" s="1"/>
  <c r="R10" i="1" s="1"/>
  <c r="K9" i="1"/>
  <c r="N9" i="1" s="1"/>
  <c r="K13" i="1"/>
  <c r="K17" i="1"/>
  <c r="N17" i="1" s="1"/>
  <c r="P17" i="1" s="1"/>
  <c r="K16" i="1"/>
  <c r="N16" i="1" s="1"/>
  <c r="P16" i="1" s="1"/>
  <c r="K15" i="1"/>
  <c r="N15" i="1" s="1"/>
  <c r="P15" i="1" s="1"/>
  <c r="Q16" i="1" s="1"/>
  <c r="R16" i="1" s="1"/>
  <c r="K14" i="1"/>
  <c r="N14" i="1" s="1"/>
  <c r="P14" i="1" s="1"/>
  <c r="Q13" i="1" s="1"/>
  <c r="R13" i="1" s="1"/>
  <c r="K12" i="1"/>
  <c r="N12" i="1" s="1"/>
  <c r="M5" i="1" l="1"/>
  <c r="L5" i="1"/>
  <c r="K5" i="1" l="1"/>
  <c r="N5" i="1" s="1"/>
</calcChain>
</file>

<file path=xl/sharedStrings.xml><?xml version="1.0" encoding="utf-8"?>
<sst xmlns="http://schemas.openxmlformats.org/spreadsheetml/2006/main" count="95" uniqueCount="30">
  <si>
    <t>8.      De las características de altura, peso y talla; realice su propio dataset determinando cuál será su clase. Realice el cálculo de la entropía y ganancia de información.</t>
  </si>
  <si>
    <t>X1</t>
  </si>
  <si>
    <t>X2</t>
  </si>
  <si>
    <t>X3</t>
  </si>
  <si>
    <t>Y1</t>
  </si>
  <si>
    <t>M</t>
  </si>
  <si>
    <t>A</t>
  </si>
  <si>
    <t>N</t>
  </si>
  <si>
    <t>B</t>
  </si>
  <si>
    <t>S</t>
  </si>
  <si>
    <t>ID</t>
  </si>
  <si>
    <t>PESO  (Alto,normal,Bajo)</t>
  </si>
  <si>
    <t>ALTURA (Alto,Promedio,Bajo)</t>
  </si>
  <si>
    <t>SALUD (Buna,Mala)</t>
  </si>
  <si>
    <t>P</t>
  </si>
  <si>
    <t>TALLA (L,M,S)</t>
  </si>
  <si>
    <t>L</t>
  </si>
  <si>
    <t>salud</t>
  </si>
  <si>
    <t>Total</t>
  </si>
  <si>
    <t>Entropia</t>
  </si>
  <si>
    <t>Altura</t>
  </si>
  <si>
    <t>Peso</t>
  </si>
  <si>
    <t>Talla</t>
  </si>
  <si>
    <t>ganancia de informacion</t>
  </si>
  <si>
    <t>multi</t>
  </si>
  <si>
    <t>suma</t>
  </si>
  <si>
    <t>H(s)</t>
  </si>
  <si>
    <t>Esto muestra que PESO es el atributo más informativo para predecir la clase "SALUD", ya que tiene la mayor ganancia de información.</t>
  </si>
  <si>
    <t xml:space="preserve">Formulas </t>
  </si>
  <si>
    <t>G.Informacion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</si>
</sst>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1" xfId="0" applyBorder="1"/>
    <xf numFmtId="0" fontId="0" fillId="5" borderId="0" xfId="0" applyFill="1"/>
    <xf numFmtId="0" fontId="5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22</xdr:row>
      <xdr:rowOff>66675</xdr:rowOff>
    </xdr:from>
    <xdr:to>
      <xdr:col>12</xdr:col>
      <xdr:colOff>56870</xdr:colOff>
      <xdr:row>25</xdr:row>
      <xdr:rowOff>28508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4591050"/>
          <a:ext cx="2238095" cy="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26</xdr:row>
      <xdr:rowOff>133350</xdr:rowOff>
    </xdr:from>
    <xdr:to>
      <xdr:col>13</xdr:col>
      <xdr:colOff>56770</xdr:colOff>
      <xdr:row>30</xdr:row>
      <xdr:rowOff>18969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5419725"/>
          <a:ext cx="3038095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514349</xdr:colOff>
      <xdr:row>31</xdr:row>
      <xdr:rowOff>38100</xdr:rowOff>
    </xdr:from>
    <xdr:to>
      <xdr:col>15</xdr:col>
      <xdr:colOff>451026</xdr:colOff>
      <xdr:row>39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099" y="6276975"/>
          <a:ext cx="5423077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29"/>
  <sheetViews>
    <sheetView tabSelected="1" workbookViewId="0">
      <selection activeCell="Q27" sqref="Q27"/>
    </sheetView>
  </sheetViews>
  <sheetFormatPr baseColWidth="10" defaultRowHeight="15" x14ac:dyDescent="0.25"/>
  <cols>
    <col min="2" max="3" width="13.140625" customWidth="1"/>
    <col min="4" max="5" width="11.85546875" customWidth="1"/>
    <col min="9" max="9" width="13.7109375" customWidth="1"/>
    <col min="16" max="16" width="11.85546875" bestFit="1" customWidth="1"/>
  </cols>
  <sheetData>
    <row r="2" spans="1:19" ht="15.75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9" ht="15" customHeight="1" x14ac:dyDescent="0.25"/>
    <row r="4" spans="1:19" ht="15" customHeight="1" x14ac:dyDescent="0.25">
      <c r="I4" s="9"/>
      <c r="J4" s="9"/>
      <c r="K4" s="10" t="s">
        <v>18</v>
      </c>
      <c r="L4" s="10" t="s">
        <v>8</v>
      </c>
      <c r="M4" s="10" t="s">
        <v>5</v>
      </c>
      <c r="N4" s="10" t="s">
        <v>19</v>
      </c>
      <c r="O4" s="25"/>
    </row>
    <row r="5" spans="1:19" ht="15" customHeight="1" thickBot="1" x14ac:dyDescent="0.3">
      <c r="B5" s="1" t="s">
        <v>1</v>
      </c>
      <c r="C5" s="1" t="s">
        <v>2</v>
      </c>
      <c r="D5" s="1" t="s">
        <v>3</v>
      </c>
      <c r="E5" s="2" t="s">
        <v>4</v>
      </c>
      <c r="I5" s="11" t="s">
        <v>17</v>
      </c>
      <c r="J5" s="9"/>
      <c r="K5" s="9">
        <f>SUM(L5:M5)</f>
        <v>15</v>
      </c>
      <c r="L5" s="9">
        <f>COUNTIF($E$8:$E$22,$L$4)</f>
        <v>9</v>
      </c>
      <c r="M5" s="9">
        <f>COUNTIF($E$8:$E$22,$M$4)</f>
        <v>6</v>
      </c>
      <c r="N5" s="9">
        <f>-(L5/K5)*IMLOG2(L5/K5)-(M5/K5)*IMLOG2(M5/K5)</f>
        <v>0.97095059445466747</v>
      </c>
      <c r="O5" s="9"/>
    </row>
    <row r="6" spans="1:19" ht="54.75" customHeight="1" x14ac:dyDescent="0.25">
      <c r="A6" s="17" t="s">
        <v>10</v>
      </c>
      <c r="B6" s="19" t="s">
        <v>12</v>
      </c>
      <c r="C6" s="19" t="s">
        <v>11</v>
      </c>
      <c r="D6" s="19" t="s">
        <v>15</v>
      </c>
      <c r="E6" s="21" t="s">
        <v>13</v>
      </c>
      <c r="I6" s="9"/>
      <c r="J6" s="9"/>
      <c r="K6" s="9"/>
      <c r="L6" s="9"/>
      <c r="M6" s="9"/>
      <c r="N6" s="9"/>
      <c r="O6" s="9"/>
    </row>
    <row r="7" spans="1:19" ht="33.75" hidden="1" customHeight="1" thickBot="1" x14ac:dyDescent="0.3">
      <c r="A7" s="18"/>
      <c r="B7" s="20"/>
      <c r="C7" s="20"/>
      <c r="D7" s="20"/>
      <c r="E7" s="22"/>
    </row>
    <row r="8" spans="1:19" x14ac:dyDescent="0.25">
      <c r="A8" s="3">
        <v>1</v>
      </c>
      <c r="B8" s="4" t="s">
        <v>6</v>
      </c>
      <c r="C8" s="4" t="s">
        <v>7</v>
      </c>
      <c r="D8" s="4" t="s">
        <v>16</v>
      </c>
      <c r="E8" s="5" t="s">
        <v>8</v>
      </c>
      <c r="O8" s="26" t="s">
        <v>26</v>
      </c>
      <c r="P8" s="26" t="s">
        <v>24</v>
      </c>
      <c r="Q8" s="26" t="s">
        <v>25</v>
      </c>
      <c r="R8" s="27" t="s">
        <v>23</v>
      </c>
      <c r="S8" s="27"/>
    </row>
    <row r="9" spans="1:19" x14ac:dyDescent="0.25">
      <c r="A9" s="3">
        <v>2</v>
      </c>
      <c r="B9" s="4" t="s">
        <v>6</v>
      </c>
      <c r="C9" s="4" t="s">
        <v>7</v>
      </c>
      <c r="D9" s="4" t="s">
        <v>9</v>
      </c>
      <c r="E9" s="5" t="s">
        <v>8</v>
      </c>
      <c r="I9" s="12" t="s">
        <v>20</v>
      </c>
      <c r="J9" s="12" t="s">
        <v>6</v>
      </c>
      <c r="K9" s="12">
        <f>SUM(L9:M9)</f>
        <v>5</v>
      </c>
      <c r="L9" s="12">
        <f>COUNTIFS($B$8:$B$22,J9,$E$8:$E$22,$L$4)</f>
        <v>4</v>
      </c>
      <c r="M9" s="12">
        <f>COUNTIFS($B$8:$B$22,J9,$E$8:$E$22,$M$4)</f>
        <v>1</v>
      </c>
      <c r="N9" s="12">
        <f>-(L9/K9)*IMLOG2(L9/K9)-(M9/K9)*IMLOG2(M9/K9)</f>
        <v>0.72192809488736165</v>
      </c>
      <c r="O9" s="12"/>
      <c r="P9" s="14">
        <f>(5/$K$5)*N9</f>
        <v>0.24064269829578722</v>
      </c>
      <c r="Q9" s="14"/>
      <c r="R9" s="14"/>
    </row>
    <row r="10" spans="1:19" x14ac:dyDescent="0.25">
      <c r="A10" s="3">
        <v>3</v>
      </c>
      <c r="B10" s="4" t="s">
        <v>14</v>
      </c>
      <c r="C10" s="4" t="s">
        <v>7</v>
      </c>
      <c r="D10" s="4" t="s">
        <v>5</v>
      </c>
      <c r="E10" s="5" t="s">
        <v>8</v>
      </c>
      <c r="I10" s="9"/>
      <c r="J10" s="9" t="s">
        <v>14</v>
      </c>
      <c r="K10" s="13">
        <f t="shared" ref="K10:K17" si="0">SUM(L10:M10)</f>
        <v>5</v>
      </c>
      <c r="L10" s="13">
        <f>COUNTIFS($B$8:$B$22,J10,$E$8:$E$22,$L$4)</f>
        <v>4</v>
      </c>
      <c r="M10" s="13">
        <f>COUNTIFS($B$8:$B$22,J10,$E$8:$E$22,$M$4)</f>
        <v>1</v>
      </c>
      <c r="N10" s="9">
        <f t="shared" ref="N10:N17" si="1">-(L10/K10)*IMLOG2(L10/K10)-(M10/K10)*IMLOG2(M10/K10)</f>
        <v>0.72192809488736165</v>
      </c>
      <c r="O10" s="9">
        <f>SUM(N9:N11)</f>
        <v>2.1657842846620849</v>
      </c>
      <c r="P10" s="15">
        <f t="shared" ref="P10:P11" si="2">(5/$K$5)*N10</f>
        <v>0.24064269829578722</v>
      </c>
      <c r="Q10" s="15">
        <f>SUM(P9:P11)</f>
        <v>0.72192809488736165</v>
      </c>
      <c r="R10" s="24">
        <f>N5-Q10</f>
        <v>0.24902249956730582</v>
      </c>
    </row>
    <row r="11" spans="1:19" x14ac:dyDescent="0.25">
      <c r="A11" s="3">
        <v>4</v>
      </c>
      <c r="B11" s="4" t="s">
        <v>8</v>
      </c>
      <c r="C11" s="4" t="s">
        <v>6</v>
      </c>
      <c r="D11" s="4" t="s">
        <v>9</v>
      </c>
      <c r="E11" s="5" t="s">
        <v>5</v>
      </c>
      <c r="I11" s="9"/>
      <c r="J11" s="9" t="s">
        <v>8</v>
      </c>
      <c r="K11" s="13">
        <f t="shared" si="0"/>
        <v>5</v>
      </c>
      <c r="L11" s="13">
        <f>COUNTIFS($B$8:$B$22,J11,$E$8:$E$22,$L$4)</f>
        <v>1</v>
      </c>
      <c r="M11" s="13">
        <f>COUNTIFS($B$8:$B$22,J11,$E$8:$E$22,$M$4)</f>
        <v>4</v>
      </c>
      <c r="N11" s="9">
        <f t="shared" si="1"/>
        <v>0.72192809488736165</v>
      </c>
      <c r="O11" s="9"/>
      <c r="P11" s="15">
        <f t="shared" si="2"/>
        <v>0.24064269829578722</v>
      </c>
      <c r="Q11" s="15"/>
    </row>
    <row r="12" spans="1:19" x14ac:dyDescent="0.25">
      <c r="A12" s="3">
        <v>5</v>
      </c>
      <c r="B12" s="4" t="s">
        <v>14</v>
      </c>
      <c r="C12" s="4" t="s">
        <v>8</v>
      </c>
      <c r="D12" s="4" t="s">
        <v>16</v>
      </c>
      <c r="E12" s="5" t="s">
        <v>8</v>
      </c>
      <c r="I12" s="12" t="s">
        <v>21</v>
      </c>
      <c r="J12" s="12" t="s">
        <v>6</v>
      </c>
      <c r="K12" s="12">
        <f t="shared" si="0"/>
        <v>5</v>
      </c>
      <c r="L12" s="12">
        <f>COUNTIFS($C$8:$C$22,J12,$E$8:$E$22,$L$4)</f>
        <v>1</v>
      </c>
      <c r="M12" s="12">
        <f>COUNTIFS($C$8:$C$22,J12,$E$8:$E$22,$M$4)</f>
        <v>4</v>
      </c>
      <c r="N12" s="12">
        <f>-(L12/K12)*IMLOG2(L12/K12)-(M12/K12)*IMLOG2(M12/K12)</f>
        <v>0.72192809488736165</v>
      </c>
      <c r="O12" s="12"/>
      <c r="P12" s="14">
        <f>(K12/$K$5)*N12</f>
        <v>0.24064269829578722</v>
      </c>
      <c r="Q12" s="14"/>
      <c r="R12" s="14"/>
    </row>
    <row r="13" spans="1:19" x14ac:dyDescent="0.25">
      <c r="A13" s="3">
        <v>6</v>
      </c>
      <c r="B13" s="4" t="s">
        <v>14</v>
      </c>
      <c r="C13" s="4" t="s">
        <v>8</v>
      </c>
      <c r="D13" s="4" t="s">
        <v>9</v>
      </c>
      <c r="E13" s="5" t="s">
        <v>5</v>
      </c>
      <c r="I13" s="9"/>
      <c r="J13" s="9" t="s">
        <v>7</v>
      </c>
      <c r="K13" s="13">
        <f t="shared" si="0"/>
        <v>7</v>
      </c>
      <c r="L13" s="13">
        <f>COUNTIFS($C$8:$C$22,J13,$E$8:$E$22,$L$4)</f>
        <v>7</v>
      </c>
      <c r="M13" s="13">
        <f>COUNTIFS($C$8:$C$22,J13,$E$8:$E$22,$M$4)</f>
        <v>0</v>
      </c>
      <c r="N13" s="9">
        <v>0</v>
      </c>
      <c r="O13" s="9">
        <f>SUM(N12:N14)</f>
        <v>1.6402239289418521</v>
      </c>
      <c r="P13" s="15">
        <f t="shared" ref="P13:P17" si="3">(K13/$K$5)*N13</f>
        <v>0</v>
      </c>
      <c r="Q13" s="15">
        <f>SUM(P12:P14)</f>
        <v>0.42430186510668533</v>
      </c>
      <c r="R13" s="29">
        <f>N5-Q13</f>
        <v>0.54664872934798214</v>
      </c>
    </row>
    <row r="14" spans="1:19" x14ac:dyDescent="0.25">
      <c r="A14" s="3">
        <v>7</v>
      </c>
      <c r="B14" s="4" t="s">
        <v>8</v>
      </c>
      <c r="C14" s="4" t="s">
        <v>6</v>
      </c>
      <c r="D14" s="4" t="s">
        <v>5</v>
      </c>
      <c r="E14" s="5" t="s">
        <v>8</v>
      </c>
      <c r="I14" s="9"/>
      <c r="J14" s="9" t="s">
        <v>8</v>
      </c>
      <c r="K14" s="13">
        <f t="shared" si="0"/>
        <v>3</v>
      </c>
      <c r="L14" s="13">
        <f>COUNTIFS($C$8:$C$22,J14,$E$8:$E$22,$L$4)</f>
        <v>1</v>
      </c>
      <c r="M14" s="13">
        <f>COUNTIFS($C$8:$C$22,J14,$E$8:$E$22,$M$4)</f>
        <v>2</v>
      </c>
      <c r="N14" s="9">
        <f t="shared" si="1"/>
        <v>0.91829583405449056</v>
      </c>
      <c r="O14" s="9"/>
      <c r="P14" s="23">
        <f t="shared" si="3"/>
        <v>0.18365916681089811</v>
      </c>
      <c r="Q14" s="15"/>
    </row>
    <row r="15" spans="1:19" x14ac:dyDescent="0.25">
      <c r="A15" s="3">
        <v>8</v>
      </c>
      <c r="B15" s="4" t="s">
        <v>8</v>
      </c>
      <c r="C15" s="4" t="s">
        <v>6</v>
      </c>
      <c r="D15" s="4" t="s">
        <v>16</v>
      </c>
      <c r="E15" s="5" t="s">
        <v>5</v>
      </c>
      <c r="I15" s="12" t="s">
        <v>22</v>
      </c>
      <c r="J15" s="12" t="s">
        <v>16</v>
      </c>
      <c r="K15" s="12">
        <f t="shared" si="0"/>
        <v>5</v>
      </c>
      <c r="L15" s="12">
        <f>COUNTIFS($D$8:$D$22,J15,$E$8:$E$22,$L$4)</f>
        <v>3</v>
      </c>
      <c r="M15" s="12">
        <f>COUNTIFS($D$8:$D$22,J15,$E$8:$E$22,$M$4)</f>
        <v>2</v>
      </c>
      <c r="N15" s="12">
        <f t="shared" si="1"/>
        <v>0.97095059445466747</v>
      </c>
      <c r="O15" s="13"/>
      <c r="P15" s="15">
        <f t="shared" si="3"/>
        <v>0.32365019815155582</v>
      </c>
      <c r="Q15" s="14"/>
      <c r="R15" s="14"/>
    </row>
    <row r="16" spans="1:19" x14ac:dyDescent="0.25">
      <c r="A16" s="3">
        <v>9</v>
      </c>
      <c r="B16" s="4" t="s">
        <v>6</v>
      </c>
      <c r="C16" s="4" t="s">
        <v>7</v>
      </c>
      <c r="D16" s="4" t="s">
        <v>16</v>
      </c>
      <c r="E16" s="5" t="s">
        <v>8</v>
      </c>
      <c r="I16" s="9"/>
      <c r="J16" s="9" t="s">
        <v>5</v>
      </c>
      <c r="K16" s="13">
        <f t="shared" si="0"/>
        <v>5</v>
      </c>
      <c r="L16" s="13">
        <f>COUNTIFS($D$8:$D$22,J16,$E$8:$E$22,$L$4)</f>
        <v>3</v>
      </c>
      <c r="M16" s="13">
        <f>COUNTIFS($D$8:$D$22,J16,$E$8:$E$22,$M$4)</f>
        <v>2</v>
      </c>
      <c r="N16" s="9">
        <f t="shared" si="1"/>
        <v>0.97095059445466747</v>
      </c>
      <c r="O16" s="9">
        <f>SUM(N15:N17)</f>
        <v>2.9128517833640024</v>
      </c>
      <c r="P16" s="15">
        <f t="shared" si="3"/>
        <v>0.32365019815155582</v>
      </c>
      <c r="Q16" s="15">
        <f>SUM(P15:P17)</f>
        <v>0.97095059445466747</v>
      </c>
      <c r="R16" s="24">
        <f>N5-Q16</f>
        <v>0</v>
      </c>
    </row>
    <row r="17" spans="1:17" x14ac:dyDescent="0.25">
      <c r="A17" s="3">
        <v>10</v>
      </c>
      <c r="B17" s="4" t="s">
        <v>8</v>
      </c>
      <c r="C17" s="4" t="s">
        <v>6</v>
      </c>
      <c r="D17" s="4" t="s">
        <v>5</v>
      </c>
      <c r="E17" s="5" t="s">
        <v>5</v>
      </c>
      <c r="I17" s="9"/>
      <c r="J17" s="9" t="s">
        <v>9</v>
      </c>
      <c r="K17" s="13">
        <f t="shared" si="0"/>
        <v>5</v>
      </c>
      <c r="L17" s="13">
        <f>COUNTIFS($D$8:$D$22,J17,$E$8:$E$22,$L$4)</f>
        <v>3</v>
      </c>
      <c r="M17" s="13">
        <f>COUNTIFS($D$8:$D$22,J17,$E$8:$E$22,$M$4)</f>
        <v>2</v>
      </c>
      <c r="N17" s="9">
        <f t="shared" si="1"/>
        <v>0.97095059445466747</v>
      </c>
      <c r="O17" s="9"/>
      <c r="P17" s="15">
        <f t="shared" si="3"/>
        <v>0.32365019815155582</v>
      </c>
      <c r="Q17" s="15"/>
    </row>
    <row r="18" spans="1:17" x14ac:dyDescent="0.25">
      <c r="A18" s="3">
        <v>11</v>
      </c>
      <c r="B18" s="4" t="s">
        <v>14</v>
      </c>
      <c r="C18" s="4" t="s">
        <v>7</v>
      </c>
      <c r="D18" s="4" t="s">
        <v>9</v>
      </c>
      <c r="E18" s="5" t="s">
        <v>8</v>
      </c>
      <c r="I18" s="9"/>
      <c r="J18" s="9"/>
      <c r="K18" s="13"/>
      <c r="L18" s="13"/>
      <c r="M18" s="13"/>
      <c r="N18" s="9"/>
      <c r="O18" s="9"/>
    </row>
    <row r="19" spans="1:17" x14ac:dyDescent="0.25">
      <c r="A19" s="3">
        <v>12</v>
      </c>
      <c r="B19" s="4" t="s">
        <v>6</v>
      </c>
      <c r="C19" s="4" t="s">
        <v>7</v>
      </c>
      <c r="D19" s="4" t="s">
        <v>9</v>
      </c>
      <c r="E19" s="5" t="s">
        <v>8</v>
      </c>
      <c r="I19" s="28" t="s">
        <v>27</v>
      </c>
      <c r="J19" s="28"/>
      <c r="K19" s="28"/>
      <c r="L19" s="28"/>
      <c r="M19" s="28"/>
      <c r="N19" s="28"/>
      <c r="O19" s="28"/>
      <c r="P19" s="28"/>
      <c r="Q19" s="28"/>
    </row>
    <row r="20" spans="1:17" x14ac:dyDescent="0.25">
      <c r="A20" s="3">
        <v>13</v>
      </c>
      <c r="B20" s="4" t="s">
        <v>6</v>
      </c>
      <c r="C20" s="4" t="s">
        <v>6</v>
      </c>
      <c r="D20" s="4" t="s">
        <v>5</v>
      </c>
      <c r="E20" s="5" t="s">
        <v>5</v>
      </c>
      <c r="I20" s="28"/>
      <c r="J20" s="28"/>
      <c r="K20" s="28"/>
      <c r="L20" s="28"/>
      <c r="M20" s="28"/>
      <c r="N20" s="28"/>
      <c r="O20" s="28"/>
      <c r="P20" s="28"/>
      <c r="Q20" s="28"/>
    </row>
    <row r="21" spans="1:17" x14ac:dyDescent="0.25">
      <c r="A21" s="3">
        <v>14</v>
      </c>
      <c r="B21" s="4" t="s">
        <v>8</v>
      </c>
      <c r="C21" s="4" t="s">
        <v>8</v>
      </c>
      <c r="D21" s="4" t="s">
        <v>16</v>
      </c>
      <c r="E21" s="5" t="s">
        <v>5</v>
      </c>
      <c r="I21" s="28"/>
      <c r="J21" s="28"/>
      <c r="K21" s="28"/>
      <c r="L21" s="28"/>
      <c r="M21" s="28"/>
      <c r="N21" s="28"/>
      <c r="O21" s="28"/>
      <c r="P21" s="28"/>
      <c r="Q21" s="28"/>
    </row>
    <row r="22" spans="1:17" ht="15.75" thickBot="1" x14ac:dyDescent="0.3">
      <c r="A22" s="6">
        <v>15</v>
      </c>
      <c r="B22" s="7" t="s">
        <v>14</v>
      </c>
      <c r="C22" s="7" t="s">
        <v>7</v>
      </c>
      <c r="D22" s="7" t="s">
        <v>5</v>
      </c>
      <c r="E22" s="8" t="s">
        <v>8</v>
      </c>
    </row>
    <row r="23" spans="1:17" x14ac:dyDescent="0.25">
      <c r="I23" t="s">
        <v>28</v>
      </c>
    </row>
    <row r="24" spans="1:17" x14ac:dyDescent="0.25">
      <c r="I24" t="s">
        <v>19</v>
      </c>
    </row>
    <row r="29" spans="1:17" x14ac:dyDescent="0.25">
      <c r="I29" t="s">
        <v>29</v>
      </c>
    </row>
  </sheetData>
  <autoFilter ref="B6:E22">
    <filterColumn colId="0">
      <customFilters>
        <customFilter operator="notEqual" val=" "/>
      </customFilters>
    </filterColumn>
  </autoFilter>
  <mergeCells count="8">
    <mergeCell ref="R8:S8"/>
    <mergeCell ref="I19:Q21"/>
    <mergeCell ref="A2:Q2"/>
    <mergeCell ref="A6:A7"/>
    <mergeCell ref="B6:B7"/>
    <mergeCell ref="C6:C7"/>
    <mergeCell ref="D6:D7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2024-10-04T03:11:39Z</dcterms:created>
  <dcterms:modified xsi:type="dcterms:W3CDTF">2024-10-05T20:18:42Z</dcterms:modified>
</cp:coreProperties>
</file>