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C842EA12-C649-46E4-AD66-47E4A719C661}" xr6:coauthVersionLast="40" xr6:coauthVersionMax="40" xr10:uidLastSave="{00000000-0000-0000-0000-000000000000}"/>
  <bookViews>
    <workbookView xWindow="240" yWindow="110" windowWidth="14810" windowHeight="8020" activeTab="1" xr2:uid="{00000000-000D-0000-FFFF-FFFF00000000}"/>
  </bookViews>
  <sheets>
    <sheet name="基础数据" sheetId="1" r:id="rId1"/>
    <sheet name="评估结果" sheetId="2" r:id="rId2"/>
  </sheets>
  <calcPr calcId="181029"/>
</workbook>
</file>

<file path=xl/calcChain.xml><?xml version="1.0" encoding="utf-8"?>
<calcChain xmlns="http://schemas.openxmlformats.org/spreadsheetml/2006/main">
  <c r="C4" i="2" l="1"/>
  <c r="G29" i="1"/>
  <c r="C7" i="2" l="1"/>
  <c r="C9" i="2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7" i="1"/>
  <c r="E27" i="1"/>
  <c r="D27" i="1"/>
  <c r="C19" i="2" l="1"/>
  <c r="C14" i="2"/>
  <c r="G27" i="1"/>
  <c r="G30" i="1" l="1"/>
  <c r="G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不同类别二级分类展示不一样,具体可分为如下4种。
1. 二级分类tab+购物
2. 二级分类tab+明细
3. 二级分类列表
4. 明细</t>
        </r>
      </text>
    </comment>
    <comment ref="C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1.地址定位
2.购物车列表(可增减)/ 问题描述
3. 时间
4.备注
根据所选服务类别不同，如家电维修和其它类别不一样，家电维修只需选择问题描述，而其它业务类别需要把具体业务加入购物车</t>
        </r>
      </text>
    </comment>
    <comment ref="C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charset val="1"/>
          </rPr>
          <t xml:space="preserve">
目前没官网，是需要再做一个官网，还是直接将其功能集成到web app里面</t>
        </r>
      </text>
    </comment>
  </commentList>
</comments>
</file>

<file path=xl/sharedStrings.xml><?xml version="1.0" encoding="utf-8"?>
<sst xmlns="http://schemas.openxmlformats.org/spreadsheetml/2006/main" count="88" uniqueCount="80">
  <si>
    <t>子模块</t>
  </si>
  <si>
    <t>主模块</t>
  </si>
  <si>
    <t>家装预约子系统</t>
  </si>
  <si>
    <t>城市选择</t>
  </si>
  <si>
    <t>城市定位</t>
  </si>
  <si>
    <t>Web Api 工作量(天)</t>
  </si>
  <si>
    <t>后端工作量(天)</t>
  </si>
  <si>
    <t>前端工作量(天)</t>
  </si>
  <si>
    <t>广告栏</t>
  </si>
  <si>
    <t>滚动广告展示</t>
  </si>
  <si>
    <t>业务类别菜单栏</t>
  </si>
  <si>
    <t>业务类别菜单展示</t>
  </si>
  <si>
    <t>子菜单或明细展示</t>
  </si>
  <si>
    <t>预约功能</t>
  </si>
  <si>
    <t>不同类别预约信息不一样</t>
  </si>
  <si>
    <t>一键呼叫</t>
  </si>
  <si>
    <t>客服(聊天子系统)</t>
  </si>
  <si>
    <t>滚动播报报刊</t>
  </si>
  <si>
    <t>报刊内容显示</t>
  </si>
  <si>
    <t>优惠活动(Top 3)</t>
  </si>
  <si>
    <t>热销推荐(Top 4)</t>
  </si>
  <si>
    <t>工程师招聘</t>
  </si>
  <si>
    <t>具体不详</t>
  </si>
  <si>
    <t>显示前N条或分页显示</t>
  </si>
  <si>
    <t>具体功能</t>
  </si>
  <si>
    <t>加入我们</t>
  </si>
  <si>
    <t>招聘子系统师傅APP</t>
  </si>
  <si>
    <t>师傅招募</t>
  </si>
  <si>
    <t>品牌介绍</t>
  </si>
  <si>
    <t>分享朋友圈</t>
  </si>
  <si>
    <t>详细介绍</t>
  </si>
  <si>
    <t>二维码识别关注</t>
  </si>
  <si>
    <t>指纹识别关注</t>
  </si>
  <si>
    <t>厂商入住</t>
  </si>
  <si>
    <t>官网厂商注册模块</t>
  </si>
  <si>
    <t>我的助手</t>
  </si>
  <si>
    <t>保修.收据</t>
  </si>
  <si>
    <t>添加优惠卷</t>
  </si>
  <si>
    <t>保修卡或收据列表</t>
  </si>
  <si>
    <t>我的订单</t>
  </si>
  <si>
    <t>订单列表</t>
  </si>
  <si>
    <t>我的优惠卷</t>
  </si>
  <si>
    <t>优惠卷列表</t>
  </si>
  <si>
    <t>红色部分：需再次确认</t>
  </si>
  <si>
    <t>黄色部分：比较复杂，需再三思考</t>
  </si>
  <si>
    <t>城市列表(数据挖掘、热门城市、按首拼分组列表、首拼定位)</t>
  </si>
  <si>
    <t>直接拨打电话(默认电话需配置)</t>
  </si>
  <si>
    <t>滚动播报</t>
  </si>
  <si>
    <t>简介</t>
  </si>
  <si>
    <t>电话咨询服务(默认电话需配置)</t>
  </si>
  <si>
    <t>总工作量</t>
  </si>
  <si>
    <t>该预算只包含实现(包括单元测试)功能模块的工作量，并不包含需求调研，架构设计，数据库设计，部署和集成测试工作量</t>
  </si>
  <si>
    <t>项目基础搭建</t>
    <phoneticPr fontId="6" type="noConversion"/>
  </si>
  <si>
    <t>业务功能合计</t>
    <phoneticPr fontId="6" type="noConversion"/>
  </si>
  <si>
    <t>UI工作量按后端总数的70%评估</t>
    <phoneticPr fontId="6" type="noConversion"/>
  </si>
  <si>
    <t>总共需要的时间</t>
    <phoneticPr fontId="6" type="noConversion"/>
  </si>
  <si>
    <t>项目</t>
    <phoneticPr fontId="6" type="noConversion"/>
  </si>
  <si>
    <t>耗时</t>
    <phoneticPr fontId="6" type="noConversion"/>
  </si>
  <si>
    <t>单位</t>
    <phoneticPr fontId="6" type="noConversion"/>
  </si>
  <si>
    <t>1/天/8小时</t>
  </si>
  <si>
    <t>1/天/8小时</t>
    <phoneticPr fontId="6" type="noConversion"/>
  </si>
  <si>
    <t>后端</t>
    <phoneticPr fontId="6" type="noConversion"/>
  </si>
  <si>
    <t>前端</t>
    <phoneticPr fontId="6" type="noConversion"/>
  </si>
  <si>
    <t>系统设计</t>
    <phoneticPr fontId="6" type="noConversion"/>
  </si>
  <si>
    <t>项目框架搭建</t>
    <phoneticPr fontId="6" type="noConversion"/>
  </si>
  <si>
    <t>部署</t>
    <phoneticPr fontId="6" type="noConversion"/>
  </si>
  <si>
    <t>测试</t>
    <phoneticPr fontId="6" type="noConversion"/>
  </si>
  <si>
    <t>合计</t>
    <phoneticPr fontId="6" type="noConversion"/>
  </si>
  <si>
    <t>工作量估算</t>
    <phoneticPr fontId="6" type="noConversion"/>
  </si>
  <si>
    <t>成本估算</t>
    <phoneticPr fontId="6" type="noConversion"/>
  </si>
  <si>
    <t>单价</t>
    <phoneticPr fontId="6" type="noConversion"/>
  </si>
  <si>
    <t>开发周期估算</t>
    <phoneticPr fontId="6" type="noConversion"/>
  </si>
  <si>
    <t>人员</t>
    <phoneticPr fontId="6" type="noConversion"/>
  </si>
  <si>
    <t>人</t>
    <phoneticPr fontId="6" type="noConversion"/>
  </si>
  <si>
    <t>平均每日工作时长</t>
    <phoneticPr fontId="6" type="noConversion"/>
  </si>
  <si>
    <t>小时</t>
    <phoneticPr fontId="6" type="noConversion"/>
  </si>
  <si>
    <t>合计需要天数</t>
    <phoneticPr fontId="6" type="noConversion"/>
  </si>
  <si>
    <t>天</t>
    <phoneticPr fontId="6" type="noConversion"/>
  </si>
  <si>
    <t>其它说明</t>
    <phoneticPr fontId="6" type="noConversion"/>
  </si>
  <si>
    <t xml:space="preserve">本次评估只包含基础数据页当中黑色部分内容，由于有些子系统和后台我们无法看到，所以评估仅代表现在能看到的页面部分。实际工作量会根据用户的准确需求，做相应的调整。
由于目前团队没有成熟框架可以使用，所以在效率上会较后续项目慢很多。但一旦框架成熟，后期的开始成本会有明显下降。目前，我已经在组织框架方面的开发。
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</si>
</sst>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C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Alignment="1">
      <alignment horizontal="left" vertical="center"/>
    </xf>
    <xf numFmtId="0" fontId="7" fillId="0" borderId="0" xfId="0" applyFont="1"/>
    <xf numFmtId="0" fontId="0" fillId="0" borderId="1" xfId="0" applyBorder="1"/>
    <xf numFmtId="0" fontId="7" fillId="5" borderId="1" xfId="0" applyFont="1" applyFill="1" applyBorder="1" applyAlignment="1">
      <alignment horizontal="center"/>
    </xf>
    <xf numFmtId="0" fontId="0" fillId="4" borderId="1" xfId="0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opLeftCell="B13" workbookViewId="0">
      <selection activeCell="A30" sqref="A30:A31"/>
    </sheetView>
  </sheetViews>
  <sheetFormatPr defaultRowHeight="14" x14ac:dyDescent="0.25"/>
  <cols>
    <col min="1" max="1" width="26.36328125" customWidth="1"/>
    <col min="2" max="2" width="26.90625" customWidth="1"/>
    <col min="3" max="3" width="53.90625" customWidth="1"/>
    <col min="4" max="4" width="22.6328125" customWidth="1"/>
    <col min="5" max="5" width="16" customWidth="1"/>
    <col min="6" max="6" width="15.90625" customWidth="1"/>
  </cols>
  <sheetData>
    <row r="1" spans="1:7" s="2" customFormat="1" ht="23.4" customHeight="1" x14ac:dyDescent="0.25">
      <c r="A1" s="2" t="s">
        <v>1</v>
      </c>
      <c r="B1" s="2" t="s">
        <v>0</v>
      </c>
      <c r="C1" s="2" t="s">
        <v>24</v>
      </c>
      <c r="D1" s="2" t="s">
        <v>5</v>
      </c>
      <c r="E1" s="2" t="s">
        <v>6</v>
      </c>
      <c r="F1" s="2" t="s">
        <v>7</v>
      </c>
      <c r="G1" s="2" t="s">
        <v>50</v>
      </c>
    </row>
    <row r="2" spans="1:7" x14ac:dyDescent="0.25">
      <c r="A2" s="6" t="s">
        <v>2</v>
      </c>
      <c r="B2" s="6" t="s">
        <v>3</v>
      </c>
      <c r="C2" t="s">
        <v>4</v>
      </c>
      <c r="G2">
        <f t="shared" ref="G2:G25" si="0">SUM(D2:F2)</f>
        <v>0</v>
      </c>
    </row>
    <row r="3" spans="1:7" x14ac:dyDescent="0.25">
      <c r="A3" s="6"/>
      <c r="B3" s="6"/>
      <c r="C3" t="s">
        <v>45</v>
      </c>
      <c r="D3">
        <v>3</v>
      </c>
      <c r="E3">
        <v>1</v>
      </c>
      <c r="G3">
        <f t="shared" si="0"/>
        <v>4</v>
      </c>
    </row>
    <row r="4" spans="1:7" x14ac:dyDescent="0.25">
      <c r="A4" s="6"/>
      <c r="B4" t="s">
        <v>8</v>
      </c>
      <c r="C4" t="s">
        <v>9</v>
      </c>
      <c r="D4">
        <v>1</v>
      </c>
      <c r="E4">
        <v>3</v>
      </c>
      <c r="G4">
        <f t="shared" si="0"/>
        <v>4</v>
      </c>
    </row>
    <row r="5" spans="1:7" x14ac:dyDescent="0.25">
      <c r="A5" s="6"/>
      <c r="B5" s="6" t="s">
        <v>10</v>
      </c>
      <c r="C5" t="s">
        <v>11</v>
      </c>
      <c r="D5">
        <v>1</v>
      </c>
      <c r="E5">
        <v>3</v>
      </c>
      <c r="G5">
        <f t="shared" si="0"/>
        <v>4</v>
      </c>
    </row>
    <row r="6" spans="1:7" x14ac:dyDescent="0.25">
      <c r="A6" s="6"/>
      <c r="B6" s="6"/>
      <c r="C6" s="4" t="s">
        <v>12</v>
      </c>
      <c r="G6">
        <f t="shared" si="0"/>
        <v>0</v>
      </c>
    </row>
    <row r="7" spans="1:7" x14ac:dyDescent="0.25">
      <c r="A7" s="6"/>
      <c r="B7" t="s">
        <v>13</v>
      </c>
      <c r="C7" s="4" t="s">
        <v>14</v>
      </c>
      <c r="G7">
        <f t="shared" si="0"/>
        <v>0</v>
      </c>
    </row>
    <row r="8" spans="1:7" x14ac:dyDescent="0.25">
      <c r="A8" s="6"/>
      <c r="B8" t="s">
        <v>15</v>
      </c>
      <c r="C8" t="s">
        <v>46</v>
      </c>
      <c r="D8">
        <v>0.5</v>
      </c>
      <c r="E8">
        <v>0.5</v>
      </c>
      <c r="G8">
        <f t="shared" si="0"/>
        <v>1</v>
      </c>
    </row>
    <row r="9" spans="1:7" x14ac:dyDescent="0.25">
      <c r="A9" s="6"/>
      <c r="B9" t="s">
        <v>16</v>
      </c>
      <c r="C9" s="3" t="s">
        <v>22</v>
      </c>
      <c r="G9">
        <f t="shared" si="0"/>
        <v>0</v>
      </c>
    </row>
    <row r="10" spans="1:7" x14ac:dyDescent="0.25">
      <c r="A10" s="6"/>
      <c r="B10" s="6" t="s">
        <v>17</v>
      </c>
      <c r="C10" t="s">
        <v>47</v>
      </c>
      <c r="D10">
        <v>0.5</v>
      </c>
      <c r="E10">
        <v>3</v>
      </c>
      <c r="G10">
        <f t="shared" si="0"/>
        <v>3.5</v>
      </c>
    </row>
    <row r="11" spans="1:7" x14ac:dyDescent="0.25">
      <c r="A11" s="6"/>
      <c r="B11" s="6"/>
      <c r="C11" t="s">
        <v>18</v>
      </c>
      <c r="D11">
        <v>0.5</v>
      </c>
      <c r="E11">
        <v>0.5</v>
      </c>
      <c r="G11">
        <f t="shared" si="0"/>
        <v>1</v>
      </c>
    </row>
    <row r="12" spans="1:7" x14ac:dyDescent="0.25">
      <c r="A12" s="6"/>
      <c r="B12" t="s">
        <v>19</v>
      </c>
      <c r="C12" t="s">
        <v>23</v>
      </c>
      <c r="D12">
        <v>0.5</v>
      </c>
      <c r="E12">
        <v>3</v>
      </c>
      <c r="G12">
        <f t="shared" si="0"/>
        <v>3.5</v>
      </c>
    </row>
    <row r="13" spans="1:7" x14ac:dyDescent="0.25">
      <c r="A13" s="6"/>
      <c r="B13" t="s">
        <v>20</v>
      </c>
      <c r="C13" t="s">
        <v>23</v>
      </c>
      <c r="D13">
        <v>0.5</v>
      </c>
      <c r="E13">
        <v>3</v>
      </c>
      <c r="G13">
        <f t="shared" si="0"/>
        <v>3.5</v>
      </c>
    </row>
    <row r="14" spans="1:7" x14ac:dyDescent="0.25">
      <c r="A14" s="6"/>
      <c r="B14" t="s">
        <v>21</v>
      </c>
      <c r="C14" t="s">
        <v>48</v>
      </c>
      <c r="D14">
        <v>0.5</v>
      </c>
      <c r="E14">
        <v>0.5</v>
      </c>
      <c r="G14">
        <f t="shared" si="0"/>
        <v>1</v>
      </c>
    </row>
    <row r="15" spans="1:7" x14ac:dyDescent="0.25">
      <c r="A15" s="6" t="s">
        <v>25</v>
      </c>
      <c r="B15" t="s">
        <v>27</v>
      </c>
      <c r="C15" t="s">
        <v>26</v>
      </c>
      <c r="G15">
        <f t="shared" si="0"/>
        <v>0</v>
      </c>
    </row>
    <row r="16" spans="1:7" x14ac:dyDescent="0.25">
      <c r="A16" s="6"/>
      <c r="B16" s="6" t="s">
        <v>28</v>
      </c>
      <c r="C16" t="s">
        <v>30</v>
      </c>
      <c r="D16">
        <v>1</v>
      </c>
      <c r="E16">
        <v>1</v>
      </c>
      <c r="G16">
        <f t="shared" si="0"/>
        <v>2</v>
      </c>
    </row>
    <row r="17" spans="1:7" x14ac:dyDescent="0.25">
      <c r="A17" s="6"/>
      <c r="B17" s="6"/>
      <c r="C17" t="s">
        <v>49</v>
      </c>
      <c r="D17">
        <v>0.5</v>
      </c>
      <c r="E17">
        <v>0.5</v>
      </c>
      <c r="G17">
        <f t="shared" si="0"/>
        <v>1</v>
      </c>
    </row>
    <row r="18" spans="1:7" x14ac:dyDescent="0.25">
      <c r="A18" s="6"/>
      <c r="B18" s="6"/>
      <c r="C18" t="s">
        <v>29</v>
      </c>
      <c r="G18">
        <f t="shared" si="0"/>
        <v>0</v>
      </c>
    </row>
    <row r="19" spans="1:7" x14ac:dyDescent="0.25">
      <c r="A19" s="6"/>
      <c r="B19" s="6"/>
      <c r="C19" t="s">
        <v>31</v>
      </c>
      <c r="D19">
        <v>0.5</v>
      </c>
      <c r="E19">
        <v>0.5</v>
      </c>
      <c r="G19">
        <f t="shared" si="0"/>
        <v>1</v>
      </c>
    </row>
    <row r="20" spans="1:7" x14ac:dyDescent="0.25">
      <c r="A20" s="6"/>
      <c r="B20" s="6"/>
      <c r="C20" t="s">
        <v>32</v>
      </c>
      <c r="E20">
        <v>0.5</v>
      </c>
      <c r="G20">
        <f t="shared" si="0"/>
        <v>0.5</v>
      </c>
    </row>
    <row r="21" spans="1:7" x14ac:dyDescent="0.25">
      <c r="A21" s="6"/>
      <c r="B21" t="s">
        <v>33</v>
      </c>
      <c r="C21" s="3" t="s">
        <v>34</v>
      </c>
      <c r="G21">
        <f t="shared" si="0"/>
        <v>0</v>
      </c>
    </row>
    <row r="22" spans="1:7" x14ac:dyDescent="0.25">
      <c r="A22" s="6" t="s">
        <v>35</v>
      </c>
      <c r="B22" s="6" t="s">
        <v>36</v>
      </c>
      <c r="C22" s="3" t="s">
        <v>37</v>
      </c>
      <c r="G22">
        <f t="shared" si="0"/>
        <v>0</v>
      </c>
    </row>
    <row r="23" spans="1:7" x14ac:dyDescent="0.25">
      <c r="A23" s="6"/>
      <c r="B23" s="6"/>
      <c r="C23" s="3" t="s">
        <v>38</v>
      </c>
      <c r="G23">
        <f t="shared" si="0"/>
        <v>0</v>
      </c>
    </row>
    <row r="24" spans="1:7" x14ac:dyDescent="0.25">
      <c r="A24" s="6"/>
      <c r="B24" t="s">
        <v>39</v>
      </c>
      <c r="C24" s="3" t="s">
        <v>40</v>
      </c>
      <c r="G24">
        <f t="shared" si="0"/>
        <v>0</v>
      </c>
    </row>
    <row r="25" spans="1:7" x14ac:dyDescent="0.25">
      <c r="A25" s="6"/>
      <c r="B25" s="6" t="s">
        <v>41</v>
      </c>
      <c r="C25" s="3" t="s">
        <v>42</v>
      </c>
      <c r="G25">
        <f t="shared" si="0"/>
        <v>0</v>
      </c>
    </row>
    <row r="26" spans="1:7" x14ac:dyDescent="0.25">
      <c r="B26" s="6"/>
      <c r="C26" s="3" t="s">
        <v>37</v>
      </c>
      <c r="G26">
        <f>SUM(D25:F25)</f>
        <v>0</v>
      </c>
    </row>
    <row r="27" spans="1:7" x14ac:dyDescent="0.25">
      <c r="A27" t="s">
        <v>53</v>
      </c>
      <c r="D27" s="1">
        <f>SUM(D2:D26)</f>
        <v>10</v>
      </c>
      <c r="E27" s="1">
        <f>SUM(E2:E26)</f>
        <v>20</v>
      </c>
      <c r="F27" s="1">
        <f>SUM(F2:F26)</f>
        <v>0</v>
      </c>
      <c r="G27" s="1">
        <f>SUM(G2:G26)</f>
        <v>30</v>
      </c>
    </row>
    <row r="28" spans="1:7" x14ac:dyDescent="0.25">
      <c r="A28" t="s">
        <v>52</v>
      </c>
    </row>
    <row r="29" spans="1:7" x14ac:dyDescent="0.25">
      <c r="A29" t="s">
        <v>54</v>
      </c>
      <c r="D29">
        <v>20</v>
      </c>
      <c r="E29">
        <v>20</v>
      </c>
      <c r="G29">
        <f t="shared" ref="G29" si="1">SUM(D29:F29)</f>
        <v>40</v>
      </c>
    </row>
    <row r="30" spans="1:7" x14ac:dyDescent="0.25">
      <c r="A30" s="3"/>
      <c r="G30">
        <f>(G27+G29)*0.7</f>
        <v>49</v>
      </c>
    </row>
    <row r="31" spans="1:7" x14ac:dyDescent="0.25">
      <c r="A31" s="4"/>
      <c r="F31" t="s">
        <v>55</v>
      </c>
      <c r="G31">
        <f>SUM(G27:G30)</f>
        <v>119</v>
      </c>
    </row>
    <row r="32" spans="1:7" x14ac:dyDescent="0.25">
      <c r="A32" s="3" t="s">
        <v>43</v>
      </c>
    </row>
    <row r="33" spans="1:3" x14ac:dyDescent="0.25">
      <c r="A33" s="4" t="s">
        <v>44</v>
      </c>
    </row>
    <row r="34" spans="1:3" x14ac:dyDescent="0.25">
      <c r="A34" s="5" t="s">
        <v>51</v>
      </c>
      <c r="B34" s="5"/>
      <c r="C34" s="5"/>
    </row>
  </sheetData>
  <mergeCells count="9">
    <mergeCell ref="B2:B3"/>
    <mergeCell ref="B5:B6"/>
    <mergeCell ref="A2:A14"/>
    <mergeCell ref="B16:B20"/>
    <mergeCell ref="B25:B26"/>
    <mergeCell ref="B22:B23"/>
    <mergeCell ref="A22:A25"/>
    <mergeCell ref="A15:A21"/>
    <mergeCell ref="B10:B11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8C12-6A0A-4DEE-92C2-0AC22508B55E}">
  <dimension ref="B1:D30"/>
  <sheetViews>
    <sheetView tabSelected="1" topLeftCell="A13" workbookViewId="0">
      <selection activeCell="H28" sqref="H28"/>
    </sheetView>
  </sheetViews>
  <sheetFormatPr defaultRowHeight="14" x14ac:dyDescent="0.25"/>
  <cols>
    <col min="2" max="2" width="25.90625" customWidth="1"/>
    <col min="3" max="3" width="10.453125" customWidth="1"/>
    <col min="4" max="4" width="21.26953125" customWidth="1"/>
  </cols>
  <sheetData>
    <row r="1" spans="2:4" x14ac:dyDescent="0.25">
      <c r="B1" s="7" t="s">
        <v>68</v>
      </c>
    </row>
    <row r="2" spans="2:4" x14ac:dyDescent="0.25">
      <c r="B2" s="9" t="s">
        <v>56</v>
      </c>
      <c r="C2" s="9" t="s">
        <v>57</v>
      </c>
      <c r="D2" s="9" t="s">
        <v>58</v>
      </c>
    </row>
    <row r="3" spans="2:4" x14ac:dyDescent="0.25">
      <c r="B3" s="8" t="s">
        <v>61</v>
      </c>
      <c r="C3" s="8">
        <v>30</v>
      </c>
      <c r="D3" s="8" t="s">
        <v>60</v>
      </c>
    </row>
    <row r="4" spans="2:4" x14ac:dyDescent="0.25">
      <c r="B4" s="8" t="s">
        <v>62</v>
      </c>
      <c r="C4" s="8">
        <f>(C3+C6)*0.7</f>
        <v>49</v>
      </c>
      <c r="D4" s="8" t="s">
        <v>60</v>
      </c>
    </row>
    <row r="5" spans="2:4" x14ac:dyDescent="0.25">
      <c r="B5" s="8" t="s">
        <v>63</v>
      </c>
      <c r="C5" s="8">
        <v>5</v>
      </c>
      <c r="D5" s="8" t="s">
        <v>59</v>
      </c>
    </row>
    <row r="6" spans="2:4" x14ac:dyDescent="0.25">
      <c r="B6" s="8" t="s">
        <v>64</v>
      </c>
      <c r="C6" s="8">
        <v>40</v>
      </c>
      <c r="D6" s="8" t="s">
        <v>59</v>
      </c>
    </row>
    <row r="7" spans="2:4" x14ac:dyDescent="0.25">
      <c r="B7" s="8" t="s">
        <v>66</v>
      </c>
      <c r="C7" s="8">
        <f>SUM(C3:C6)*0.2</f>
        <v>24.8</v>
      </c>
      <c r="D7" s="8" t="s">
        <v>59</v>
      </c>
    </row>
    <row r="8" spans="2:4" x14ac:dyDescent="0.25">
      <c r="B8" s="8" t="s">
        <v>65</v>
      </c>
      <c r="C8" s="8">
        <v>2</v>
      </c>
      <c r="D8" s="8" t="s">
        <v>59</v>
      </c>
    </row>
    <row r="9" spans="2:4" x14ac:dyDescent="0.25">
      <c r="B9" s="12" t="s">
        <v>67</v>
      </c>
      <c r="C9" s="11">
        <f>SUM(C3:C8)</f>
        <v>150.80000000000001</v>
      </c>
      <c r="D9" s="11"/>
    </row>
    <row r="12" spans="2:4" x14ac:dyDescent="0.25">
      <c r="B12" s="7" t="s">
        <v>69</v>
      </c>
    </row>
    <row r="13" spans="2:4" x14ac:dyDescent="0.25">
      <c r="B13" s="8" t="s">
        <v>70</v>
      </c>
      <c r="C13" s="8">
        <v>500</v>
      </c>
      <c r="D13" s="8" t="s">
        <v>60</v>
      </c>
    </row>
    <row r="14" spans="2:4" x14ac:dyDescent="0.25">
      <c r="B14" s="12" t="s">
        <v>67</v>
      </c>
      <c r="C14" s="10">
        <f>C9*C13</f>
        <v>75400</v>
      </c>
      <c r="D14" s="10"/>
    </row>
    <row r="16" spans="2:4" x14ac:dyDescent="0.25">
      <c r="B16" s="7" t="s">
        <v>71</v>
      </c>
    </row>
    <row r="17" spans="2:4" x14ac:dyDescent="0.25">
      <c r="B17" s="8" t="s">
        <v>72</v>
      </c>
      <c r="C17" s="8">
        <v>3</v>
      </c>
      <c r="D17" s="8" t="s">
        <v>73</v>
      </c>
    </row>
    <row r="18" spans="2:4" x14ac:dyDescent="0.25">
      <c r="B18" s="8" t="s">
        <v>74</v>
      </c>
      <c r="C18" s="8">
        <v>4</v>
      </c>
      <c r="D18" s="8" t="s">
        <v>75</v>
      </c>
    </row>
    <row r="19" spans="2:4" x14ac:dyDescent="0.25">
      <c r="B19" s="12" t="s">
        <v>76</v>
      </c>
      <c r="C19" s="10">
        <f>C9*8/(C17*C18)</f>
        <v>100.53333333333335</v>
      </c>
      <c r="D19" s="10" t="s">
        <v>77</v>
      </c>
    </row>
    <row r="21" spans="2:4" x14ac:dyDescent="0.25">
      <c r="B21" s="7" t="s">
        <v>78</v>
      </c>
    </row>
    <row r="22" spans="2:4" x14ac:dyDescent="0.25">
      <c r="B22" s="13" t="s">
        <v>79</v>
      </c>
      <c r="C22" s="14"/>
      <c r="D22" s="14"/>
    </row>
    <row r="23" spans="2:4" x14ac:dyDescent="0.25">
      <c r="B23" s="14"/>
      <c r="C23" s="14"/>
      <c r="D23" s="14"/>
    </row>
    <row r="24" spans="2:4" x14ac:dyDescent="0.25">
      <c r="B24" s="14"/>
      <c r="C24" s="14"/>
      <c r="D24" s="14"/>
    </row>
    <row r="25" spans="2:4" x14ac:dyDescent="0.25">
      <c r="B25" s="14"/>
      <c r="C25" s="14"/>
      <c r="D25" s="14"/>
    </row>
    <row r="26" spans="2:4" x14ac:dyDescent="0.25">
      <c r="B26" s="14"/>
      <c r="C26" s="14"/>
      <c r="D26" s="14"/>
    </row>
    <row r="27" spans="2:4" x14ac:dyDescent="0.25">
      <c r="B27" s="14"/>
      <c r="C27" s="14"/>
      <c r="D27" s="14"/>
    </row>
    <row r="28" spans="2:4" x14ac:dyDescent="0.25">
      <c r="B28" s="14"/>
      <c r="C28" s="14"/>
      <c r="D28" s="14"/>
    </row>
    <row r="29" spans="2:4" x14ac:dyDescent="0.25">
      <c r="B29" s="14"/>
      <c r="C29" s="14"/>
      <c r="D29" s="14"/>
    </row>
    <row r="30" spans="2:4" x14ac:dyDescent="0.25">
      <c r="B30" s="14"/>
      <c r="C30" s="14"/>
      <c r="D30" s="14"/>
    </row>
  </sheetData>
  <mergeCells count="1">
    <mergeCell ref="B22:D3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基础数据</vt:lpstr>
      <vt:lpstr>评估结果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2018-12-23T06:08:20Z</dcterms:modified>
</cp:coreProperties>
</file>