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IKOTSY-PC\Amberta LTD - Accounting\Amazon Sales\"/>
    </mc:Choice>
  </mc:AlternateContent>
  <xr:revisionPtr revIDLastSave="0" documentId="13_ncr:1_{38D9CB4E-7EC0-4191-B9E2-B0AB194171EE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Map" sheetId="1" r:id="rId1"/>
    <sheet name="Dashboard" sheetId="3" state="hidden" r:id="rId2"/>
    <sheet name="Sheet1" sheetId="5" r:id="rId3"/>
  </sheets>
  <definedNames>
    <definedName name="ExternalData_1" localSheetId="2" hidden="1">Sheet1!$A$4:$A$5</definedName>
    <definedName name="ExternalData_2" localSheetId="2" hidden="1">Sheet1!$A$7:$A$8</definedName>
    <definedName name="path">Map!$F$2</definedName>
    <definedName name="report">Table35[PATH]</definedName>
    <definedName name="sales_path">Table35[PATH]</definedName>
  </definedNames>
  <calcPr calcId="191029"/>
  <pivotCaches>
    <pivotCache cacheId="42" r:id="rId4"/>
    <pivotCache cacheId="45" r:id="rId5"/>
    <pivotCache cacheId="48" r:id="rId6"/>
    <pivotCache cacheId="51" r:id="rId7"/>
    <pivotCache cacheId="54" r:id="rId8"/>
    <pivotCache cacheId="57" r:id="rId9"/>
    <pivotCache cacheId="60" r:id="rId10"/>
    <pivotCache cacheId="63" r:id="rId11"/>
    <pivotCache cacheId="66" r:id="rId12"/>
    <pivotCache cacheId="69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_6b122d6a-41ab-49c3-ae4c-d525421cbedb" name="Table1" connection="Query - Table1"/>
          <x15:modelTable id="last_sales_99218eca-848b-407a-8215-1446002efd08" name="last_sales" connection="Query - last_sales"/>
          <x15:modelTable id="UK_f1aadc34-b58a-4699-a53a-7cd3e48f47cd" name="UK" connection="Query - UK"/>
          <x15:modelTable id="DE_ab82b19e-66d8-4ecc-bbfc-a39572790237" name="DE" connection="Query - DE"/>
          <x15:modelTable id="ES_f49c0cc7-6918-4a93-8d35-715a40261133" name="ES" connection="Query - ES"/>
          <x15:modelTable id="FR_eabfc8ec-60c7-43e6-aa62-0e7c9af1bbb7" name="FR" connection="Query - FR"/>
          <x15:modelTable id="IT_1c0ef6aa-2451-4e76-a8f1-98bffca202e2" name="IT" connection="Query - IT"/>
          <x15:modelTable id="CA_4016994e-3622-4941-b820-c8e2f3ddec71" name="CA" connection="Query - CA"/>
          <x15:modelTable id="US_b3d5df87-706b-4cc2-9172-bdbd11f1b02c" name="US" connection="Query - US"/>
          <x15:modelTable id="AU_43dca126-e180-4b9b-adee-22cd77df0e7b" name="AU" connection="Query - AU"/>
          <x15:modelTable id="JP_493719b9-67cc-4414-a96f-1c912b53f483" name="JP" connection="Query - JP"/>
          <x15:modelTable id="MX_e6fd6a88-f858-4be3-9878-371ce58a28a2" name="MX" connection="Query - MX"/>
          <x15:modelTable id="AE_bbc3759a-d77d-471c-a4f6-9e27869d77a3" name="AE" connection="Query - AE"/>
          <x15:modelTable id="Overall_136d5eb4-0aa8-4a5c-80d9-f32620c42580" name="Overall" connection="Query - Overall"/>
          <x15:modelTable id="summary_483a22cb-fc3c-4db9-a781-56e5bd1f687a" name="summary" connection="Query - summary"/>
          <x15:modelTable id="PL_09e97ab9-2f67-413f-a0b7-605b312410a2" name="PL" connection="Query - PL"/>
          <x15:modelTable id="SE_4a8da726-46b6-4a9c-8df1-7ff744fbbbe7" name="SE" connection="Query - SE"/>
          <x15:modelTable id="NL_a44c738c-7f31-4b0f-acfd-f03aeed9e73e" name="NL" connection="Query - N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C10" i="1" a="1"/>
  <c r="C10" i="1" s="1"/>
  <c r="B9" i="1" a="1"/>
  <c r="B9" i="1" s="1"/>
  <c r="C9" i="1" a="1"/>
  <c r="C9" i="1" s="1"/>
  <c r="F2" i="1" a="1"/>
  <c r="F2" i="1" s="1"/>
  <c r="B8" i="1" a="1"/>
  <c r="B8" i="1" s="1"/>
  <c r="C8" i="1" a="1"/>
  <c r="C8" i="1" s="1"/>
  <c r="C7" i="1" a="1"/>
  <c r="C7" i="1" s="1"/>
  <c r="B2" i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C6" i="1" a="1"/>
  <c r="C6" i="1" s="1"/>
  <c r="C5" i="1" a="1"/>
  <c r="C5" i="1" s="1"/>
  <c r="C4" i="1" a="1"/>
  <c r="C4" i="1" s="1"/>
  <c r="C3" i="1" a="1"/>
  <c r="C3" i="1" s="1"/>
  <c r="C2" i="1" a="1"/>
  <c r="C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11CFC0-5FC2-41E0-B0A2-3F0F755853FF}" name="Query - AE" description="Connection to the 'AE' query in the workbook." type="100" refreshedVersion="7" minRefreshableVersion="5">
    <extLst>
      <ext xmlns:x15="http://schemas.microsoft.com/office/spreadsheetml/2010/11/main" uri="{DE250136-89BD-433C-8126-D09CA5730AF9}">
        <x15:connection id="617af177-b076-4c00-a157-bcd0b56b3fb5"/>
      </ext>
    </extLst>
  </connection>
  <connection id="2" xr16:uid="{57DAF367-98A7-42EF-B173-5F61EA16098A}" name="Query - AU" description="Connection to the 'AU' query in the workbook." type="100" refreshedVersion="7" minRefreshableVersion="5">
    <extLst>
      <ext xmlns:x15="http://schemas.microsoft.com/office/spreadsheetml/2010/11/main" uri="{DE250136-89BD-433C-8126-D09CA5730AF9}">
        <x15:connection id="e23ad4e4-8ea7-46e5-b9de-e47d522bfad7"/>
      </ext>
    </extLst>
  </connection>
  <connection id="3" xr16:uid="{F0D0312C-D6FC-45B3-A996-D27B60965239}" name="Query - CA" description="Connection to the 'CA' query in the workbook." type="100" refreshedVersion="7" minRefreshableVersion="5">
    <extLst>
      <ext xmlns:x15="http://schemas.microsoft.com/office/spreadsheetml/2010/11/main" uri="{DE250136-89BD-433C-8126-D09CA5730AF9}">
        <x15:connection id="38048c39-fe17-4295-86b9-6a923f6eabaf"/>
      </ext>
    </extLst>
  </connection>
  <connection id="4" xr16:uid="{2F41C730-BC5F-4191-A926-5C659D2D1DDF}" keepAlive="1" name="Query - Date Refresh" description="Connection to the 'Date Refresh' query in the workbook." type="5" refreshedVersion="7" background="1" saveData="1">
    <dbPr connection="Provider=Microsoft.Mashup.OleDb.1;Data Source=$Workbook$;Location=&quot;Date Refresh&quot;;Extended Properties=&quot;&quot;" command="SELECT * FROM [Date Refresh]"/>
  </connection>
  <connection id="5" xr16:uid="{AB96F6E4-1F43-41D8-8753-BBCF93964A0A}" keepAlive="1" name="Query - Date Refresh (2)" description="Connection to the 'Date Refresh (2)' query in the workbook." type="5" refreshedVersion="7" background="1" saveData="1">
    <dbPr connection="Provider=Microsoft.Mashup.OleDb.1;Data Source=$Workbook$;Location=&quot;Date Refresh (2)&quot;;Extended Properties=&quot;&quot;" command="SELECT * FROM [Date Refresh (2)]"/>
  </connection>
  <connection id="6" xr16:uid="{9202AA88-FF8F-447A-B6BF-2E2F16F0AD2D}" name="Query - DE" description="Connection to the 'DE' query in the workbook." type="100" refreshedVersion="7" minRefreshableVersion="5">
    <extLst>
      <ext xmlns:x15="http://schemas.microsoft.com/office/spreadsheetml/2010/11/main" uri="{DE250136-89BD-433C-8126-D09CA5730AF9}">
        <x15:connection id="e5b11533-fa22-4859-938d-fe474c220742"/>
      </ext>
    </extLst>
  </connection>
  <connection id="7" xr16:uid="{E74D374B-5642-4941-AE69-C28D273B3E30}" name="Query - ES" description="Connection to the 'ES' query in the workbook." type="100" refreshedVersion="7" minRefreshableVersion="5">
    <extLst>
      <ext xmlns:x15="http://schemas.microsoft.com/office/spreadsheetml/2010/11/main" uri="{DE250136-89BD-433C-8126-D09CA5730AF9}">
        <x15:connection id="dc7fd8cd-3793-40de-8835-837c0f7fc177"/>
      </ext>
    </extLst>
  </connection>
  <connection id="8" xr16:uid="{2799178F-CC1D-491A-BFA4-AFB543B51932}" keepAlive="1" name="Query - FilePath" description="Connection to the 'FilePath' query in the workbook." type="5" refreshedVersion="0" background="1">
    <dbPr connection="Provider=Microsoft.Mashup.OleDb.1;Data Source=$Workbook$;Location=FilePath;Extended Properties=&quot;&quot;" command="SELECT * FROM [FilePath]"/>
  </connection>
  <connection id="9" xr16:uid="{A78B2B5D-D5B2-4C20-80C7-C03989C259F1}" name="Query - FR" description="Connection to the 'FR' query in the workbook." type="100" refreshedVersion="7" minRefreshableVersion="5">
    <extLst>
      <ext xmlns:x15="http://schemas.microsoft.com/office/spreadsheetml/2010/11/main" uri="{DE250136-89BD-433C-8126-D09CA5730AF9}">
        <x15:connection id="a5b04745-2cf6-4497-9be8-26e4d58cd858"/>
      </ext>
    </extLst>
  </connection>
  <connection id="10" xr16:uid="{01E893C8-2DA4-441A-96D3-7FE8F76987A6}" name="Query - IT" description="Connection to the 'IT' query in the workbook." type="100" refreshedVersion="7" minRefreshableVersion="5">
    <extLst>
      <ext xmlns:x15="http://schemas.microsoft.com/office/spreadsheetml/2010/11/main" uri="{DE250136-89BD-433C-8126-D09CA5730AF9}">
        <x15:connection id="82dde857-3510-468b-9045-f58047a8c48d"/>
      </ext>
    </extLst>
  </connection>
  <connection id="11" xr16:uid="{E1C3C679-35EC-45FA-9689-6665FD6DB9DA}" name="Query - JP" description="Connection to the 'JP' query in the workbook." type="100" refreshedVersion="7" minRefreshableVersion="5">
    <extLst>
      <ext xmlns:x15="http://schemas.microsoft.com/office/spreadsheetml/2010/11/main" uri="{DE250136-89BD-433C-8126-D09CA5730AF9}">
        <x15:connection id="66afd9d3-ee1b-4c70-8f25-7528a6580ef8"/>
      </ext>
    </extLst>
  </connection>
  <connection id="12" xr16:uid="{94AA1FB8-F7DB-4509-8CC1-5D754513D60C}" name="Query - last_sales" description="Connection to the 'last_sales' query in the workbook." type="100" refreshedVersion="7" minRefreshableVersion="5">
    <extLst>
      <ext xmlns:x15="http://schemas.microsoft.com/office/spreadsheetml/2010/11/main" uri="{DE250136-89BD-433C-8126-D09CA5730AF9}">
        <x15:connection id="f929bb6d-4cb9-40c8-867f-b51240a52b37"/>
      </ext>
    </extLst>
  </connection>
  <connection id="13" xr16:uid="{1677B731-3177-4A20-A472-70566AB81CB5}" name="Query - MX" description="Connection to the 'MX' query in the workbook." type="100" refreshedVersion="7" minRefreshableVersion="5">
    <extLst>
      <ext xmlns:x15="http://schemas.microsoft.com/office/spreadsheetml/2010/11/main" uri="{DE250136-89BD-433C-8126-D09CA5730AF9}">
        <x15:connection id="12c02c6f-81a0-4deb-8394-0b105f3171ff"/>
      </ext>
    </extLst>
  </connection>
  <connection id="14" xr16:uid="{3F294F2D-DF45-4B49-97D1-95FE9EF4D028}" name="Query - NL" description="Connection to the 'NL' query in the workbook." type="100" refreshedVersion="7" minRefreshableVersion="5">
    <extLst>
      <ext xmlns:x15="http://schemas.microsoft.com/office/spreadsheetml/2010/11/main" uri="{DE250136-89BD-433C-8126-D09CA5730AF9}">
        <x15:connection id="a4a16b13-e3bd-47ad-896e-d4f45e6489c3"/>
      </ext>
    </extLst>
  </connection>
  <connection id="15" xr16:uid="{91DEC8B9-6A69-4825-8B98-ECB6BA847BF1}" name="Query - Overall" description="Connection to the 'Overall' query in the workbook." type="100" refreshedVersion="7" minRefreshableVersion="5">
    <extLst>
      <ext xmlns:x15="http://schemas.microsoft.com/office/spreadsheetml/2010/11/main" uri="{DE250136-89BD-433C-8126-D09CA5730AF9}">
        <x15:connection id="4fcf4fae-b66b-4828-9a3e-6ed607f1e187"/>
      </ext>
    </extLst>
  </connection>
  <connection id="16" xr16:uid="{9096C599-F67A-4D3F-8A98-C615B4F7A365}" name="Query - PL" description="Connection to the 'PL' query in the workbook." type="100" refreshedVersion="7" minRefreshableVersion="5">
    <extLst>
      <ext xmlns:x15="http://schemas.microsoft.com/office/spreadsheetml/2010/11/main" uri="{DE250136-89BD-433C-8126-D09CA5730AF9}">
        <x15:connection id="1d22cbf4-b81d-4a80-8e9d-bccde19b0eb8"/>
      </ext>
    </extLst>
  </connection>
  <connection id="17" xr16:uid="{79C32B0A-61A0-45B2-8F56-028C25FBFB4C}" keepAlive="1" name="Query - Sale Price Calculations" description="Connection to the 'Sale Price Calculations' query in the workbook." type="5" refreshedVersion="0" background="1">
    <dbPr connection="Provider=Microsoft.Mashup.OleDb.1;Data Source=$Workbook$;Location=&quot;Sale Price Calculations&quot;;Extended Properties=&quot;&quot;" command="SELECT * FROM [Sale Price Calculations]"/>
  </connection>
  <connection id="18" xr16:uid="{C4640023-48DD-453A-B1C1-A7A6BD79A5DE}" keepAlive="1" name="Query - Sales Last Refresh" description="Connection to the 'Sales Last Refresh' query in the workbook." type="5" refreshedVersion="7" background="1" saveData="1">
    <dbPr connection="Provider=Microsoft.Mashup.OleDb.1;Data Source=$Workbook$;Location=&quot;Sales Last Refresh&quot;;Extended Properties=&quot;&quot;" command="SELECT * FROM [Sales Last Refresh]"/>
  </connection>
  <connection id="19" xr16:uid="{CC3B742D-4EEA-4434-B2B0-4D5E1426734D}" keepAlive="1" name="Query - Sales Last Refresh (2)" description="Connection to the 'Sales Last Refresh (2)' query in the workbook." type="5" refreshedVersion="7" background="1" saveData="1">
    <dbPr connection="Provider=Microsoft.Mashup.OleDb.1;Data Source=$Workbook$;Location=&quot;Sales Last Refresh (2)&quot;;Extended Properties=&quot;&quot;" command="SELECT * FROM [Sales Last Refresh (2)]"/>
  </connection>
  <connection id="20" xr16:uid="{1FBE2583-1305-4487-9C97-7B12A8668C01}" name="Query - SE" description="Connection to the 'SE' query in the workbook." type="100" refreshedVersion="7" minRefreshableVersion="5">
    <extLst>
      <ext xmlns:x15="http://schemas.microsoft.com/office/spreadsheetml/2010/11/main" uri="{DE250136-89BD-433C-8126-D09CA5730AF9}">
        <x15:connection id="2677f1b7-348e-4afd-844b-00db7396f887"/>
      </ext>
    </extLst>
  </connection>
  <connection id="21" xr16:uid="{5EB412AE-394D-4C81-8528-CE57EB732B2B}" name="Query - summary" description="Connection to the 'summary' query in the workbook." type="100" refreshedVersion="7" minRefreshableVersion="5">
    <extLst>
      <ext xmlns:x15="http://schemas.microsoft.com/office/spreadsheetml/2010/11/main" uri="{DE250136-89BD-433C-8126-D09CA5730AF9}">
        <x15:connection id="b33a5ca9-5b84-477d-b3ec-0b528f0a3d7f"/>
      </ext>
    </extLst>
  </connection>
  <connection id="22" xr16:uid="{96D67225-B46D-4E08-A821-A8BEFB738B29}" name="Query - Table1" description="Connection to the 'Table1' query in the workbook." type="100" refreshedVersion="7" minRefreshableVersion="5">
    <extLst>
      <ext xmlns:x15="http://schemas.microsoft.com/office/spreadsheetml/2010/11/main" uri="{DE250136-89BD-433C-8126-D09CA5730AF9}">
        <x15:connection id="7c2d96a9-25c1-4b26-a187-3e0040f37eb2"/>
      </ext>
    </extLst>
  </connection>
  <connection id="23" xr16:uid="{574564DA-D385-4A53-AB7F-8A36762CC753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711a48e3-8587-4945-9fa0-0780608dc7d9"/>
      </ext>
    </extLst>
  </connection>
  <connection id="24" xr16:uid="{F509C88B-90C2-4C66-8BD1-70B092362A99}" name="Query - US" description="Connection to the 'US' query in the workbook." type="100" refreshedVersion="7" minRefreshableVersion="5">
    <extLst>
      <ext xmlns:x15="http://schemas.microsoft.com/office/spreadsheetml/2010/11/main" uri="{DE250136-89BD-433C-8126-D09CA5730AF9}">
        <x15:connection id="a90aa548-4360-4cfd-b94d-067eaef877d8"/>
      </ext>
    </extLst>
  </connection>
  <connection id="25" xr16:uid="{01ACD927-8566-4D97-825C-D9B45469EE9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9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7"/>
        </ext>
      </extLst>
    </bk>
  </futureMetadata>
  <cellMetadata count="1">
    <bk>
      <rc t="1" v="0"/>
    </bk>
  </cellMetadata>
  <valueMetadata count="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</valueMetadata>
</metadata>
</file>

<file path=xl/sharedStrings.xml><?xml version="1.0" encoding="utf-8"?>
<sst xmlns="http://schemas.openxmlformats.org/spreadsheetml/2006/main" count="127" uniqueCount="43">
  <si>
    <t>conversion</t>
  </si>
  <si>
    <t>rate</t>
  </si>
  <si>
    <t>last update</t>
  </si>
  <si>
    <t>AMAZON FBA</t>
  </si>
  <si>
    <t>Amazon IT</t>
  </si>
  <si>
    <t>Amazon DE</t>
  </si>
  <si>
    <t>Transter AMA CA</t>
  </si>
  <si>
    <t>Transter AMA US</t>
  </si>
  <si>
    <t>Amazon UK</t>
  </si>
  <si>
    <t>Amazon ES</t>
  </si>
  <si>
    <t>AMAZON</t>
  </si>
  <si>
    <t>Transter AMA AU</t>
  </si>
  <si>
    <t>Amazon FR</t>
  </si>
  <si>
    <t>Column1</t>
  </si>
  <si>
    <t>CA</t>
  </si>
  <si>
    <t>US</t>
  </si>
  <si>
    <t>MX</t>
  </si>
  <si>
    <t>JP</t>
  </si>
  <si>
    <t>EU</t>
  </si>
  <si>
    <t>Row Labels</t>
  </si>
  <si>
    <t>Grand Total</t>
  </si>
  <si>
    <t>AMBERTA</t>
  </si>
  <si>
    <t>TRANSATLANTIC</t>
  </si>
  <si>
    <t>ALL MARKETS</t>
  </si>
  <si>
    <t>FBA</t>
  </si>
  <si>
    <t>SELLER</t>
  </si>
  <si>
    <t>AE</t>
  </si>
  <si>
    <t>AU</t>
  </si>
  <si>
    <t>Sum of Count</t>
  </si>
  <si>
    <t>subsource - Copy</t>
  </si>
  <si>
    <t>source</t>
  </si>
  <si>
    <t>FILENAME</t>
  </si>
  <si>
    <t>PATH</t>
  </si>
  <si>
    <t>Date Refresh</t>
  </si>
  <si>
    <t>Transter AMA MX</t>
  </si>
  <si>
    <t>Total Profit</t>
  </si>
  <si>
    <t>Profit + item cost</t>
  </si>
  <si>
    <t>Item cost</t>
  </si>
  <si>
    <t>PL</t>
  </si>
  <si>
    <t>SE</t>
  </si>
  <si>
    <t>Amazon NL</t>
  </si>
  <si>
    <t>\\NIKOTSY-PC\Amberta LTD - Accounting\Amazon Sales\reports\last_sales2022-04-02.csv</t>
  </si>
  <si>
    <t>Sales Last Refresh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</si>
</sst>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_-[$£-809]* #,##0.0000_-;\-[$£-809]* #,##0.0000_-;_-[$£-809]* &quot;-&quot;??_-;_-@_-"/>
    <numFmt numFmtId="166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NumberFormat="1"/>
    <xf numFmtId="166" fontId="0" fillId="0" borderId="0" xfId="0" applyNumberFormat="1"/>
    <xf numFmtId="0" fontId="2" fillId="0" borderId="0" xfId="1"/>
    <xf numFmtId="0" fontId="1" fillId="4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4">
    <dxf>
      <numFmt numFmtId="27" formatCode="dd/mm/yyyy\ hh:mm"/>
    </dxf>
    <dxf>
      <numFmt numFmtId="27" formatCode="dd/mm/yyyy\ hh:mm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27" formatCode="dd/mm/yyyy\ hh:mm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10.xml"/><Relationship Id="rId18" Type="http://schemas.openxmlformats.org/officeDocument/2006/relationships/sheetMetadata" Target="metadata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17/06/relationships/richStyles" Target="richData/richStyles.xml"/><Relationship Id="rId7" Type="http://schemas.openxmlformats.org/officeDocument/2006/relationships/pivotCacheDefinition" Target="pivotCache/pivotCacheDefinition4.xml"/><Relationship Id="rId12" Type="http://schemas.openxmlformats.org/officeDocument/2006/relationships/pivotCacheDefinition" Target="pivotCache/pivotCacheDefinition9.xml"/><Relationship Id="rId17" Type="http://schemas.openxmlformats.org/officeDocument/2006/relationships/sharedStrings" Target="sharedStrings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ivotCacheDefinition" Target="pivotCache/pivotCacheDefinition8.xml"/><Relationship Id="rId24" Type="http://schemas.microsoft.com/office/2017/06/relationships/rdRichValueTypes" Target="richData/rdRichValueTypes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microsoft.com/office/2017/06/relationships/rdSupportingPropertyBag" Target="richData/rdsupportingpropertybag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7.xml"/><Relationship Id="rId19" Type="http://schemas.microsoft.com/office/2017/06/relationships/rdRichValue" Target="richData/rdrichvalue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microsoft.com/office/2017/06/relationships/rdSupportingPropertyBagStructure" Target="richData/rdsupportingpropertybagstructure.xml"/><Relationship Id="rId27" Type="http://schemas.openxmlformats.org/officeDocument/2006/relationships/customXml" Target="../customXml/item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0463425923" backgroundQuery="1" createdVersion="7" refreshedVersion="7" minRefreshableVersion="3" recordCount="0" supportSubquery="1" supportAdvancedDrill="1" xr:uid="{1EBD0A87-4C23-426A-A124-2A7619452CA6}">
  <cacheSource type="external" connectionId="25"/>
  <cacheFields count="3">
    <cacheField name="[Overall].[source].[source]" caption="source" numFmtId="0" hierarchy="57" level="1">
      <sharedItems count="2">
        <s v="AMAZON"/>
        <s v="AMAZON FBA"/>
      </sharedItems>
    </cacheField>
    <cacheField name="[Overall].[subsource - Copy].[subsource - Copy]" caption="subsource - Copy" numFmtId="0" hierarchy="59" level="1">
      <sharedItems count="1">
        <s v="Amazon DE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0464236108" backgroundQuery="1" createdVersion="7" refreshedVersion="7" minRefreshableVersion="3" recordCount="0" supportSubquery="1" supportAdvancedDrill="1" xr:uid="{360DB9C8-0CA2-48E9-A0C0-BF40149993CD}">
  <cacheSource type="external" connectionId="25"/>
  <cacheFields count="3">
    <cacheField name="[Overall].[source].[source]" caption="source" numFmtId="0" hierarchy="57" level="1">
      <sharedItems count="2">
        <s v="AMAZON"/>
        <s v="AMAZON FBA"/>
      </sharedItems>
    </cacheField>
    <cacheField name="[Overall].[subsource - Copy].[subsource - Copy]" caption="subsource - Copy" numFmtId="0" hierarchy="59" level="1">
      <sharedItems count="1">
        <s v="Amazon DE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0465162039" backgroundQuery="1" createdVersion="7" refreshedVersion="7" minRefreshableVersion="3" recordCount="0" supportSubquery="1" supportAdvancedDrill="1" xr:uid="{D5360A67-7103-4215-9A6A-2A871C64397F}">
  <cacheSource type="external" connectionId="25"/>
  <cacheFields count="3">
    <cacheField name="[Overall].[source].[source]" caption="source" numFmtId="0" hierarchy="57" level="1">
      <sharedItems count="2">
        <s v="AMAZON"/>
        <s v="AMAZON FBA"/>
      </sharedItems>
    </cacheField>
    <cacheField name="[Overall].[subsource - Copy].[subsource - Copy]" caption="subsource - Copy" numFmtId="0" hierarchy="59" level="1">
      <sharedItems count="4">
        <s v="Transter AMA AU"/>
        <s v="Transter AMA CA"/>
        <s v="Transter AMA US"/>
        <s v="Transter AMA MX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0466319447" backgroundQuery="1" createdVersion="7" refreshedVersion="7" minRefreshableVersion="3" recordCount="0" supportSubquery="1" supportAdvancedDrill="1" xr:uid="{FCCEAF38-4B59-42EF-9863-97E066C1F1F6}">
  <cacheSource type="external" connectionId="25"/>
  <cacheFields count="2">
    <cacheField name="[Overall].[source].[source]" caption="source" numFmtId="0" hierarchy="57" level="1">
      <sharedItems count="1">
        <s v="AMAZON FBA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0467245371" backgroundQuery="1" createdVersion="7" refreshedVersion="7" minRefreshableVersion="3" recordCount="0" supportSubquery="1" supportAdvancedDrill="1" xr:uid="{D0766B7E-A8C1-40F4-8BBB-58BE72DFED18}">
  <cacheSource type="external" connectionId="25"/>
  <cacheFields count="2">
    <cacheField name="[Overall].[source].[source]" caption="source" numFmtId="0" hierarchy="57" level="1">
      <sharedItems count="1">
        <s v="AMAZON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2207060183" backgroundQuery="1" createdVersion="7" refreshedVersion="7" minRefreshableVersion="3" recordCount="0" supportSubquery="1" supportAdvancedDrill="1" xr:uid="{6007797D-0F51-49D3-9D82-68E6DFEC04E9}">
  <cacheSource type="external" connectionId="25"/>
  <cacheFields count="4">
    <cacheField name="[summary].[source].[source]" caption="source" numFmtId="0" hierarchy="72" level="1">
      <sharedItems count="1">
        <s v="AMAZON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2207986114" backgroundQuery="1" createdVersion="7" refreshedVersion="7" minRefreshableVersion="3" recordCount="0" supportSubquery="1" supportAdvancedDrill="1" xr:uid="{E60B205D-44DA-4A13-B2FF-C738472C48F3}">
  <cacheSource type="external" connectionId="25"/>
  <cacheFields count="4">
    <cacheField name="[summary].[source].[source]" caption="source" numFmtId="0" hierarchy="72" level="1">
      <sharedItems count="1">
        <s v="AMAZON FBA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2209027777" backgroundQuery="1" createdVersion="7" refreshedVersion="7" minRefreshableVersion="3" recordCount="0" supportSubquery="1" supportAdvancedDrill="1" xr:uid="{ED97E4DE-49EC-40BB-B2F1-5AD2E21B2507}">
  <cacheSource type="external" connectionId="25"/>
  <cacheFields count="5">
    <cacheField name="[summary].[source].[source]" caption="source" numFmtId="0" hierarchy="72" level="1">
      <sharedItems count="2">
        <s v="AMAZON"/>
        <s v="AMAZON FBA"/>
      </sharedItems>
    </cacheField>
    <cacheField name="[summary].[subsource - Copy].[subsource - Copy]" caption="subsource - Copy" numFmtId="0" hierarchy="74" level="1">
      <sharedItems count="10">
        <s v="Amazon DE"/>
        <s v="Amazon ES"/>
        <s v="Amazon FR"/>
        <s v="Amazon IT"/>
        <s v="Amazon NL"/>
        <s v="Amazon UK"/>
        <s v="Transter AMA AU"/>
        <s v="Transter AMA CA"/>
        <s v="Transter AMA US"/>
        <s v="Transter AMA MX"/>
      </sharedItems>
    </cacheField>
    <cacheField name="[Measures].[Sum of Total Profit]" caption="Sum of Total Profit" numFmtId="0" hierarchy="112" level="32767"/>
    <cacheField name="[Measures].[Sum of Manufacturer cost]" caption="Sum of Manufacturer cost" numFmtId="0" hierarchy="113" level="32767"/>
    <cacheField name="[Measures].[Sum of Count 2]" caption="Sum of Count 2" numFmtId="0" hierarchy="114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2" memberValueDatatype="130" unbalanced="0">
      <fieldsUsage count="2">
        <fieldUsage x="-1"/>
        <fieldUsage x="1"/>
      </fieldsUsage>
    </cacheHierarchy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2210069447" backgroundQuery="1" createdVersion="7" refreshedVersion="7" minRefreshableVersion="3" recordCount="0" supportSubquery="1" supportAdvancedDrill="1" xr:uid="{B5DB3A2D-E54B-4264-8630-07AFF9AE1F8B}">
  <cacheSource type="external" connectionId="25"/>
  <cacheFields count="5">
    <cacheField name="[summary].[source].[source]" caption="source" numFmtId="0" hierarchy="72" level="1">
      <sharedItems count="2">
        <s v="AMAZON"/>
        <s v="AMAZON FBA"/>
      </sharedItems>
    </cacheField>
    <cacheField name="[summary].[subsource - Copy].[subsource - Copy]" caption="subsource - Copy" numFmtId="0" hierarchy="74" level="1">
      <sharedItems count="6">
        <s v="Amazon DE"/>
        <s v="Amazon ES"/>
        <s v="Amazon FR"/>
        <s v="Amazon IT"/>
        <s v="Amazon NL"/>
        <s v="Amazon UK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2" memberValueDatatype="130" unbalanced="0">
      <fieldsUsage count="2">
        <fieldUsage x="-1"/>
        <fieldUsage x="1"/>
      </fieldsUsage>
    </cacheHierarchy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532211226855" backgroundQuery="1" createdVersion="7" refreshedVersion="7" minRefreshableVersion="3" recordCount="0" supportSubquery="1" supportAdvancedDrill="1" xr:uid="{BC41F4AE-0F33-4AA0-A3A5-B85395DA549D}">
  <cacheSource type="external" connectionId="25"/>
  <cacheFields count="5">
    <cacheField name="[summary].[source].[source]" caption="source" numFmtId="0" hierarchy="72" level="1">
      <sharedItems count="2">
        <s v="AMAZON"/>
        <s v="AMAZON FBA"/>
      </sharedItems>
    </cacheField>
    <cacheField name="[summary].[subsource - Copy].[subsource - Copy]" caption="subsource - Copy" numFmtId="0" hierarchy="74" level="1">
      <sharedItems count="4">
        <s v="Transter AMA AU"/>
        <s v="Transter AMA CA"/>
        <s v="Transter AMA US"/>
        <s v="Transter AMA MX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2" memberValueDatatype="130" unbalanced="0">
      <fieldsUsage count="2">
        <fieldUsage x="-1"/>
        <fieldUsage x="1"/>
      </fieldsUsage>
    </cacheHierarchy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A4741-8A8A-4BCB-8182-F631D74532F5}" name="PivotTable3" cacheId="4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H3:J3" firstHeaderRow="1" firstDataRow="1" firstDataCol="2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2">
    <field x="0"/>
    <field x="1"/>
  </rowFields>
  <dataFields count="1">
    <dataField name="Sum of Count" fld="2" baseField="0" baseItem="0"/>
  </dataFields>
  <formats count="2">
    <format dxfId="33">
      <pivotArea outline="0" collapsedLevelsAreSubtotals="1" fieldPosition="0"/>
    </format>
    <format dxfId="32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aptionContains" evalOrder="-1" id="1" stringValue1="Transter">
      <autoFilter ref="A1">
        <filterColumn colId="0">
          <customFilters>
            <customFilter val="*Transter*"/>
          </customFilters>
        </filterColumn>
      </autoFilter>
    </filter>
  </filters>
  <rowHierarchiesUsage count="2">
    <rowHierarchyUsage hierarchyUsage="57"/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1B3BD-AF76-4885-B9C8-A686C57C5779}" name="PivotTable2" cacheId="4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D3:F6" firstHeaderRow="1" firstDataRow="1" firstDataCol="2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includeNewItemsInFilter="1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2">
    <field x="0"/>
    <field x="1"/>
  </rowFields>
  <rowItems count="3">
    <i>
      <x/>
      <x/>
    </i>
    <i>
      <x v="1"/>
      <x/>
    </i>
    <i t="grand">
      <x/>
    </i>
  </rowItems>
  <colItems count="1">
    <i/>
  </colItems>
  <dataFields count="1">
    <dataField name="Sum of Count" fld="2" baseField="0" baseItem="0"/>
  </dataFields>
  <formats count="2">
    <format dxfId="35">
      <pivotArea outline="0" collapsedLevelsAreSubtotals="1" fieldPosition="0"/>
    </format>
    <format dxfId="34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includeNewItemsInFilter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aptionContains" evalOrder="-1" id="1" stringValue1="Amazon">
      <autoFilter ref="A1">
        <filterColumn colId="0">
          <customFilters>
            <customFilter val="*Amazon*"/>
          </customFilters>
        </filterColumn>
      </autoFilter>
    </filter>
  </filters>
  <rowHierarchiesUsage count="2">
    <rowHierarchyUsage hierarchyUsage="57"/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04C37-CE74-42DD-80D6-7F6BD62B05FC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8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2">
    <field x="0"/>
    <field x="1"/>
  </rowFields>
  <rowItems count="5">
    <i>
      <x/>
    </i>
    <i r="1">
      <x/>
    </i>
    <i>
      <x v="1"/>
    </i>
    <i r="1">
      <x/>
    </i>
    <i t="grand">
      <x/>
    </i>
  </rowItems>
  <colItems count="1">
    <i/>
  </colItems>
  <dataFields count="1">
    <dataField name="Sum of Count" fld="2" baseField="0" baseItem="0"/>
  </dataFields>
  <formats count="2">
    <format dxfId="37">
      <pivotArea outline="0" collapsedLevelsAreSubtotals="1" fieldPosition="0"/>
    </format>
    <format dxfId="36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7"/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4AEF2A-1097-4206-9462-AACFA474B929}" name="PivotTable5" cacheId="5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P3:Q5" firstHeaderRow="1" firstDataRow="1" firstDataCol="1"/>
  <pivotFields count="2"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ount" fld="1" baseField="0" baseItem="0"/>
  </dataFields>
  <formats count="2">
    <format dxfId="39">
      <pivotArea outline="0" collapsedLevelsAreSubtotals="1" fieldPosition="0"/>
    </format>
    <format dxfId="38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B209E9-024A-4C6E-A2E9-839FE915DAAF}" name="PivotTable4" cacheId="51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L3:M5" firstHeaderRow="1" firstDataRow="1" firstDataCol="1"/>
  <pivotFields count="2"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ount" fld="1" baseField="0" baseItem="0"/>
  </dataFields>
  <formats count="2">
    <format dxfId="41">
      <pivotArea outline="0" collapsedLevelsAreSubtotals="1" fieldPosition="0"/>
    </format>
    <format dxfId="40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DE7FD-3532-4BDD-9FE8-B09B40539D29}" name="PivotTable2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L7" firstHeaderRow="0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1" baseField="0" baseItem="0" numFmtId="166"/>
    <dataField name="Item cost" fld="2" baseField="0" baseItem="0" numFmtId="166"/>
    <dataField name="Total Profit" fld="3" baseField="0" baseItem="0" numFmtId="166"/>
  </dataFields>
  <formats count="6"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C270B4-ED6A-4723-A715-99731DAE8A1C}" name="PivotTable1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5:G27" firstHeaderRow="0" firstDataRow="1" firstDataCol="1"/>
  <pivotFields count="5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4" baseField="0" baseItem="0" numFmtId="166"/>
    <dataField name="Item cost" fld="3" baseField="0" baseItem="0" numFmtId="166"/>
    <dataField name="Total Profit" fld="2" baseField="0" baseItem="0" numFmtId="166"/>
  </dataFields>
  <formats count="6">
    <format dxfId="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2"/>
    <rowHierarchyUsage hierarchyUsage="7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535ABA-F1E8-41E4-BDE5-55F059016BF5}" name="PivotTable5" cacheId="6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Y5:AC13" firstHeaderRow="0" firstDataRow="1" firstDataCol="2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8">
    <i>
      <x/>
      <x/>
    </i>
    <i r="1">
      <x v="1"/>
    </i>
    <i r="1">
      <x v="2"/>
    </i>
    <i>
      <x v="1"/>
      <x/>
    </i>
    <i r="1">
      <x v="1"/>
    </i>
    <i r="1">
      <x v="3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2" baseField="0" baseItem="0" numFmtId="166"/>
    <dataField name="Item cost" fld="3" baseField="0" baseItem="0" numFmtId="166"/>
    <dataField name="Total Profit" fld="4" baseField="0" baseItem="0" numFmtId="166"/>
  </dataFields>
  <formats count="6">
    <format dxfId="19">
      <pivotArea outline="0" fieldPosition="0">
        <references count="1">
          <reference field="4294967294" count="1" selected="0">
            <x v="0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">
      <pivotArea outline="0" fieldPosition="0">
        <references count="1">
          <reference field="4294967294" count="1" selected="0">
            <x v="1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5">
      <pivotArea outline="0" fieldPosition="0">
        <references count="1">
          <reference field="4294967294" count="1" selected="0"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2"/>
    <rowHierarchyUsage hierarchyUsage="7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54627-73EA-4282-B99F-24565464C14A}" name="PivotTable4" cacheId="6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S5:W18" firstHeaderRow="0" firstDataRow="1" firstDataCol="2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6">
        <item s="1" x="0"/>
        <item s="1" x="1"/>
        <item s="1" x="2"/>
        <item s="1" x="3"/>
        <item s="1" x="4"/>
        <item s="1" x="5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>
      <x v="1"/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2" baseField="0" baseItem="0" numFmtId="166"/>
    <dataField name="Item cost" fld="3" baseField="0" baseItem="0" numFmtId="166"/>
    <dataField name="Total Profit" fld="4" baseField="0" baseItem="0" numFmtId="166"/>
  </dataFields>
  <formats count="6">
    <format dxfId="25">
      <pivotArea outline="0" fieldPosition="0">
        <references count="1">
          <reference field="4294967294" count="1" selected="0">
            <x v="0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3">
      <pivotArea outline="0" fieldPosition="0">
        <references count="1">
          <reference field="4294967294" count="1" selected="0"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outline="0" fieldPosition="0">
        <references count="1">
          <reference field="4294967294" count="1" selected="0"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2"/>
    <rowHierarchyUsage hierarchyUsage="7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1D34C-5BFF-4A78-A7FF-C1DB2D1E8A94}" name="PivotTable3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5:Q7" firstHeaderRow="0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1" baseField="0" baseItem="0" numFmtId="166"/>
    <dataField name="Item cost" fld="2" baseField="0" baseItem="0" numFmtId="166"/>
    <dataField name="Total Profit" fld="3" baseField="0" baseItem="0" numFmtId="166"/>
  </dataFields>
  <formats count="6">
    <format dxfId="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EC059383-A3F8-4AE2-B1BD-D27D8B6442FD}" autoFormatId="16" applyNumberFormats="0" applyBorderFormats="0" applyFontFormats="0" applyPatternFormats="0" applyAlignmentFormats="0" applyWidthHeightFormats="0">
  <queryTableRefresh nextId="2">
    <queryTableFields count="1">
      <queryTableField id="1" name="Sales Last Refresh (2)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3E6B2011-CD66-4431-8FAB-4793B8AE5787}" autoFormatId="16" applyNumberFormats="0" applyBorderFormats="0" applyFontFormats="0" applyPatternFormats="0" applyAlignmentFormats="0" applyWidthHeightFormats="0">
  <queryTableRefresh nextId="2">
    <queryTableFields count="1">
      <queryTableField id="1" name="Date Refresh (2)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18">
  <rv s="0">
    <v>en-GB</v>
    <v>av92z2</v>
    <v>268435456</v>
    <v>1</v>
    <v>Powered by Refinitiv</v>
    <v>0</v>
    <v>EUR/GBP</v>
    <v>2</v>
    <v>3</v>
    <v>Finance</v>
    <v>4</v>
    <v>0.86709999999999998</v>
    <v>0.81989999999999996</v>
    <v>-2.3999999999999998E-3</v>
    <v>-2.8349999999999998E-3</v>
    <v>GBP</v>
    <v>EUR</v>
    <v>0.84750000000000003</v>
    <v>Currency Pair</v>
    <v>44698.490810185183</v>
    <v>0.83940000000000003</v>
    <v>Euro/UK Pound Sterling FX Cross Rate</v>
    <v>0.84670000000000001</v>
    <v>0.84660000000000002</v>
    <v>0.84419999999999995</v>
    <v>EURGBP</v>
    <v>EUR/GBP</v>
  </rv>
  <rv s="1">
    <v>0</v>
  </rv>
  <rv s="0">
    <v>en-GB</v>
    <v>ave8ec</v>
    <v>268435456</v>
    <v>1</v>
    <v>Powered by Refinitiv</v>
    <v>0</v>
    <v>JPY/GBP</v>
    <v>2</v>
    <v>3</v>
    <v>Finance</v>
    <v>4</v>
    <v>6.7349999999999997E-3</v>
    <v>5.9350000000000002E-3</v>
    <v>-9.3999999999999994E-5</v>
    <v>-1.4962999999999999E-2</v>
    <v>GBP</v>
    <v>JPY</v>
    <v>6.2969999999999996E-3</v>
    <v>Currency Pair</v>
    <v>44698.490798611114</v>
    <v>6.1890000000000001E-3</v>
    <v>Japanese Yen/UK Pound Sterling FX Cross Rate</v>
    <v>6.2830000000000004E-3</v>
    <v>6.2820000000000003E-3</v>
    <v>6.1879999999999999E-3</v>
    <v>JPYGBP</v>
    <v>JPY/GBP</v>
  </rv>
  <rv s="1">
    <v>2</v>
  </rv>
  <rv s="0">
    <v>en-GB</v>
    <v>avkl9c</v>
    <v>268435456</v>
    <v>1</v>
    <v>Powered by Refinitiv</v>
    <v>0</v>
    <v>MXN/GBP</v>
    <v>2</v>
    <v>3</v>
    <v>Finance</v>
    <v>4</v>
    <v>4.0680000000000001E-2</v>
    <v>3.3919999999999999E-2</v>
    <v>-4.3399999999999998E-4</v>
    <v>-1.0714E-2</v>
    <v>GBP</v>
    <v>MXN</v>
    <v>4.0529999999999997E-2</v>
    <v>Currency Pair</v>
    <v>44698.490787037037</v>
    <v>4.0070000000000001E-2</v>
    <v>Mexican Peso/UK Pound Sterling FX Cross Rate</v>
    <v>4.0509999999999997E-2</v>
    <v>4.0509999999999997E-2</v>
    <v>4.0070000000000001E-2</v>
    <v>MXNGBP</v>
    <v>MXN/GBP</v>
  </rv>
  <rv s="1">
    <v>4</v>
  </rv>
  <rv s="0">
    <v>en-GB</v>
    <v>av3wkr</v>
    <v>268435456</v>
    <v>1</v>
    <v>Powered by Refinitiv</v>
    <v>0</v>
    <v>CAD/GBP</v>
    <v>2</v>
    <v>3</v>
    <v>Finance</v>
    <v>4</v>
    <v>0.63380000000000003</v>
    <v>0.56710000000000005</v>
    <v>-7.7999999999999996E-3</v>
    <v>-1.2343999999999999E-2</v>
    <v>GBP</v>
    <v>CAD</v>
    <v>0.63219999999999998</v>
    <v>Currency Pair</v>
    <v>44698.490810185183</v>
    <v>0.62439999999999996</v>
    <v>Canadian Dollar/UK Pound Sterling FX Cross Rate</v>
    <v>0.63180000000000003</v>
    <v>0.63190000000000002</v>
    <v>0.62409999999999999</v>
    <v>CADGBP</v>
    <v>CAD/GBP</v>
  </rv>
  <rv s="1">
    <v>6</v>
  </rv>
  <rv s="0">
    <v>en-GB</v>
    <v>avyu4c</v>
    <v>268435456</v>
    <v>1</v>
    <v>Powered by Refinitiv</v>
    <v>0</v>
    <v>USD/GBP</v>
    <v>2</v>
    <v>3</v>
    <v>Finance</v>
    <v>4</v>
    <v>0.8226</v>
    <v>0.70169999999999999</v>
    <v>-1.1599999999999999E-2</v>
    <v>-1.4293E-2</v>
    <v>GBP</v>
    <v>USD</v>
    <v>0.81179999999999997</v>
    <v>Currency Pair</v>
    <v>44698.490798611114</v>
    <v>0.80010000000000003</v>
    <v>US Dollar/UK Pound Sterling FX Cross Rate</v>
    <v>0.81179999999999997</v>
    <v>0.81159999999999999</v>
    <v>0.8</v>
    <v>USDGBP</v>
    <v>USD/GBP</v>
  </rv>
  <rv s="1">
    <v>8</v>
  </rv>
  <rv s="0">
    <v>en-GB</v>
    <v>avy8sm</v>
    <v>268435456</v>
    <v>1</v>
    <v>Powered by Refinitiv</v>
    <v>0</v>
    <v>AED/GBP</v>
    <v>2</v>
    <v>3</v>
    <v>Finance</v>
    <v>4</v>
    <v>0.22389999999999999</v>
    <v>0.191</v>
    <v>-3.15E-3</v>
    <v>-1.4256999999999999E-2</v>
    <v>GBP</v>
    <v>AED</v>
    <v>0.221</v>
    <v>Currency Pair</v>
    <v>44698.490787037037</v>
    <v>0.21790000000000001</v>
    <v>UAE Dirham/UK Pound Sterling FX Cross Rate</v>
    <v>0.221</v>
    <v>0.22090000000000001</v>
    <v>0.21779999999999999</v>
    <v>AEDGBP</v>
    <v>AED/GBP</v>
  </rv>
  <rv s="1">
    <v>10</v>
  </rv>
  <rv s="0">
    <v>en-GB</v>
    <v>auxr6h</v>
    <v>268435456</v>
    <v>1</v>
    <v>Powered by Refinitiv</v>
    <v>0</v>
    <v>AUD/GBP</v>
    <v>2</v>
    <v>3</v>
    <v>Finance</v>
    <v>4</v>
    <v>0.58220000000000005</v>
    <v>0.52</v>
    <v>-2.8E-3</v>
    <v>-4.9499999999999995E-3</v>
    <v>GBP</v>
    <v>AUD</v>
    <v>0.56799999999999995</v>
    <v>Currency Pair</v>
    <v>44698.490798611114</v>
    <v>0.56320000000000003</v>
    <v>Australian Dollar/UK Pound Sterling FX Cross Rate</v>
    <v>0.56579999999999997</v>
    <v>0.56569999999999998</v>
    <v>0.56289999999999996</v>
    <v>AUDGBP</v>
    <v>AUD/GBP</v>
  </rv>
  <rv s="1">
    <v>12</v>
  </rv>
  <rv s="0">
    <v>en-GB</v>
    <v>avq2a2</v>
    <v>268435456</v>
    <v>1</v>
    <v>Powered by Refinitiv</v>
    <v>0</v>
    <v>PLN/GBP</v>
    <v>2</v>
    <v>3</v>
    <v>Finance</v>
    <v>4</v>
    <v>0.1938</v>
    <v>0.1646</v>
    <v>-1E-4</v>
    <v>-5.507E-4</v>
    <v>GBP</v>
    <v>PLN</v>
    <v>0.18190000000000001</v>
    <v>Currency Pair</v>
    <v>44698.490787037037</v>
    <v>0.18029999999999999</v>
    <v>Polish Zloty/UK Pound Sterling FX Cross Rate</v>
    <v>0.1817</v>
    <v>0.18160000000000001</v>
    <v>0.18149999999999999</v>
    <v>PLNGBP</v>
    <v>PLN/GBP</v>
  </rv>
  <rv s="1">
    <v>14</v>
  </rv>
  <rv s="0">
    <v>en-GB</v>
    <v>avuw2w</v>
    <v>268435456</v>
    <v>1</v>
    <v>Powered by Refinitiv</v>
    <v>0</v>
    <v>SEK/GBP</v>
    <v>2</v>
    <v>3</v>
    <v>Finance</v>
    <v>4</v>
    <v>8.6739999999999998E-2</v>
    <v>7.5480000000000005E-2</v>
    <v>3.3300000000000002E-4</v>
    <v>4.1310000000000001E-3</v>
    <v>GBP</v>
    <v>SEK</v>
    <v>8.1030000000000005E-2</v>
    <v>Currency Pair</v>
    <v>44698.490798611114</v>
    <v>8.0500000000000002E-2</v>
    <v>Swedish Krona/UK Pound Sterling FX Cross Rate</v>
    <v>8.0629999999999993E-2</v>
    <v>8.0619999999999997E-2</v>
    <v>8.0949999999999994E-2</v>
    <v>SEKGBP</v>
    <v>SEK/GBP</v>
  </rv>
  <rv s="1">
    <v>16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9582D-0D87-4B3F-9DB9-68DCB41BCD31}" name="Table1" displayName="Table1" ref="A1:D10" totalsRowShown="0">
  <autoFilter ref="A1:D10" xr:uid="{6179582D-0D87-4B3F-9DB9-68DCB41BCD31}"/>
  <tableColumns count="4">
    <tableColumn id="1" xr3:uid="{1B77404C-C739-4275-90A3-358184E32EA9}" name="conversion"/>
    <tableColumn id="2" xr3:uid="{EB4F889A-143F-465D-9F62-ADB27B5D8E89}" name="rate" dataDxfId="43">
      <calculatedColumnFormula array="1">_FV(Table1[[#This Row],[conversion]],"Price")</calculatedColumnFormula>
    </tableColumn>
    <tableColumn id="3" xr3:uid="{1B69D4A9-05DD-4667-8588-34526F464FEE}" name="last update" dataDxfId="42">
      <calculatedColumnFormula array="1">_FV(A2,"Last trade time",TRUE)</calculatedColumnFormula>
    </tableColumn>
    <tableColumn id="4" xr3:uid="{A779E5F4-594A-4802-8F31-5492F140AD53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833F81-0044-4674-8DA7-42A172F295D0}" name="Table2" displayName="Table2" ref="F1:F2" totalsRowShown="0">
  <autoFilter ref="F1:F2" xr:uid="{8D833F81-0044-4674-8DA7-42A172F295D0}"/>
  <tableColumns count="1">
    <tableColumn id="1" xr3:uid="{D8D8BB77-1BB5-4AC7-9163-9C22F2FD2E06}" name="FILENAME">
      <calculatedColumnFormula array="1">CELL("filename", A1)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E3D273-C10D-4635-B39B-7E4E14F03E9A}" name="Table35" displayName="Table35" ref="A1:A2" totalsRowShown="0" dataCellStyle="Hyperlink">
  <autoFilter ref="A1:A2" xr:uid="{68E3D273-C10D-4635-B39B-7E4E14F03E9A}"/>
  <tableColumns count="1">
    <tableColumn id="1" xr3:uid="{79168830-E103-49D1-AACE-2C1A8F39931A}" name="PATH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9F1CBF-306A-4A9F-95EE-BEC4B76F741D}" name="Sales_Last_Refresh__2" displayName="Sales_Last_Refresh__2" ref="A4:A5" tableType="queryTable" totalsRowShown="0">
  <autoFilter ref="A4:A5" xr:uid="{069F1CBF-306A-4A9F-95EE-BEC4B76F741D}"/>
  <tableColumns count="1">
    <tableColumn id="1" xr3:uid="{C57BDDC1-C026-46D9-8271-C84C45D9C420}" uniqueName="1" name="Sales Last Refresh (2)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139EF1-3BDE-490E-9896-D66B1617D47A}" name="Date_Refresh__2" displayName="Date_Refresh__2" ref="A7:A8" tableType="queryTable" totalsRowShown="0">
  <autoFilter ref="A7:A8" xr:uid="{CF139EF1-3BDE-490E-9896-D66B1617D47A}"/>
  <tableColumns count="1">
    <tableColumn id="1" xr3:uid="{CAAB349A-2634-41FE-9929-A760AE2C9EE1}" uniqueName="1" name="Date Refresh" queryTableFieldId="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8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hyperlink" Target="reports/last_sales2022-04-02.csv" TargetMode="Externa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workbookViewId="0">
      <selection activeCell="F13" sqref="F13"/>
    </sheetView>
  </sheetViews>
  <sheetFormatPr defaultRowHeight="15" x14ac:dyDescent="0.25"/>
  <cols>
    <col min="1" max="1" width="12.85546875" customWidth="1"/>
    <col min="2" max="2" width="9.140625" style="2"/>
    <col min="3" max="3" width="15.85546875" bestFit="1" customWidth="1"/>
    <col min="6" max="6" width="81.85546875" bestFit="1" customWidth="1"/>
  </cols>
  <sheetData>
    <row r="1" spans="1:6" x14ac:dyDescent="0.25">
      <c r="A1" t="s">
        <v>0</v>
      </c>
      <c r="B1" s="2" t="s">
        <v>1</v>
      </c>
      <c r="C1" t="s">
        <v>2</v>
      </c>
      <c r="D1" t="s">
        <v>13</v>
      </c>
      <c r="F1" t="s">
        <v>31</v>
      </c>
    </row>
    <row r="2" spans="1:6" x14ac:dyDescent="0.25">
      <c r="A2" t="e" vm="1">
        <v>#VALUE!</v>
      </c>
      <c r="B2" s="2" cm="1">
        <f t="array" ref="B2">_FV(Table1[[#This Row],[conversion]],"Price")</f>
        <v>0.84419999999999995</v>
      </c>
      <c r="C2" s="1" cm="1">
        <f t="array" ref="C2">_FV(A2,"Last trade time",TRUE)</f>
        <v>44698.490810185183</v>
      </c>
      <c r="D2" t="s">
        <v>18</v>
      </c>
      <c r="F2" t="str" cm="1">
        <f t="array" aca="1" ref="F2" ca="1">CELL("filename", A1)</f>
        <v>\\NIKOTSY-PC\Amberta LTD - Accounting\Amazon Sales\[Amazon_Sales_Profit2.xlsm]Map</v>
      </c>
    </row>
    <row r="3" spans="1:6" x14ac:dyDescent="0.25">
      <c r="A3" t="e" vm="2">
        <v>#VALUE!</v>
      </c>
      <c r="B3" s="2" cm="1">
        <f t="array" ref="B3">_FV(Table1[[#This Row],[conversion]],"Price")</f>
        <v>6.1879999999999999E-3</v>
      </c>
      <c r="C3" s="1" cm="1">
        <f t="array" ref="C3">_FV(A3,"Last trade time",TRUE)</f>
        <v>44698.490798611114</v>
      </c>
      <c r="D3" t="s">
        <v>17</v>
      </c>
    </row>
    <row r="4" spans="1:6" x14ac:dyDescent="0.25">
      <c r="A4" t="e" vm="3">
        <v>#VALUE!</v>
      </c>
      <c r="B4" s="2" cm="1">
        <f t="array" ref="B4">_FV(Table1[[#This Row],[conversion]],"Price")</f>
        <v>4.0070000000000001E-2</v>
      </c>
      <c r="C4" s="1" cm="1">
        <f t="array" ref="C4">_FV(A4,"Last trade time",TRUE)</f>
        <v>44698.490787037037</v>
      </c>
      <c r="D4" t="s">
        <v>16</v>
      </c>
    </row>
    <row r="5" spans="1:6" x14ac:dyDescent="0.25">
      <c r="A5" t="e" vm="4">
        <v>#VALUE!</v>
      </c>
      <c r="B5" s="2" cm="1">
        <f t="array" ref="B5">_FV(Table1[[#This Row],[conversion]],"Price")</f>
        <v>0.62409999999999999</v>
      </c>
      <c r="C5" s="1" cm="1">
        <f t="array" ref="C5">_FV(A5,"Last trade time",TRUE)</f>
        <v>44698.490810185183</v>
      </c>
      <c r="D5" t="s">
        <v>14</v>
      </c>
    </row>
    <row r="6" spans="1:6" x14ac:dyDescent="0.25">
      <c r="A6" t="e" vm="5">
        <v>#VALUE!</v>
      </c>
      <c r="B6" s="2" cm="1">
        <f t="array" ref="B6">_FV(Table1[[#This Row],[conversion]],"Price")</f>
        <v>0.8</v>
      </c>
      <c r="C6" s="1" cm="1">
        <f t="array" ref="C6">_FV(A6,"Last trade time",TRUE)</f>
        <v>44698.490798611114</v>
      </c>
      <c r="D6" t="s">
        <v>15</v>
      </c>
    </row>
    <row r="7" spans="1:6" x14ac:dyDescent="0.25">
      <c r="A7" t="e" vm="6">
        <v>#VALUE!</v>
      </c>
      <c r="B7" s="6" cm="1">
        <f t="array" ref="B7">_FV(Table1[[#This Row],[conversion]],"Price")</f>
        <v>0.21779999999999999</v>
      </c>
      <c r="C7" s="1" cm="1">
        <f t="array" ref="C7">_FV(A7,"Last trade time",TRUE)</f>
        <v>44698.490787037037</v>
      </c>
      <c r="D7" t="s">
        <v>26</v>
      </c>
    </row>
    <row r="8" spans="1:6" x14ac:dyDescent="0.25">
      <c r="A8" t="e" vm="7">
        <v>#VALUE!</v>
      </c>
      <c r="B8" s="6" cm="1">
        <f t="array" ref="B8">_FV(Table1[[#This Row],[conversion]],"Price")</f>
        <v>0.56289999999999996</v>
      </c>
      <c r="C8" s="1" cm="1">
        <f t="array" ref="C8">_FV(A8,"Last trade time",TRUE)</f>
        <v>44698.490798611114</v>
      </c>
      <c r="D8" t="s">
        <v>27</v>
      </c>
    </row>
    <row r="9" spans="1:6" x14ac:dyDescent="0.25">
      <c r="A9" t="e" vm="8">
        <v>#VALUE!</v>
      </c>
      <c r="B9" s="6" cm="1">
        <f t="array" ref="B9">_FV(Table1[[#This Row],[conversion]],"Price")</f>
        <v>0.18149999999999999</v>
      </c>
      <c r="C9" s="1" cm="1">
        <f t="array" ref="C9">_FV(A9,"Last trade time",TRUE)</f>
        <v>44698.490787037037</v>
      </c>
      <c r="D9" t="s">
        <v>38</v>
      </c>
    </row>
    <row r="10" spans="1:6" x14ac:dyDescent="0.25">
      <c r="A10" t="e" vm="9">
        <v>#VALUE!</v>
      </c>
      <c r="B10" s="6" cm="1">
        <f t="array" ref="B10">_FV(Table1[[#This Row],[conversion]],"Price")</f>
        <v>8.0949999999999994E-2</v>
      </c>
      <c r="C10" s="1" cm="1">
        <f t="array" ref="C10">_FV(A10,"Last trade time",TRUE)</f>
        <v>44698.490798611114</v>
      </c>
      <c r="D10" t="s">
        <v>39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31B59-CF44-4941-B186-C21CAD9BD59E}">
  <sheetPr codeName="Sheet2"/>
  <dimension ref="A1:R26"/>
  <sheetViews>
    <sheetView showGridLines="0" workbookViewId="0">
      <selection activeCell="I15" sqref="I15"/>
    </sheetView>
  </sheetViews>
  <sheetFormatPr defaultRowHeight="15" x14ac:dyDescent="0.25"/>
  <cols>
    <col min="1" max="1" width="15.140625" bestFit="1" customWidth="1"/>
    <col min="2" max="2" width="12.85546875" style="8" bestFit="1" customWidth="1"/>
    <col min="3" max="3" width="5.7109375" customWidth="1"/>
    <col min="4" max="4" width="13.140625" bestFit="1" customWidth="1"/>
    <col min="5" max="5" width="18.42578125" bestFit="1" customWidth="1"/>
    <col min="6" max="6" width="12.85546875" style="8" bestFit="1" customWidth="1"/>
    <col min="7" max="7" width="6.85546875" customWidth="1"/>
    <col min="8" max="8" width="13.140625" bestFit="1" customWidth="1"/>
    <col min="9" max="9" width="18.42578125" bestFit="1" customWidth="1"/>
    <col min="10" max="10" width="12.85546875" style="8" bestFit="1" customWidth="1"/>
    <col min="11" max="11" width="4.5703125" customWidth="1"/>
    <col min="12" max="12" width="13.140625" bestFit="1" customWidth="1"/>
    <col min="13" max="13" width="12.85546875" bestFit="1" customWidth="1"/>
    <col min="14" max="14" width="12.85546875" style="8" bestFit="1" customWidth="1"/>
    <col min="15" max="15" width="3.7109375" customWidth="1"/>
    <col min="16" max="16" width="11.28515625" bestFit="1" customWidth="1"/>
    <col min="17" max="17" width="12.85546875" bestFit="1" customWidth="1"/>
    <col min="18" max="18" width="12.85546875" style="8" bestFit="1" customWidth="1"/>
    <col min="19" max="19" width="5.5703125" customWidth="1"/>
    <col min="20" max="20" width="3.85546875" customWidth="1"/>
    <col min="21" max="21" width="3.5703125" customWidth="1"/>
    <col min="22" max="22" width="4.5703125" customWidth="1"/>
  </cols>
  <sheetData>
    <row r="1" spans="1:18" ht="15" customHeight="1" x14ac:dyDescent="0.25">
      <c r="A1" s="10" t="s">
        <v>23</v>
      </c>
      <c r="B1" s="10"/>
      <c r="D1" s="14" t="s">
        <v>21</v>
      </c>
      <c r="E1" s="14"/>
      <c r="F1" s="14"/>
      <c r="H1" s="13" t="s">
        <v>22</v>
      </c>
      <c r="I1" s="13"/>
      <c r="J1" s="13"/>
      <c r="L1" s="12" t="s">
        <v>24</v>
      </c>
      <c r="M1" s="12"/>
      <c r="N1" s="12"/>
      <c r="P1" s="11" t="s">
        <v>25</v>
      </c>
      <c r="Q1" s="11"/>
      <c r="R1" s="11"/>
    </row>
    <row r="2" spans="1:18" ht="15.75" customHeight="1" x14ac:dyDescent="0.25">
      <c r="A2" s="10"/>
      <c r="B2" s="10"/>
      <c r="D2" s="14"/>
      <c r="E2" s="14"/>
      <c r="F2" s="14"/>
      <c r="H2" s="13"/>
      <c r="I2" s="13"/>
      <c r="J2" s="13"/>
      <c r="L2" s="12"/>
      <c r="M2" s="12"/>
      <c r="N2" s="12"/>
      <c r="P2" s="11"/>
      <c r="Q2" s="11"/>
      <c r="R2" s="11"/>
    </row>
    <row r="3" spans="1:18" x14ac:dyDescent="0.25">
      <c r="A3" s="3" t="s">
        <v>19</v>
      </c>
      <c r="B3" s="8" t="s">
        <v>28</v>
      </c>
      <c r="D3" s="3" t="s">
        <v>30</v>
      </c>
      <c r="E3" s="3" t="s">
        <v>29</v>
      </c>
      <c r="F3" s="8" t="s">
        <v>28</v>
      </c>
      <c r="H3" s="3" t="s">
        <v>30</v>
      </c>
      <c r="I3" s="3" t="s">
        <v>29</v>
      </c>
      <c r="J3" s="8" t="s">
        <v>28</v>
      </c>
      <c r="L3" s="3" t="s">
        <v>30</v>
      </c>
      <c r="M3" s="8" t="s">
        <v>28</v>
      </c>
      <c r="N3"/>
      <c r="P3" s="3" t="s">
        <v>30</v>
      </c>
      <c r="Q3" s="8" t="s">
        <v>28</v>
      </c>
      <c r="R3"/>
    </row>
    <row r="4" spans="1:18" x14ac:dyDescent="0.25">
      <c r="A4" s="4" t="s">
        <v>10</v>
      </c>
      <c r="D4" t="s">
        <v>10</v>
      </c>
      <c r="E4" t="s">
        <v>5</v>
      </c>
      <c r="F4" s="8">
        <v>568.41427572346151</v>
      </c>
      <c r="G4" s="7"/>
      <c r="J4"/>
      <c r="K4" s="7"/>
      <c r="L4" t="s">
        <v>3</v>
      </c>
      <c r="M4" s="8">
        <v>12046.776378692834</v>
      </c>
      <c r="N4"/>
      <c r="O4" s="7"/>
      <c r="P4" t="s">
        <v>10</v>
      </c>
      <c r="Q4" s="8">
        <v>568.41427572346151</v>
      </c>
      <c r="R4"/>
    </row>
    <row r="5" spans="1:18" x14ac:dyDescent="0.25">
      <c r="A5" s="5" t="s">
        <v>5</v>
      </c>
      <c r="B5" s="8">
        <v>568.41427572346151</v>
      </c>
      <c r="D5" t="s">
        <v>3</v>
      </c>
      <c r="E5" t="s">
        <v>5</v>
      </c>
      <c r="F5" s="8">
        <v>12046.776378692834</v>
      </c>
      <c r="G5" s="7"/>
      <c r="J5"/>
      <c r="K5" s="7"/>
      <c r="L5" t="s">
        <v>20</v>
      </c>
      <c r="M5" s="8">
        <v>12046.776378692834</v>
      </c>
      <c r="N5"/>
      <c r="O5" s="7"/>
      <c r="P5" t="s">
        <v>20</v>
      </c>
      <c r="Q5" s="8">
        <v>568.41427572346151</v>
      </c>
      <c r="R5"/>
    </row>
    <row r="6" spans="1:18" x14ac:dyDescent="0.25">
      <c r="A6" s="4" t="s">
        <v>3</v>
      </c>
      <c r="D6" t="s">
        <v>20</v>
      </c>
      <c r="F6" s="8">
        <v>12615.190654416296</v>
      </c>
      <c r="G6" s="7"/>
      <c r="J6"/>
      <c r="K6" s="7"/>
      <c r="N6"/>
      <c r="O6" s="7"/>
      <c r="R6"/>
    </row>
    <row r="7" spans="1:18" x14ac:dyDescent="0.25">
      <c r="A7" s="5" t="s">
        <v>5</v>
      </c>
      <c r="B7" s="8">
        <v>12046.776378692834</v>
      </c>
      <c r="F7"/>
      <c r="G7" s="7"/>
      <c r="J7"/>
      <c r="K7" s="7"/>
      <c r="N7"/>
      <c r="O7" s="7"/>
      <c r="R7"/>
    </row>
    <row r="8" spans="1:18" x14ac:dyDescent="0.25">
      <c r="A8" s="4" t="s">
        <v>20</v>
      </c>
      <c r="B8" s="8">
        <v>12615.190654416296</v>
      </c>
      <c r="F8"/>
      <c r="G8" s="7"/>
      <c r="J8"/>
      <c r="K8" s="7"/>
      <c r="N8"/>
      <c r="O8" s="7"/>
      <c r="R8"/>
    </row>
    <row r="9" spans="1:18" x14ac:dyDescent="0.25">
      <c r="B9"/>
      <c r="F9"/>
      <c r="G9" s="7"/>
      <c r="J9"/>
      <c r="K9" s="7"/>
      <c r="N9"/>
      <c r="O9" s="7"/>
      <c r="R9"/>
    </row>
    <row r="10" spans="1:18" x14ac:dyDescent="0.25">
      <c r="B10"/>
      <c r="F10"/>
      <c r="G10" s="7"/>
      <c r="J10"/>
      <c r="K10" s="7"/>
      <c r="N10"/>
      <c r="O10" s="7"/>
      <c r="R10"/>
    </row>
    <row r="11" spans="1:18" x14ac:dyDescent="0.25">
      <c r="B11"/>
      <c r="F11"/>
      <c r="G11" s="7"/>
      <c r="J11"/>
      <c r="K11" s="7"/>
      <c r="N11"/>
      <c r="O11" s="7"/>
      <c r="R11"/>
    </row>
    <row r="12" spans="1:18" x14ac:dyDescent="0.25">
      <c r="B12"/>
      <c r="F12"/>
      <c r="G12" s="7"/>
      <c r="J12"/>
      <c r="K12" s="7"/>
      <c r="N12"/>
      <c r="O12" s="7"/>
      <c r="R12"/>
    </row>
    <row r="13" spans="1:18" x14ac:dyDescent="0.25">
      <c r="B13"/>
      <c r="F13"/>
      <c r="G13" s="7"/>
      <c r="J13"/>
      <c r="K13" s="7"/>
      <c r="N13"/>
      <c r="O13" s="7"/>
      <c r="R13"/>
    </row>
    <row r="14" spans="1:18" x14ac:dyDescent="0.25">
      <c r="B14"/>
      <c r="F14"/>
      <c r="G14" s="7"/>
      <c r="J14"/>
      <c r="K14" s="7"/>
      <c r="N14"/>
      <c r="O14" s="7"/>
      <c r="R14"/>
    </row>
    <row r="15" spans="1:18" x14ac:dyDescent="0.25">
      <c r="B15"/>
      <c r="F15"/>
      <c r="G15" s="7"/>
      <c r="J15"/>
      <c r="K15" s="7"/>
      <c r="N15"/>
      <c r="O15" s="7"/>
      <c r="R15"/>
    </row>
    <row r="16" spans="1:18" x14ac:dyDescent="0.25">
      <c r="B16"/>
      <c r="F16"/>
      <c r="G16" s="7"/>
      <c r="J16"/>
      <c r="K16" s="7"/>
      <c r="N16"/>
      <c r="R16"/>
    </row>
    <row r="17" spans="2:18" x14ac:dyDescent="0.25">
      <c r="B17"/>
      <c r="F17"/>
      <c r="G17" s="7"/>
      <c r="J17"/>
      <c r="K17" s="7"/>
      <c r="N17"/>
      <c r="R17"/>
    </row>
    <row r="18" spans="2:18" x14ac:dyDescent="0.25">
      <c r="B18"/>
      <c r="F18"/>
      <c r="J18"/>
      <c r="N18"/>
      <c r="R18"/>
    </row>
    <row r="19" spans="2:18" x14ac:dyDescent="0.25">
      <c r="B19"/>
      <c r="F19"/>
      <c r="J19"/>
      <c r="N19"/>
      <c r="R19"/>
    </row>
    <row r="20" spans="2:18" x14ac:dyDescent="0.25">
      <c r="B20"/>
      <c r="F20"/>
      <c r="J20"/>
      <c r="N20"/>
      <c r="R20"/>
    </row>
    <row r="21" spans="2:18" x14ac:dyDescent="0.25">
      <c r="B21"/>
      <c r="J21"/>
    </row>
    <row r="22" spans="2:18" x14ac:dyDescent="0.25">
      <c r="B22"/>
      <c r="J22"/>
    </row>
    <row r="23" spans="2:18" x14ac:dyDescent="0.25">
      <c r="B23"/>
      <c r="J23"/>
    </row>
    <row r="24" spans="2:18" x14ac:dyDescent="0.25">
      <c r="B24"/>
    </row>
    <row r="25" spans="2:18" x14ac:dyDescent="0.25">
      <c r="B25"/>
    </row>
    <row r="26" spans="2:18" x14ac:dyDescent="0.25">
      <c r="B26"/>
    </row>
  </sheetData>
  <mergeCells count="5">
    <mergeCell ref="A1:B2"/>
    <mergeCell ref="P1:R2"/>
    <mergeCell ref="L1:N2"/>
    <mergeCell ref="H1:J2"/>
    <mergeCell ref="D1:F2"/>
  </mergeCells>
  <pageMargins left="0.7" right="0.7" top="0.75" bottom="0.75" header="0.3" footer="0.3"/>
  <pageSetup paperSize="9" orientation="portrait" verticalDpi="0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6AB6-E01E-4363-86D4-5BA535333418}">
  <dimension ref="A1:AC27"/>
  <sheetViews>
    <sheetView tabSelected="1" workbookViewId="0">
      <selection activeCell="C11" sqref="C11"/>
    </sheetView>
  </sheetViews>
  <sheetFormatPr defaultRowHeight="15" x14ac:dyDescent="0.25"/>
  <cols>
    <col min="1" max="1" width="22.140625" bestFit="1" customWidth="1"/>
    <col min="2" max="2" width="19.7109375" bestFit="1" customWidth="1"/>
    <col min="3" max="3" width="13.140625" bestFit="1" customWidth="1"/>
    <col min="4" max="4" width="20.28515625" bestFit="1" customWidth="1"/>
    <col min="5" max="5" width="16.140625" style="8" bestFit="1" customWidth="1"/>
    <col min="6" max="6" width="10.140625" style="8" bestFit="1" customWidth="1"/>
    <col min="7" max="7" width="11.140625" bestFit="1" customWidth="1"/>
    <col min="9" max="9" width="13.140625" bestFit="1" customWidth="1"/>
    <col min="10" max="10" width="16.140625" style="8" bestFit="1" customWidth="1"/>
    <col min="11" max="11" width="10.140625" style="8" bestFit="1" customWidth="1"/>
    <col min="12" max="12" width="11.140625" style="8" bestFit="1" customWidth="1"/>
    <col min="14" max="14" width="13.140625" bestFit="1" customWidth="1"/>
    <col min="15" max="15" width="16.140625" style="8" bestFit="1" customWidth="1"/>
    <col min="16" max="16" width="9.140625" style="8" bestFit="1" customWidth="1"/>
    <col min="17" max="17" width="10.85546875" style="8" bestFit="1" customWidth="1"/>
    <col min="19" max="19" width="20.28515625" bestFit="1" customWidth="1"/>
    <col min="20" max="20" width="18.42578125" bestFit="1" customWidth="1"/>
    <col min="21" max="21" width="16.140625" style="8" bestFit="1" customWidth="1"/>
    <col min="22" max="22" width="10.140625" style="8" bestFit="1" customWidth="1"/>
    <col min="23" max="23" width="11.140625" style="8" bestFit="1" customWidth="1"/>
    <col min="25" max="25" width="20.28515625" bestFit="1" customWidth="1"/>
    <col min="26" max="26" width="18.42578125" bestFit="1" customWidth="1"/>
    <col min="27" max="27" width="16.140625" style="8" bestFit="1" customWidth="1"/>
    <col min="28" max="28" width="10.140625" style="8" bestFit="1" customWidth="1"/>
    <col min="29" max="29" width="10.85546875" style="8" bestFit="1" customWidth="1"/>
  </cols>
  <sheetData>
    <row r="1" spans="1:29" ht="15" customHeight="1" x14ac:dyDescent="0.25">
      <c r="A1" t="s">
        <v>32</v>
      </c>
      <c r="D1" s="10" t="s">
        <v>23</v>
      </c>
      <c r="E1" s="10"/>
      <c r="F1" s="10"/>
      <c r="G1" s="10"/>
      <c r="I1" s="12" t="s">
        <v>24</v>
      </c>
      <c r="J1" s="12"/>
      <c r="K1" s="12"/>
      <c r="L1" s="12"/>
      <c r="N1" s="11" t="s">
        <v>25</v>
      </c>
      <c r="O1" s="11"/>
      <c r="P1" s="11"/>
      <c r="Q1" s="11"/>
      <c r="S1" s="14" t="s">
        <v>21</v>
      </c>
      <c r="T1" s="14"/>
      <c r="U1" s="14"/>
      <c r="V1" s="14"/>
      <c r="W1" s="14"/>
      <c r="Y1" s="13" t="s">
        <v>22</v>
      </c>
      <c r="Z1" s="13"/>
      <c r="AA1" s="13"/>
      <c r="AB1" s="13"/>
      <c r="AC1" s="13"/>
    </row>
    <row r="2" spans="1:29" ht="15" customHeight="1" x14ac:dyDescent="0.25">
      <c r="A2" s="9" t="s">
        <v>41</v>
      </c>
      <c r="B2" s="9"/>
      <c r="D2" s="10"/>
      <c r="E2" s="10"/>
      <c r="F2" s="10"/>
      <c r="G2" s="10"/>
      <c r="I2" s="12"/>
      <c r="J2" s="12"/>
      <c r="K2" s="12"/>
      <c r="L2" s="12"/>
      <c r="N2" s="11"/>
      <c r="O2" s="11"/>
      <c r="P2" s="11"/>
      <c r="Q2" s="11"/>
      <c r="S2" s="14"/>
      <c r="T2" s="14"/>
      <c r="U2" s="14"/>
      <c r="V2" s="14"/>
      <c r="W2" s="14"/>
      <c r="Y2" s="13"/>
      <c r="Z2" s="13"/>
      <c r="AA2" s="13"/>
      <c r="AB2" s="13"/>
      <c r="AC2" s="13"/>
    </row>
    <row r="4" spans="1:29" x14ac:dyDescent="0.25">
      <c r="A4" t="s">
        <v>42</v>
      </c>
    </row>
    <row r="5" spans="1:29" x14ac:dyDescent="0.25">
      <c r="A5" s="1">
        <v>44653.041898148149</v>
      </c>
      <c r="D5" s="3" t="s">
        <v>19</v>
      </c>
      <c r="E5" s="8" t="s">
        <v>36</v>
      </c>
      <c r="F5" s="8" t="s">
        <v>37</v>
      </c>
      <c r="G5" s="8" t="s">
        <v>35</v>
      </c>
      <c r="I5" s="3" t="s">
        <v>19</v>
      </c>
      <c r="J5" s="8" t="s">
        <v>36</v>
      </c>
      <c r="K5" s="8" t="s">
        <v>37</v>
      </c>
      <c r="L5" s="8" t="s">
        <v>35</v>
      </c>
      <c r="N5" s="3" t="s">
        <v>19</v>
      </c>
      <c r="O5" s="8" t="s">
        <v>36</v>
      </c>
      <c r="P5" s="8" t="s">
        <v>37</v>
      </c>
      <c r="Q5" s="8" t="s">
        <v>35</v>
      </c>
      <c r="S5" s="3" t="s">
        <v>30</v>
      </c>
      <c r="T5" s="3" t="s">
        <v>29</v>
      </c>
      <c r="U5" s="8" t="s">
        <v>36</v>
      </c>
      <c r="V5" s="8" t="s">
        <v>37</v>
      </c>
      <c r="W5" s="8" t="s">
        <v>35</v>
      </c>
      <c r="Y5" s="3" t="s">
        <v>30</v>
      </c>
      <c r="Z5" s="3" t="s">
        <v>29</v>
      </c>
      <c r="AA5" s="8" t="s">
        <v>36</v>
      </c>
      <c r="AB5" s="8" t="s">
        <v>37</v>
      </c>
      <c r="AC5" s="8" t="s">
        <v>35</v>
      </c>
    </row>
    <row r="6" spans="1:29" x14ac:dyDescent="0.25">
      <c r="D6" s="4" t="s">
        <v>10</v>
      </c>
      <c r="G6" s="8"/>
      <c r="I6" s="4" t="s">
        <v>3</v>
      </c>
      <c r="J6" s="8">
        <v>89621.266458579863</v>
      </c>
      <c r="K6" s="8">
        <v>79212.493633366423</v>
      </c>
      <c r="L6" s="8">
        <v>168832.91559194672</v>
      </c>
      <c r="N6" s="4" t="s">
        <v>10</v>
      </c>
      <c r="O6" s="8">
        <v>4089.1130421656376</v>
      </c>
      <c r="P6" s="8">
        <v>3306.7285623858593</v>
      </c>
      <c r="Q6" s="8">
        <v>7395.8416045514896</v>
      </c>
      <c r="S6" t="s">
        <v>10</v>
      </c>
      <c r="T6" t="s">
        <v>5</v>
      </c>
      <c r="U6" s="8">
        <v>568.41427572346151</v>
      </c>
      <c r="V6" s="8">
        <v>544.17234524001776</v>
      </c>
      <c r="W6" s="8">
        <v>1112.5866209634798</v>
      </c>
      <c r="Y6" t="s">
        <v>10</v>
      </c>
      <c r="Z6" t="s">
        <v>11</v>
      </c>
      <c r="AA6" s="8">
        <v>62.763451146351699</v>
      </c>
      <c r="AB6" s="8">
        <v>71.33928531484473</v>
      </c>
      <c r="AC6" s="8">
        <v>134.1027364611964</v>
      </c>
    </row>
    <row r="7" spans="1:29" x14ac:dyDescent="0.25">
      <c r="A7" t="s">
        <v>33</v>
      </c>
      <c r="D7" s="5" t="s">
        <v>5</v>
      </c>
      <c r="E7" s="8">
        <v>568.41427572346151</v>
      </c>
      <c r="F7" s="8">
        <v>544.17234524001776</v>
      </c>
      <c r="G7" s="8">
        <v>1112.5866209634798</v>
      </c>
      <c r="I7" s="4" t="s">
        <v>20</v>
      </c>
      <c r="J7" s="8">
        <v>89621.266458579863</v>
      </c>
      <c r="K7" s="8">
        <v>79212.493633366423</v>
      </c>
      <c r="L7" s="8">
        <v>168832.91559194672</v>
      </c>
      <c r="N7" s="4" t="s">
        <v>20</v>
      </c>
      <c r="O7" s="8">
        <v>4089.1130421656376</v>
      </c>
      <c r="P7" s="8">
        <v>3306.7285623858593</v>
      </c>
      <c r="Q7" s="8">
        <v>7395.8416045514896</v>
      </c>
      <c r="T7" t="s">
        <v>9</v>
      </c>
      <c r="U7" s="8">
        <v>471.80154240126393</v>
      </c>
      <c r="V7" s="8">
        <v>380.12647370306541</v>
      </c>
      <c r="W7" s="8">
        <v>851.92801610432957</v>
      </c>
      <c r="Z7" t="s">
        <v>6</v>
      </c>
      <c r="AA7" s="8">
        <v>466.55215402308568</v>
      </c>
      <c r="AB7" s="8">
        <v>338.43057835499866</v>
      </c>
      <c r="AC7" s="8">
        <v>804.98273237808439</v>
      </c>
    </row>
    <row r="8" spans="1:29" x14ac:dyDescent="0.25">
      <c r="A8" s="1">
        <v>44698.532690659726</v>
      </c>
      <c r="D8" s="5" t="s">
        <v>9</v>
      </c>
      <c r="E8" s="8">
        <v>471.80154240126393</v>
      </c>
      <c r="F8" s="8">
        <v>380.12647370306541</v>
      </c>
      <c r="G8" s="8">
        <v>851.92801610432957</v>
      </c>
      <c r="T8" t="s">
        <v>12</v>
      </c>
      <c r="U8" s="8">
        <v>404.98058905745336</v>
      </c>
      <c r="V8" s="8">
        <v>292.62781276874318</v>
      </c>
      <c r="W8" s="8">
        <v>697.60840182619643</v>
      </c>
      <c r="Z8" t="s">
        <v>7</v>
      </c>
      <c r="AA8" s="8">
        <v>1171.628296631955</v>
      </c>
      <c r="AB8" s="8">
        <v>861.89153835359411</v>
      </c>
      <c r="AC8" s="8">
        <v>2033.5198349855496</v>
      </c>
    </row>
    <row r="9" spans="1:29" x14ac:dyDescent="0.25">
      <c r="D9" s="5" t="s">
        <v>12</v>
      </c>
      <c r="E9" s="8">
        <v>404.98058905745336</v>
      </c>
      <c r="F9" s="8">
        <v>292.62781276874318</v>
      </c>
      <c r="G9" s="8">
        <v>697.60840182619643</v>
      </c>
      <c r="T9" t="s">
        <v>4</v>
      </c>
      <c r="U9" s="8">
        <v>81.867247905108869</v>
      </c>
      <c r="V9" s="8">
        <v>65.484161523186771</v>
      </c>
      <c r="W9" s="8">
        <v>147.35140942829563</v>
      </c>
      <c r="Y9" t="s">
        <v>3</v>
      </c>
      <c r="Z9" t="s">
        <v>11</v>
      </c>
      <c r="AA9" s="8">
        <v>1550.8330026627386</v>
      </c>
      <c r="AB9" s="8">
        <v>1989.6387893943015</v>
      </c>
      <c r="AC9" s="8">
        <v>3540.4717920570388</v>
      </c>
    </row>
    <row r="10" spans="1:29" x14ac:dyDescent="0.25">
      <c r="D10" s="5" t="s">
        <v>4</v>
      </c>
      <c r="E10" s="8">
        <v>81.867247905108869</v>
      </c>
      <c r="F10" s="8">
        <v>65.484161523186771</v>
      </c>
      <c r="G10" s="8">
        <v>147.35140942829563</v>
      </c>
      <c r="T10" t="s">
        <v>40</v>
      </c>
      <c r="U10" s="8">
        <v>7.5110336992052344</v>
      </c>
      <c r="V10" s="8">
        <v>7.2255560384932052</v>
      </c>
      <c r="W10" s="8">
        <v>14.736589737698438</v>
      </c>
      <c r="Z10" t="s">
        <v>6</v>
      </c>
      <c r="AA10" s="8">
        <v>10673.888394631105</v>
      </c>
      <c r="AB10" s="8">
        <v>9538.3303062123432</v>
      </c>
      <c r="AC10" s="8">
        <v>20212.218700843452</v>
      </c>
    </row>
    <row r="11" spans="1:29" x14ac:dyDescent="0.25">
      <c r="D11" s="5" t="s">
        <v>40</v>
      </c>
      <c r="E11" s="8">
        <v>7.5110336992052344</v>
      </c>
      <c r="F11" s="8">
        <v>7.2255560384932052</v>
      </c>
      <c r="G11" s="8">
        <v>14.736589737698438</v>
      </c>
      <c r="T11" t="s">
        <v>8</v>
      </c>
      <c r="U11" s="8">
        <v>853.59445157774826</v>
      </c>
      <c r="V11" s="8">
        <v>745.43081108891852</v>
      </c>
      <c r="W11" s="8">
        <v>1599.0252626666672</v>
      </c>
      <c r="Z11" t="s">
        <v>34</v>
      </c>
      <c r="AA11" s="8">
        <v>23.694704316456065</v>
      </c>
      <c r="AB11" s="8">
        <v>367.42086261664446</v>
      </c>
      <c r="AC11" s="8">
        <v>391.11556693310058</v>
      </c>
    </row>
    <row r="12" spans="1:29" x14ac:dyDescent="0.25">
      <c r="D12" s="5" t="s">
        <v>8</v>
      </c>
      <c r="E12" s="8">
        <v>853.59445157774826</v>
      </c>
      <c r="F12" s="8">
        <v>745.43081108891852</v>
      </c>
      <c r="G12" s="8">
        <v>1599.0252626666672</v>
      </c>
      <c r="S12" t="s">
        <v>3</v>
      </c>
      <c r="T12" t="s">
        <v>5</v>
      </c>
      <c r="U12" s="8">
        <v>12046.776378692841</v>
      </c>
      <c r="V12" s="8">
        <v>11809.479832223598</v>
      </c>
      <c r="W12" s="8">
        <v>23856.256210916385</v>
      </c>
      <c r="Z12" t="s">
        <v>7</v>
      </c>
      <c r="AA12" s="8">
        <v>11564.653124995519</v>
      </c>
      <c r="AB12" s="8">
        <v>9643.6230614616306</v>
      </c>
      <c r="AC12" s="8">
        <v>21208.276186457144</v>
      </c>
    </row>
    <row r="13" spans="1:29" x14ac:dyDescent="0.25">
      <c r="D13" s="5" t="s">
        <v>11</v>
      </c>
      <c r="E13" s="8">
        <v>62.763451146351699</v>
      </c>
      <c r="F13" s="8">
        <v>71.33928531484473</v>
      </c>
      <c r="G13" s="8">
        <v>134.1027364611964</v>
      </c>
      <c r="T13" t="s">
        <v>9</v>
      </c>
      <c r="U13" s="8">
        <v>9645.2778826470985</v>
      </c>
      <c r="V13" s="8">
        <v>7759.1416449912431</v>
      </c>
      <c r="W13" s="8">
        <v>17404.419527638333</v>
      </c>
      <c r="Y13" t="s">
        <v>20</v>
      </c>
      <c r="AA13" s="8">
        <v>25514.013128407212</v>
      </c>
      <c r="AB13" s="8">
        <v>22810.674421708358</v>
      </c>
      <c r="AC13" s="8">
        <v>48324.687550115566</v>
      </c>
    </row>
    <row r="14" spans="1:29" x14ac:dyDescent="0.25">
      <c r="D14" s="5" t="s">
        <v>6</v>
      </c>
      <c r="E14" s="8">
        <v>466.55215402308568</v>
      </c>
      <c r="F14" s="8">
        <v>338.43057835499866</v>
      </c>
      <c r="G14" s="8">
        <v>804.98273237808439</v>
      </c>
      <c r="T14" t="s">
        <v>12</v>
      </c>
      <c r="U14" s="8">
        <v>8650.1490271683306</v>
      </c>
      <c r="V14" s="8">
        <v>6933.8027321992458</v>
      </c>
      <c r="W14" s="8">
        <v>15583.107259367589</v>
      </c>
    </row>
    <row r="15" spans="1:29" x14ac:dyDescent="0.25">
      <c r="D15" s="5" t="s">
        <v>7</v>
      </c>
      <c r="E15" s="8">
        <v>1171.628296631955</v>
      </c>
      <c r="F15" s="8">
        <v>861.89153835359411</v>
      </c>
      <c r="G15" s="8">
        <v>2033.5198349855496</v>
      </c>
      <c r="T15" t="s">
        <v>4</v>
      </c>
      <c r="U15" s="8">
        <v>8688.1256576979122</v>
      </c>
      <c r="V15" s="8">
        <v>7221.563741224777</v>
      </c>
      <c r="W15" s="8">
        <v>15909.689398922706</v>
      </c>
    </row>
    <row r="16" spans="1:29" x14ac:dyDescent="0.25">
      <c r="D16" s="4" t="s">
        <v>3</v>
      </c>
      <c r="G16" s="8"/>
      <c r="T16" t="s">
        <v>40</v>
      </c>
      <c r="U16" s="8">
        <v>161.72594746046121</v>
      </c>
      <c r="V16" s="8">
        <v>148.29527448325166</v>
      </c>
      <c r="W16" s="8">
        <v>310.02122194371293</v>
      </c>
    </row>
    <row r="17" spans="4:23" x14ac:dyDescent="0.25">
      <c r="D17" s="5" t="s">
        <v>5</v>
      </c>
      <c r="E17" s="8">
        <v>12046.776378692841</v>
      </c>
      <c r="F17" s="8">
        <v>11809.479832223598</v>
      </c>
      <c r="G17" s="8">
        <v>23856.256210916385</v>
      </c>
      <c r="T17" t="s">
        <v>8</v>
      </c>
      <c r="U17" s="8">
        <v>26616.14233830736</v>
      </c>
      <c r="V17" s="8">
        <v>23801.197388559303</v>
      </c>
      <c r="W17" s="8">
        <v>50417.339726866718</v>
      </c>
    </row>
    <row r="18" spans="4:23" x14ac:dyDescent="0.25">
      <c r="D18" s="5" t="s">
        <v>9</v>
      </c>
      <c r="E18" s="8">
        <v>9645.2778826470985</v>
      </c>
      <c r="F18" s="8">
        <v>7759.1416449912431</v>
      </c>
      <c r="G18" s="8">
        <v>17404.419527638333</v>
      </c>
      <c r="S18" t="s">
        <v>20</v>
      </c>
      <c r="U18" s="8">
        <v>68196.366372338234</v>
      </c>
      <c r="V18" s="8">
        <v>59708.547774043851</v>
      </c>
      <c r="W18" s="8">
        <v>127904.06964638211</v>
      </c>
    </row>
    <row r="19" spans="4:23" x14ac:dyDescent="0.25">
      <c r="D19" s="5" t="s">
        <v>12</v>
      </c>
      <c r="E19" s="8">
        <v>8650.1490271683306</v>
      </c>
      <c r="F19" s="8">
        <v>6933.8027321992458</v>
      </c>
      <c r="G19" s="8">
        <v>15583.107259367589</v>
      </c>
      <c r="U19"/>
      <c r="V19"/>
      <c r="W19"/>
    </row>
    <row r="20" spans="4:23" x14ac:dyDescent="0.25">
      <c r="D20" s="5" t="s">
        <v>4</v>
      </c>
      <c r="E20" s="8">
        <v>8688.1256576979122</v>
      </c>
      <c r="F20" s="8">
        <v>7221.563741224777</v>
      </c>
      <c r="G20" s="8">
        <v>15909.689398922706</v>
      </c>
      <c r="U20"/>
      <c r="V20"/>
      <c r="W20"/>
    </row>
    <row r="21" spans="4:23" x14ac:dyDescent="0.25">
      <c r="D21" s="5" t="s">
        <v>40</v>
      </c>
      <c r="E21" s="8">
        <v>161.72594746046121</v>
      </c>
      <c r="F21" s="8">
        <v>148.29527448325166</v>
      </c>
      <c r="G21" s="8">
        <v>310.02122194371293</v>
      </c>
      <c r="U21"/>
      <c r="V21"/>
      <c r="W21"/>
    </row>
    <row r="22" spans="4:23" x14ac:dyDescent="0.25">
      <c r="D22" s="5" t="s">
        <v>8</v>
      </c>
      <c r="E22" s="8">
        <v>26616.14233830736</v>
      </c>
      <c r="F22" s="8">
        <v>23801.197388559303</v>
      </c>
      <c r="G22" s="8">
        <v>50417.339726866718</v>
      </c>
      <c r="U22"/>
      <c r="V22"/>
      <c r="W22"/>
    </row>
    <row r="23" spans="4:23" x14ac:dyDescent="0.25">
      <c r="D23" s="5" t="s">
        <v>11</v>
      </c>
      <c r="E23" s="8">
        <v>1550.8330026627386</v>
      </c>
      <c r="F23" s="8">
        <v>1989.6387893943015</v>
      </c>
      <c r="G23" s="8">
        <v>3540.4717920570388</v>
      </c>
      <c r="U23"/>
      <c r="V23"/>
      <c r="W23"/>
    </row>
    <row r="24" spans="4:23" x14ac:dyDescent="0.25">
      <c r="D24" s="5" t="s">
        <v>6</v>
      </c>
      <c r="E24" s="8">
        <v>10673.888394631105</v>
      </c>
      <c r="F24" s="8">
        <v>9538.3303062123432</v>
      </c>
      <c r="G24" s="8">
        <v>20212.218700843452</v>
      </c>
      <c r="U24"/>
      <c r="V24"/>
      <c r="W24"/>
    </row>
    <row r="25" spans="4:23" x14ac:dyDescent="0.25">
      <c r="D25" s="5" t="s">
        <v>34</v>
      </c>
      <c r="E25" s="8">
        <v>23.694704316456065</v>
      </c>
      <c r="F25" s="8">
        <v>367.42086261664446</v>
      </c>
      <c r="G25" s="8">
        <v>391.11556693310058</v>
      </c>
      <c r="U25"/>
      <c r="V25"/>
      <c r="W25"/>
    </row>
    <row r="26" spans="4:23" x14ac:dyDescent="0.25">
      <c r="D26" s="5" t="s">
        <v>7</v>
      </c>
      <c r="E26" s="8">
        <v>11564.653124995519</v>
      </c>
      <c r="F26" s="8">
        <v>9643.6230614616306</v>
      </c>
      <c r="G26" s="8">
        <v>21208.276186457144</v>
      </c>
    </row>
    <row r="27" spans="4:23" x14ac:dyDescent="0.25">
      <c r="D27" s="4" t="s">
        <v>20</v>
      </c>
      <c r="E27" s="8">
        <v>93710.379500745417</v>
      </c>
      <c r="F27" s="8">
        <v>82519.222195752227</v>
      </c>
      <c r="G27" s="8">
        <v>176228.75719649816</v>
      </c>
    </row>
  </sheetData>
  <mergeCells count="5">
    <mergeCell ref="D1:G2"/>
    <mergeCell ref="S1:W2"/>
    <mergeCell ref="Y1:AC2"/>
    <mergeCell ref="I1:L2"/>
    <mergeCell ref="N1:Q2"/>
  </mergeCells>
  <hyperlinks>
    <hyperlink ref="A2" r:id="rId6" xr:uid="{27E36FE2-2B28-4787-ACCA-29D23F359DC6}"/>
  </hyperlinks>
  <pageMargins left="0.7" right="0.7" top="0.75" bottom="0.75" header="0.3" footer="0.3"/>
  <tableParts count="3"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176B50-D64A-42DB-9AFE-C5E4054F6B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Map</vt:lpstr>
      <vt:lpstr>Dashboard</vt:lpstr>
      <vt:lpstr>Sheet1</vt:lpstr>
      <vt:lpstr>path</vt:lpstr>
      <vt:lpstr>report</vt:lpstr>
      <vt:lpstr>sales_path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2015-06-05T18:17:20Z</dcterms:created>
  <dcterms:modified xsi:type="dcterms:W3CDTF">2022-05-17T11:47:49Z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fc1ef2c8-e62c-4b86-8c2d-0a399bdc6b86</vt:lpwstr>
  </property>
</Properties>
</file>