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\\NIKOTSY-PC\Amberta LTD - Accounting\Amazon Sales\"/>
    </mc:Choice>
  </mc:AlternateContent>
  <xr:revisionPtr revIDLastSave="0" documentId="13_ncr:1_{51352BC5-5927-496E-B3D1-8A1CDAB22FFE}" xr6:coauthVersionLast="47" xr6:coauthVersionMax="47" xr10:uidLastSave="{00000000-0000-0000-0000-000000000000}"/>
  <bookViews>
    <workbookView xWindow="-28920" yWindow="-120" windowWidth="29040" windowHeight="15840" firstSheet="1" activeTab="1" xr2:uid="{00000000-000D-0000-FFFF-FFFF00000000}"/>
  </bookViews>
  <sheets>
    <sheet name="Map" sheetId="1" state="hidden" r:id="rId1"/>
    <sheet name="Dashboard" sheetId="3" r:id="rId2"/>
  </sheets>
  <definedNames>
    <definedName name="ExternalData_1" localSheetId="1" hidden="1">Dashboard!$A$4:$A$5</definedName>
    <definedName name="ExternalData_2" localSheetId="1" hidden="1">Dashboard!$A$7:$A$8</definedName>
    <definedName name="path">Map!$F$2</definedName>
  </definedNames>
  <calcPr calcId="191029"/>
  <pivotCaches>
    <pivotCache cacheId="270" r:id="rId3"/>
    <pivotCache cacheId="273" r:id="rId4"/>
    <pivotCache cacheId="276" r:id="rId5"/>
    <pivotCache cacheId="279" r:id="rId6"/>
    <pivotCache cacheId="282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_6b122d6a-41ab-49c3-ae4c-d525421cbedb" name="Table1" connection="Query - Table1"/>
          <x15:modelTable id="last_sales_99218eca-848b-407a-8215-1446002efd08" name="last_sales" connection="Query - last_sales"/>
          <x15:modelTable id="UK_f1aadc34-b58a-4699-a53a-7cd3e48f47cd" name="UK" connection="Query - UK"/>
          <x15:modelTable id="DE_ab82b19e-66d8-4ecc-bbfc-a39572790237" name="DE" connection="Query - DE"/>
          <x15:modelTable id="ES_f49c0cc7-6918-4a93-8d35-715a40261133" name="ES" connection="Query - ES"/>
          <x15:modelTable id="FR_eabfc8ec-60c7-43e6-aa62-0e7c9af1bbb7" name="FR" connection="Query - FR"/>
          <x15:modelTable id="IT_1c0ef6aa-2451-4e76-a8f1-98bffca202e2" name="IT" connection="Query - IT"/>
          <x15:modelTable id="CA_4016994e-3622-4941-b820-c8e2f3ddec71" name="CA" connection="Query - CA"/>
          <x15:modelTable id="US_b3d5df87-706b-4cc2-9172-bdbd11f1b02c" name="US" connection="Query - US"/>
          <x15:modelTable id="AU_43dca126-e180-4b9b-adee-22cd77df0e7b" name="AU" connection="Query - AU"/>
          <x15:modelTable id="JP_493719b9-67cc-4414-a96f-1c912b53f483" name="JP" connection="Query - JP"/>
          <x15:modelTable id="MX_e6fd6a88-f858-4be3-9878-371ce58a28a2" name="MX" connection="Query - MX"/>
          <x15:modelTable id="AE_bbc3759a-d77d-471c-a4f6-9e27869d77a3" name="AE" connection="Query - AE"/>
          <x15:modelTable id="Overall_136d5eb4-0aa8-4a5c-80d9-f32620c42580" name="Overall" connection="Query - Overall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1" l="1" a="1"/>
  <c r="F2" i="1" s="1"/>
  <c r="G2" i="1" s="1"/>
  <c r="B8" i="1" a="1"/>
  <c r="B8" i="1" s="1"/>
  <c r="C8" i="1" a="1"/>
  <c r="C8" i="1" s="1"/>
  <c r="C7" i="1" a="1"/>
  <c r="C7" i="1" s="1"/>
  <c r="B2" i="1" a="1"/>
  <c r="B2" i="1" s="1"/>
  <c r="B3" i="1" a="1"/>
  <c r="B3" i="1" s="1"/>
  <c r="B4" i="1" a="1"/>
  <c r="B4" i="1" s="1"/>
  <c r="B5" i="1" a="1"/>
  <c r="B5" i="1" s="1"/>
  <c r="B6" i="1" a="1"/>
  <c r="B6" i="1" s="1"/>
  <c r="B7" i="1" a="1"/>
  <c r="B7" i="1" s="1"/>
  <c r="C6" i="1" a="1"/>
  <c r="C6" i="1" s="1"/>
  <c r="C5" i="1" a="1"/>
  <c r="C5" i="1" s="1"/>
  <c r="C4" i="1" a="1"/>
  <c r="C4" i="1" s="1"/>
  <c r="C3" i="1" a="1"/>
  <c r="C3" i="1" s="1"/>
  <c r="C2" i="1" a="1"/>
  <c r="C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11CFC0-5FC2-41E0-B0A2-3F0F755853FF}" name="Query - AE" description="Connection to the 'AE' query in the workbook." type="100" refreshedVersion="7" minRefreshableVersion="5">
    <extLst>
      <ext xmlns:x15="http://schemas.microsoft.com/office/spreadsheetml/2010/11/main" uri="{DE250136-89BD-433C-8126-D09CA5730AF9}">
        <x15:connection id="617af177-b076-4c00-a157-bcd0b56b3fb5"/>
      </ext>
    </extLst>
  </connection>
  <connection id="2" xr16:uid="{57DAF367-98A7-42EF-B173-5F61EA16098A}" name="Query - AU" description="Connection to the 'AU' query in the workbook." type="100" refreshedVersion="7" minRefreshableVersion="5">
    <extLst>
      <ext xmlns:x15="http://schemas.microsoft.com/office/spreadsheetml/2010/11/main" uri="{DE250136-89BD-433C-8126-D09CA5730AF9}">
        <x15:connection id="e23ad4e4-8ea7-46e5-b9de-e47d522bfad7"/>
      </ext>
    </extLst>
  </connection>
  <connection id="3" xr16:uid="{F0D0312C-D6FC-45B3-A996-D27B60965239}" name="Query - CA" description="Connection to the 'CA' query in the workbook." type="100" refreshedVersion="7" minRefreshableVersion="5">
    <extLst>
      <ext xmlns:x15="http://schemas.microsoft.com/office/spreadsheetml/2010/11/main" uri="{DE250136-89BD-433C-8126-D09CA5730AF9}">
        <x15:connection id="38048c39-fe17-4295-86b9-6a923f6eabaf"/>
      </ext>
    </extLst>
  </connection>
  <connection id="4" xr16:uid="{2F41C730-BC5F-4191-A926-5C659D2D1DDF}" keepAlive="1" name="Query - Date Refresh" description="Connection to the 'Date Refresh' query in the workbook." type="5" refreshedVersion="7" background="1" saveData="1">
    <dbPr connection="Provider=Microsoft.Mashup.OleDb.1;Data Source=$Workbook$;Location=&quot;Date Refresh&quot;;Extended Properties=&quot;&quot;" command="SELECT * FROM [Date Refresh]"/>
  </connection>
  <connection id="5" xr16:uid="{9202AA88-FF8F-447A-B6BF-2E2F16F0AD2D}" name="Query - DE" description="Connection to the 'DE' query in the workbook." type="100" refreshedVersion="7" minRefreshableVersion="5">
    <extLst>
      <ext xmlns:x15="http://schemas.microsoft.com/office/spreadsheetml/2010/11/main" uri="{DE250136-89BD-433C-8126-D09CA5730AF9}">
        <x15:connection id="e5b11533-fa22-4859-938d-fe474c220742"/>
      </ext>
    </extLst>
  </connection>
  <connection id="6" xr16:uid="{E74D374B-5642-4941-AE69-C28D273B3E30}" name="Query - ES" description="Connection to the 'ES' query in the workbook." type="100" refreshedVersion="7" minRefreshableVersion="5">
    <extLst>
      <ext xmlns:x15="http://schemas.microsoft.com/office/spreadsheetml/2010/11/main" uri="{DE250136-89BD-433C-8126-D09CA5730AF9}">
        <x15:connection id="dc7fd8cd-3793-40de-8835-837c0f7fc177"/>
      </ext>
    </extLst>
  </connection>
  <connection id="7" xr16:uid="{2799178F-CC1D-491A-BFA4-AFB543B51932}" keepAlive="1" name="Query - FilePath" description="Connection to the 'FilePath' query in the workbook." type="5" refreshedVersion="0" background="1">
    <dbPr connection="Provider=Microsoft.Mashup.OleDb.1;Data Source=$Workbook$;Location=FilePath;Extended Properties=&quot;&quot;" command="SELECT * FROM [FilePath]"/>
  </connection>
  <connection id="8" xr16:uid="{A78B2B5D-D5B2-4C20-80C7-C03989C259F1}" name="Query - FR" description="Connection to the 'FR' query in the workbook." type="100" refreshedVersion="7" minRefreshableVersion="5">
    <extLst>
      <ext xmlns:x15="http://schemas.microsoft.com/office/spreadsheetml/2010/11/main" uri="{DE250136-89BD-433C-8126-D09CA5730AF9}">
        <x15:connection id="a5b04745-2cf6-4497-9be8-26e4d58cd858"/>
      </ext>
    </extLst>
  </connection>
  <connection id="9" xr16:uid="{01E893C8-2DA4-441A-96D3-7FE8F76987A6}" name="Query - IT" description="Connection to the 'IT' query in the workbook." type="100" refreshedVersion="7" minRefreshableVersion="5">
    <extLst>
      <ext xmlns:x15="http://schemas.microsoft.com/office/spreadsheetml/2010/11/main" uri="{DE250136-89BD-433C-8126-D09CA5730AF9}">
        <x15:connection id="82dde857-3510-468b-9045-f58047a8c48d"/>
      </ext>
    </extLst>
  </connection>
  <connection id="10" xr16:uid="{E1C3C679-35EC-45FA-9689-6665FD6DB9DA}" name="Query - JP" description="Connection to the 'JP' query in the workbook." type="100" refreshedVersion="7" minRefreshableVersion="5">
    <extLst>
      <ext xmlns:x15="http://schemas.microsoft.com/office/spreadsheetml/2010/11/main" uri="{DE250136-89BD-433C-8126-D09CA5730AF9}">
        <x15:connection id="66afd9d3-ee1b-4c70-8f25-7528a6580ef8"/>
      </ext>
    </extLst>
  </connection>
  <connection id="11" xr16:uid="{94AA1FB8-F7DB-4509-8CC1-5D754513D60C}" name="Query - last_sales" description="Connection to the 'last_sales' query in the workbook." type="100" refreshedVersion="7" minRefreshableVersion="5">
    <extLst>
      <ext xmlns:x15="http://schemas.microsoft.com/office/spreadsheetml/2010/11/main" uri="{DE250136-89BD-433C-8126-D09CA5730AF9}">
        <x15:connection id="f929bb6d-4cb9-40c8-867f-b51240a52b37"/>
      </ext>
    </extLst>
  </connection>
  <connection id="12" xr16:uid="{1677B731-3177-4A20-A472-70566AB81CB5}" name="Query - MX" description="Connection to the 'MX' query in the workbook." type="100" refreshedVersion="7" minRefreshableVersion="5">
    <extLst>
      <ext xmlns:x15="http://schemas.microsoft.com/office/spreadsheetml/2010/11/main" uri="{DE250136-89BD-433C-8126-D09CA5730AF9}">
        <x15:connection id="12c02c6f-81a0-4deb-8394-0b105f3171ff"/>
      </ext>
    </extLst>
  </connection>
  <connection id="13" xr16:uid="{91DEC8B9-6A69-4825-8B98-ECB6BA847BF1}" name="Query - Overall" description="Connection to the 'Overall' query in the workbook." type="100" refreshedVersion="7" minRefreshableVersion="5">
    <extLst>
      <ext xmlns:x15="http://schemas.microsoft.com/office/spreadsheetml/2010/11/main" uri="{DE250136-89BD-433C-8126-D09CA5730AF9}">
        <x15:connection id="4fcf4fae-b66b-4828-9a3e-6ed607f1e187"/>
      </ext>
    </extLst>
  </connection>
  <connection id="14" xr16:uid="{79C32B0A-61A0-45B2-8F56-028C25FBFB4C}" keepAlive="1" name="Query - Sale Price Calculations" description="Connection to the 'Sale Price Calculations' query in the workbook." type="5" refreshedVersion="0" background="1">
    <dbPr connection="Provider=Microsoft.Mashup.OleDb.1;Data Source=$Workbook$;Location=&quot;Sale Price Calculations&quot;;Extended Properties=&quot;&quot;" command="SELECT * FROM [Sale Price Calculations]"/>
  </connection>
  <connection id="15" xr16:uid="{C4640023-48DD-453A-B1C1-A7A6BD79A5DE}" keepAlive="1" name="Query - Sales Last Refresh" description="Connection to the 'Sales Last Refresh' query in the workbook." type="5" refreshedVersion="7" background="1" saveData="1">
    <dbPr connection="Provider=Microsoft.Mashup.OleDb.1;Data Source=$Workbook$;Location=&quot;Sales Last Refresh&quot;;Extended Properties=&quot;&quot;" command="SELECT * FROM [Sales Last Refresh]"/>
  </connection>
  <connection id="16" xr16:uid="{96D67225-B46D-4E08-A821-A8BEFB738B29}" name="Query - Table1" description="Connection to the 'Table1' query in the workbook." type="100" refreshedVersion="7" minRefreshableVersion="5">
    <extLst>
      <ext xmlns:x15="http://schemas.microsoft.com/office/spreadsheetml/2010/11/main" uri="{DE250136-89BD-433C-8126-D09CA5730AF9}">
        <x15:connection id="7c2d96a9-25c1-4b26-a187-3e0040f37eb2"/>
      </ext>
    </extLst>
  </connection>
  <connection id="17" xr16:uid="{574564DA-D385-4A53-AB7F-8A36762CC753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711a48e3-8587-4945-9fa0-0780608dc7d9"/>
      </ext>
    </extLst>
  </connection>
  <connection id="18" xr16:uid="{F509C88B-90C2-4C66-8BD1-70B092362A99}" name="Query - US" description="Connection to the 'US' query in the workbook." type="100" refreshedVersion="7" minRefreshableVersion="5">
    <extLst>
      <ext xmlns:x15="http://schemas.microsoft.com/office/spreadsheetml/2010/11/main" uri="{DE250136-89BD-433C-8126-D09CA5730AF9}">
        <x15:connection id="a90aa548-4360-4cfd-b94d-067eaef877d8"/>
      </ext>
    </extLst>
  </connection>
  <connection id="19" xr16:uid="{01ACD927-8566-4D97-825C-D9B45469EE96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7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3"/>
        </ext>
      </extLst>
    </bk>
  </futureMetadata>
  <cellMetadata count="1">
    <bk>
      <rc t="1" v="0"/>
    </bk>
  </cellMetadata>
  <valueMetadata count="7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</valueMetadata>
</metadata>
</file>

<file path=xl/sharedStrings.xml><?xml version="1.0" encoding="utf-8"?>
<sst xmlns="http://schemas.openxmlformats.org/spreadsheetml/2006/main" count="77" uniqueCount="39">
  <si>
    <t>conversion</t>
  </si>
  <si>
    <t>rate</t>
  </si>
  <si>
    <t>last update</t>
  </si>
  <si>
    <t>AMAZON FBA</t>
  </si>
  <si>
    <t>Amazon IT</t>
  </si>
  <si>
    <t>Amazon DE</t>
  </si>
  <si>
    <t>Transter AMA CA</t>
  </si>
  <si>
    <t>Transter AMA US</t>
  </si>
  <si>
    <t>Amazon UK</t>
  </si>
  <si>
    <t>Amazon ES</t>
  </si>
  <si>
    <t>AMAZON</t>
  </si>
  <si>
    <t>Transter AMA AU</t>
  </si>
  <si>
    <t>Amazon FR</t>
  </si>
  <si>
    <t>Amazon JP</t>
  </si>
  <si>
    <t>Column1</t>
  </si>
  <si>
    <t>CA</t>
  </si>
  <si>
    <t>US</t>
  </si>
  <si>
    <t>MX</t>
  </si>
  <si>
    <t>JP</t>
  </si>
  <si>
    <t>EU</t>
  </si>
  <si>
    <t>Row Labels</t>
  </si>
  <si>
    <t>Grand Total</t>
  </si>
  <si>
    <t>AMBERTA</t>
  </si>
  <si>
    <t>TRANSATLANTIC</t>
  </si>
  <si>
    <t>ALL MARKETS</t>
  </si>
  <si>
    <t>FBA</t>
  </si>
  <si>
    <t>SELLER</t>
  </si>
  <si>
    <t>AE</t>
  </si>
  <si>
    <t>AU</t>
  </si>
  <si>
    <t>Sum of Count</t>
  </si>
  <si>
    <t>subsource - Copy</t>
  </si>
  <si>
    <t>source</t>
  </si>
  <si>
    <t>SALES PATH</t>
  </si>
  <si>
    <t>FILENAME</t>
  </si>
  <si>
    <t>PATH</t>
  </si>
  <si>
    <t>\\NIKOTSY-PC\Amberta LTD - Accounting\Amazon Sales\reports\QueryData-15-02-22(15_50_37).csv</t>
  </si>
  <si>
    <t>Amazon US</t>
  </si>
  <si>
    <t>Date Refresh</t>
  </si>
  <si>
    <t>Sales Last Refresh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</si>
</sst>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_-[$£-809]* #,##0.0000_-;\-[$£-809]* #,##0.0000_-;_-[$£-809]* &quot;-&quot;??_-;_-@_-"/>
    <numFmt numFmtId="166" formatCode="&quot;£&quot;#,##0.00"/>
  </numFmts>
  <fonts count="3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22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0" fontId="0" fillId="0" borderId="0" xfId="0" applyNumberFormat="1"/>
    <xf numFmtId="166" fontId="0" fillId="0" borderId="0" xfId="0" applyNumberFormat="1"/>
    <xf numFmtId="0" fontId="1" fillId="4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1"/>
  </cellXfs>
  <cellStyles count="2">
    <cellStyle name="Hyperlink" xfId="1" builtinId="8"/>
    <cellStyle name="Normal" xfId="0" builtinId="0"/>
  </cellStyles>
  <dxfs count="14">
    <dxf>
      <numFmt numFmtId="27" formatCode="dd/mm/yyyy\ hh:mm"/>
    </dxf>
    <dxf>
      <numFmt numFmtId="27" formatCode="dd/mm/yyyy\ hh:mm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27" formatCode="dd/mm/yyyy\ hh:mm"/>
    </dxf>
    <dxf>
      <numFmt numFmtId="164" formatCode="_-[$£-809]* #,##0.00_-;\-[$£-809]* #,##0.00_-;_-[$£-809]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17/06/relationships/rdRichValueTypes" Target="richData/rdRichValueTypes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.xml"/><Relationship Id="rId7" Type="http://schemas.openxmlformats.org/officeDocument/2006/relationships/pivotCacheDefinition" Target="pivotCache/pivotCacheDefinition5.xml"/><Relationship Id="rId12" Type="http://schemas.openxmlformats.org/officeDocument/2006/relationships/sheetMetadata" Target="metadata.xml"/><Relationship Id="rId17" Type="http://schemas.microsoft.com/office/2017/06/relationships/rdSupportingPropertyBag" Target="richData/rdsupportingpropertybag.xml"/><Relationship Id="rId2" Type="http://schemas.openxmlformats.org/officeDocument/2006/relationships/worksheet" Target="worksheets/sheet2.xml"/><Relationship Id="rId16" Type="http://schemas.microsoft.com/office/2017/06/relationships/rdSupportingPropertyBagStructure" Target="richData/rdsupportingpropertybagstructure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4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3.xml"/><Relationship Id="rId15" Type="http://schemas.microsoft.com/office/2017/06/relationships/richStyles" Target="richData/richStyles.xml"/><Relationship Id="rId10" Type="http://schemas.openxmlformats.org/officeDocument/2006/relationships/styles" Target="styles.xml"/><Relationship Id="rId19" Type="http://schemas.openxmlformats.org/officeDocument/2006/relationships/powerPivotData" Target="model/item.data"/><Relationship Id="rId4" Type="http://schemas.openxmlformats.org/officeDocument/2006/relationships/pivotCacheDefinition" Target="pivotCache/pivotCacheDefinition2.xml"/><Relationship Id="rId9" Type="http://schemas.openxmlformats.org/officeDocument/2006/relationships/connections" Target="connections.xml"/><Relationship Id="rId14" Type="http://schemas.microsoft.com/office/2017/06/relationships/rdRichValueStructure" Target="richData/rdrichvaluestructure.xml"/><Relationship Id="rId22" Type="http://schemas.microsoft.com/office/2006/relationships/vbaProject" Target="vbaProject.bin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07.667106597219" backgroundQuery="1" createdVersion="7" refreshedVersion="7" minRefreshableVersion="3" recordCount="0" supportSubquery="1" supportAdvancedDrill="1" xr:uid="{1EBD0A87-4C23-426A-A124-2A7619452CA6}">
  <cacheSource type="external" connectionId="19"/>
  <cacheFields count="3">
    <cacheField name="[Overall].[source].[source]" caption="source" numFmtId="0" hierarchy="43" level="1">
      <sharedItems count="2">
        <s v="AMAZON"/>
        <s v="AMAZON FBA"/>
      </sharedItems>
    </cacheField>
    <cacheField name="[Overall].[subsource - Copy].[subsource - Copy]" caption="subsource - Copy" numFmtId="0" hierarchy="45" level="1">
      <sharedItems count="10">
        <s v="Amazon DE"/>
        <s v="Amazon UK"/>
        <s v="Transter AMA AU"/>
        <s v="Transter AMA CA"/>
        <s v="Transter AMA US"/>
        <s v="Amazon ES"/>
        <s v="Amazon FR"/>
        <s v="Amazon IT"/>
        <s v="Amazon JP"/>
        <s v="Amazon US"/>
      </sharedItems>
    </cacheField>
    <cacheField name="[Measures].[Sum of Count]" caption="Sum of Count" numFmtId="0" hierarchy="74" level="32767"/>
  </cacheFields>
  <cacheHierarchies count="7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2" memberValueDatatype="130" unbalanced="0">
      <fieldsUsage count="2">
        <fieldUsage x="-1"/>
        <fieldUsage x="0"/>
      </fieldsUsage>
    </cacheHierarchy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2" memberValueDatatype="130" unbalanced="0">
      <fieldsUsage count="2">
        <fieldUsage x="-1"/>
        <fieldUsage x="1"/>
      </fieldsUsage>
    </cacheHierarchy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Count]" caption="Sum of Count" measure="1" displayFolder="" measureGroup="Overall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dimensions count="15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Overall" uniqueName="[Overall]" caption="Overall"/>
    <dimension name="Table1" uniqueName="[Table1]" caption="Table1"/>
    <dimension name="UK" uniqueName="[UK]" caption="UK"/>
    <dimension name="US" uniqueName="[US]" caption="US"/>
  </dimensions>
  <measureGroups count="14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Overall" caption="Overall"/>
    <measureGroup name="Table1" caption="Table1"/>
    <measureGroup name="UK" caption="UK"/>
    <measureGroup name="US" caption="US"/>
  </measureGroups>
  <maps count="14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07.667107638888" backgroundQuery="1" createdVersion="7" refreshedVersion="7" minRefreshableVersion="3" recordCount="0" supportSubquery="1" supportAdvancedDrill="1" xr:uid="{360DB9C8-0CA2-48E9-A0C0-BF40149993CD}">
  <cacheSource type="external" connectionId="19"/>
  <cacheFields count="3">
    <cacheField name="[Overall].[source].[source]" caption="source" numFmtId="0" hierarchy="43" level="1">
      <sharedItems count="2">
        <s v="AMAZON"/>
        <s v="AMAZON FBA"/>
      </sharedItems>
    </cacheField>
    <cacheField name="[Overall].[subsource - Copy].[subsource - Copy]" caption="subsource - Copy" numFmtId="0" hierarchy="45" level="1">
      <sharedItems count="7">
        <s v="Amazon DE"/>
        <s v="Amazon UK"/>
        <s v="Amazon ES"/>
        <s v="Amazon FR"/>
        <s v="Amazon IT"/>
        <s v="Amazon JP"/>
        <s v="Amazon US"/>
      </sharedItems>
    </cacheField>
    <cacheField name="[Measures].[Sum of Count]" caption="Sum of Count" numFmtId="0" hierarchy="74" level="32767"/>
  </cacheFields>
  <cacheHierarchies count="7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2" memberValueDatatype="130" unbalanced="0">
      <fieldsUsage count="2">
        <fieldUsage x="-1"/>
        <fieldUsage x="0"/>
      </fieldsUsage>
    </cacheHierarchy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2" memberValueDatatype="130" unbalanced="0">
      <fieldsUsage count="2">
        <fieldUsage x="-1"/>
        <fieldUsage x="1"/>
      </fieldsUsage>
    </cacheHierarchy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Count]" caption="Sum of Count" measure="1" displayFolder="" measureGroup="Overall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dimensions count="15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Overall" uniqueName="[Overall]" caption="Overall"/>
    <dimension name="Table1" uniqueName="[Table1]" caption="Table1"/>
    <dimension name="UK" uniqueName="[UK]" caption="UK"/>
    <dimension name="US" uniqueName="[US]" caption="US"/>
  </dimensions>
  <measureGroups count="14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Overall" caption="Overall"/>
    <measureGroup name="Table1" caption="Table1"/>
    <measureGroup name="UK" caption="UK"/>
    <measureGroup name="US" caption="US"/>
  </measureGroups>
  <maps count="14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07.667108564812" backgroundQuery="1" createdVersion="7" refreshedVersion="7" minRefreshableVersion="3" recordCount="0" supportSubquery="1" supportAdvancedDrill="1" xr:uid="{D5360A67-7103-4215-9A6A-2A871C64397F}">
  <cacheSource type="external" connectionId="19"/>
  <cacheFields count="3">
    <cacheField name="[Overall].[source].[source]" caption="source" numFmtId="0" hierarchy="43" level="1">
      <sharedItems count="2">
        <s v="AMAZON"/>
        <s v="AMAZON FBA"/>
      </sharedItems>
    </cacheField>
    <cacheField name="[Overall].[subsource - Copy].[subsource - Copy]" caption="subsource - Copy" numFmtId="0" hierarchy="45" level="1">
      <sharedItems count="3">
        <s v="Transter AMA AU"/>
        <s v="Transter AMA CA"/>
        <s v="Transter AMA US"/>
      </sharedItems>
    </cacheField>
    <cacheField name="[Measures].[Sum of Count]" caption="Sum of Count" numFmtId="0" hierarchy="74" level="32767"/>
  </cacheFields>
  <cacheHierarchies count="7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2" memberValueDatatype="130" unbalanced="0">
      <fieldsUsage count="2">
        <fieldUsage x="-1"/>
        <fieldUsage x="0"/>
      </fieldsUsage>
    </cacheHierarchy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2" memberValueDatatype="130" unbalanced="0">
      <fieldsUsage count="2">
        <fieldUsage x="-1"/>
        <fieldUsage x="1"/>
      </fieldsUsage>
    </cacheHierarchy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Count]" caption="Sum of Count" measure="1" displayFolder="" measureGroup="Overall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dimensions count="15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Overall" uniqueName="[Overall]" caption="Overall"/>
    <dimension name="Table1" uniqueName="[Table1]" caption="Table1"/>
    <dimension name="UK" uniqueName="[UK]" caption="UK"/>
    <dimension name="US" uniqueName="[US]" caption="US"/>
  </dimensions>
  <measureGroups count="14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Overall" caption="Overall"/>
    <measureGroup name="Table1" caption="Table1"/>
    <measureGroup name="UK" caption="UK"/>
    <measureGroup name="US" caption="US"/>
  </measureGroups>
  <maps count="14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07.667109722221" backgroundQuery="1" createdVersion="7" refreshedVersion="7" minRefreshableVersion="3" recordCount="0" supportSubquery="1" supportAdvancedDrill="1" xr:uid="{FCCEAF38-4B59-42EF-9863-97E066C1F1F6}">
  <cacheSource type="external" connectionId="19"/>
  <cacheFields count="2">
    <cacheField name="[Overall].[source].[source]" caption="source" numFmtId="0" hierarchy="43" level="1">
      <sharedItems count="1">
        <s v="AMAZON FBA"/>
      </sharedItems>
    </cacheField>
    <cacheField name="[Measures].[Sum of Count]" caption="Sum of Count" numFmtId="0" hierarchy="74" level="32767"/>
  </cacheFields>
  <cacheHierarchies count="7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2" memberValueDatatype="130" unbalanced="0">
      <fieldsUsage count="2">
        <fieldUsage x="-1"/>
        <fieldUsage x="0"/>
      </fieldsUsage>
    </cacheHierarchy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0" memberValueDatatype="130" unbalanced="0"/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Count]" caption="Sum of Count" measure="1" displayFolder="" measureGroup="Overall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dimensions count="15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Overall" uniqueName="[Overall]" caption="Overall"/>
    <dimension name="Table1" uniqueName="[Table1]" caption="Table1"/>
    <dimension name="UK" uniqueName="[UK]" caption="UK"/>
    <dimension name="US" uniqueName="[US]" caption="US"/>
  </dimensions>
  <measureGroups count="14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Overall" caption="Overall"/>
    <measureGroup name="Table1" caption="Table1"/>
    <measureGroup name="UK" caption="UK"/>
    <measureGroup name="US" caption="US"/>
  </measureGroups>
  <maps count="14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07.66711076389" backgroundQuery="1" createdVersion="7" refreshedVersion="7" minRefreshableVersion="3" recordCount="0" supportSubquery="1" supportAdvancedDrill="1" xr:uid="{D0766B7E-A8C1-40F4-8BBB-58BE72DFED18}">
  <cacheSource type="external" connectionId="19"/>
  <cacheFields count="2">
    <cacheField name="[Overall].[source].[source]" caption="source" numFmtId="0" hierarchy="43" level="1">
      <sharedItems count="1">
        <s v="AMAZON"/>
      </sharedItems>
    </cacheField>
    <cacheField name="[Measures].[Sum of Count]" caption="Sum of Count" numFmtId="0" hierarchy="74" level="32767"/>
  </cacheFields>
  <cacheHierarchies count="7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2" memberValueDatatype="130" unbalanced="0">
      <fieldsUsage count="2">
        <fieldUsage x="-1"/>
        <fieldUsage x="0"/>
      </fieldsUsage>
    </cacheHierarchy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0" memberValueDatatype="130" unbalanced="0"/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Count]" caption="Sum of Count" measure="1" displayFolder="" measureGroup="Overall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dimensions count="15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Overall" uniqueName="[Overall]" caption="Overall"/>
    <dimension name="Table1" uniqueName="[Table1]" caption="Table1"/>
    <dimension name="UK" uniqueName="[UK]" caption="UK"/>
    <dimension name="US" uniqueName="[US]" caption="US"/>
  </dimensions>
  <measureGroups count="14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Overall" caption="Overall"/>
    <measureGroup name="Table1" caption="Table1"/>
    <measureGroup name="UK" caption="UK"/>
    <measureGroup name="US" caption="US"/>
  </measureGroups>
  <maps count="14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5A4741-8A8A-4BCB-8182-F631D74532F5}" name="PivotTable3" cacheId="276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J3:L10" firstHeaderRow="1" firstDataRow="1" firstDataCol="2"/>
  <pivotFields count="3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</pivotFields>
  <rowFields count="2">
    <field x="0"/>
    <field x="1"/>
  </rowFields>
  <rowItems count="7">
    <i>
      <x/>
      <x/>
    </i>
    <i r="1">
      <x v="1"/>
    </i>
    <i r="1">
      <x v="2"/>
    </i>
    <i>
      <x v="1"/>
      <x/>
    </i>
    <i r="1">
      <x v="1"/>
    </i>
    <i r="1">
      <x v="2"/>
    </i>
    <i t="grand">
      <x/>
    </i>
  </rowItems>
  <colItems count="1">
    <i/>
  </colItems>
  <dataFields count="1">
    <dataField name="Sum of Count" fld="2" baseField="0" baseItem="0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7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captionContains" evalOrder="-1" id="1" stringValue1="Transter">
      <autoFilter ref="A1">
        <filterColumn colId="0">
          <customFilters>
            <customFilter val="*Transter*"/>
          </customFilters>
        </filterColumn>
      </autoFilter>
    </filter>
  </filters>
  <rowHierarchiesUsage count="2">
    <rowHierarchyUsage hierarchyUsage="43"/>
    <rowHierarchyUsage hierarchyUsage="4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veral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B1B3BD-AF76-4885-B9C8-A686C57C5779}" name="PivotTable2" cacheId="273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F3:H13" firstHeaderRow="1" firstDataRow="1" firstDataCol="2"/>
  <pivotFields count="3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includeNewItemsInFilter="1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compact="0" outline="0" subtotalTop="0" showAll="0" defaultSubtotal="0"/>
  </pivotFields>
  <rowFields count="2">
    <field x="0"/>
    <field x="1"/>
  </rowFields>
  <rowItems count="10">
    <i>
      <x/>
      <x/>
    </i>
    <i r="1">
      <x v="1"/>
    </i>
    <i>
      <x v="1"/>
      <x/>
    </i>
    <i r="1">
      <x v="2"/>
    </i>
    <i r="1">
      <x v="3"/>
    </i>
    <i r="1">
      <x v="4"/>
    </i>
    <i r="1">
      <x v="5"/>
    </i>
    <i r="1">
      <x v="1"/>
    </i>
    <i r="1">
      <x v="6"/>
    </i>
    <i t="grand">
      <x/>
    </i>
  </rowItems>
  <colItems count="1">
    <i/>
  </colItems>
  <dataFields count="1">
    <dataField name="Sum of Count" fld="2" baseField="0" baseItem="0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7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includeNewItemsInFilter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captionContains" evalOrder="-1" id="1" stringValue1="Amazon">
      <autoFilter ref="A1">
        <filterColumn colId="0">
          <customFilters>
            <customFilter val="*Amazon*"/>
          </customFilters>
        </filterColumn>
      </autoFilter>
    </filter>
  </filters>
  <rowHierarchiesUsage count="2">
    <rowHierarchyUsage hierarchyUsage="43"/>
    <rowHierarchyUsage hierarchyUsage="4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veral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904C37-CE74-42DD-80D6-7F6BD62B05FC}" name="PivotTable1" cacheId="27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C3:D21" firstHeaderRow="1" firstDataRow="1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</pivotFields>
  <rowFields count="2">
    <field x="0"/>
    <field x="1"/>
  </rowFields>
  <rowItems count="18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5"/>
    </i>
    <i r="1">
      <x v="6"/>
    </i>
    <i r="1">
      <x v="7"/>
    </i>
    <i r="1">
      <x v="8"/>
    </i>
    <i r="1">
      <x v="1"/>
    </i>
    <i r="1">
      <x v="9"/>
    </i>
    <i r="1">
      <x v="2"/>
    </i>
    <i r="1">
      <x v="3"/>
    </i>
    <i r="1">
      <x v="4"/>
    </i>
    <i t="grand">
      <x/>
    </i>
  </rowItems>
  <colItems count="1">
    <i/>
  </colItems>
  <dataFields count="1">
    <dataField name="Sum of Count" fld="2" baseField="0" baseItem="0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7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43"/>
    <rowHierarchyUsage hierarchyUsage="4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veral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4AEF2A-1097-4206-9462-AACFA474B929}" name="PivotTable5" cacheId="282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R3:S5" firstHeaderRow="1" firstDataRow="1" firstDataCol="1"/>
  <pivotFields count="2">
    <pivotField axis="axisRow" compact="0" allDrilled="1" outline="0" subtotalTop="0" showAll="0" dataSourceSort="1" defaultSubtotal="0" defaultAttributeDrillState="1">
      <items count="1">
        <item s="1" x="0"/>
      </items>
    </pivotField>
    <pivotField dataField="1" compact="0" outline="0" subtotalTop="0" showAll="0" defaultSubtota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 of Count" fld="1" baseField="0" baseItem="0"/>
  </dataFields>
  <formats count="2">
    <format dxfId="9">
      <pivotArea outline="0" collapsedLevelsAreSubtotals="1" fieldPosition="0"/>
    </format>
    <format dxfId="8">
      <pivotArea dataOnly="0" labelOnly="1" outline="0" axis="axisValues" fieldPosition="0"/>
    </format>
  </formats>
  <pivotHierarchies count="7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veral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B209E9-024A-4C6E-A2E9-839FE915DAAF}" name="PivotTable4" cacheId="279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N3:O5" firstHeaderRow="1" firstDataRow="1" firstDataCol="1"/>
  <pivotFields count="2">
    <pivotField axis="axisRow" compact="0" allDrilled="1" outline="0" subtotalTop="0" showAll="0" dataSourceSort="1" defaultSubtotal="0" defaultAttributeDrillState="1">
      <items count="1">
        <item s="1" x="0"/>
      </items>
    </pivotField>
    <pivotField dataField="1" compact="0" outline="0" subtotalTop="0" showAll="0" defaultSubtota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 of Count" fld="1" baseField="0" baseItem="0"/>
  </dataFields>
  <formats count="2">
    <format dxfId="11">
      <pivotArea outline="0" collapsedLevelsAreSubtotals="1" fieldPosition="0"/>
    </format>
    <format dxfId="10">
      <pivotArea dataOnly="0" labelOnly="1" outline="0" axis="axisValues" fieldPosition="0"/>
    </format>
  </formats>
  <pivotHierarchies count="7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veral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272AF203-9EA8-4201-A9BC-F04EF6EC3D1D}" autoFormatId="16" applyNumberFormats="0" applyBorderFormats="0" applyFontFormats="0" applyPatternFormats="0" applyAlignmentFormats="0" applyWidthHeightFormats="0">
  <queryTableRefresh nextId="2">
    <queryTableFields count="1">
      <queryTableField id="1" name="Date Refresh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5" xr16:uid="{7C926A78-4DDA-463B-8862-08827E9ADEE5}" autoFormatId="16" applyNumberFormats="0" applyBorderFormats="0" applyFontFormats="0" applyPatternFormats="0" applyAlignmentFormats="0" applyWidthHeightFormats="0">
  <queryTableRefresh nextId="2">
    <queryTableFields count="1">
      <queryTableField id="1" name="Sales Last Refresh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14">
  <rv s="0">
    <v>en-GB</v>
    <v>av92z2</v>
    <v>268435456</v>
    <v>1</v>
    <v>Powered by Refinitiv</v>
    <v>0</v>
    <v>EUR/GBP</v>
    <v>2</v>
    <v>3</v>
    <v>Finance</v>
    <v>4</v>
    <v>0.879</v>
    <v>0.82809999999999995</v>
    <v>3.8E-3</v>
    <v>4.548E-3</v>
    <v>GBP</v>
    <v>EUR</v>
    <v>0.83989999999999998</v>
    <v>Currency Pair</v>
    <v>44607.679444444446</v>
    <v>0.83509999999999995</v>
    <v>Euro/UK Pound Sterling FX Cross Rate</v>
    <v>0.83560000000000001</v>
    <v>0.83560000000000001</v>
    <v>0.83940000000000003</v>
    <v>EURGBP</v>
    <v>EUR/GBP</v>
  </rv>
  <rv s="1">
    <v>0</v>
  </rv>
  <rv s="0">
    <v>en-GB</v>
    <v>ave8ec</v>
    <v>268435456</v>
    <v>1</v>
    <v>Powered by Refinitiv</v>
    <v>0</v>
    <v>JPY/GBP</v>
    <v>2</v>
    <v>3</v>
    <v>Finance</v>
    <v>4</v>
    <v>6.9259999999999999E-3</v>
    <v>6.3169999999999997E-3</v>
    <v>-1.0000000000000001E-5</v>
    <v>-1.5629999999999999E-3</v>
    <v>GBP</v>
    <v>JPY</v>
    <v>6.411E-3</v>
    <v>Currency Pair</v>
    <v>44607.679409722223</v>
    <v>6.3769999999999999E-3</v>
    <v>Japanese Yen/UK Pound Sterling FX Cross Rate</v>
    <v>6.3959999999999998E-3</v>
    <v>6.3959999999999998E-3</v>
    <v>6.3860000000000002E-3</v>
    <v>JPYGBP</v>
    <v>JPY/GBP</v>
  </rv>
  <rv s="1">
    <v>2</v>
  </rv>
  <rv s="0">
    <v>en-GB</v>
    <v>avkl9c</v>
    <v>268435456</v>
    <v>1</v>
    <v>Powered by Refinitiv</v>
    <v>0</v>
    <v>MXN/GBP</v>
    <v>2</v>
    <v>3</v>
    <v>Finance</v>
    <v>4</v>
    <v>3.6700000000000003E-2</v>
    <v>3.3430000000000001E-2</v>
    <v>6.4999999999999994E-5</v>
    <v>1.797E-3</v>
    <v>GBP</v>
    <v>MXN</v>
    <v>3.6299999999999999E-2</v>
    <v>Currency Pair</v>
    <v>44607.679444444446</v>
    <v>3.6159999999999998E-2</v>
    <v>Mexican Peso/UK Pound Sterling FX Cross Rate</v>
    <v>3.6170000000000001E-2</v>
    <v>3.6170000000000001E-2</v>
    <v>3.6229999999999998E-2</v>
    <v>MXNGBP</v>
    <v>MXN/GBP</v>
  </rv>
  <rv s="1">
    <v>4</v>
  </rv>
  <rv s="0">
    <v>en-GB</v>
    <v>av3wkr</v>
    <v>268435456</v>
    <v>1</v>
    <v>Powered by Refinitiv</v>
    <v>0</v>
    <v>CAD/GBP</v>
    <v>2</v>
    <v>3</v>
    <v>Finance</v>
    <v>4</v>
    <v>0.60070000000000001</v>
    <v>0.55910000000000004</v>
    <v>-1.6000000000000001E-3</v>
    <v>-2.7560000000000002E-3</v>
    <v>GBP</v>
    <v>CAD</v>
    <v>0.58099999999999996</v>
    <v>Currency Pair</v>
    <v>44607.6794212963</v>
    <v>0.57899999999999996</v>
    <v>Canadian Dollar/UK Pound Sterling FX Cross Rate</v>
    <v>0.5806</v>
    <v>0.58050000000000002</v>
    <v>0.57889999999999997</v>
    <v>CADGBP</v>
    <v>CAD/GBP</v>
  </rv>
  <rv s="1">
    <v>6</v>
  </rv>
  <rv s="0">
    <v>en-GB</v>
    <v>avyu4c</v>
    <v>268435456</v>
    <v>1</v>
    <v>Powered by Refinitiv</v>
    <v>0</v>
    <v>USD/GBP</v>
    <v>2</v>
    <v>3</v>
    <v>Finance</v>
    <v>4</v>
    <v>0.75939999999999996</v>
    <v>0.70169999999999999</v>
    <v>-2.0000000000000001E-4</v>
    <v>-2.7060000000000002E-4</v>
    <v>GBP</v>
    <v>USD</v>
    <v>0.74150000000000005</v>
    <v>Currency Pair</v>
    <v>44607.679409722223</v>
    <v>0.73709999999999998</v>
    <v>US Dollar/UK Pound Sterling FX Cross Rate</v>
    <v>0.73929999999999996</v>
    <v>0.73909999999999998</v>
    <v>0.7389</v>
    <v>USDGBP</v>
    <v>USD/GBP</v>
  </rv>
  <rv s="1">
    <v>8</v>
  </rv>
  <rv s="0">
    <v>en-GB</v>
    <v>avy8sm</v>
    <v>268435456</v>
    <v>1</v>
    <v>Powered by Refinitiv</v>
    <v>0</v>
    <v>AED/GBP</v>
    <v>2</v>
    <v>3</v>
    <v>Finance</v>
    <v>4</v>
    <v>0.20669999999999999</v>
    <v>0.191</v>
    <v>-6.0000000000000002E-5</v>
    <v>-2.9819999999999998E-4</v>
    <v>GBP</v>
    <v>AED</v>
    <v>0.20180000000000001</v>
    <v>Currency Pair</v>
    <v>44607.679409722223</v>
    <v>0.20069999999999999</v>
    <v>UAE Dirham/UK Pound Sterling FX Cross Rate</v>
    <v>0.20119999999999999</v>
    <v>0.20119999999999999</v>
    <v>0.2011</v>
    <v>AEDGBP</v>
    <v>AED/GBP</v>
  </rv>
  <rv s="1">
    <v>10</v>
  </rv>
  <rv s="0">
    <v>en-GB</v>
    <v>auxr6h</v>
    <v>268435456</v>
    <v>1</v>
    <v>Powered by Refinitiv</v>
    <v>0</v>
    <v>AUD/GBP</v>
    <v>2</v>
    <v>3</v>
    <v>Finance</v>
    <v>4</v>
    <v>0.56530000000000002</v>
    <v>0.52</v>
    <v>1E-3</v>
    <v>1.8990000000000001E-3</v>
    <v>GBP</v>
    <v>AUD</v>
    <v>0.52839999999999998</v>
    <v>Currency Pair</v>
    <v>44607.6794212963</v>
    <v>0.52500000000000002</v>
    <v>Australian Dollar/UK Pound Sterling FX Cross Rate</v>
    <v>0.52669999999999995</v>
    <v>0.52659999999999996</v>
    <v>0.52759999999999996</v>
    <v>AUDGBP</v>
    <v>AUD/GBP</v>
  </rv>
  <rv s="1">
    <v>12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164" formatCode="_-[$£-809]* #,##0.00_-;\-[$£-809]* #,##0.00_-;_-[$£-809]* &quot;-&quot;??_-;_-@_-"/>
    </x:dxf>
    <x:dxf>
      <x:numFmt numFmtId="27" formatCode="dd/mm/yyyy\ hh:mm"/>
    </x:dxf>
    <x:dxf>
      <x:numFmt numFmtId="14" formatCode="0.00%"/>
    </x:dxf>
  </dxfs>
  <richProperties>
    <rPr n="IsTitleField" t="b"/>
  </richProperties>
  <richStyles>
    <rSty dxfid="1"/>
    <rSty>
      <rpv i="0">1</rpv>
    </rSty>
    <rSty dxfid="3"/>
    <rSty dxfid="2"/>
    <rSty dxfid="0"/>
  </richStyles>
</richStyleSheet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79582D-0D87-4B3F-9DB9-68DCB41BCD31}" name="Table1" displayName="Table1" ref="A1:D8" totalsRowShown="0">
  <autoFilter ref="A1:D8" xr:uid="{6179582D-0D87-4B3F-9DB9-68DCB41BCD31}"/>
  <tableColumns count="4">
    <tableColumn id="1" xr3:uid="{1B77404C-C739-4275-90A3-358184E32EA9}" name="conversion"/>
    <tableColumn id="2" xr3:uid="{EB4F889A-143F-465D-9F62-ADB27B5D8E89}" name="rate" dataDxfId="13">
      <calculatedColumnFormula array="1">_FV(Table1[[#This Row],[conversion]],"Price")</calculatedColumnFormula>
    </tableColumn>
    <tableColumn id="3" xr3:uid="{1B69D4A9-05DD-4667-8588-34526F464FEE}" name="last update" dataDxfId="12">
      <calculatedColumnFormula array="1">_FV(A2,"Last trade time",TRUE)</calculatedColumnFormula>
    </tableColumn>
    <tableColumn id="4" xr3:uid="{A779E5F4-594A-4802-8F31-5492F140AD53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833F81-0044-4674-8DA7-42A172F295D0}" name="Table2" displayName="Table2" ref="F1:G2" totalsRowShown="0">
  <autoFilter ref="F1:G2" xr:uid="{8D833F81-0044-4674-8DA7-42A172F295D0}"/>
  <tableColumns count="2">
    <tableColumn id="1" xr3:uid="{D8D8BB77-1BB5-4AC7-9163-9C22F2FD2E06}" name="FILENAME">
      <calculatedColumnFormula array="1">CELL("filename", A1)</calculatedColumnFormula>
    </tableColumn>
    <tableColumn id="2" xr3:uid="{7D20E83F-1B4E-465B-B3FB-A1DAA1BBB6A7}" name="SALES PATH">
      <calculatedColumnFormula>LEFT(path,FIND("?",SUBSTITUTE(path,"\","?",LEN(path)-LEN(SUBSTITUTE(path,"\",""))))) &amp; "reports\last_sales" &amp; TEXT(TODAY(),"yyyymm") &amp; ".csv"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8A386DF-CA0C-4FF4-AC98-AAC3F767714F}" name="Table3" displayName="Table3" ref="A1:A2" totalsRowShown="0" dataCellStyle="Hyperlink">
  <autoFilter ref="A1:A2" xr:uid="{48A386DF-CA0C-4FF4-AC98-AAC3F767714F}"/>
  <tableColumns count="1">
    <tableColumn id="1" xr3:uid="{31A9AE39-94FE-4B45-A4D1-87ADF3291BDC}" name="PATH" dataCellStyle="Hyperlink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A1B7DF-5019-4579-8863-5B9FC2851D15}" name="Date_Refresh" displayName="Date_Refresh" ref="A4:A5" tableType="queryTable" totalsRowShown="0">
  <autoFilter ref="A4:A5" xr:uid="{5CA1B7DF-5019-4579-8863-5B9FC2851D15}"/>
  <tableColumns count="1">
    <tableColumn id="1" xr3:uid="{EA926A19-FF0A-479F-A4A0-20687509047E}" uniqueName="1" name="Date Refresh" queryTableFieldId="1" dataDxfId="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62514A-1A06-47AD-969A-9ACEC7C7EB0A}" name="Sales_Last_Refresh" displayName="Sales_Last_Refresh" ref="A7:A8" tableType="queryTable" totalsRowShown="0">
  <autoFilter ref="A7:A8" xr:uid="{8762514A-1A06-47AD-969A-9ACEC7C7EB0A}"/>
  <tableColumns count="1">
    <tableColumn id="1" xr3:uid="{2B7CE5D7-B451-4778-8B21-EEE5EA62ACB0}" uniqueName="1" name="Sales Last Refresh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hyperlink" Target="reports/QueryData-15-02-22(15_50_37).csv" TargetMode="External"/><Relationship Id="rId5" Type="http://schemas.openxmlformats.org/officeDocument/2006/relationships/pivotTable" Target="../pivotTables/pivotTable5.xml"/><Relationship Id="rId10" Type="http://schemas.openxmlformats.org/officeDocument/2006/relationships/table" Target="../tables/table5.xml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"/>
  <sheetViews>
    <sheetView workbookViewId="0">
      <selection activeCell="K10" sqref="K10"/>
    </sheetView>
  </sheetViews>
  <sheetFormatPr defaultRowHeight="15" x14ac:dyDescent="0.25"/>
  <cols>
    <col min="1" max="1" width="12.85546875" customWidth="1"/>
    <col min="2" max="2" width="9.140625" style="2"/>
    <col min="3" max="3" width="15.85546875" bestFit="1" customWidth="1"/>
    <col min="6" max="6" width="12.140625" customWidth="1"/>
    <col min="7" max="7" width="13.42578125" customWidth="1"/>
  </cols>
  <sheetData>
    <row r="1" spans="1:7" x14ac:dyDescent="0.25">
      <c r="A1" t="s">
        <v>0</v>
      </c>
      <c r="B1" s="2" t="s">
        <v>1</v>
      </c>
      <c r="C1" t="s">
        <v>2</v>
      </c>
      <c r="D1" t="s">
        <v>14</v>
      </c>
      <c r="F1" t="s">
        <v>33</v>
      </c>
      <c r="G1" t="s">
        <v>32</v>
      </c>
    </row>
    <row r="2" spans="1:7" x14ac:dyDescent="0.25">
      <c r="A2" t="e" vm="1">
        <v>#VALUE!</v>
      </c>
      <c r="B2" s="2" cm="1">
        <f t="array" ref="B2">_FV(Table1[[#This Row],[conversion]],"Price")</f>
        <v>0.83940000000000003</v>
      </c>
      <c r="C2" s="1" cm="1">
        <f t="array" ref="C2">_FV(A2,"Last trade time",TRUE)</f>
        <v>44607.679444444446</v>
      </c>
      <c r="D2" t="s">
        <v>19</v>
      </c>
      <c r="F2" t="str" cm="1">
        <f t="array" aca="1" ref="F2" ca="1">CELL("filename", A1)</f>
        <v>\\NIKOTSY-PC\Amberta LTD - Accounting\Amazon Sales\[Amazon_Sales_Profit.xlsm]Map</v>
      </c>
      <c r="G2" t="str">
        <f ca="1">LEFT(path,FIND("?",SUBSTITUTE(path,"\","?",LEN(path)-LEN(SUBSTITUTE(path,"\",""))))) &amp; "reports\last_sales" &amp; TEXT(TODAY(),"yyyymm") &amp; ".csv"</f>
        <v>\\NIKOTSY-PC\Amberta LTD - Accounting\Amazon Sales\reports\last_sales202202.csv</v>
      </c>
    </row>
    <row r="3" spans="1:7" x14ac:dyDescent="0.25">
      <c r="A3" t="e" vm="2">
        <v>#VALUE!</v>
      </c>
      <c r="B3" s="2" cm="1">
        <f t="array" ref="B3">_FV(Table1[[#This Row],[conversion]],"Price")</f>
        <v>6.3860000000000002E-3</v>
      </c>
      <c r="C3" s="1" cm="1">
        <f t="array" ref="C3">_FV(A3,"Last trade time",TRUE)</f>
        <v>44607.679409722223</v>
      </c>
      <c r="D3" t="s">
        <v>18</v>
      </c>
    </row>
    <row r="4" spans="1:7" x14ac:dyDescent="0.25">
      <c r="A4" t="e" vm="3">
        <v>#VALUE!</v>
      </c>
      <c r="B4" s="2" cm="1">
        <f t="array" ref="B4">_FV(Table1[[#This Row],[conversion]],"Price")</f>
        <v>3.6229999999999998E-2</v>
      </c>
      <c r="C4" s="1" cm="1">
        <f t="array" ref="C4">_FV(A4,"Last trade time",TRUE)</f>
        <v>44607.679444444446</v>
      </c>
      <c r="D4" t="s">
        <v>17</v>
      </c>
    </row>
    <row r="5" spans="1:7" x14ac:dyDescent="0.25">
      <c r="A5" t="e" vm="4">
        <v>#VALUE!</v>
      </c>
      <c r="B5" s="2" cm="1">
        <f t="array" ref="B5">_FV(Table1[[#This Row],[conversion]],"Price")</f>
        <v>0.57889999999999997</v>
      </c>
      <c r="C5" s="1" cm="1">
        <f t="array" ref="C5">_FV(A5,"Last trade time",TRUE)</f>
        <v>44607.6794212963</v>
      </c>
      <c r="D5" t="s">
        <v>15</v>
      </c>
    </row>
    <row r="6" spans="1:7" x14ac:dyDescent="0.25">
      <c r="A6" t="e" vm="5">
        <v>#VALUE!</v>
      </c>
      <c r="B6" s="2" cm="1">
        <f t="array" ref="B6">_FV(Table1[[#This Row],[conversion]],"Price")</f>
        <v>0.7389</v>
      </c>
      <c r="C6" s="1" cm="1">
        <f t="array" ref="C6">_FV(A6,"Last trade time",TRUE)</f>
        <v>44607.679409722223</v>
      </c>
      <c r="D6" t="s">
        <v>16</v>
      </c>
    </row>
    <row r="7" spans="1:7" x14ac:dyDescent="0.25">
      <c r="A7" t="e" vm="6">
        <v>#VALUE!</v>
      </c>
      <c r="B7" s="6" cm="1">
        <f t="array" ref="B7">_FV(Table1[[#This Row],[conversion]],"Price")</f>
        <v>0.2011</v>
      </c>
      <c r="C7" s="1" cm="1">
        <f t="array" ref="C7">_FV(A7,"Last trade time",TRUE)</f>
        <v>44607.679409722223</v>
      </c>
      <c r="D7" t="s">
        <v>27</v>
      </c>
    </row>
    <row r="8" spans="1:7" x14ac:dyDescent="0.25">
      <c r="A8" t="e" vm="7">
        <v>#VALUE!</v>
      </c>
      <c r="B8" s="6" cm="1">
        <f t="array" ref="B8">_FV(Table1[[#This Row],[conversion]],"Price")</f>
        <v>0.52759999999999996</v>
      </c>
      <c r="C8" s="1" cm="1">
        <f t="array" ref="C8">_FV(A8,"Last trade time",TRUE)</f>
        <v>44607.6794212963</v>
      </c>
      <c r="D8" t="s">
        <v>28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31B59-CF44-4941-B186-C21CAD9BD59E}">
  <sheetPr codeName="Sheet2"/>
  <dimension ref="A1:T26"/>
  <sheetViews>
    <sheetView showGridLines="0" tabSelected="1" workbookViewId="0">
      <selection activeCell="H18" sqref="H18"/>
    </sheetView>
  </sheetViews>
  <sheetFormatPr defaultRowHeight="15" x14ac:dyDescent="0.25"/>
  <cols>
    <col min="1" max="1" width="28.7109375" customWidth="1"/>
    <col min="2" max="2" width="10.7109375" customWidth="1"/>
    <col min="3" max="3" width="20" bestFit="1" customWidth="1"/>
    <col min="4" max="4" width="12.85546875" style="8" bestFit="1" customWidth="1"/>
    <col min="5" max="5" width="5.7109375" customWidth="1"/>
    <col min="6" max="6" width="13.140625" bestFit="1" customWidth="1"/>
    <col min="7" max="7" width="18.42578125" bestFit="1" customWidth="1"/>
    <col min="8" max="8" width="12.85546875" style="8" bestFit="1" customWidth="1"/>
    <col min="9" max="9" width="6.85546875" customWidth="1"/>
    <col min="10" max="10" width="13.140625" bestFit="1" customWidth="1"/>
    <col min="11" max="11" width="18.42578125" bestFit="1" customWidth="1"/>
    <col min="12" max="12" width="12.85546875" style="8" bestFit="1" customWidth="1"/>
    <col min="13" max="13" width="4.5703125" customWidth="1"/>
    <col min="14" max="14" width="13.140625" bestFit="1" customWidth="1"/>
    <col min="15" max="15" width="12.85546875" bestFit="1" customWidth="1"/>
    <col min="16" max="16" width="12.85546875" style="8" bestFit="1" customWidth="1"/>
    <col min="17" max="17" width="3.7109375" customWidth="1"/>
    <col min="18" max="18" width="11.28515625" bestFit="1" customWidth="1"/>
    <col min="19" max="19" width="12.85546875" bestFit="1" customWidth="1"/>
    <col min="20" max="20" width="12.85546875" style="8" bestFit="1" customWidth="1"/>
    <col min="21" max="21" width="5.5703125" customWidth="1"/>
    <col min="22" max="22" width="3.85546875" customWidth="1"/>
    <col min="23" max="23" width="3.5703125" customWidth="1"/>
    <col min="24" max="24" width="4.5703125" customWidth="1"/>
  </cols>
  <sheetData>
    <row r="1" spans="1:20" ht="15" customHeight="1" x14ac:dyDescent="0.25">
      <c r="A1" t="s">
        <v>34</v>
      </c>
      <c r="C1" s="9" t="s">
        <v>24</v>
      </c>
      <c r="D1" s="9"/>
      <c r="F1" s="13" t="s">
        <v>22</v>
      </c>
      <c r="G1" s="13"/>
      <c r="H1" s="13"/>
      <c r="J1" s="12" t="s">
        <v>23</v>
      </c>
      <c r="K1" s="12"/>
      <c r="L1" s="12"/>
      <c r="N1" s="11" t="s">
        <v>25</v>
      </c>
      <c r="O1" s="11"/>
      <c r="P1" s="11"/>
      <c r="R1" s="10" t="s">
        <v>26</v>
      </c>
      <c r="S1" s="10"/>
      <c r="T1" s="10"/>
    </row>
    <row r="2" spans="1:20" ht="15.75" customHeight="1" x14ac:dyDescent="0.25">
      <c r="A2" s="14" t="s">
        <v>35</v>
      </c>
      <c r="C2" s="9"/>
      <c r="D2" s="9"/>
      <c r="F2" s="13"/>
      <c r="G2" s="13"/>
      <c r="H2" s="13"/>
      <c r="J2" s="12"/>
      <c r="K2" s="12"/>
      <c r="L2" s="12"/>
      <c r="N2" s="11"/>
      <c r="O2" s="11"/>
      <c r="P2" s="11"/>
      <c r="R2" s="10"/>
      <c r="S2" s="10"/>
      <c r="T2" s="10"/>
    </row>
    <row r="3" spans="1:20" x14ac:dyDescent="0.25">
      <c r="C3" s="3" t="s">
        <v>20</v>
      </c>
      <c r="D3" s="8" t="s">
        <v>29</v>
      </c>
      <c r="F3" s="3" t="s">
        <v>31</v>
      </c>
      <c r="G3" s="3" t="s">
        <v>30</v>
      </c>
      <c r="H3" s="8" t="s">
        <v>29</v>
      </c>
      <c r="J3" s="3" t="s">
        <v>31</v>
      </c>
      <c r="K3" s="3" t="s">
        <v>30</v>
      </c>
      <c r="L3" s="8" t="s">
        <v>29</v>
      </c>
      <c r="N3" s="3" t="s">
        <v>31</v>
      </c>
      <c r="O3" s="8" t="s">
        <v>29</v>
      </c>
      <c r="P3"/>
      <c r="R3" s="3" t="s">
        <v>31</v>
      </c>
      <c r="S3" s="8" t="s">
        <v>29</v>
      </c>
      <c r="T3"/>
    </row>
    <row r="4" spans="1:20" x14ac:dyDescent="0.25">
      <c r="A4" t="s">
        <v>37</v>
      </c>
      <c r="C4" s="4" t="s">
        <v>10</v>
      </c>
      <c r="F4" t="s">
        <v>10</v>
      </c>
      <c r="G4" t="s">
        <v>5</v>
      </c>
      <c r="H4" s="8">
        <v>431.91807708504211</v>
      </c>
      <c r="I4" s="7"/>
      <c r="J4" t="s">
        <v>10</v>
      </c>
      <c r="K4" t="s">
        <v>11</v>
      </c>
      <c r="L4" s="8">
        <v>17.810393633374286</v>
      </c>
      <c r="M4" s="7"/>
      <c r="N4" t="s">
        <v>3</v>
      </c>
      <c r="O4" s="8">
        <v>181366.86513971465</v>
      </c>
      <c r="P4"/>
      <c r="Q4" s="7"/>
      <c r="R4" t="s">
        <v>10</v>
      </c>
      <c r="S4" s="8">
        <v>3220.5968715035824</v>
      </c>
      <c r="T4"/>
    </row>
    <row r="5" spans="1:20" x14ac:dyDescent="0.25">
      <c r="A5" s="1">
        <v>44607.672898171295</v>
      </c>
      <c r="C5" s="5" t="s">
        <v>5</v>
      </c>
      <c r="D5" s="8">
        <v>431.91807708504211</v>
      </c>
      <c r="G5" t="s">
        <v>8</v>
      </c>
      <c r="H5" s="8">
        <v>775.53722300103493</v>
      </c>
      <c r="I5" s="7"/>
      <c r="K5" t="s">
        <v>6</v>
      </c>
      <c r="L5" s="8">
        <v>682.06384070497256</v>
      </c>
      <c r="M5" s="7"/>
      <c r="N5" t="s">
        <v>21</v>
      </c>
      <c r="O5" s="8">
        <v>181366.86513971465</v>
      </c>
      <c r="P5"/>
      <c r="Q5" s="7"/>
      <c r="R5" t="s">
        <v>21</v>
      </c>
      <c r="S5" s="8">
        <v>3220.5968715035824</v>
      </c>
      <c r="T5"/>
    </row>
    <row r="6" spans="1:20" x14ac:dyDescent="0.25">
      <c r="C6" s="5" t="s">
        <v>8</v>
      </c>
      <c r="D6" s="8">
        <v>775.53722300103493</v>
      </c>
      <c r="F6" t="s">
        <v>3</v>
      </c>
      <c r="G6" t="s">
        <v>5</v>
      </c>
      <c r="H6" s="8">
        <v>33304.364505416037</v>
      </c>
      <c r="I6" s="7"/>
      <c r="K6" t="s">
        <v>7</v>
      </c>
      <c r="L6" s="8">
        <v>1313.267337079159</v>
      </c>
      <c r="M6" s="7"/>
      <c r="P6"/>
      <c r="Q6" s="7"/>
      <c r="T6"/>
    </row>
    <row r="7" spans="1:20" x14ac:dyDescent="0.25">
      <c r="A7" t="s">
        <v>38</v>
      </c>
      <c r="C7" s="5" t="s">
        <v>11</v>
      </c>
      <c r="D7" s="8">
        <v>17.810393633374286</v>
      </c>
      <c r="G7" t="s">
        <v>9</v>
      </c>
      <c r="H7" s="8">
        <v>15274.953687469815</v>
      </c>
      <c r="I7" s="7"/>
      <c r="J7" t="s">
        <v>3</v>
      </c>
      <c r="K7" t="s">
        <v>11</v>
      </c>
      <c r="L7" s="8">
        <v>1898.8844615532219</v>
      </c>
      <c r="M7" s="7"/>
      <c r="P7"/>
      <c r="Q7" s="7"/>
      <c r="T7"/>
    </row>
    <row r="8" spans="1:20" x14ac:dyDescent="0.25">
      <c r="A8" s="1">
        <v>44607.660173344906</v>
      </c>
      <c r="C8" s="5" t="s">
        <v>6</v>
      </c>
      <c r="D8" s="8">
        <v>682.06384070497256</v>
      </c>
      <c r="G8" t="s">
        <v>12</v>
      </c>
      <c r="H8" s="8">
        <v>17358.846503045606</v>
      </c>
      <c r="I8" s="7"/>
      <c r="K8" t="s">
        <v>6</v>
      </c>
      <c r="L8" s="8">
        <v>23288.145371337923</v>
      </c>
      <c r="M8" s="7"/>
      <c r="P8"/>
      <c r="Q8" s="7"/>
      <c r="T8"/>
    </row>
    <row r="9" spans="1:20" x14ac:dyDescent="0.25">
      <c r="C9" s="5" t="s">
        <v>7</v>
      </c>
      <c r="D9" s="8">
        <v>1313.267337079159</v>
      </c>
      <c r="G9" t="s">
        <v>4</v>
      </c>
      <c r="H9" s="8">
        <v>14570.9654203595</v>
      </c>
      <c r="I9" s="7"/>
      <c r="K9" t="s">
        <v>7</v>
      </c>
      <c r="L9" s="8">
        <v>10278.992286643035</v>
      </c>
      <c r="M9" s="7"/>
      <c r="P9"/>
      <c r="Q9" s="7"/>
      <c r="T9"/>
    </row>
    <row r="10" spans="1:20" x14ac:dyDescent="0.25">
      <c r="C10" s="4" t="s">
        <v>3</v>
      </c>
      <c r="G10" t="s">
        <v>13</v>
      </c>
      <c r="H10" s="8">
        <v>0.16975825678718079</v>
      </c>
      <c r="I10" s="7"/>
      <c r="J10" t="s">
        <v>21</v>
      </c>
      <c r="L10" s="8">
        <v>37479.163690951682</v>
      </c>
      <c r="M10" s="7"/>
      <c r="P10"/>
      <c r="Q10" s="7"/>
      <c r="T10"/>
    </row>
    <row r="11" spans="1:20" x14ac:dyDescent="0.25">
      <c r="C11" s="5" t="s">
        <v>5</v>
      </c>
      <c r="D11" s="8">
        <v>33304.364505416037</v>
      </c>
      <c r="G11" t="s">
        <v>8</v>
      </c>
      <c r="H11" s="8">
        <v>65388.014616728775</v>
      </c>
      <c r="I11" s="7"/>
      <c r="L11"/>
      <c r="M11" s="7"/>
      <c r="P11"/>
      <c r="Q11" s="7"/>
      <c r="T11"/>
    </row>
    <row r="12" spans="1:20" x14ac:dyDescent="0.25">
      <c r="C12" s="5" t="s">
        <v>9</v>
      </c>
      <c r="D12" s="8">
        <v>15274.953687469815</v>
      </c>
      <c r="G12" t="s">
        <v>36</v>
      </c>
      <c r="H12" s="8">
        <v>3.5285289040448671</v>
      </c>
      <c r="I12" s="7"/>
      <c r="L12"/>
      <c r="M12" s="7"/>
      <c r="P12"/>
      <c r="Q12" s="7"/>
      <c r="T12"/>
    </row>
    <row r="13" spans="1:20" x14ac:dyDescent="0.25">
      <c r="C13" s="5" t="s">
        <v>12</v>
      </c>
      <c r="D13" s="8">
        <v>17358.846503045606</v>
      </c>
      <c r="F13" t="s">
        <v>21</v>
      </c>
      <c r="H13" s="8">
        <v>147108.29832026662</v>
      </c>
      <c r="I13" s="7"/>
      <c r="L13"/>
      <c r="M13" s="7"/>
      <c r="P13"/>
      <c r="Q13" s="7"/>
      <c r="T13"/>
    </row>
    <row r="14" spans="1:20" x14ac:dyDescent="0.25">
      <c r="C14" s="5" t="s">
        <v>4</v>
      </c>
      <c r="D14" s="8">
        <v>14570.9654203595</v>
      </c>
      <c r="H14"/>
      <c r="I14" s="7"/>
      <c r="L14"/>
      <c r="M14" s="7"/>
      <c r="P14"/>
      <c r="Q14" s="7"/>
      <c r="T14"/>
    </row>
    <row r="15" spans="1:20" x14ac:dyDescent="0.25">
      <c r="C15" s="5" t="s">
        <v>13</v>
      </c>
      <c r="D15" s="8">
        <v>0.16975825678718079</v>
      </c>
      <c r="H15"/>
      <c r="I15" s="7"/>
      <c r="L15"/>
      <c r="M15" s="7"/>
      <c r="P15"/>
      <c r="Q15" s="7"/>
      <c r="T15"/>
    </row>
    <row r="16" spans="1:20" x14ac:dyDescent="0.25">
      <c r="C16" s="5" t="s">
        <v>8</v>
      </c>
      <c r="D16" s="8">
        <v>65388.014616728775</v>
      </c>
      <c r="H16"/>
      <c r="I16" s="7"/>
      <c r="L16"/>
      <c r="M16" s="7"/>
      <c r="P16"/>
      <c r="T16"/>
    </row>
    <row r="17" spans="3:20" x14ac:dyDescent="0.25">
      <c r="C17" s="5" t="s">
        <v>36</v>
      </c>
      <c r="D17" s="8">
        <v>3.5285289040448671</v>
      </c>
      <c r="H17"/>
      <c r="I17" s="7"/>
      <c r="L17"/>
      <c r="M17" s="7"/>
      <c r="P17"/>
      <c r="T17"/>
    </row>
    <row r="18" spans="3:20" x14ac:dyDescent="0.25">
      <c r="C18" s="5" t="s">
        <v>11</v>
      </c>
      <c r="D18" s="8">
        <v>1898.8844615532219</v>
      </c>
      <c r="H18"/>
      <c r="L18"/>
      <c r="P18"/>
      <c r="T18"/>
    </row>
    <row r="19" spans="3:20" x14ac:dyDescent="0.25">
      <c r="C19" s="5" t="s">
        <v>6</v>
      </c>
      <c r="D19" s="8">
        <v>23288.145371337923</v>
      </c>
      <c r="H19"/>
      <c r="L19"/>
      <c r="P19"/>
      <c r="T19"/>
    </row>
    <row r="20" spans="3:20" x14ac:dyDescent="0.25">
      <c r="C20" s="5" t="s">
        <v>7</v>
      </c>
      <c r="D20" s="8">
        <v>10278.992286643035</v>
      </c>
      <c r="H20"/>
      <c r="L20"/>
      <c r="P20"/>
      <c r="T20"/>
    </row>
    <row r="21" spans="3:20" x14ac:dyDescent="0.25">
      <c r="C21" s="4" t="s">
        <v>21</v>
      </c>
      <c r="D21" s="8">
        <v>184587.46201121825</v>
      </c>
      <c r="L21"/>
    </row>
    <row r="22" spans="3:20" x14ac:dyDescent="0.25">
      <c r="D22"/>
      <c r="L22"/>
    </row>
    <row r="23" spans="3:20" x14ac:dyDescent="0.25">
      <c r="D23"/>
      <c r="L23"/>
    </row>
    <row r="24" spans="3:20" x14ac:dyDescent="0.25">
      <c r="D24"/>
    </row>
    <row r="25" spans="3:20" x14ac:dyDescent="0.25">
      <c r="D25"/>
    </row>
    <row r="26" spans="3:20" x14ac:dyDescent="0.25">
      <c r="D26"/>
    </row>
  </sheetData>
  <mergeCells count="5">
    <mergeCell ref="C1:D2"/>
    <mergeCell ref="R1:T2"/>
    <mergeCell ref="N1:P2"/>
    <mergeCell ref="J1:L2"/>
    <mergeCell ref="F1:H2"/>
  </mergeCells>
  <hyperlinks>
    <hyperlink ref="A2" r:id="rId6" xr:uid="{CCEAA6AA-E626-4DD5-85AF-619B19F08E65}"/>
  </hyperlinks>
  <pageMargins left="0.7" right="0.7" top="0.75" bottom="0.75" header="0.3" footer="0.3"/>
  <pageSetup paperSize="9" orientation="portrait" verticalDpi="0" r:id="rId7"/>
  <tableParts count="3">
    <tablePart r:id="rId8"/>
    <tablePart r:id="rId9"/>
    <tablePart r:id="rId10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176B50-D64A-42DB-9AFE-C5E4054F6B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Map</vt:lpstr>
      <vt:lpstr>Dashboard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Support8</cp:lastModifiedBy>
  <dcterms:created xsi:type="dcterms:W3CDTF">2015-06-05T18:17:20Z</dcterms:created>
  <dcterms:modified xsi:type="dcterms:W3CDTF">2022-02-15T16:18:57Z</dcterms:modified>
</cp:coreProperties>
</file>