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11F3AF71-835F-43FF-9F0D-3034B77F1AC0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Dashboard!$BU$72</definedName>
    <definedName name="ExternalData_1" localSheetId="1" hidden="1">Main!$M$1:$M$30</definedName>
    <definedName name="ExternalData_1" localSheetId="0" hidden="1">'Map '!$A$1:$B$24</definedName>
    <definedName name="path">'Map '!$H$2</definedName>
  </definedNames>
  <calcPr calcId="191029"/>
  <pivotCaches>
    <pivotCache cacheId="29" r:id="rId6"/>
    <pivotCache cacheId="32" r:id="rId7"/>
    <pivotCache cacheId="35" r:id="rId8"/>
    <pivotCache cacheId="38" r:id="rId9"/>
    <pivotCache cacheId="41" r:id="rId10"/>
    <pivotCache cacheId="44" r:id="rId11"/>
    <pivotCache cacheId="47" r:id="rId12"/>
    <pivotCache cacheId="50" r:id="rId13"/>
    <pivotCache cacheId="53" r:id="rId14"/>
    <pivotCache cacheId="56" r:id="rId15"/>
    <pivotCache cacheId="59" r:id="rId16"/>
    <pivotCache cacheId="62" r:id="rId17"/>
    <pivotCache cacheId="65" r:id="rId18"/>
    <pivotCache cacheId="68" r:id="rId19"/>
    <pivotCache cacheId="71" r:id="rId2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UK Non-Listed_ffcb21f0-5e73-48dc-98a4-c4d6327d7a77" name="UK Non-Listed" connection="Query - UK Non-Listed"/>
          <x15:modelTable id="EU_74dd9e1a-4e59-4063-9366-ef2de2ca423b" name="EU" connection="Query - EU"/>
          <x15:modelTable id="EU Non-Listed_753d98a0-4c8e-4dd9-9919-2c8da2c0b393" name="EU Non-Listed" connection="Query - EU Non-Listed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otal FBA Non-Listed Amberta_f5514c5d-ea51-4e07-a81a-ca7557ef11a1" name="Total FBA Non-Listed Amberta" connection="Query - Total FBA Non-Listed Amberta"/>
          <x15:modelTable id="Total FBA Non-Listed Amberta  2_48dde81c-f5ff-4146-b2cd-a0a49605b5ee" name="Total FBA Non-Listed Amberta  2" connection="Query - Total FBA Non-Listed Amberta (2)"/>
          <x15:modelTable id="tbSummary  2_f556e0e0-98a2-44e5-ade5-523d1669c361" name="tbSummary  2" connection="Query - tbSummary (2)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50EAC0B9-80CB-458E-B25C-39FCD9B227B7}" name="Query - EU Non-Listed" description="Connection to the 'EU Non-Listed' query in the workbook." type="100" refreshedVersion="7" minRefreshableVersion="5">
    <extLst>
      <ext xmlns:x15="http://schemas.microsoft.com/office/spreadsheetml/2010/11/main" uri="{DE250136-89BD-433C-8126-D09CA5730AF9}">
        <x15:connection id="ea4744cd-4213-4b72-9770-8e9fa4ae93fe"/>
      </ext>
    </extLst>
  </connection>
  <connection id="7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8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9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10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1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2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3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4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5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6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7" xr16:uid="{AEAD9712-CA36-42FF-AF30-426164D7D165}" name="Query - Total FBA Non-Listed Amberta" description="Connection to the 'Total FBA Non-Listed Amberta' query in the workbook." type="100" refreshedVersion="7" minRefreshableVersion="5">
    <extLst>
      <ext xmlns:x15="http://schemas.microsoft.com/office/spreadsheetml/2010/11/main" uri="{DE250136-89BD-433C-8126-D09CA5730AF9}">
        <x15:connection id="2ea63e34-0652-41ec-b500-ffcde3a0b026"/>
      </ext>
    </extLst>
  </connection>
  <connection id="18" xr16:uid="{AD2F91D7-AE0D-4C1C-B2A9-D21CD76129AB}" name="Query - Total FBA Non-Listed Amberta (2)" description="Connection to the 'Total FBA Non-Listed Amberta (2)' query in the workbook." type="100" refreshedVersion="7" minRefreshableVersion="5">
    <extLst>
      <ext xmlns:x15="http://schemas.microsoft.com/office/spreadsheetml/2010/11/main" uri="{DE250136-89BD-433C-8126-D09CA5730AF9}">
        <x15:connection id="013ea53f-6e25-442e-a199-8f58bbd07d94"/>
      </ext>
    </extLst>
  </connection>
  <connection id="19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20" xr16:uid="{980F6FD0-11EA-453F-B2BD-D0A414D705B5}" name="Query - UK Non-Listed" description="Connection to the 'UK Non-Listed' query in the workbook." type="100" refreshedVersion="7" minRefreshableVersion="5">
    <extLst>
      <ext xmlns:x15="http://schemas.microsoft.com/office/spreadsheetml/2010/11/main" uri="{DE250136-89BD-433C-8126-D09CA5730AF9}">
        <x15:connection id="b99b27f7-8583-4103-a98a-ffe02975c254"/>
      </ext>
    </extLst>
  </connection>
  <connection id="21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2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7">
    <s v="ThisWorkbookDataModel"/>
    <s v="{[tbSummary 1].[PAYMENT/DEPOSIT].&amp;[Deposit]}"/>
    <s v="{[Est_Cost].[Difference].[All]}"/>
    <s v="{[Est_Cost].[Tot Paid].&amp;[3.3E3],[Est_Cost].[Tot Paid].&amp;[6.5E3],[Est_Cost].[Tot Paid].&amp;[7.1083E2],[Est_Cost].[Tot Paid].&amp;[1.80572E3],[Est_Cost].[Tot Paid].&amp;[2.06118E3],[Est_Cost].[Tot Paid].&amp;[2.08392E3],[Est_Cost].[Tot Paid].&amp;[3.25631E3],[Est_Cost].[Tot Paid].&amp;[3.96818E3],[Est_Cost].[Tot Paid].&amp;[4.33545E3],[Est_Cost].[Tot Paid].&amp;[5.92954E3],[Est_Cost].[Tot Paid].&amp;[9.23109E3],[Est_Cost].[Tot Paid].&amp;[1.422914E4],[Est_Cost].[Tot Paid].&amp;[1.779191E4],[Est_Cost].[Tot Paid].&amp;[4.531608E4],[Est_Cost].[Tot Paid].&amp;[4.960898E4],[Est_Cost].[Tot Paid].&amp;[2.4362260000000002E4]}"/>
    <s v="{[tbSummary 1].[PAYMENT/DEPOSIT].&amp;[Payment]}"/>
    <s v="{[Est_Cost].[Tot Paid GBP].[All]}"/>
    <s v="{[Est_Cost].[Tot Paid].[All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8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<sst xmlns="http://schemas.openxmlformats.org/spreadsheetml/2006/main" count="910" uniqueCount="183">
  <si>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</si>
  <si>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</si>
  <si>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</si>
  <si>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</si>
  <si>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</si>
  <si>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</si>
  <si>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</si>
  <si>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</si>
  <si>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</si>
  <si>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</si>
  <si>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</si>
  <si>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</si>
  <si>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</si>
  <si>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</si>
  <si>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</si>
  <si>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</si>
  <si>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</si>
  <si>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</si>
  <si>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</si>
  <si>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</si>
  <si>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</si>
  <si>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</si>
  <si>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</si>
  <si>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</si>
  <si>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</si>
  <si>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</si>
  <si>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</si>
  <si>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</si>
  <si>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</si>
  <si>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</si>
  <si>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</si>
  <si>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</si>
  <si>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</si>
  <si>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</si>
  <si>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</si>
  <si>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</si>
  <si>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</si>
  <si>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</si>
  <si>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</si>
  <si>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</si>
  <si>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</si>
  <si>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</si>
  <si>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</si>
  <si>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</si>
  <si>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</si>
  <si>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</si>
  <si>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</si>
  <si>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</si>
  <si>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</si>
  <si>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</si>
  <si>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</si>
  <si>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</si>
  <si>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</si>
  <si>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</si>
  <si>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</si>
  <si>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</si>
  <si>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</si>
  <si>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</si>
  <si>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</si>
  <si>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</si>
  <si>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</si>
  <si>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</si>
  <si>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</si>
  <si>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</si>
  <si>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</si>
  <si>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</si>
  <si>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</si>
  <si>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</si>
  <si>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</si>
  <si>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</si>
  <si>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</si>
  <si>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</si>
  <si>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</si>
  <si>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</si>
  <si>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</si>
  <si>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</si>
  <si>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</si>
  <si>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</si>
  <si>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</si>
  <si>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</si>
  <si>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</si>
  <si>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</si>
  <si>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</si>
  <si>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</si>
  <si>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</si>
  <si>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</si>
  <si>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</si>
  <si>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</si>
  <si>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</si>
  <si>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</si>
  <si>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</si>
  <si>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</si>
  <si>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</si>
  <si>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</si>
  <si>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</si>
  <si>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</si>
  <si>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</si>
  <si>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</si>
  <si>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</si>
  <si>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</si>
  <si>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</si>
  <si>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</si>
  <si>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</si>
  <si>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18/11/2022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</si>
  <si>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</si>
  <si>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</si>
  <si>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</si>
  <si>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</si>
  <si>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</si>
  <si>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</si>
  <si>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</si>
  <si>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</si>
  <si>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</si>
  <si>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</si>
  <si>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</si>
  <si>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</si>
  <si>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</si>
  <si>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</si>
  <si>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</si>
  <si>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</si>
  <si>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</si>
  <si>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</si>
  <si>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</si>
  <si>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</si>
  <si>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(Multiple Items)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</si>
  <si>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</si>
  <si>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</si>
  <si>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</si>
  <si>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</si>
  <si>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</si>
  <si>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</si>
  <si>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</si>
  <si>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</si>
  <si>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</si>
  <si>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</si>
  <si>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</si>
  <si>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</si>
  <si>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</si>
  <si>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</si>
  <si>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</si>
  <si>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</si>
  <si>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</si>
  <si>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</si>
  <si>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</si>
  <si>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</si>
  <si>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</si>
  <si>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</si>
  <si>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</si>
  <si>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</si>
  <si>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</si>
  <si>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</si>
  <si>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</si>
  <si>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</si>
  <si>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</si>
  <si>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</si>
  <si>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</si>
  <si>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</si>
  <si>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</si>
  <si>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FBA AMBERTA LISTED</t>
  </si>
  <si>
    <t>TRANSTER LISTED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</si>
  <si>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</si>
  <si>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</si>
  <si>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</si>
  <si>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</si>
  <si>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</si>
  <si>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</si>
  <si>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(blank)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</si>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</sst>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£-809]* #,##0.00_-;\-[$£-809]* #,##0.00_-;_-[$£-809]* &quot;-&quot;??_-;_-@_-"/>
    <numFmt numFmtId="165" formatCode="&quot;£&quot;#,##0.00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5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microsoft.com/office/2017/06/relationships/rdRichValue" Target="richData/rdrichvalue.xml"/><Relationship Id="rId39" Type="http://schemas.openxmlformats.org/officeDocument/2006/relationships/customXml" Target="../customXml/item6.xml"/><Relationship Id="rId21" Type="http://schemas.openxmlformats.org/officeDocument/2006/relationships/theme" Target="theme/theme1.xml"/><Relationship Id="rId34" Type="http://schemas.openxmlformats.org/officeDocument/2006/relationships/customXml" Target="../customXml/item1.xml"/><Relationship Id="rId42" Type="http://schemas.openxmlformats.org/officeDocument/2006/relationships/customXml" Target="../customXml/item9.xml"/><Relationship Id="rId47" Type="http://schemas.openxmlformats.org/officeDocument/2006/relationships/customXml" Target="../customXml/item14.xml"/><Relationship Id="rId50" Type="http://schemas.openxmlformats.org/officeDocument/2006/relationships/customXml" Target="../customXml/item17.xml"/><Relationship Id="rId55" Type="http://schemas.microsoft.com/office/2006/relationships/vbaProject" Target="vbaProject.bin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SupportingPropertyBagStructure" Target="richData/rdsupportingpropertybagstructure.xml"/><Relationship Id="rId11" Type="http://schemas.openxmlformats.org/officeDocument/2006/relationships/pivotCacheDefinition" Target="pivotCache/pivotCacheDefinition6.xml"/><Relationship Id="rId24" Type="http://schemas.openxmlformats.org/officeDocument/2006/relationships/sharedStrings" Target="sharedStrings.xml"/><Relationship Id="rId32" Type="http://schemas.openxmlformats.org/officeDocument/2006/relationships/powerPivotData" Target="model/item.data"/><Relationship Id="rId37" Type="http://schemas.openxmlformats.org/officeDocument/2006/relationships/customXml" Target="../customXml/item4.xml"/><Relationship Id="rId40" Type="http://schemas.openxmlformats.org/officeDocument/2006/relationships/customXml" Target="../customXml/item7.xml"/><Relationship Id="rId45" Type="http://schemas.openxmlformats.org/officeDocument/2006/relationships/customXml" Target="../customXml/item12.xml"/><Relationship Id="rId53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5.xml"/><Relationship Id="rId19" Type="http://schemas.openxmlformats.org/officeDocument/2006/relationships/pivotCacheDefinition" Target="pivotCache/pivotCacheDefinition14.xml"/><Relationship Id="rId31" Type="http://schemas.microsoft.com/office/2017/06/relationships/rdRichValueTypes" Target="richData/rdRichValueTypes.xml"/><Relationship Id="rId44" Type="http://schemas.openxmlformats.org/officeDocument/2006/relationships/customXml" Target="../customXml/item11.xml"/><Relationship Id="rId52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connections" Target="connections.xml"/><Relationship Id="rId27" Type="http://schemas.microsoft.com/office/2017/06/relationships/rdRichValueStructure" Target="richData/rdrichvaluestructure.xml"/><Relationship Id="rId30" Type="http://schemas.microsoft.com/office/2017/06/relationships/rdSupportingPropertyBag" Target="richData/rdsupportingpropertybag.xml"/><Relationship Id="rId35" Type="http://schemas.openxmlformats.org/officeDocument/2006/relationships/customXml" Target="../customXml/item2.xml"/><Relationship Id="rId43" Type="http://schemas.openxmlformats.org/officeDocument/2006/relationships/customXml" Target="../customXml/item10.xml"/><Relationship Id="rId48" Type="http://schemas.openxmlformats.org/officeDocument/2006/relationships/customXml" Target="../customXml/item15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sheetMetadata" Target="metadata.xml"/><Relationship Id="rId33" Type="http://schemas.openxmlformats.org/officeDocument/2006/relationships/calcChain" Target="calcChain.xml"/><Relationship Id="rId38" Type="http://schemas.openxmlformats.org/officeDocument/2006/relationships/customXml" Target="../customXml/item5.xml"/><Relationship Id="rId46" Type="http://schemas.openxmlformats.org/officeDocument/2006/relationships/customXml" Target="../customXml/item13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8.xml"/><Relationship Id="rId54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styles" Target="styles.xml"/><Relationship Id="rId28" Type="http://schemas.microsoft.com/office/2017/06/relationships/richStyles" Target="richData/richStyles.xml"/><Relationship Id="rId36" Type="http://schemas.openxmlformats.org/officeDocument/2006/relationships/customXml" Target="../customXml/item3.xml"/><Relationship Id="rId49" Type="http://schemas.openxmlformats.org/officeDocument/2006/relationships/customXml" Target="../customXml/item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161925</xdr:rowOff>
    </xdr:from>
    <xdr:to>
      <xdr:col>16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55EF186-538E-49EE-9608-3845D262F003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10</xdr:col>
      <xdr:colOff>590550</xdr:colOff>
      <xdr:row>0</xdr:row>
      <xdr:rowOff>0</xdr:rowOff>
    </xdr:from>
    <xdr:to>
      <xdr:col>11</xdr:col>
      <xdr:colOff>676275</xdr:colOff>
      <xdr:row>6</xdr:row>
      <xdr:rowOff>133350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C883621-2AD7-46E8-BC4D-9949B2F8CA6E}"/>
            </a:ext>
          </a:extLst>
        </xdr:cNvPr>
        <xdr:cNvSpPr/>
      </xdr:nvSpPr>
      <xdr:spPr>
        <a:xfrm>
          <a:off x="10963275" y="0"/>
          <a:ext cx="962025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13</xdr:col>
      <xdr:colOff>57150</xdr:colOff>
      <xdr:row>2</xdr:row>
      <xdr:rowOff>66675</xdr:rowOff>
    </xdr:from>
    <xdr:to>
      <xdr:col>13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77B593DB-1E1A-47BA-9481-6D55F8A2BAB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104775</xdr:colOff>
      <xdr:row>0</xdr:row>
      <xdr:rowOff>57150</xdr:rowOff>
    </xdr:from>
    <xdr:to>
      <xdr:col>10</xdr:col>
      <xdr:colOff>590550</xdr:colOff>
      <xdr:row>1</xdr:row>
      <xdr:rowOff>161925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E93C3B9F-8230-4F83-B178-75E5171F9606}"/>
            </a:ext>
          </a:extLst>
        </xdr:cNvPr>
        <xdr:cNvSpPr/>
      </xdr:nvSpPr>
      <xdr:spPr>
        <a:xfrm>
          <a:off x="10477500" y="57150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89883564813" backgroundQuery="1" createdVersion="7" refreshedVersion="7" minRefreshableVersion="3" recordCount="0" supportSubquery="1" supportAdvancedDrill="1" xr:uid="{B5AC3FAA-E5DE-47CC-97C4-A7E8CDD800A2}">
  <cacheSource type="external" connectionId="21"/>
  <cacheFields count="5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9" level="1">
      <sharedItems count="10">
        <s v="BC"/>
        <s v="Benedetti Palmiro"/>
        <s v="Biamet Bis"/>
        <s v="Chrysos"/>
        <s v="Costa Sergio"/>
        <s v="Fantasy"/>
        <s v="GandS"/>
        <s v="Mainly-Silver"/>
        <s v="Martinelli"/>
        <s v="Pavee"/>
      </sharedItems>
    </cacheField>
    <cacheField name="[Only_open_po].[PO Number].[PO Number]" caption="PO Number" numFmtId="0" hierarchy="20" level="1">
      <sharedItems count="29">
        <s v="PO220119-22/001BC"/>
        <s v="PO220217-22/002BC"/>
        <s v="PO220119-22/001BP"/>
        <s v="PO220217-22/002BP"/>
        <s v="PO211210-21/014BIA"/>
        <s v="PO220106-22/001BIA"/>
        <s v="PO220119-22/002BIA"/>
        <s v="PO220203-22/003BIA"/>
        <s v="PO220217-22/004BIA"/>
        <s v="PO210921-21/009CHR"/>
        <s v="PO211015-21/010CHR"/>
        <s v="PO211111-21/011CHR"/>
        <s v="PO211210-21/012CHR"/>
        <s v="PO220119-22/001CHR"/>
        <s v="PO220203-22/002CHR"/>
        <s v="PO220217-22/003CHR"/>
        <s v="PO220119-22/001CS"/>
        <s v="PO220203-22/001FAN"/>
        <s v="PO211015-21/014GS"/>
        <s v="PO211210-21/017GS"/>
        <s v="PO220119-22/001GS"/>
        <s v="PO220203-22/002GS"/>
        <s v="PO220217-22/002GS"/>
        <s v="PO220203-22/001MS"/>
        <s v="PO220203-22/002MAR"/>
        <s v="PO211210-21/019PAV"/>
        <s v="PO220119-22/001PAV"/>
        <s v="PO220203-22/002PAV"/>
        <s v="PO220217-22/003PAV"/>
      </sharedItems>
    </cacheField>
    <cacheField name="[Measures].[Sum of Cost]" caption="Sum of Cost" numFmtId="0" hierarchy="83" level="32767"/>
    <cacheField name="[Only_open_po].[Currency].[Currency]" caption="Currency" numFmtId="0" hierarchy="22" level="1">
      <sharedItems containsBlank="1" count="3">
        <s v="EUR"/>
        <m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2" memberValueDatatype="130" unbalanced="0">
      <fieldsUsage count="2">
        <fieldUsage x="-1"/>
        <fieldUsage x="4"/>
      </fieldsUsage>
    </cacheHierarchy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89884490744" backgroundQuery="1" createdVersion="7" refreshedVersion="7" minRefreshableVersion="3" recordCount="0" supportSubquery="1" supportAdvancedDrill="1" xr:uid="{5581B2C3-1A98-4B57-844C-B0C58183C21F}">
  <cacheSource type="external" connectionId="21"/>
  <cacheFields count="3">
    <cacheField name="[Only_open_po].[Supplier].[Supplier]" caption="Supplier" numFmtId="0" hierarchy="19" level="1">
      <sharedItems count="10">
        <s v="BC"/>
        <s v="Benedetti Palmiro"/>
        <s v="Biamet Bis"/>
        <s v="Chrysos"/>
        <s v="Costa Sergio"/>
        <s v="Fantasy"/>
        <s v="GandS"/>
        <s v="Mainly-Silver"/>
        <s v="Martinelli"/>
        <s v="Pavee"/>
      </sharedItems>
    </cacheField>
    <cacheField name="[Only_open_po].[PO Number].[PO Number]" caption="PO Number" numFmtId="0" hierarchy="20" level="1">
      <sharedItems count="26">
        <s v="PO220119-22/001BC"/>
        <s v="PO220217-22/002BC"/>
        <s v="PO220119-22/001BP"/>
        <s v="PO220217-22/002BP"/>
        <s v="PO211210-21/014BIA"/>
        <s v="PO220106-22/001BIA"/>
        <s v="PO220119-22/002BIA"/>
        <s v="PO220203-22/003BIA"/>
        <s v="PO220217-22/004BIA"/>
        <s v="PO210921-21/009CHR"/>
        <s v="PO211015-21/010CHR"/>
        <s v="PO211111-21/011CHR"/>
        <s v="PO211210-21/012CHR"/>
        <s v="PO220119-22/001CHR"/>
        <s v="PO220203-22/002CHR"/>
        <s v="PO220217-22/003CHR"/>
        <s v="PO220119-22/001CS"/>
        <s v="PO220203-22/001FAN"/>
        <s v="PO211015-21/014GS"/>
        <s v="PO211210-21/017GS"/>
        <s v="PO220119-22/001GS"/>
        <s v="PO220217-22/002GS"/>
        <s v="PO220203-22/001MS"/>
        <s v="PO220203-22/002MAR"/>
        <s v="PO211210-21/019PAV"/>
        <s v="PO220119-22/001PAV"/>
      </sharedItems>
    </cacheField>
    <cacheField name="[Measures].[Sum of Est Cost GBP]" caption="Sum of Est Cost GBP" numFmtId="0" hierarchy="88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89904166665" backgroundQuery="1" createdVersion="7" refreshedVersion="7" minRefreshableVersion="3" recordCount="0" supportSubquery="1" supportAdvancedDrill="1" xr:uid="{F21A60BE-7F32-4475-A5CF-C3E5719F07AE}">
  <cacheSource type="external" connectionId="21"/>
  <cacheFields count="3">
    <cacheField name="[tbSummary 1].[PO Number].[PO Number]" caption="PO Number" numFmtId="0" hierarchy="36" level="1">
      <sharedItems count="31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CHR"/>
        <s v="PO220119-22/001MAR"/>
        <s v="PO220119-22/001PAV"/>
        <s v="PO220119-22/002BIA"/>
        <s v="PO220203-22/002CHR"/>
        <s v="PO220203-22/002PAV"/>
        <s v="PO220217-22/003PAV"/>
      </sharedItems>
    </cacheField>
    <cacheField name="[Measures].[Sum of AMOUNT]" caption="Sum of AMOUNT" numFmtId="0" hierarchy="77" level="32767"/>
    <cacheField name="[tbSummary 1].[CURRENCY].[CURRENCY]" caption="CURRENCY" numFmtId="0" hierarchy="45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8990497685" backgroundQuery="1" createdVersion="7" refreshedVersion="7" minRefreshableVersion="3" recordCount="0" supportSubquery="1" supportAdvancedDrill="1" xr:uid="{D164DC5D-3DAC-4954-8622-03BE40AFF938}">
  <cacheSource type="external" connectionId="21"/>
  <cacheFields count="4">
    <cacheField name="[tbSummary 1].[PO Number].[PO Number]" caption="PO Number" numFmtId="0" hierarchy="36" level="1">
      <sharedItems count="9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</sharedItems>
    </cacheField>
    <cacheField name="[tbSummary 1].[PAYMENT/DEPOSIT].[PAYMENT/DEPOSIT]" caption="PAYMENT/DEPOSIT" numFmtId="0" hierarchy="38" level="1">
      <sharedItems containsSemiMixedTypes="0" containsNonDate="0" containsString="0"/>
    </cacheField>
    <cacheField name="[Measures].[Sum of AMOUNT]" caption="Sum of AMOUNT" numFmtId="0" hierarchy="77" level="32767"/>
    <cacheField name="[tbSummary 1].[CURRENCY].[CURRENCY]" caption="CURRENCY" numFmtId="0" hierarchy="45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89905902781" backgroundQuery="1" createdVersion="7" refreshedVersion="7" minRefreshableVersion="3" recordCount="0" supportSubquery="1" supportAdvancedDrill="1" xr:uid="{5E36F969-D7D7-48B7-8B8D-1BB3E318E61D}">
  <cacheSource type="external" connectionId="21"/>
  <cacheFields count="2">
    <cacheField name="[tbSummary 1].[PO Number].[PO Number]" caption="PO Number" numFmtId="0" hierarchy="36" level="1">
      <sharedItems count="31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CHR"/>
        <s v="PO220119-22/001MAR"/>
        <s v="PO220119-22/001PAV"/>
        <s v="PO220119-22/002BIA"/>
        <s v="PO220203-22/002CHR"/>
        <s v="PO220203-22/002PAV"/>
        <s v="PO220217-22/003PAV"/>
      </sharedItems>
    </cacheField>
    <cacheField name="[Measures].[Sum of AMOUNT GBP]" caption="Sum of AMOUNT GBP" numFmtId="0" hierarchy="87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89906828705" backgroundQuery="1" createdVersion="7" refreshedVersion="7" minRefreshableVersion="3" recordCount="0" supportSubquery="1" supportAdvancedDrill="1" xr:uid="{CE4AE125-3A43-4223-A9C6-67E5CD89C145}">
  <cacheSource type="external" connectionId="21"/>
  <cacheFields count="3">
    <cacheField name="[tbSummary 1].[PO Number].[PO Number]" caption="PO Number" numFmtId="0" hierarchy="36" level="1">
      <sharedItems count="27">
        <s v="PO210729-21/002CAV"/>
        <s v="PO210921-21/001CHI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CHR"/>
        <s v="PO220119-22/001MAR"/>
        <s v="PO220119-22/002BIA"/>
        <s v="PO220203-22/002CHR"/>
      </sharedItems>
    </cacheField>
    <cacheField name="[Measures].[Sum of AMOUNT GBP]" caption="Sum of AMOUNT GBP" numFmtId="0" hierarchy="87" level="32767"/>
    <cacheField name="[tbSummary 1].[PAYMENT/DEPOSIT].[PAYMENT/DEPOSIT]" caption="PAYMENT/DEPOSIT" numFmtId="0" hierarchy="38" level="1">
      <sharedItems containsSemiMixedTypes="0" containsNonDate="0" containsString="0"/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89907754629" backgroundQuery="1" createdVersion="7" refreshedVersion="7" minRefreshableVersion="3" recordCount="0" supportSubquery="1" supportAdvancedDrill="1" xr:uid="{D8556959-9B78-4109-9973-EAC178F5FB56}">
  <cacheSource type="external" connectionId="21"/>
  <cacheFields count="2">
    <cacheField name="[tbSummary 1].[Manufacturer].[Manufacturer]" caption="Manufacturer" numFmtId="0" hierarchy="37" level="1">
      <sharedItems count="15">
        <s v="Aguilar de Dios"/>
        <s v="BC"/>
        <s v="Benedetti Palmiro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87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89924189817" backgroundQuery="1" createdVersion="7" refreshedVersion="7" minRefreshableVersion="3" recordCount="0" supportSubquery="1" supportAdvancedDrill="1" xr:uid="{F100D6AB-5ACF-49B2-9B22-67393FA65DE1}">
  <cacheSource type="external" connectionId="21"/>
  <cacheFields count="2">
    <cacheField name="[Listed].[Listed Status?].[Listed Status?]" caption="Listed Status?" numFmtId="0" hierarchy="17" level="1">
      <sharedItems count="2">
        <s v="LISTED STOCK"/>
        <s v="NON-LISTED STOCK"/>
      </sharedItems>
    </cacheField>
    <cacheField name="[Measures].[Sum of Count]" caption="Sum of Count" numFmtId="0" hierarchy="81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9000972222" backgroundQuery="1" createdVersion="7" refreshedVersion="7" minRefreshableVersion="3" recordCount="0" supportSubquery="1" supportAdvancedDrill="1" xr:uid="{B58980E2-F2AD-4EDF-8443-064285267C3D}">
  <cacheSource type="external" connectionId="21"/>
  <cacheFields count="2">
    <cacheField name="[Total FBA Listed Transter].[subsource].[subsource]" caption="subsource" numFmtId="0" hierarchy="49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85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90028587963" backgroundQuery="1" createdVersion="7" refreshedVersion="7" minRefreshableVersion="3" recordCount="0" supportSubquery="1" supportAdvancedDrill="1" xr:uid="{072CDE56-4FB5-4B0E-82D5-AE10835B3D9C}">
  <cacheSource type="external" connectionId="21"/>
  <cacheFields count="2">
    <cacheField name="[Total FBA LISTED AMBERTA].[subsource].[subsource]" caption="subsource" numFmtId="0" hierarchy="47" level="1">
      <sharedItems count="3">
        <s v="Amazon DE"/>
        <s v="Amazon JP"/>
        <s v="Amazon UK"/>
      </sharedItems>
    </cacheField>
    <cacheField name="[Measures].[Sum of Count 2]" caption="Sum of Count 2" numFmtId="0" hierarchy="84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9007673611" backgroundQuery="1" createdVersion="7" refreshedVersion="7" minRefreshableVersion="3" recordCount="0" supportSubquery="1" supportAdvancedDrill="1" xr:uid="{D61B910D-8E44-4D0C-ACC2-68448584658A}">
  <cacheSource type="external" connectionId="21"/>
  <cacheFields count="6">
    <cacheField name="[Est_Cost].[Supplier].[Supplier]" caption="Supplier" numFmtId="0" level="1">
      <sharedItems count="14">
        <s v="Aguilar de Dios"/>
        <s v="Benedetti Palmiro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25">
        <s v="PO210928-21/001ADD"/>
        <s v="PO211210-21/003BP"/>
        <s v="PO211210-21/014BIA"/>
        <s v="PO220106-22/001BIA"/>
        <s v="PO210729-21/002CAV"/>
        <s v="PO210921-21/001CHI"/>
        <s v="PO211015-21/010CHR"/>
        <s v="PO211210-21/012CHR"/>
        <s v="PO220119-22/001CHR"/>
        <s v="PO211210-21/002CSJC"/>
        <s v="PO211027-21/004FAN"/>
        <s v="PO211210-21/005FAN"/>
        <s v="PO211015-21/014GS"/>
        <s v="PO211111-21/016GS"/>
        <s v="PO211210-21/017GS"/>
        <s v="PO211210-21/002MS"/>
        <s v="PO211210-21/007MAR"/>
        <s v="PO220119-22/001MAR"/>
        <s v="PO211007-21/015PAV"/>
        <s v="PO211105-21/017PAV"/>
        <s v="PO211111-21/018PAV"/>
        <s v="PO211210-21/019PAV"/>
        <s v="PO220119-22/001PAV"/>
        <s v="PO210927-21/001SAR"/>
        <s v="PO211004-21/001TOP"/>
      </sharedItems>
    </cacheField>
    <cacheField name="[Measures].[Sum of Est Cost GBP 2]" caption="Sum of Est Cost GBP 2" numFmtId="0" hierarchy="89" level="32767"/>
    <cacheField name="[Measures].[Sum of Tot Paid GBP]" caption="Sum of Tot Paid GBP" numFmtId="0" hierarchy="90" level="32767"/>
    <cacheField name="[Measures].[Sum of Difference GBP]" caption="Sum of Difference GBP" numFmtId="0" hierarchy="91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90077662034" backgroundQuery="1" createdVersion="7" refreshedVersion="7" minRefreshableVersion="3" recordCount="0" supportSubquery="1" supportAdvancedDrill="1" xr:uid="{205FFC26-CE12-41AC-BF9A-2917113D4505}">
  <cacheSource type="external" connectionId="21"/>
  <cacheFields count="2">
    <cacheField name="[Est_Cost].[Supplier].[Supplier]" caption="Supplier" numFmtId="0" level="1">
      <sharedItems count="14">
        <s v="Aguilar de Dios"/>
        <s v="Benedetti Palmiro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Est Cost GBP 2]" caption="Sum of Est Cost GBP 2" numFmtId="0" hierarchy="89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90078587965" backgroundQuery="1" createdVersion="7" refreshedVersion="7" minRefreshableVersion="3" recordCount="0" supportSubquery="1" supportAdvancedDrill="1" xr:uid="{93122940-1544-425B-A8F2-690DB7F24ADC}">
  <cacheSource type="external" connectionId="21"/>
  <cacheFields count="7">
    <cacheField name="[Est_Cost].[Supplier].[Supplier]" caption="Supplier" numFmtId="0" level="1">
      <sharedItems count="14">
        <s v="Aguilar de Dios"/>
        <s v="Benedetti Palmiro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25">
        <s v="PO210928-21/001ADD"/>
        <s v="PO211210-21/003BP"/>
        <s v="PO211210-21/014BIA"/>
        <s v="PO220106-22/001BIA"/>
        <s v="PO210729-21/002CAV"/>
        <s v="PO210921-21/001CHI"/>
        <s v="PO211015-21/010CHR"/>
        <s v="PO211210-21/012CHR"/>
        <s v="PO220119-22/001CHR"/>
        <s v="PO211210-21/002CSJC"/>
        <s v="PO211027-21/004FAN"/>
        <s v="PO211210-21/005FAN"/>
        <s v="PO211015-21/014GS"/>
        <s v="PO211111-21/016GS"/>
        <s v="PO211210-21/017GS"/>
        <s v="PO211210-21/002MS"/>
        <s v="PO211210-21/007MAR"/>
        <s v="PO220119-22/001MAR"/>
        <s v="PO211007-21/015PAV"/>
        <s v="PO211105-21/017PAV"/>
        <s v="PO211111-21/018PAV"/>
        <s v="PO211210-21/019PAV"/>
        <s v="PO220119-22/001PAV"/>
        <s v="PO210927-21/001SAR"/>
        <s v="PO211004-21/001TOP"/>
      </sharedItems>
    </cacheField>
    <cacheField name="[Measures].[Sum of Est Cost]" caption="Sum of Est Cost" numFmtId="0" hierarchy="78" level="32767"/>
    <cacheField name="[Measures].[Sum of Tot Paid]" caption="Sum of Tot Paid" numFmtId="0" hierarchy="79" level="32767"/>
    <cacheField name="[Measures].[Sum of Difference]" caption="Sum of Difference" numFmtId="0" hierarchy="80" level="32767"/>
    <cacheField name="[Est_Cost].[Tot Paid].[Tot Paid]" caption="Tot Paid" numFmtId="0" hierarchy="3" level="1">
      <sharedItems containsSemiMixedTypes="0" containsNonDate="0" containsString="0"/>
    </cacheField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6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90079629628" backgroundQuery="1" createdVersion="7" refreshedVersion="7" minRefreshableVersion="3" recordCount="0" supportSubquery="1" supportAdvancedDrill="1" xr:uid="{B70072A1-4DC0-4F0A-B10D-324345C4B85C}">
  <cacheSource type="external" connectionId="21"/>
  <cacheFields count="4">
    <cacheField name="[Est_Cost].[Supplier].[Supplier]" caption="Supplier" numFmtId="0" level="1">
      <sharedItems count="9">
        <s v="Cavinato Dino"/>
        <s v="Chini"/>
        <s v="Chrysos"/>
        <s v="CSJC"/>
        <s v="Fantasy"/>
        <s v="Martinelli"/>
        <s v="Pavee"/>
        <s v="SilverArt"/>
        <s v="Top Star"/>
      </sharedItems>
    </cacheField>
    <cacheField name="[Measures].[Sum of Difference]" caption="Sum of Difference" numFmtId="0" hierarchy="80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1.490082523145" backgroundQuery="1" createdVersion="7" refreshedVersion="7" minRefreshableVersion="3" recordCount="0" supportSubquery="1" supportAdvancedDrill="1" xr:uid="{BFDC80A6-53E9-4FE1-8B60-ECD7650F9D7C}">
  <cacheSource type="external" connectionId="21"/>
  <cacheFields count="3">
    <cacheField name="[tbSummary].[Manufacturer].[Manufacturer]" caption="Manufacturer" numFmtId="0" hierarchy="25" level="1">
      <sharedItems count="15">
        <s v="Aguilar de Dios"/>
        <s v="BC"/>
        <s v="Benedetti Palmiro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2" level="32767"/>
    <cacheField name="[tbSummary].[CURRENCY].[CURRENCY]" caption="CURRENCY" numFmtId="0" hierarchy="33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68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16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Items count="1">
    <i/>
  </colItems>
  <pageFields count="2">
    <pageField fld="2" hier="3" name="[Est_Cost].[Tot Paid].&amp;[3.3E3]" cap="3300"/>
    <pageField fld="3" hier="4" name="[Est_Cost].[Difference].[All]" cap="All"/>
  </pageFields>
  <dataFields count="1">
    <dataField name="Sum of Difference" fld="1" baseField="0" baseItem="0"/>
  </dataFields>
  <pivotHierarchies count="93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71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2" firstHeaderRow="1" firstDataRow="1" firstDataCol="2"/>
  <pivotFields count="3">
    <pivotField axis="axisRow" compact="0" allDrilled="1" outline="0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5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 v="1"/>
    </i>
    <i>
      <x v="8"/>
      <x/>
    </i>
    <i>
      <x v="9"/>
      <x/>
    </i>
    <i>
      <x v="10"/>
      <x v="1"/>
    </i>
    <i>
      <x v="11"/>
      <x/>
    </i>
    <i>
      <x v="12"/>
      <x v="1"/>
    </i>
    <i>
      <x v="13"/>
      <x/>
    </i>
    <i>
      <x v="14"/>
      <x/>
    </i>
  </rowItems>
  <colItems count="1">
    <i/>
  </colItems>
  <dataFields count="1">
    <dataField name="Sum of AMOUNT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5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35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38" firstHeaderRow="1" firstDataRow="1" firstDataCol="2"/>
  <pivotFields count="3">
    <pivotField axis="axisRow" compact="0" allDrilled="1" outline="0" subtotalTop="0" showAll="0" dataSourceSort="1" defaultSubtotal="0" defaultAttributeDrillState="1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31">
    <i>
      <x/>
      <x/>
    </i>
    <i>
      <x v="1"/>
      <x/>
    </i>
    <i>
      <x v="2"/>
      <x/>
    </i>
    <i>
      <x v="3"/>
      <x/>
    </i>
    <i>
      <x v="4"/>
      <x/>
    </i>
    <i>
      <x v="5"/>
      <x v="1"/>
    </i>
    <i>
      <x v="6"/>
      <x/>
    </i>
    <i>
      <x v="7"/>
      <x/>
    </i>
    <i>
      <x v="8"/>
      <x/>
    </i>
    <i>
      <x v="9"/>
      <x v="1"/>
    </i>
    <i>
      <x v="10"/>
      <x/>
    </i>
    <i>
      <x v="11"/>
      <x/>
    </i>
    <i>
      <x v="12"/>
      <x v="1"/>
    </i>
    <i>
      <x v="13"/>
      <x v="1"/>
    </i>
    <i>
      <x v="14"/>
      <x v="1"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 v="1"/>
    </i>
    <i>
      <x v="22"/>
      <x/>
    </i>
    <i>
      <x v="23"/>
      <x/>
    </i>
    <i>
      <x v="24"/>
      <x/>
    </i>
    <i>
      <x v="25"/>
      <x/>
    </i>
    <i>
      <x v="26"/>
      <x v="1"/>
    </i>
    <i>
      <x v="27"/>
      <x/>
    </i>
    <i>
      <x v="28"/>
      <x/>
    </i>
    <i>
      <x v="29"/>
      <x v="1"/>
    </i>
    <i>
      <x v="30"/>
      <x v="1"/>
    </i>
  </rowItems>
  <colItems count="1">
    <i/>
  </colItems>
  <dataFields count="1">
    <dataField name="Sum of AMOUNT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6"/>
    <rowHierarchyUsage hierarchyUsage="4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65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60" firstHeaderRow="0" firstDataRow="1" firstDataCol="1" rowPageCount="1" colPageCount="1"/>
  <pivotFields count="7">
    <pivotField axis="axisRow" allDrilled="1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allDrilled="1" subtotalTop="0" showAll="0" dataSourceSort="1" defaultSubtotal="0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6"/>
    <field x="1"/>
  </rowFields>
  <rowItems count="53">
    <i>
      <x/>
    </i>
    <i r="1">
      <x/>
    </i>
    <i r="2">
      <x/>
    </i>
    <i>
      <x v="1"/>
    </i>
    <i r="1">
      <x/>
    </i>
    <i r="2">
      <x v="1"/>
    </i>
    <i>
      <x v="2"/>
    </i>
    <i r="1">
      <x/>
    </i>
    <i r="2">
      <x v="2"/>
    </i>
    <i r="2">
      <x v="3"/>
    </i>
    <i>
      <x v="3"/>
    </i>
    <i r="1">
      <x/>
    </i>
    <i r="2">
      <x v="4"/>
    </i>
    <i>
      <x v="4"/>
    </i>
    <i r="1">
      <x/>
    </i>
    <i r="2">
      <x v="5"/>
    </i>
    <i>
      <x v="5"/>
    </i>
    <i r="1">
      <x/>
    </i>
    <i r="2">
      <x v="6"/>
    </i>
    <i r="2">
      <x v="7"/>
    </i>
    <i r="2">
      <x v="8"/>
    </i>
    <i>
      <x v="6"/>
    </i>
    <i r="1">
      <x v="1"/>
    </i>
    <i r="2">
      <x v="9"/>
    </i>
    <i>
      <x v="7"/>
    </i>
    <i r="1">
      <x/>
    </i>
    <i r="2">
      <x v="10"/>
    </i>
    <i r="2">
      <x v="11"/>
    </i>
    <i>
      <x v="8"/>
    </i>
    <i r="1">
      <x/>
    </i>
    <i r="2">
      <x v="12"/>
    </i>
    <i r="2">
      <x v="13"/>
    </i>
    <i r="2">
      <x v="14"/>
    </i>
    <i>
      <x v="9"/>
    </i>
    <i r="1">
      <x v="1"/>
    </i>
    <i r="2">
      <x v="15"/>
    </i>
    <i>
      <x v="10"/>
    </i>
    <i r="1">
      <x/>
    </i>
    <i r="2">
      <x v="16"/>
    </i>
    <i r="2">
      <x v="17"/>
    </i>
    <i>
      <x v="11"/>
    </i>
    <i r="1">
      <x v="1"/>
    </i>
    <i r="2">
      <x v="18"/>
    </i>
    <i r="2">
      <x v="19"/>
    </i>
    <i r="2">
      <x v="20"/>
    </i>
    <i r="2">
      <x v="21"/>
    </i>
    <i r="2">
      <x v="22"/>
    </i>
    <i>
      <x v="12"/>
    </i>
    <i r="1">
      <x/>
    </i>
    <i r="2">
      <x v="23"/>
    </i>
    <i>
      <x v="13"/>
    </i>
    <i r="1">
      <x/>
    </i>
    <i r="2">
      <x v="24"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3" name="[Est_Cost].[Tot Paid].[All]" cap="All"/>
  </pageField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93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38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16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9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</rowItems>
  <colItems count="1">
    <i/>
  </colItems>
  <pageFields count="1">
    <pageField fld="1" hier="38" name="[tbSummary 1].[PAYMENT/DEPOSIT].&amp;[Deposit]" cap="Deposit"/>
  </pageFields>
  <dataFields count="1">
    <dataField name="Sum of AMOUNT" fld="2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6"/>
    <rowHierarchyUsage hierarchyUsage="4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29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85" firstHeaderRow="1" firstDataRow="1" firstDataCol="1"/>
  <pivotFields count="5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3">
    <field x="1"/>
    <field x="2"/>
    <field x="4"/>
  </rowFields>
  <rowItems count="78">
    <i>
      <x/>
    </i>
    <i r="1">
      <x/>
    </i>
    <i r="2">
      <x/>
    </i>
    <i r="1">
      <x v="1"/>
    </i>
    <i r="2">
      <x v="1"/>
    </i>
    <i r="2">
      <x/>
    </i>
    <i>
      <x v="1"/>
    </i>
    <i r="1">
      <x v="2"/>
    </i>
    <i r="2">
      <x/>
    </i>
    <i r="1">
      <x v="3"/>
    </i>
    <i r="2">
      <x v="1"/>
    </i>
    <i r="2">
      <x/>
    </i>
    <i>
      <x v="2"/>
    </i>
    <i r="1">
      <x v="4"/>
    </i>
    <i r="2">
      <x/>
    </i>
    <i r="1">
      <x v="5"/>
    </i>
    <i r="2">
      <x/>
    </i>
    <i r="1">
      <x v="6"/>
    </i>
    <i r="2">
      <x/>
    </i>
    <i r="1">
      <x v="7"/>
    </i>
    <i r="2">
      <x v="1"/>
    </i>
    <i r="2">
      <x/>
    </i>
    <i r="1">
      <x v="8"/>
    </i>
    <i r="2">
      <x v="1"/>
    </i>
    <i r="2">
      <x/>
    </i>
    <i>
      <x v="3"/>
    </i>
    <i r="1">
      <x v="9"/>
    </i>
    <i r="2">
      <x/>
    </i>
    <i r="1">
      <x v="10"/>
    </i>
    <i r="2">
      <x/>
    </i>
    <i r="1">
      <x v="11"/>
    </i>
    <i r="2">
      <x/>
    </i>
    <i r="1">
      <x v="12"/>
    </i>
    <i r="2">
      <x/>
    </i>
    <i r="1">
      <x v="13"/>
    </i>
    <i r="2">
      <x/>
    </i>
    <i r="1">
      <x v="14"/>
    </i>
    <i r="2">
      <x v="1"/>
    </i>
    <i r="2">
      <x/>
    </i>
    <i r="1">
      <x v="15"/>
    </i>
    <i r="2">
      <x v="1"/>
    </i>
    <i r="2">
      <x/>
    </i>
    <i>
      <x v="4"/>
    </i>
    <i r="1">
      <x v="16"/>
    </i>
    <i r="2">
      <x/>
    </i>
    <i>
      <x v="5"/>
    </i>
    <i r="1">
      <x v="17"/>
    </i>
    <i r="2">
      <x v="1"/>
    </i>
    <i r="2">
      <x/>
    </i>
    <i>
      <x v="6"/>
    </i>
    <i r="1">
      <x v="18"/>
    </i>
    <i r="2">
      <x/>
    </i>
    <i r="1">
      <x v="19"/>
    </i>
    <i r="2">
      <x/>
    </i>
    <i r="1">
      <x v="20"/>
    </i>
    <i r="2">
      <x/>
    </i>
    <i r="1">
      <x v="21"/>
    </i>
    <i r="2">
      <x v="1"/>
    </i>
    <i r="1">
      <x v="22"/>
    </i>
    <i r="2">
      <x v="1"/>
    </i>
    <i r="2">
      <x/>
    </i>
    <i>
      <x v="7"/>
    </i>
    <i r="1">
      <x v="23"/>
    </i>
    <i r="2">
      <x v="1"/>
    </i>
    <i r="2">
      <x v="2"/>
    </i>
    <i>
      <x v="8"/>
    </i>
    <i r="1">
      <x v="24"/>
    </i>
    <i r="2">
      <x v="1"/>
    </i>
    <i r="2">
      <x/>
    </i>
    <i>
      <x v="9"/>
    </i>
    <i r="1">
      <x v="25"/>
    </i>
    <i r="2">
      <x v="2"/>
    </i>
    <i r="1">
      <x v="26"/>
    </i>
    <i r="2">
      <x v="2"/>
    </i>
    <i r="1">
      <x v="27"/>
    </i>
    <i r="2">
      <x v="1"/>
    </i>
    <i r="1">
      <x v="28"/>
    </i>
    <i r="2">
      <x v="1"/>
    </i>
  </rowItems>
  <colItems count="1">
    <i/>
  </colItems>
  <dataFields count="1">
    <dataField name="Sum of Cost" fld="3" baseField="0" baseItem="0"/>
  </dataFields>
  <pivotHierarchies count="93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19"/>
    <rowHierarchyUsage hierarchyUsage="20"/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44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34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Items count="1">
    <i/>
  </colItems>
  <pageFields count="1">
    <pageField fld="2" hier="38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4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3:V19" firstHeaderRow="1" firstDataRow="1" firstDataCol="1"/>
  <pivotFields count="2">
    <pivotField axis="axisRow" allDrilled="1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dataField="1" subtotalTop="0" showAll="0" defaultSubtotal="0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AMOUNT GBP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6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R3:S18" firstHeaderRow="1" firstDataRow="1" firstDataCol="1"/>
  <pivotFields count="2">
    <pivotField axis="axisRow" allDrilled="1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subtotalTop="0" showAll="0" defaultSubtota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Est Cost GBP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5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6:P46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allDrilled="1" subtotalTop="0" showAll="0" dataSourceSort="1" defaultSubtotal="0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40">
    <i>
      <x/>
    </i>
    <i r="1">
      <x/>
    </i>
    <i>
      <x v="1"/>
    </i>
    <i r="1">
      <x v="1"/>
    </i>
    <i>
      <x v="2"/>
    </i>
    <i r="1">
      <x v="2"/>
    </i>
    <i r="1">
      <x v="3"/>
    </i>
    <i>
      <x v="3"/>
    </i>
    <i r="1">
      <x v="4"/>
    </i>
    <i>
      <x v="4"/>
    </i>
    <i r="1">
      <x v="5"/>
    </i>
    <i>
      <x v="5"/>
    </i>
    <i r="1">
      <x v="6"/>
    </i>
    <i r="1">
      <x v="7"/>
    </i>
    <i r="1">
      <x v="8"/>
    </i>
    <i>
      <x v="6"/>
    </i>
    <i r="1">
      <x v="9"/>
    </i>
    <i>
      <x v="7"/>
    </i>
    <i r="1">
      <x v="10"/>
    </i>
    <i r="1">
      <x v="11"/>
    </i>
    <i>
      <x v="8"/>
    </i>
    <i r="1">
      <x v="12"/>
    </i>
    <i r="1">
      <x v="13"/>
    </i>
    <i r="1">
      <x v="14"/>
    </i>
    <i>
      <x v="9"/>
    </i>
    <i r="1">
      <x v="15"/>
    </i>
    <i>
      <x v="10"/>
    </i>
    <i r="1">
      <x v="16"/>
    </i>
    <i r="1">
      <x v="17"/>
    </i>
    <i>
      <x v="11"/>
    </i>
    <i r="1">
      <x v="18"/>
    </i>
    <i r="1">
      <x v="19"/>
    </i>
    <i r="1">
      <x v="20"/>
    </i>
    <i r="1">
      <x v="21"/>
    </i>
    <i r="1">
      <x v="22"/>
    </i>
    <i>
      <x v="12"/>
    </i>
    <i r="1">
      <x v="23"/>
    </i>
    <i>
      <x v="13"/>
    </i>
    <i r="1">
      <x v="2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3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J40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ataField="1" subtotalTop="0" showAll="0" defaultSubtotal="0"/>
  </pivotFields>
  <rowFields count="2">
    <field x="0"/>
    <field x="1"/>
  </rowFields>
  <rowItems count="37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 r="1">
      <x v="7"/>
    </i>
    <i r="1">
      <x v="8"/>
    </i>
    <i>
      <x v="3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4"/>
    </i>
    <i r="1">
      <x v="16"/>
    </i>
    <i>
      <x v="5"/>
    </i>
    <i r="1">
      <x v="17"/>
    </i>
    <i>
      <x v="6"/>
    </i>
    <i r="1">
      <x v="18"/>
    </i>
    <i r="1">
      <x v="19"/>
    </i>
    <i r="1">
      <x v="20"/>
    </i>
    <i r="1">
      <x v="21"/>
    </i>
    <i>
      <x v="7"/>
    </i>
    <i r="1">
      <x v="22"/>
    </i>
    <i>
      <x v="8"/>
    </i>
    <i r="1">
      <x v="23"/>
    </i>
    <i>
      <x v="9"/>
    </i>
    <i r="1">
      <x v="24"/>
    </i>
    <i r="1">
      <x v="25"/>
    </i>
    <i t="grand">
      <x/>
    </i>
  </rowItems>
  <colItems count="1">
    <i/>
  </colItems>
  <dataFields count="1">
    <dataField name="Sum of Est Cost GBP" fld="2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9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3:F35" firstHeaderRow="1" firstDataRow="1" firstDataCol="1"/>
  <pivotFields count="2">
    <pivotField axis="axisRow" allDrilled="1" subtotalTop="0" showAll="0" dataSourceSort="1" defaultSubtotal="0" defaultAttributeDrillState="1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</pivotField>
    <pivotField dataField="1" subtotalTop="0" showAll="0" defaultSubtota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Items count="1">
    <i/>
  </colItems>
  <dataFields count="1">
    <dataField name="Sum of AMOUNT GBP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5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50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5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0.873</v>
    <v>0.82809999999999995</v>
    <v>-2.8E-3</v>
    <v>-3.3500000000000001E-3</v>
    <v>GBP</v>
    <v>EUR</v>
    <v>0.83689999999999998</v>
    <v>Currency Pair</v>
    <v>44621.490011574075</v>
    <v>0.83279999999999998</v>
    <v>Euro/UK Pound Sterling FX Cross Rate</v>
    <v>0.83560000000000001</v>
    <v>0.83579999999999999</v>
    <v>0.83299999999999996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0.75939999999999996</v>
    <v>0.70169999999999999</v>
    <v>0</v>
    <v>0</v>
    <v>GBP</v>
    <v>USD</v>
    <v>0.74690000000000001</v>
    <v>Currency Pair</v>
    <v>44621.490011574075</v>
    <v>0.74419999999999997</v>
    <v>US Dollar/UK Pound Sterling FX Cross Rate</v>
    <v>0.745</v>
    <v>0.745</v>
    <v>0.745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4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M1:M30" tableType="queryTable" totalsRowShown="0">
  <autoFilter ref="M1:M30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J53" totalsRowShown="0">
  <autoFilter ref="A1:J53" xr:uid="{12CE0A91-D677-437D-8E33-D31FCEC583DE}"/>
  <tableColumns count="10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3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136</v>
      </c>
      <c r="E1" s="14" t="s">
        <v>88</v>
      </c>
      <c r="F1" s="17" t="s">
        <v>89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7">
        <v>#VALUE!</v>
      </c>
      <c r="E2" s="15" cm="1">
        <f t="array" ref="E2">_FV(D2,"Price")</f>
        <v>0.83299999999999996</v>
      </c>
      <c r="F2" s="18" t="s">
        <v>31</v>
      </c>
      <c r="H2" t="str" cm="1">
        <f t="array" aca="1" ref="H2" ca="1">CELL("filename", A1)</f>
        <v xml:space="preserve">\\NIKOTSY-PC\Amberta LTD - Accounting\Purchase_Orders_Payment\[PO_Tracker.xlsm]Map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8">
        <v>#VALUE!</v>
      </c>
      <c r="E3" s="16" cm="1">
        <f t="array" ref="E3">_FV(D3,"Price")</f>
        <v>0.745</v>
      </c>
      <c r="F3" s="13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M142"/>
  <sheetViews>
    <sheetView showGridLines="0" tabSelected="1" workbookViewId="0">
      <selection activeCell="I11" sqref="I11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3.140625" bestFit="1" customWidth="1"/>
    <col min="6" max="6" width="14.7109375" customWidth="1"/>
    <col min="7" max="7" width="11" customWidth="1"/>
    <col min="8" max="8" width="19.85546875" customWidth="1"/>
    <col min="9" max="9" width="16.42578125" customWidth="1"/>
    <col min="10" max="12" width="13.140625" customWidth="1"/>
    <col min="13" max="13" width="24.5703125" bestFit="1" customWidth="1"/>
  </cols>
  <sheetData>
    <row r="1" spans="1:13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t="s">
        <v>75</v>
      </c>
      <c r="I1" t="s">
        <v>76</v>
      </c>
      <c r="J1" t="s">
        <v>77</v>
      </c>
      <c r="M1" t="s">
        <v>0</v>
      </c>
    </row>
    <row r="2" spans="1:13" x14ac:dyDescent="0.25">
      <c r="A2" t="s">
        <v>22</v>
      </c>
      <c r="B2" t="s">
        <v>41</v>
      </c>
      <c r="C2" t="s">
        <v>115</v>
      </c>
      <c r="D2">
        <v>7699.33</v>
      </c>
      <c r="E2" s="12" t="s">
        <v>182</v>
      </c>
      <c r="H2" s="8">
        <v>44621</v>
      </c>
      <c r="J2" t="s">
        <v>31</v>
      </c>
      <c r="M2" s="1" t="s">
        <v>175</v>
      </c>
    </row>
    <row r="3" spans="1:13" x14ac:dyDescent="0.25">
      <c r="A3" t="s">
        <v>20</v>
      </c>
      <c r="B3" t="s">
        <v>36</v>
      </c>
      <c r="C3" t="s">
        <v>115</v>
      </c>
      <c r="D3">
        <v>8837.98</v>
      </c>
      <c r="E3" s="12" t="s">
        <v>181</v>
      </c>
      <c r="H3" s="11" t="s">
        <v>176</v>
      </c>
      <c r="J3" t="s">
        <v>31</v>
      </c>
      <c r="M3" s="1" t="s">
        <v>150</v>
      </c>
    </row>
    <row r="4" spans="1:13" x14ac:dyDescent="0.25">
      <c r="A4" t="s">
        <v>121</v>
      </c>
      <c r="B4" t="s">
        <v>36</v>
      </c>
      <c r="C4" t="s">
        <v>115</v>
      </c>
      <c r="D4">
        <v>3044.05</v>
      </c>
      <c r="E4" s="12" t="s">
        <v>181</v>
      </c>
      <c r="H4" s="11" t="s">
        <v>176</v>
      </c>
      <c r="J4" t="s">
        <v>31</v>
      </c>
      <c r="M4" s="1" t="s">
        <v>153</v>
      </c>
    </row>
    <row r="5" spans="1:13" x14ac:dyDescent="0.25">
      <c r="A5" t="s">
        <v>27</v>
      </c>
      <c r="B5" t="s">
        <v>36</v>
      </c>
      <c r="C5" t="s">
        <v>115</v>
      </c>
      <c r="D5">
        <v>1061.43</v>
      </c>
      <c r="E5" s="12" t="s">
        <v>181</v>
      </c>
      <c r="H5" s="11" t="s">
        <v>176</v>
      </c>
      <c r="J5" t="s">
        <v>31</v>
      </c>
      <c r="M5" s="1" t="s">
        <v>151</v>
      </c>
    </row>
    <row r="6" spans="1:13" x14ac:dyDescent="0.25">
      <c r="A6" t="s">
        <v>19</v>
      </c>
      <c r="B6" t="s">
        <v>36</v>
      </c>
      <c r="C6" t="s">
        <v>115</v>
      </c>
      <c r="D6">
        <v>1495.84</v>
      </c>
      <c r="E6" s="12" t="s">
        <v>181</v>
      </c>
      <c r="H6" s="11" t="s">
        <v>176</v>
      </c>
      <c r="J6" t="s">
        <v>31</v>
      </c>
      <c r="M6" s="1" t="s">
        <v>152</v>
      </c>
    </row>
    <row r="7" spans="1:13" x14ac:dyDescent="0.25">
      <c r="A7" t="s">
        <v>2</v>
      </c>
      <c r="B7" t="s">
        <v>34</v>
      </c>
      <c r="C7" t="s">
        <v>115</v>
      </c>
      <c r="D7">
        <v>884.92</v>
      </c>
      <c r="E7" s="12" t="s">
        <v>180</v>
      </c>
      <c r="F7">
        <v>6694878153</v>
      </c>
      <c r="G7" t="s">
        <v>87</v>
      </c>
      <c r="H7" s="6">
        <v>44621</v>
      </c>
      <c r="J7" t="s">
        <v>31</v>
      </c>
      <c r="M7" s="1" t="s">
        <v>149</v>
      </c>
    </row>
    <row r="8" spans="1:13" x14ac:dyDescent="0.25">
      <c r="A8" t="s">
        <v>1</v>
      </c>
      <c r="B8" t="s">
        <v>34</v>
      </c>
      <c r="C8" t="s">
        <v>115</v>
      </c>
      <c r="D8">
        <v>30402.73</v>
      </c>
      <c r="E8" s="12" t="s">
        <v>179</v>
      </c>
      <c r="F8">
        <v>6694878153</v>
      </c>
      <c r="G8" t="s">
        <v>87</v>
      </c>
      <c r="H8" s="6">
        <v>44621</v>
      </c>
      <c r="J8" t="s">
        <v>31</v>
      </c>
      <c r="M8" s="1" t="s">
        <v>148</v>
      </c>
    </row>
    <row r="9" spans="1:13" x14ac:dyDescent="0.25">
      <c r="A9" t="s">
        <v>23</v>
      </c>
      <c r="B9" t="s">
        <v>34</v>
      </c>
      <c r="C9" t="s">
        <v>115</v>
      </c>
      <c r="D9">
        <v>611.88</v>
      </c>
      <c r="E9" s="12" t="s">
        <v>178</v>
      </c>
      <c r="F9">
        <v>6694878153</v>
      </c>
      <c r="G9" t="s">
        <v>87</v>
      </c>
      <c r="H9" s="6">
        <v>44621</v>
      </c>
      <c r="J9" t="s">
        <v>31</v>
      </c>
      <c r="M9" s="1" t="s">
        <v>119</v>
      </c>
    </row>
    <row r="10" spans="1:13" x14ac:dyDescent="0.25">
      <c r="A10" t="s">
        <v>18</v>
      </c>
      <c r="B10" t="s">
        <v>38</v>
      </c>
      <c r="C10" t="s">
        <v>115</v>
      </c>
      <c r="D10">
        <v>13075.7</v>
      </c>
      <c r="E10" s="21" t="s">
        <v>177</v>
      </c>
      <c r="H10" s="11" t="s">
        <v>176</v>
      </c>
      <c r="J10" t="s">
        <v>31</v>
      </c>
      <c r="M10" s="1" t="s">
        <v>134</v>
      </c>
    </row>
    <row r="11" spans="1:13" x14ac:dyDescent="0.25">
      <c r="A11" t="s">
        <v>153</v>
      </c>
      <c r="B11" t="s">
        <v>44</v>
      </c>
      <c r="C11" t="s">
        <v>86</v>
      </c>
      <c r="D11">
        <v>2000</v>
      </c>
      <c r="E11" s="12"/>
      <c r="H11" s="8" t="s">
        <v>176</v>
      </c>
      <c r="J11" t="s">
        <v>43</v>
      </c>
      <c r="M11" s="1" t="s">
        <v>120</v>
      </c>
    </row>
    <row r="12" spans="1:13" x14ac:dyDescent="0.25">
      <c r="A12" t="s">
        <v>134</v>
      </c>
      <c r="B12" t="s">
        <v>44</v>
      </c>
      <c r="C12" t="s">
        <v>86</v>
      </c>
      <c r="D12">
        <v>5000</v>
      </c>
      <c r="E12" s="12"/>
      <c r="H12" s="8" t="s">
        <v>176</v>
      </c>
      <c r="J12" t="s">
        <v>43</v>
      </c>
      <c r="M12" s="1" t="s">
        <v>121</v>
      </c>
    </row>
    <row r="13" spans="1:13" x14ac:dyDescent="0.25">
      <c r="A13" t="s">
        <v>8</v>
      </c>
      <c r="B13" t="s">
        <v>51</v>
      </c>
      <c r="C13" t="s">
        <v>115</v>
      </c>
      <c r="D13">
        <v>3379.79</v>
      </c>
      <c r="E13" s="12" t="s">
        <v>173</v>
      </c>
      <c r="F13" s="7">
        <v>531175641283</v>
      </c>
      <c r="G13" t="s">
        <v>109</v>
      </c>
      <c r="H13" s="8" t="s">
        <v>174</v>
      </c>
      <c r="J13" t="s">
        <v>31</v>
      </c>
      <c r="M13" s="1" t="s">
        <v>122</v>
      </c>
    </row>
    <row r="14" spans="1:13" x14ac:dyDescent="0.25">
      <c r="A14" t="s">
        <v>1</v>
      </c>
      <c r="B14" t="s">
        <v>34</v>
      </c>
      <c r="C14" t="s">
        <v>115</v>
      </c>
      <c r="D14">
        <v>15257.5</v>
      </c>
      <c r="E14" s="12" t="s">
        <v>147</v>
      </c>
      <c r="F14">
        <v>7951190833</v>
      </c>
      <c r="G14" t="s">
        <v>87</v>
      </c>
      <c r="H14" s="8" t="s">
        <v>146</v>
      </c>
      <c r="J14" t="s">
        <v>31</v>
      </c>
      <c r="M14" s="1" t="s">
        <v>123</v>
      </c>
    </row>
    <row r="15" spans="1:13" x14ac:dyDescent="0.25">
      <c r="A15" t="s">
        <v>2</v>
      </c>
      <c r="B15" t="s">
        <v>34</v>
      </c>
      <c r="C15" t="s">
        <v>115</v>
      </c>
      <c r="D15">
        <v>5607.08</v>
      </c>
      <c r="E15" s="12" t="s">
        <v>145</v>
      </c>
      <c r="F15">
        <v>7951190833</v>
      </c>
      <c r="G15" t="s">
        <v>87</v>
      </c>
      <c r="H15" s="8" t="s">
        <v>146</v>
      </c>
      <c r="J15" t="s">
        <v>31</v>
      </c>
      <c r="M15" s="1" t="s">
        <v>23</v>
      </c>
    </row>
    <row r="16" spans="1:13" x14ac:dyDescent="0.25">
      <c r="A16" t="s">
        <v>25</v>
      </c>
      <c r="B16" t="s">
        <v>35</v>
      </c>
      <c r="C16" t="s">
        <v>115</v>
      </c>
      <c r="D16">
        <v>9835.0300000000007</v>
      </c>
      <c r="E16" s="12" t="s">
        <v>142</v>
      </c>
      <c r="F16" s="7">
        <v>289935520704</v>
      </c>
      <c r="G16" t="s">
        <v>109</v>
      </c>
      <c r="H16" s="8" t="s">
        <v>143</v>
      </c>
      <c r="J16" t="s">
        <v>31</v>
      </c>
      <c r="M16" s="1" t="s">
        <v>15</v>
      </c>
    </row>
    <row r="17" spans="1:13" x14ac:dyDescent="0.25">
      <c r="A17" t="s">
        <v>169</v>
      </c>
      <c r="B17" t="s">
        <v>55</v>
      </c>
      <c r="C17" t="s">
        <v>115</v>
      </c>
      <c r="D17">
        <v>9064.76</v>
      </c>
      <c r="E17" s="12" t="s">
        <v>140</v>
      </c>
      <c r="F17" s="7">
        <v>974843112020</v>
      </c>
      <c r="G17" t="s">
        <v>109</v>
      </c>
      <c r="H17" s="8">
        <v>44208</v>
      </c>
      <c r="I17" s="8" t="s">
        <v>141</v>
      </c>
      <c r="J17" t="s">
        <v>31</v>
      </c>
      <c r="M17" s="1" t="s">
        <v>13</v>
      </c>
    </row>
    <row r="18" spans="1:13" x14ac:dyDescent="0.25">
      <c r="A18" t="s">
        <v>169</v>
      </c>
      <c r="B18" t="s">
        <v>55</v>
      </c>
      <c r="C18" t="s">
        <v>86</v>
      </c>
      <c r="D18">
        <v>3000</v>
      </c>
      <c r="E18" s="12"/>
      <c r="H18" s="8" t="s">
        <v>139</v>
      </c>
      <c r="J18" t="s">
        <v>31</v>
      </c>
      <c r="M18" s="1" t="s">
        <v>22</v>
      </c>
    </row>
    <row r="19" spans="1:13" x14ac:dyDescent="0.25">
      <c r="A19" t="s">
        <v>10</v>
      </c>
      <c r="B19" t="s">
        <v>37</v>
      </c>
      <c r="C19" t="s">
        <v>115</v>
      </c>
      <c r="D19">
        <v>4898.54</v>
      </c>
      <c r="E19" s="12">
        <v>158</v>
      </c>
      <c r="H19" s="8" t="s">
        <v>138</v>
      </c>
      <c r="J19" t="s">
        <v>31</v>
      </c>
      <c r="M19" s="1" t="s">
        <v>20</v>
      </c>
    </row>
    <row r="20" spans="1:13" x14ac:dyDescent="0.25">
      <c r="A20" t="s">
        <v>11</v>
      </c>
      <c r="B20" t="s">
        <v>37</v>
      </c>
      <c r="C20" t="s">
        <v>115</v>
      </c>
      <c r="D20">
        <v>619.6</v>
      </c>
      <c r="E20" s="12">
        <v>158</v>
      </c>
      <c r="H20" s="8" t="s">
        <v>138</v>
      </c>
      <c r="J20" t="s">
        <v>31</v>
      </c>
      <c r="M20" s="1" t="s">
        <v>26</v>
      </c>
    </row>
    <row r="21" spans="1:13" x14ac:dyDescent="0.25">
      <c r="A21" t="s">
        <v>9</v>
      </c>
      <c r="B21" t="s">
        <v>37</v>
      </c>
      <c r="C21" t="s">
        <v>115</v>
      </c>
      <c r="D21">
        <v>353.7</v>
      </c>
      <c r="E21" s="12">
        <v>158</v>
      </c>
      <c r="H21" s="8" t="s">
        <v>138</v>
      </c>
      <c r="J21" t="s">
        <v>31</v>
      </c>
      <c r="M21" s="1" t="s">
        <v>18</v>
      </c>
    </row>
    <row r="22" spans="1:13" x14ac:dyDescent="0.25">
      <c r="A22" t="s">
        <v>28</v>
      </c>
      <c r="B22" t="s">
        <v>42</v>
      </c>
      <c r="C22" t="s">
        <v>115</v>
      </c>
      <c r="D22">
        <v>1112.8699999999999</v>
      </c>
      <c r="E22" s="12" t="s">
        <v>137</v>
      </c>
      <c r="F22">
        <v>3383960985</v>
      </c>
      <c r="G22" t="s">
        <v>87</v>
      </c>
      <c r="H22" s="8" t="s">
        <v>138</v>
      </c>
      <c r="J22" t="s">
        <v>43</v>
      </c>
      <c r="M22" s="1" t="s">
        <v>1</v>
      </c>
    </row>
    <row r="23" spans="1:13" x14ac:dyDescent="0.25">
      <c r="A23" t="s">
        <v>2</v>
      </c>
      <c r="B23" t="s">
        <v>34</v>
      </c>
      <c r="C23" t="s">
        <v>115</v>
      </c>
      <c r="D23">
        <v>6786.27</v>
      </c>
      <c r="E23" s="12" t="s">
        <v>132</v>
      </c>
      <c r="F23">
        <v>6984317664</v>
      </c>
      <c r="G23" t="s">
        <v>87</v>
      </c>
      <c r="H23" s="6">
        <v>44601</v>
      </c>
      <c r="I23" s="6">
        <v>44602</v>
      </c>
      <c r="J23" t="s">
        <v>31</v>
      </c>
      <c r="M23" s="1" t="s">
        <v>3</v>
      </c>
    </row>
    <row r="24" spans="1:13" x14ac:dyDescent="0.25">
      <c r="A24" t="s">
        <v>1</v>
      </c>
      <c r="B24" t="s">
        <v>34</v>
      </c>
      <c r="C24" t="s">
        <v>115</v>
      </c>
      <c r="D24">
        <v>8603.15</v>
      </c>
      <c r="E24" s="12" t="s">
        <v>131</v>
      </c>
      <c r="F24">
        <v>6984317664</v>
      </c>
      <c r="G24" t="s">
        <v>87</v>
      </c>
      <c r="H24" s="6">
        <v>44601</v>
      </c>
      <c r="I24" s="6">
        <v>44602</v>
      </c>
      <c r="J24" t="s">
        <v>31</v>
      </c>
      <c r="M24" s="1" t="s">
        <v>10</v>
      </c>
    </row>
    <row r="25" spans="1:13" x14ac:dyDescent="0.25">
      <c r="A25" t="s">
        <v>3</v>
      </c>
      <c r="B25" t="s">
        <v>44</v>
      </c>
      <c r="C25" t="s">
        <v>115</v>
      </c>
      <c r="D25">
        <v>12291.91</v>
      </c>
      <c r="E25" s="12">
        <v>22200031</v>
      </c>
      <c r="F25">
        <v>9693017482</v>
      </c>
      <c r="G25" t="s">
        <v>87</v>
      </c>
      <c r="H25" s="6">
        <v>44601</v>
      </c>
      <c r="J25" t="s">
        <v>43</v>
      </c>
      <c r="M25" s="1" t="s">
        <v>2</v>
      </c>
    </row>
    <row r="26" spans="1:13" x14ac:dyDescent="0.25">
      <c r="A26" t="s">
        <v>14</v>
      </c>
      <c r="B26" t="s">
        <v>44</v>
      </c>
      <c r="C26" t="s">
        <v>115</v>
      </c>
      <c r="D26">
        <v>34608.980000000003</v>
      </c>
      <c r="E26" s="12">
        <v>22100297</v>
      </c>
      <c r="H26" s="11" t="s">
        <v>127</v>
      </c>
      <c r="J26" t="s">
        <v>43</v>
      </c>
      <c r="M26" s="1" t="s">
        <v>19</v>
      </c>
    </row>
    <row r="27" spans="1:13" x14ac:dyDescent="0.25">
      <c r="A27" t="s">
        <v>3</v>
      </c>
      <c r="B27" t="s">
        <v>44</v>
      </c>
      <c r="C27" t="s">
        <v>86</v>
      </c>
      <c r="D27">
        <v>5500</v>
      </c>
      <c r="E27" s="12"/>
      <c r="H27" s="11" t="s">
        <v>130</v>
      </c>
      <c r="J27" t="s">
        <v>43</v>
      </c>
      <c r="M27" s="1" t="s">
        <v>27</v>
      </c>
    </row>
    <row r="28" spans="1:13" x14ac:dyDescent="0.25">
      <c r="A28" t="s">
        <v>14</v>
      </c>
      <c r="B28" t="s">
        <v>44</v>
      </c>
      <c r="C28" t="s">
        <v>86</v>
      </c>
      <c r="D28">
        <v>15000</v>
      </c>
      <c r="E28" s="12"/>
      <c r="H28" s="11" t="s">
        <v>129</v>
      </c>
      <c r="J28" t="s">
        <v>43</v>
      </c>
      <c r="M28" s="1" t="s">
        <v>9</v>
      </c>
    </row>
    <row r="29" spans="1:13" x14ac:dyDescent="0.25">
      <c r="A29" t="s">
        <v>11</v>
      </c>
      <c r="B29" t="s">
        <v>37</v>
      </c>
      <c r="C29" t="s">
        <v>115</v>
      </c>
      <c r="D29">
        <v>566.16</v>
      </c>
      <c r="E29" s="12">
        <v>1949</v>
      </c>
      <c r="F29" s="7">
        <v>531175617440</v>
      </c>
      <c r="G29" t="s">
        <v>109</v>
      </c>
      <c r="H29" s="11" t="s">
        <v>128</v>
      </c>
      <c r="I29" s="6">
        <v>44553</v>
      </c>
      <c r="J29" t="s">
        <v>31</v>
      </c>
      <c r="M29" s="1" t="s">
        <v>17</v>
      </c>
    </row>
    <row r="30" spans="1:13" x14ac:dyDescent="0.25">
      <c r="A30" t="s">
        <v>9</v>
      </c>
      <c r="B30" t="s">
        <v>37</v>
      </c>
      <c r="C30" t="s">
        <v>115</v>
      </c>
      <c r="D30">
        <v>187.27</v>
      </c>
      <c r="E30" s="12">
        <v>1776</v>
      </c>
      <c r="F30" s="7">
        <v>531175603889</v>
      </c>
      <c r="G30" t="s">
        <v>109</v>
      </c>
      <c r="H30" s="6">
        <v>44531</v>
      </c>
      <c r="I30" s="6">
        <v>44532</v>
      </c>
      <c r="J30" t="s">
        <v>31</v>
      </c>
      <c r="M30" s="1" t="s">
        <v>12</v>
      </c>
    </row>
    <row r="31" spans="1:13" x14ac:dyDescent="0.25">
      <c r="A31" t="s">
        <v>9</v>
      </c>
      <c r="B31" t="s">
        <v>37</v>
      </c>
      <c r="C31" t="s">
        <v>115</v>
      </c>
      <c r="D31">
        <v>2669.83</v>
      </c>
      <c r="E31" s="12">
        <v>1949</v>
      </c>
      <c r="F31" s="7">
        <v>531175617440</v>
      </c>
      <c r="G31" t="s">
        <v>109</v>
      </c>
      <c r="H31" s="11" t="s">
        <v>128</v>
      </c>
      <c r="I31" s="6">
        <v>44553</v>
      </c>
      <c r="J31" t="s">
        <v>31</v>
      </c>
    </row>
    <row r="32" spans="1:13" x14ac:dyDescent="0.25">
      <c r="A32" t="s">
        <v>16</v>
      </c>
      <c r="B32" t="s">
        <v>46</v>
      </c>
      <c r="C32" t="s">
        <v>115</v>
      </c>
      <c r="D32">
        <v>14229.14</v>
      </c>
      <c r="E32" s="12" t="s">
        <v>126</v>
      </c>
      <c r="F32">
        <v>7718151475</v>
      </c>
      <c r="G32" t="s">
        <v>87</v>
      </c>
      <c r="H32" s="8" t="s">
        <v>127</v>
      </c>
      <c r="I32" s="6">
        <v>44560</v>
      </c>
      <c r="J32" t="s">
        <v>31</v>
      </c>
    </row>
    <row r="33" spans="1:10" x14ac:dyDescent="0.25">
      <c r="A33" t="s">
        <v>24</v>
      </c>
      <c r="B33" t="s">
        <v>56</v>
      </c>
      <c r="C33" t="s">
        <v>86</v>
      </c>
      <c r="D33">
        <v>3300</v>
      </c>
      <c r="E33" s="12" t="s">
        <v>125</v>
      </c>
      <c r="H33" s="6">
        <v>44474</v>
      </c>
      <c r="J33" t="s">
        <v>31</v>
      </c>
    </row>
    <row r="34" spans="1:10" x14ac:dyDescent="0.25">
      <c r="A34" t="s">
        <v>20</v>
      </c>
      <c r="B34" t="s">
        <v>36</v>
      </c>
      <c r="C34" t="s">
        <v>115</v>
      </c>
      <c r="D34">
        <v>2061.1799999999998</v>
      </c>
      <c r="E34" s="12" t="s">
        <v>116</v>
      </c>
      <c r="F34">
        <v>6364015490</v>
      </c>
      <c r="G34" t="s">
        <v>87</v>
      </c>
      <c r="H34" s="6">
        <v>44599</v>
      </c>
      <c r="I34" s="6">
        <v>44599</v>
      </c>
      <c r="J34" t="s">
        <v>31</v>
      </c>
    </row>
    <row r="35" spans="1:10" x14ac:dyDescent="0.25">
      <c r="A35" t="s">
        <v>19</v>
      </c>
      <c r="B35" t="s">
        <v>36</v>
      </c>
      <c r="C35" t="s">
        <v>115</v>
      </c>
      <c r="D35">
        <v>4355.5200000000004</v>
      </c>
      <c r="E35" s="12" t="s">
        <v>116</v>
      </c>
      <c r="F35">
        <v>6364015490</v>
      </c>
      <c r="G35" t="s">
        <v>87</v>
      </c>
      <c r="H35" s="6">
        <v>44599</v>
      </c>
      <c r="I35" s="6">
        <v>44599</v>
      </c>
      <c r="J35" t="s">
        <v>31</v>
      </c>
    </row>
    <row r="36" spans="1:10" x14ac:dyDescent="0.25">
      <c r="A36" t="s">
        <v>7</v>
      </c>
      <c r="B36" t="s">
        <v>51</v>
      </c>
      <c r="C36" t="s">
        <v>115</v>
      </c>
      <c r="D36">
        <v>2083.92</v>
      </c>
      <c r="E36" s="12" t="s">
        <v>90</v>
      </c>
      <c r="F36" s="7">
        <v>531175632782</v>
      </c>
      <c r="G36" t="s">
        <v>109</v>
      </c>
      <c r="H36" s="6">
        <v>44595</v>
      </c>
      <c r="I36" s="6">
        <v>44599</v>
      </c>
      <c r="J36" t="s">
        <v>31</v>
      </c>
    </row>
    <row r="37" spans="1:10" x14ac:dyDescent="0.25">
      <c r="A37" t="s">
        <v>4</v>
      </c>
      <c r="B37" t="s">
        <v>57</v>
      </c>
      <c r="C37" t="s">
        <v>115</v>
      </c>
      <c r="D37">
        <v>22615.51</v>
      </c>
      <c r="E37" s="12" t="s">
        <v>91</v>
      </c>
      <c r="F37">
        <v>8720498721</v>
      </c>
      <c r="G37" t="s">
        <v>87</v>
      </c>
      <c r="H37" s="8" t="s">
        <v>92</v>
      </c>
      <c r="I37" s="8">
        <v>44593</v>
      </c>
      <c r="J37" s="6" t="s">
        <v>31</v>
      </c>
    </row>
    <row r="38" spans="1:10" x14ac:dyDescent="0.25">
      <c r="A38" t="s">
        <v>4</v>
      </c>
      <c r="B38" t="s">
        <v>57</v>
      </c>
      <c r="C38" t="s">
        <v>115</v>
      </c>
      <c r="D38">
        <v>22700.57</v>
      </c>
      <c r="E38" s="12" t="s">
        <v>93</v>
      </c>
      <c r="F38">
        <v>4811007876</v>
      </c>
      <c r="G38" t="s">
        <v>87</v>
      </c>
      <c r="H38" s="8" t="s">
        <v>92</v>
      </c>
      <c r="I38" s="8">
        <v>44593</v>
      </c>
      <c r="J38" s="6" t="s">
        <v>31</v>
      </c>
    </row>
    <row r="39" spans="1:10" x14ac:dyDescent="0.25">
      <c r="A39" t="s">
        <v>94</v>
      </c>
      <c r="B39" t="s">
        <v>46</v>
      </c>
      <c r="C39" t="s">
        <v>115</v>
      </c>
      <c r="D39">
        <v>710.83</v>
      </c>
      <c r="E39" s="12" t="s">
        <v>95</v>
      </c>
      <c r="F39">
        <v>4599804366</v>
      </c>
      <c r="G39" t="s">
        <v>87</v>
      </c>
      <c r="H39" s="8" t="s">
        <v>96</v>
      </c>
      <c r="I39" s="8">
        <v>44593</v>
      </c>
      <c r="J39" s="6" t="s">
        <v>31</v>
      </c>
    </row>
    <row r="40" spans="1:10" x14ac:dyDescent="0.25">
      <c r="A40" t="s">
        <v>1</v>
      </c>
      <c r="B40" t="s">
        <v>34</v>
      </c>
      <c r="C40" t="s">
        <v>115</v>
      </c>
      <c r="D40">
        <v>1340.43</v>
      </c>
      <c r="E40" s="12" t="s">
        <v>97</v>
      </c>
      <c r="F40">
        <v>4328279476</v>
      </c>
      <c r="G40" t="s">
        <v>87</v>
      </c>
      <c r="H40" s="8" t="s">
        <v>96</v>
      </c>
      <c r="I40" s="8" t="s">
        <v>96</v>
      </c>
      <c r="J40" s="6" t="s">
        <v>31</v>
      </c>
    </row>
    <row r="41" spans="1:10" x14ac:dyDescent="0.25">
      <c r="A41" t="s">
        <v>2</v>
      </c>
      <c r="B41" t="s">
        <v>34</v>
      </c>
      <c r="C41" t="s">
        <v>115</v>
      </c>
      <c r="D41">
        <v>14344.03</v>
      </c>
      <c r="E41" s="12" t="s">
        <v>98</v>
      </c>
      <c r="F41">
        <v>4328279476</v>
      </c>
      <c r="G41" t="s">
        <v>87</v>
      </c>
      <c r="H41" s="8" t="s">
        <v>96</v>
      </c>
      <c r="I41" s="8" t="s">
        <v>96</v>
      </c>
      <c r="J41" s="6" t="s">
        <v>31</v>
      </c>
    </row>
    <row r="42" spans="1:10" x14ac:dyDescent="0.25">
      <c r="A42" t="s">
        <v>15</v>
      </c>
      <c r="B42" t="s">
        <v>44</v>
      </c>
      <c r="C42" t="s">
        <v>86</v>
      </c>
      <c r="D42">
        <v>6500</v>
      </c>
      <c r="E42" s="12"/>
      <c r="H42" s="8" t="s">
        <v>99</v>
      </c>
      <c r="I42" s="8"/>
      <c r="J42" s="6" t="s">
        <v>43</v>
      </c>
    </row>
    <row r="43" spans="1:10" x14ac:dyDescent="0.25">
      <c r="A43" t="s">
        <v>19</v>
      </c>
      <c r="B43" t="s">
        <v>36</v>
      </c>
      <c r="C43" t="s">
        <v>115</v>
      </c>
      <c r="D43">
        <v>4875.57</v>
      </c>
      <c r="E43" s="12" t="s">
        <v>100</v>
      </c>
      <c r="F43">
        <v>9236689965</v>
      </c>
      <c r="G43" t="s">
        <v>87</v>
      </c>
      <c r="H43" s="8" t="s">
        <v>101</v>
      </c>
      <c r="I43" s="8"/>
      <c r="J43" s="6" t="s">
        <v>31</v>
      </c>
    </row>
    <row r="44" spans="1:10" x14ac:dyDescent="0.25">
      <c r="A44" t="s">
        <v>17</v>
      </c>
      <c r="B44" t="s">
        <v>36</v>
      </c>
      <c r="C44" t="s">
        <v>115</v>
      </c>
      <c r="D44">
        <v>4335.45</v>
      </c>
      <c r="E44" s="12" t="s">
        <v>100</v>
      </c>
      <c r="F44">
        <v>9236689965</v>
      </c>
      <c r="G44" t="s">
        <v>87</v>
      </c>
      <c r="H44" s="8" t="s">
        <v>101</v>
      </c>
      <c r="I44" s="8"/>
      <c r="J44" s="6" t="s">
        <v>31</v>
      </c>
    </row>
    <row r="45" spans="1:10" x14ac:dyDescent="0.25">
      <c r="A45" t="s">
        <v>21</v>
      </c>
      <c r="B45" t="s">
        <v>44</v>
      </c>
      <c r="C45" t="s">
        <v>115</v>
      </c>
      <c r="D45">
        <v>3968.18</v>
      </c>
      <c r="E45" s="12">
        <v>22200004</v>
      </c>
      <c r="F45">
        <v>1412253334</v>
      </c>
      <c r="G45" t="s">
        <v>87</v>
      </c>
      <c r="H45" s="8" t="s">
        <v>92</v>
      </c>
      <c r="I45" s="8">
        <v>44591</v>
      </c>
      <c r="J45" s="6" t="s">
        <v>43</v>
      </c>
    </row>
    <row r="46" spans="1:10" x14ac:dyDescent="0.25">
      <c r="A46" t="s">
        <v>6</v>
      </c>
      <c r="B46" t="s">
        <v>44</v>
      </c>
      <c r="C46" t="s">
        <v>115</v>
      </c>
      <c r="D46">
        <v>15862.26</v>
      </c>
      <c r="E46" s="12" t="s">
        <v>102</v>
      </c>
      <c r="F46">
        <v>1412253334</v>
      </c>
      <c r="G46" t="s">
        <v>87</v>
      </c>
      <c r="H46" s="8" t="s">
        <v>92</v>
      </c>
      <c r="I46" s="8">
        <v>44591</v>
      </c>
      <c r="J46" s="6" t="s">
        <v>43</v>
      </c>
    </row>
    <row r="47" spans="1:10" x14ac:dyDescent="0.25">
      <c r="A47" t="s">
        <v>6</v>
      </c>
      <c r="B47" t="s">
        <v>44</v>
      </c>
      <c r="C47" t="s">
        <v>86</v>
      </c>
      <c r="D47">
        <v>8500</v>
      </c>
      <c r="E47" s="12"/>
      <c r="H47" s="8" t="s">
        <v>103</v>
      </c>
      <c r="I47" s="8"/>
      <c r="J47" s="6" t="s">
        <v>43</v>
      </c>
    </row>
    <row r="48" spans="1:10" x14ac:dyDescent="0.25">
      <c r="A48" t="s">
        <v>2</v>
      </c>
      <c r="B48" t="s">
        <v>34</v>
      </c>
      <c r="C48" t="s">
        <v>115</v>
      </c>
      <c r="D48">
        <v>5669.32</v>
      </c>
      <c r="E48" s="12" t="s">
        <v>104</v>
      </c>
      <c r="F48">
        <v>1872098071</v>
      </c>
      <c r="G48" t="s">
        <v>87</v>
      </c>
      <c r="H48" s="8" t="s">
        <v>105</v>
      </c>
      <c r="I48" s="8">
        <v>44579</v>
      </c>
      <c r="J48" s="6" t="s">
        <v>31</v>
      </c>
    </row>
    <row r="49" spans="1:10" x14ac:dyDescent="0.25">
      <c r="A49" t="s">
        <v>1</v>
      </c>
      <c r="B49" t="s">
        <v>34</v>
      </c>
      <c r="C49" t="s">
        <v>115</v>
      </c>
      <c r="D49">
        <v>51</v>
      </c>
      <c r="E49" s="12" t="s">
        <v>106</v>
      </c>
      <c r="F49">
        <v>1872098071</v>
      </c>
      <c r="G49" t="s">
        <v>87</v>
      </c>
      <c r="H49" s="8" t="s">
        <v>105</v>
      </c>
      <c r="I49" s="8">
        <v>44579</v>
      </c>
      <c r="J49" s="6" t="s">
        <v>31</v>
      </c>
    </row>
    <row r="50" spans="1:10" x14ac:dyDescent="0.25">
      <c r="A50" t="s">
        <v>107</v>
      </c>
      <c r="B50" t="s">
        <v>50</v>
      </c>
      <c r="C50" t="s">
        <v>115</v>
      </c>
      <c r="D50">
        <v>3256.31</v>
      </c>
      <c r="E50" s="12" t="s">
        <v>108</v>
      </c>
      <c r="F50" s="7">
        <v>288556536200</v>
      </c>
      <c r="G50" t="s">
        <v>109</v>
      </c>
      <c r="H50" s="8">
        <v>44571</v>
      </c>
      <c r="I50" s="8">
        <v>44573</v>
      </c>
      <c r="J50" s="6" t="s">
        <v>31</v>
      </c>
    </row>
    <row r="51" spans="1:10" x14ac:dyDescent="0.25">
      <c r="A51" t="s">
        <v>5</v>
      </c>
      <c r="B51" t="s">
        <v>53</v>
      </c>
      <c r="C51" t="s">
        <v>86</v>
      </c>
      <c r="D51">
        <v>1779.84</v>
      </c>
      <c r="E51" s="12" t="s">
        <v>110</v>
      </c>
      <c r="H51" s="8" t="s">
        <v>111</v>
      </c>
      <c r="I51" s="8"/>
      <c r="J51" s="6" t="s">
        <v>31</v>
      </c>
    </row>
    <row r="52" spans="1:10" x14ac:dyDescent="0.25">
      <c r="A52" t="s">
        <v>5</v>
      </c>
      <c r="B52" t="s">
        <v>53</v>
      </c>
      <c r="C52" t="s">
        <v>115</v>
      </c>
      <c r="D52">
        <v>4149.7</v>
      </c>
      <c r="E52" s="12" t="s">
        <v>112</v>
      </c>
      <c r="F52">
        <v>8452060024</v>
      </c>
      <c r="G52" t="s">
        <v>87</v>
      </c>
      <c r="H52" s="8">
        <v>44573</v>
      </c>
      <c r="I52" s="8">
        <v>44573</v>
      </c>
      <c r="J52" s="6" t="s">
        <v>31</v>
      </c>
    </row>
    <row r="53" spans="1:10" x14ac:dyDescent="0.25">
      <c r="A53" t="s">
        <v>113</v>
      </c>
      <c r="B53" t="s">
        <v>45</v>
      </c>
      <c r="C53" t="s">
        <v>115</v>
      </c>
      <c r="D53">
        <v>1805.72</v>
      </c>
      <c r="E53" s="12" t="s">
        <v>114</v>
      </c>
      <c r="F53">
        <v>7072512436</v>
      </c>
      <c r="G53" t="s">
        <v>87</v>
      </c>
      <c r="H53" s="8">
        <v>44573</v>
      </c>
      <c r="I53" s="8">
        <v>44582</v>
      </c>
      <c r="J53" s="6" t="s">
        <v>43</v>
      </c>
    </row>
    <row r="54" spans="1:10" x14ac:dyDescent="0.25">
      <c r="H54" s="6"/>
    </row>
    <row r="55" spans="1:10" x14ac:dyDescent="0.25">
      <c r="H55" s="6"/>
    </row>
    <row r="56" spans="1:10" x14ac:dyDescent="0.25">
      <c r="H56" s="6"/>
    </row>
    <row r="57" spans="1:10" x14ac:dyDescent="0.25">
      <c r="H57" s="6"/>
    </row>
    <row r="58" spans="1:10" x14ac:dyDescent="0.25">
      <c r="H58" s="6"/>
    </row>
    <row r="59" spans="1:10" x14ac:dyDescent="0.25">
      <c r="H59" s="6"/>
    </row>
    <row r="60" spans="1:10" x14ac:dyDescent="0.25">
      <c r="H60" s="6"/>
    </row>
    <row r="61" spans="1:10" x14ac:dyDescent="0.25">
      <c r="H61" s="6"/>
    </row>
    <row r="62" spans="1:10" x14ac:dyDescent="0.25">
      <c r="H62" s="6"/>
    </row>
    <row r="63" spans="1:10" x14ac:dyDescent="0.25">
      <c r="H63" s="6"/>
    </row>
    <row r="64" spans="1:10" x14ac:dyDescent="0.25">
      <c r="H64" s="6"/>
    </row>
    <row r="65" spans="8:8" x14ac:dyDescent="0.25">
      <c r="H65" s="6"/>
    </row>
    <row r="66" spans="8:8" x14ac:dyDescent="0.25">
      <c r="H66" s="6"/>
    </row>
    <row r="67" spans="8:8" x14ac:dyDescent="0.25">
      <c r="H67" s="6"/>
    </row>
    <row r="68" spans="8:8" x14ac:dyDescent="0.25">
      <c r="H68" s="6"/>
    </row>
    <row r="69" spans="8:8" x14ac:dyDescent="0.25">
      <c r="H69" s="6"/>
    </row>
    <row r="70" spans="8:8" x14ac:dyDescent="0.25">
      <c r="H70" s="6"/>
    </row>
    <row r="71" spans="8:8" x14ac:dyDescent="0.25">
      <c r="H71" s="6"/>
    </row>
    <row r="72" spans="8:8" x14ac:dyDescent="0.25">
      <c r="H72" s="6"/>
    </row>
    <row r="73" spans="8:8" x14ac:dyDescent="0.25">
      <c r="H73" s="6"/>
    </row>
    <row r="142" spans="1:10" x14ac:dyDescent="0.25">
      <c r="A142" t="s">
        <v>7</v>
      </c>
      <c r="B142" t="s">
        <v>51</v>
      </c>
      <c r="C142" t="s">
        <v>115</v>
      </c>
      <c r="D142">
        <v>2083.92</v>
      </c>
      <c r="E142" t="s">
        <v>90</v>
      </c>
      <c r="F142">
        <v>531175632782</v>
      </c>
      <c r="G142" t="s">
        <v>117</v>
      </c>
      <c r="H142" s="6">
        <v>44622</v>
      </c>
      <c r="J142" t="s">
        <v>31</v>
      </c>
    </row>
  </sheetData>
  <pageMargins left="0.7" right="0.7" top="0.75" bottom="0.75" header="0.3" footer="0.3"/>
  <pageSetup paperSize="9" orientation="portrait" verticalDpi="0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U85"/>
  <sheetViews>
    <sheetView showGridLines="0" topLeftCell="F34" workbookViewId="0">
      <selection activeCell="M60" sqref="M60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5703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3.42578125" bestFit="1" customWidth="1"/>
    <col min="19" max="19" width="17.8554687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17.28515625" bestFit="1" customWidth="1"/>
  </cols>
  <sheetData>
    <row r="1" spans="1:23" ht="15" customHeight="1" x14ac:dyDescent="0.25">
      <c r="A1" s="23" t="s">
        <v>118</v>
      </c>
      <c r="B1" s="22"/>
      <c r="C1" s="9"/>
      <c r="E1" s="23" t="s">
        <v>64</v>
      </c>
      <c r="F1" s="22"/>
      <c r="G1" s="9"/>
      <c r="I1" s="23" t="s">
        <v>65</v>
      </c>
      <c r="J1" s="22"/>
      <c r="K1" s="19"/>
      <c r="M1" s="23" t="s">
        <v>66</v>
      </c>
      <c r="N1" s="23"/>
      <c r="O1" s="23"/>
      <c r="P1" s="23"/>
      <c r="R1" s="23" t="s">
        <v>67</v>
      </c>
      <c r="S1" s="22"/>
      <c r="U1" s="22" t="s">
        <v>68</v>
      </c>
      <c r="V1" s="22"/>
    </row>
    <row r="2" spans="1:23" x14ac:dyDescent="0.25">
      <c r="A2" s="22"/>
      <c r="B2" s="22"/>
      <c r="C2" s="9"/>
      <c r="E2" s="22"/>
      <c r="F2" s="22"/>
      <c r="G2" s="9"/>
      <c r="I2" s="22"/>
      <c r="J2" s="22"/>
      <c r="K2" s="19"/>
      <c r="M2" s="23"/>
      <c r="N2" s="23"/>
      <c r="O2" s="23"/>
      <c r="P2" s="23"/>
      <c r="R2" s="22"/>
      <c r="S2" s="22"/>
      <c r="U2" s="22"/>
      <c r="V2" s="22"/>
    </row>
    <row r="4" spans="1:23" x14ac:dyDescent="0.25">
      <c r="R4" s="2" t="s">
        <v>80</v>
      </c>
      <c r="S4" t="s" vm="3">
        <v>124</v>
      </c>
    </row>
    <row r="5" spans="1:23" x14ac:dyDescent="0.25">
      <c r="A5" s="2" t="s">
        <v>73</v>
      </c>
      <c r="B5" t="s" vm="1">
        <v>86</v>
      </c>
      <c r="M5" s="2" t="s">
        <v>80</v>
      </c>
      <c r="N5" t="s" vm="6">
        <v>62</v>
      </c>
      <c r="R5" s="2" t="s">
        <v>135</v>
      </c>
      <c r="S5" t="s" vm="2">
        <v>62</v>
      </c>
    </row>
    <row r="7" spans="1:23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84</v>
      </c>
      <c r="J7" t="s">
        <v>144</v>
      </c>
      <c r="M7" s="2" t="s">
        <v>84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</row>
    <row r="8" spans="1:23" x14ac:dyDescent="0.25">
      <c r="A8" t="s">
        <v>5</v>
      </c>
      <c r="B8" t="s">
        <v>31</v>
      </c>
      <c r="C8" s="1">
        <v>1779.84</v>
      </c>
      <c r="E8" t="s">
        <v>107</v>
      </c>
      <c r="F8" t="s">
        <v>31</v>
      </c>
      <c r="G8" s="1">
        <v>3256.31</v>
      </c>
      <c r="I8" s="3" t="s">
        <v>38</v>
      </c>
      <c r="J8" s="1"/>
      <c r="K8" s="1"/>
      <c r="M8" s="3" t="s">
        <v>55</v>
      </c>
      <c r="N8" s="1"/>
      <c r="O8" s="1"/>
      <c r="P8" s="1"/>
      <c r="R8" s="3" t="s">
        <v>50</v>
      </c>
      <c r="S8" s="1">
        <v>-3256.31</v>
      </c>
      <c r="U8" t="s">
        <v>55</v>
      </c>
      <c r="V8" t="s">
        <v>31</v>
      </c>
      <c r="W8" s="1">
        <v>12064.76</v>
      </c>
    </row>
    <row r="9" spans="1:23" x14ac:dyDescent="0.25">
      <c r="A9" t="s">
        <v>169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18</v>
      </c>
      <c r="J9" s="1"/>
      <c r="K9" s="1"/>
      <c r="M9" s="4" t="s">
        <v>31</v>
      </c>
      <c r="N9" s="1"/>
      <c r="O9" s="1"/>
      <c r="P9" s="1"/>
      <c r="Q9" s="1"/>
      <c r="R9" s="3" t="s">
        <v>57</v>
      </c>
      <c r="S9" s="1">
        <v>-45316.08</v>
      </c>
      <c r="U9" t="s">
        <v>38</v>
      </c>
      <c r="V9" t="s">
        <v>31</v>
      </c>
      <c r="W9" s="1">
        <v>13075.7</v>
      </c>
    </row>
    <row r="10" spans="1:23" x14ac:dyDescent="0.25">
      <c r="A10" t="s">
        <v>24</v>
      </c>
      <c r="B10" t="s">
        <v>31</v>
      </c>
      <c r="C10" s="1">
        <v>3300</v>
      </c>
      <c r="E10" t="s">
        <v>5</v>
      </c>
      <c r="F10" t="s">
        <v>31</v>
      </c>
      <c r="G10" s="1">
        <v>5929.54</v>
      </c>
      <c r="I10" s="10" t="s">
        <v>31</v>
      </c>
      <c r="J10" s="1">
        <v>12146.21</v>
      </c>
      <c r="K10" s="1"/>
      <c r="M10" s="10" t="s">
        <v>169</v>
      </c>
      <c r="N10" s="1">
        <v>0</v>
      </c>
      <c r="O10" s="1">
        <v>12064.76</v>
      </c>
      <c r="P10" s="1">
        <v>-12064.76</v>
      </c>
      <c r="Q10" s="1"/>
      <c r="R10" s="3" t="s">
        <v>36</v>
      </c>
      <c r="S10" s="1">
        <v>80784.14</v>
      </c>
      <c r="U10" t="s">
        <v>35</v>
      </c>
      <c r="V10" t="s">
        <v>31</v>
      </c>
      <c r="W10" s="1">
        <v>9835.0300000000007</v>
      </c>
    </row>
    <row r="11" spans="1:23" x14ac:dyDescent="0.25">
      <c r="A11" t="s">
        <v>14</v>
      </c>
      <c r="B11" t="s">
        <v>43</v>
      </c>
      <c r="C11" s="1">
        <v>15000</v>
      </c>
      <c r="E11" t="s">
        <v>169</v>
      </c>
      <c r="F11" t="s">
        <v>31</v>
      </c>
      <c r="G11" s="1">
        <v>12064.76</v>
      </c>
      <c r="I11" s="4" t="s">
        <v>148</v>
      </c>
      <c r="J11" s="1"/>
      <c r="K11" s="1"/>
      <c r="M11" s="3" t="s">
        <v>35</v>
      </c>
      <c r="N11" s="1"/>
      <c r="O11" s="1"/>
      <c r="P11" s="1"/>
      <c r="Q11" s="1"/>
      <c r="R11" s="3" t="s">
        <v>45</v>
      </c>
      <c r="S11" s="1">
        <v>-30.019999999999982</v>
      </c>
      <c r="U11" t="s">
        <v>34</v>
      </c>
      <c r="V11" t="s">
        <v>31</v>
      </c>
      <c r="W11" s="1">
        <v>89558.31</v>
      </c>
    </row>
    <row r="12" spans="1:23" x14ac:dyDescent="0.25">
      <c r="A12" t="s">
        <v>6</v>
      </c>
      <c r="B12" t="s">
        <v>43</v>
      </c>
      <c r="C12" s="1">
        <v>8500</v>
      </c>
      <c r="E12" t="s">
        <v>24</v>
      </c>
      <c r="F12" t="s">
        <v>31</v>
      </c>
      <c r="G12" s="1">
        <v>3300</v>
      </c>
      <c r="I12" s="10" t="s">
        <v>166</v>
      </c>
      <c r="J12" s="1">
        <v>2815.32</v>
      </c>
      <c r="K12" s="1"/>
      <c r="M12" s="4" t="s">
        <v>31</v>
      </c>
      <c r="N12" s="1"/>
      <c r="O12" s="1"/>
      <c r="P12" s="1"/>
      <c r="Q12" s="1"/>
      <c r="R12" s="3" t="s">
        <v>46</v>
      </c>
      <c r="S12" s="1">
        <v>59.510000000001469</v>
      </c>
      <c r="U12" t="s">
        <v>50</v>
      </c>
      <c r="V12" t="s">
        <v>31</v>
      </c>
      <c r="W12" s="1">
        <v>3256.31</v>
      </c>
    </row>
    <row r="13" spans="1:23" x14ac:dyDescent="0.25">
      <c r="A13" t="s">
        <v>3</v>
      </c>
      <c r="B13" t="s">
        <v>43</v>
      </c>
      <c r="C13" s="1">
        <v>5500</v>
      </c>
      <c r="E13" t="s">
        <v>14</v>
      </c>
      <c r="F13" t="s">
        <v>43</v>
      </c>
      <c r="G13" s="1">
        <v>49608.98</v>
      </c>
      <c r="I13" s="10" t="s">
        <v>31</v>
      </c>
      <c r="J13" s="1">
        <v>2815.32</v>
      </c>
      <c r="K13" s="1"/>
      <c r="M13" s="10" t="s">
        <v>25</v>
      </c>
      <c r="N13" s="1">
        <v>10639.71</v>
      </c>
      <c r="O13" s="1">
        <v>9835.0300000000007</v>
      </c>
      <c r="P13" s="1">
        <v>804.67999999999847</v>
      </c>
      <c r="Q13" s="1"/>
      <c r="R13" s="3" t="s">
        <v>51</v>
      </c>
      <c r="S13" s="1">
        <v>151.65000000000009</v>
      </c>
      <c r="U13" t="s">
        <v>57</v>
      </c>
      <c r="V13" t="s">
        <v>31</v>
      </c>
      <c r="W13" s="1">
        <v>45316.08</v>
      </c>
    </row>
    <row r="14" spans="1:23" x14ac:dyDescent="0.25">
      <c r="A14" t="s">
        <v>15</v>
      </c>
      <c r="B14" t="s">
        <v>43</v>
      </c>
      <c r="C14" s="1">
        <v>6500</v>
      </c>
      <c r="E14" t="s">
        <v>17</v>
      </c>
      <c r="F14" t="s">
        <v>31</v>
      </c>
      <c r="G14" s="1">
        <v>4335.45</v>
      </c>
      <c r="I14" s="3" t="s">
        <v>35</v>
      </c>
      <c r="J14" s="1"/>
      <c r="K14" s="1"/>
      <c r="M14" s="3" t="s">
        <v>34</v>
      </c>
      <c r="N14" s="1"/>
      <c r="O14" s="1"/>
      <c r="P14" s="1"/>
      <c r="R14" s="3" t="s">
        <v>44</v>
      </c>
      <c r="S14" s="1">
        <v>-9825.130000000001</v>
      </c>
      <c r="U14" t="s">
        <v>36</v>
      </c>
      <c r="V14" t="s">
        <v>31</v>
      </c>
      <c r="W14" s="1">
        <v>30067.02</v>
      </c>
    </row>
    <row r="15" spans="1:23" x14ac:dyDescent="0.25">
      <c r="A15" t="s">
        <v>134</v>
      </c>
      <c r="B15" t="s">
        <v>43</v>
      </c>
      <c r="C15" s="1">
        <v>5000</v>
      </c>
      <c r="E15" t="s">
        <v>9</v>
      </c>
      <c r="F15" t="s">
        <v>31</v>
      </c>
      <c r="G15" s="1">
        <v>3210.8</v>
      </c>
      <c r="I15" s="4" t="s">
        <v>26</v>
      </c>
      <c r="J15" s="1"/>
      <c r="K15" s="1"/>
      <c r="M15" s="4" t="s">
        <v>31</v>
      </c>
      <c r="N15" s="1"/>
      <c r="O15" s="1"/>
      <c r="P15" s="1"/>
      <c r="R15" s="3" t="s">
        <v>53</v>
      </c>
      <c r="S15" s="1">
        <v>-5929.54</v>
      </c>
      <c r="U15" t="s">
        <v>45</v>
      </c>
      <c r="V15" t="s">
        <v>43</v>
      </c>
      <c r="W15" s="1">
        <v>1805.72</v>
      </c>
    </row>
    <row r="16" spans="1:23" x14ac:dyDescent="0.25">
      <c r="A16" t="s">
        <v>153</v>
      </c>
      <c r="B16" t="s">
        <v>43</v>
      </c>
      <c r="C16" s="1">
        <v>2000</v>
      </c>
      <c r="E16" t="s">
        <v>16</v>
      </c>
      <c r="F16" t="s">
        <v>31</v>
      </c>
      <c r="G16" s="1">
        <v>14229.14</v>
      </c>
      <c r="I16" s="10" t="s">
        <v>31</v>
      </c>
      <c r="J16" s="1">
        <v>3220.84</v>
      </c>
      <c r="K16" s="1"/>
      <c r="M16" s="10" t="s">
        <v>2</v>
      </c>
      <c r="N16" s="1">
        <v>34558.53</v>
      </c>
      <c r="O16" s="1">
        <v>32406.7</v>
      </c>
      <c r="P16" s="1">
        <v>2151.8299999999981</v>
      </c>
      <c r="R16" s="3" t="s">
        <v>56</v>
      </c>
      <c r="S16" s="1">
        <v>7798.74</v>
      </c>
      <c r="U16" t="s">
        <v>46</v>
      </c>
      <c r="V16" t="s">
        <v>31</v>
      </c>
      <c r="W16" s="1">
        <v>14939.97</v>
      </c>
    </row>
    <row r="17" spans="5:23" x14ac:dyDescent="0.25">
      <c r="E17" t="s">
        <v>6</v>
      </c>
      <c r="F17" t="s">
        <v>43</v>
      </c>
      <c r="G17" s="1">
        <v>24362.26</v>
      </c>
      <c r="I17" s="4" t="s">
        <v>149</v>
      </c>
      <c r="J17" s="1"/>
      <c r="K17" s="1"/>
      <c r="M17" s="10" t="s">
        <v>1</v>
      </c>
      <c r="N17" s="1">
        <v>115390.25</v>
      </c>
      <c r="O17" s="1">
        <v>25252.080000000002</v>
      </c>
      <c r="P17" s="1">
        <v>90138.17</v>
      </c>
      <c r="U17" t="s">
        <v>37</v>
      </c>
      <c r="V17" t="s">
        <v>31</v>
      </c>
      <c r="W17" s="1">
        <v>9295.1</v>
      </c>
    </row>
    <row r="18" spans="5:23" x14ac:dyDescent="0.25">
      <c r="E18" t="s">
        <v>27</v>
      </c>
      <c r="F18" t="s">
        <v>31</v>
      </c>
      <c r="G18" s="1">
        <v>1061.43</v>
      </c>
      <c r="I18" s="10" t="s">
        <v>166</v>
      </c>
      <c r="J18" s="1">
        <v>4059.88</v>
      </c>
      <c r="K18" s="1"/>
      <c r="M18" s="3" t="s">
        <v>50</v>
      </c>
      <c r="N18" s="1"/>
      <c r="O18" s="1"/>
      <c r="P18" s="1"/>
      <c r="U18" t="s">
        <v>42</v>
      </c>
      <c r="V18" t="s">
        <v>43</v>
      </c>
      <c r="W18" s="1">
        <v>1112.8699999999999</v>
      </c>
    </row>
    <row r="19" spans="5:23" x14ac:dyDescent="0.25">
      <c r="E19" t="s">
        <v>11</v>
      </c>
      <c r="F19" t="s">
        <v>31</v>
      </c>
      <c r="G19" s="1">
        <v>1185.76</v>
      </c>
      <c r="I19" s="10" t="s">
        <v>31</v>
      </c>
      <c r="J19" s="1">
        <v>4059.88</v>
      </c>
      <c r="K19" s="1"/>
      <c r="M19" s="4" t="s">
        <v>31</v>
      </c>
      <c r="N19" s="1"/>
      <c r="O19" s="1"/>
      <c r="P19" s="1"/>
      <c r="U19" t="s">
        <v>51</v>
      </c>
      <c r="V19" t="s">
        <v>31</v>
      </c>
      <c r="W19" s="1">
        <v>5463.71</v>
      </c>
    </row>
    <row r="20" spans="5:23" x14ac:dyDescent="0.25">
      <c r="E20" t="s">
        <v>21</v>
      </c>
      <c r="F20" t="s">
        <v>43</v>
      </c>
      <c r="G20" s="1">
        <v>3968.18</v>
      </c>
      <c r="I20" s="3" t="s">
        <v>34</v>
      </c>
      <c r="J20" s="1"/>
      <c r="K20" s="1"/>
      <c r="M20" s="10" t="s">
        <v>107</v>
      </c>
      <c r="N20" s="1">
        <v>0</v>
      </c>
      <c r="O20" s="1">
        <v>3256.31</v>
      </c>
      <c r="P20" s="1">
        <v>-3256.31</v>
      </c>
      <c r="U20" t="s">
        <v>44</v>
      </c>
      <c r="V20" t="s">
        <v>43</v>
      </c>
      <c r="W20" s="1">
        <v>109231.33</v>
      </c>
    </row>
    <row r="21" spans="5:23" x14ac:dyDescent="0.25">
      <c r="E21" t="s">
        <v>113</v>
      </c>
      <c r="F21" t="s">
        <v>43</v>
      </c>
      <c r="G21" s="1">
        <v>1805.72</v>
      </c>
      <c r="I21" s="4" t="s">
        <v>2</v>
      </c>
      <c r="J21" s="1"/>
      <c r="K21" s="1"/>
      <c r="M21" s="3" t="s">
        <v>57</v>
      </c>
      <c r="N21" s="1"/>
      <c r="O21" s="1"/>
      <c r="P21" s="1"/>
      <c r="U21" t="s">
        <v>53</v>
      </c>
      <c r="V21" t="s">
        <v>31</v>
      </c>
      <c r="W21" s="1">
        <v>5929.54</v>
      </c>
    </row>
    <row r="22" spans="5:23" x14ac:dyDescent="0.25">
      <c r="E22" t="s">
        <v>28</v>
      </c>
      <c r="F22" t="s">
        <v>43</v>
      </c>
      <c r="G22" s="1">
        <v>1112.8699999999999</v>
      </c>
      <c r="I22" s="10" t="s">
        <v>31</v>
      </c>
      <c r="J22" s="1">
        <v>34558.53</v>
      </c>
      <c r="K22" s="1"/>
      <c r="M22" s="4" t="s">
        <v>31</v>
      </c>
      <c r="N22" s="1"/>
      <c r="O22" s="1"/>
      <c r="P22" s="1"/>
      <c r="U22" t="s">
        <v>56</v>
      </c>
      <c r="V22" t="s">
        <v>31</v>
      </c>
      <c r="W22" s="1">
        <v>3300</v>
      </c>
    </row>
    <row r="23" spans="5:23" x14ac:dyDescent="0.25">
      <c r="E23" t="s">
        <v>25</v>
      </c>
      <c r="F23" t="s">
        <v>31</v>
      </c>
      <c r="G23" s="1">
        <v>9835.0300000000007</v>
      </c>
      <c r="I23" s="4" t="s">
        <v>1</v>
      </c>
      <c r="J23" s="1"/>
      <c r="K23" s="1"/>
      <c r="M23" s="10" t="s">
        <v>4</v>
      </c>
      <c r="N23" s="1">
        <v>0</v>
      </c>
      <c r="O23" s="1">
        <v>45316.08</v>
      </c>
      <c r="P23" s="1">
        <v>-45316.08</v>
      </c>
    </row>
    <row r="24" spans="5:23" x14ac:dyDescent="0.25">
      <c r="E24" t="s">
        <v>94</v>
      </c>
      <c r="F24" t="s">
        <v>31</v>
      </c>
      <c r="G24" s="1">
        <v>710.83</v>
      </c>
      <c r="I24" s="10" t="s">
        <v>31</v>
      </c>
      <c r="J24" s="1">
        <v>115390.25</v>
      </c>
      <c r="K24" s="1"/>
      <c r="M24" s="3" t="s">
        <v>36</v>
      </c>
      <c r="N24" s="1"/>
      <c r="O24" s="1"/>
      <c r="P24" s="1"/>
    </row>
    <row r="25" spans="5:23" x14ac:dyDescent="0.25">
      <c r="E25" t="s">
        <v>7</v>
      </c>
      <c r="F25" t="s">
        <v>31</v>
      </c>
      <c r="G25" s="1">
        <v>2083.92</v>
      </c>
      <c r="I25" s="4" t="s">
        <v>23</v>
      </c>
      <c r="J25" s="1"/>
      <c r="K25" s="1"/>
      <c r="M25" s="4" t="s">
        <v>31</v>
      </c>
      <c r="N25" s="1"/>
      <c r="O25" s="1"/>
      <c r="P25" s="1"/>
    </row>
    <row r="26" spans="5:23" x14ac:dyDescent="0.25">
      <c r="E26" t="s">
        <v>19</v>
      </c>
      <c r="F26" t="s">
        <v>31</v>
      </c>
      <c r="G26" s="1">
        <v>10726.93</v>
      </c>
      <c r="I26" s="10" t="s">
        <v>31</v>
      </c>
      <c r="J26" s="1">
        <v>12124.42</v>
      </c>
      <c r="K26" s="1"/>
      <c r="M26" s="10" t="s">
        <v>17</v>
      </c>
      <c r="N26" s="1">
        <v>10327.39</v>
      </c>
      <c r="O26" s="1">
        <v>4335.45</v>
      </c>
      <c r="P26" s="1">
        <v>5991.94</v>
      </c>
    </row>
    <row r="27" spans="5:23" x14ac:dyDescent="0.25">
      <c r="E27" t="s">
        <v>2</v>
      </c>
      <c r="F27" t="s">
        <v>31</v>
      </c>
      <c r="G27" s="1">
        <v>33291.620000000003</v>
      </c>
      <c r="I27" s="4" t="s">
        <v>119</v>
      </c>
      <c r="J27" s="1"/>
      <c r="M27" s="10" t="s">
        <v>19</v>
      </c>
      <c r="N27" s="1">
        <v>23349.74</v>
      </c>
      <c r="O27" s="1">
        <v>9231.09</v>
      </c>
      <c r="P27" s="1">
        <v>14118.650000000001</v>
      </c>
    </row>
    <row r="28" spans="5:23" x14ac:dyDescent="0.25">
      <c r="E28" t="s">
        <v>10</v>
      </c>
      <c r="F28" t="s">
        <v>31</v>
      </c>
      <c r="G28" s="1">
        <v>4898.54</v>
      </c>
      <c r="I28" s="10" t="s">
        <v>166</v>
      </c>
      <c r="J28" s="1">
        <v>130969.73</v>
      </c>
      <c r="M28" s="10" t="s">
        <v>20</v>
      </c>
      <c r="N28" s="1">
        <v>62734.73</v>
      </c>
      <c r="O28" s="1">
        <v>2061.1799999999998</v>
      </c>
      <c r="P28" s="1">
        <v>60673.55</v>
      </c>
    </row>
    <row r="29" spans="5:23" x14ac:dyDescent="0.25">
      <c r="E29" t="s">
        <v>3</v>
      </c>
      <c r="F29" t="s">
        <v>43</v>
      </c>
      <c r="G29" s="1">
        <v>17791.91</v>
      </c>
      <c r="I29" s="10" t="s">
        <v>31</v>
      </c>
      <c r="J29" s="1">
        <v>130969.73</v>
      </c>
      <c r="M29" s="3" t="s">
        <v>45</v>
      </c>
      <c r="N29" s="1"/>
      <c r="O29" s="1"/>
      <c r="P29" s="1"/>
    </row>
    <row r="30" spans="5:23" x14ac:dyDescent="0.25">
      <c r="E30" t="s">
        <v>1</v>
      </c>
      <c r="F30" t="s">
        <v>31</v>
      </c>
      <c r="G30" s="1">
        <v>55654.81</v>
      </c>
      <c r="I30" s="4" t="s">
        <v>150</v>
      </c>
      <c r="J30" s="1"/>
      <c r="M30" s="4" t="s">
        <v>43</v>
      </c>
      <c r="N30" s="1"/>
      <c r="O30" s="1"/>
      <c r="P30" s="1"/>
    </row>
    <row r="31" spans="5:23" x14ac:dyDescent="0.25">
      <c r="E31" t="s">
        <v>18</v>
      </c>
      <c r="F31" t="s">
        <v>31</v>
      </c>
      <c r="G31" s="1">
        <v>13075.7</v>
      </c>
      <c r="I31" s="10" t="s">
        <v>166</v>
      </c>
      <c r="J31" s="1">
        <v>47286.474999999999</v>
      </c>
      <c r="M31" s="10" t="s">
        <v>113</v>
      </c>
      <c r="N31" s="1">
        <v>1775.7</v>
      </c>
      <c r="O31" s="1">
        <v>1805.72</v>
      </c>
      <c r="P31" s="1">
        <v>-30.019999999999982</v>
      </c>
    </row>
    <row r="32" spans="5:23" x14ac:dyDescent="0.25">
      <c r="E32" t="s">
        <v>20</v>
      </c>
      <c r="F32" t="s">
        <v>31</v>
      </c>
      <c r="G32" s="1">
        <v>10899.16</v>
      </c>
      <c r="I32" s="10" t="s">
        <v>31</v>
      </c>
      <c r="J32" s="1">
        <v>47286.48</v>
      </c>
      <c r="M32" s="3" t="s">
        <v>46</v>
      </c>
      <c r="N32" s="1"/>
      <c r="O32" s="1"/>
      <c r="P32" s="1"/>
    </row>
    <row r="33" spans="5:16" x14ac:dyDescent="0.25">
      <c r="E33" t="s">
        <v>8</v>
      </c>
      <c r="F33" t="s">
        <v>31</v>
      </c>
      <c r="G33" s="1">
        <v>3379.79</v>
      </c>
      <c r="I33" s="3" t="s">
        <v>36</v>
      </c>
      <c r="J33" s="1"/>
      <c r="M33" s="4" t="s">
        <v>31</v>
      </c>
      <c r="N33" s="1"/>
      <c r="O33" s="1"/>
      <c r="P33" s="1"/>
    </row>
    <row r="34" spans="5:16" x14ac:dyDescent="0.25">
      <c r="E34" t="s">
        <v>15</v>
      </c>
      <c r="F34" t="s">
        <v>43</v>
      </c>
      <c r="G34" s="1">
        <v>6500</v>
      </c>
      <c r="I34" s="4" t="s">
        <v>12</v>
      </c>
      <c r="J34" s="1"/>
      <c r="M34" s="10" t="s">
        <v>16</v>
      </c>
      <c r="N34" s="1">
        <v>14191.04</v>
      </c>
      <c r="O34" s="1">
        <v>14229.14</v>
      </c>
      <c r="P34" s="1">
        <v>-38.099999999998545</v>
      </c>
    </row>
    <row r="35" spans="5:16" x14ac:dyDescent="0.25">
      <c r="E35" t="s">
        <v>23</v>
      </c>
      <c r="F35" t="s">
        <v>31</v>
      </c>
      <c r="G35" s="1">
        <v>611.88</v>
      </c>
      <c r="I35" s="10" t="s">
        <v>31</v>
      </c>
      <c r="J35" s="1">
        <v>83890.42</v>
      </c>
      <c r="M35" s="10" t="s">
        <v>94</v>
      </c>
      <c r="N35" s="1">
        <v>808.44</v>
      </c>
      <c r="O35" s="1">
        <v>710.83</v>
      </c>
      <c r="P35" s="1">
        <v>97.610000000000014</v>
      </c>
    </row>
    <row r="36" spans="5:16" x14ac:dyDescent="0.25">
      <c r="E36" t="s">
        <v>121</v>
      </c>
      <c r="F36" t="s">
        <v>31</v>
      </c>
      <c r="G36" s="1">
        <v>3044.05</v>
      </c>
      <c r="I36" s="4" t="s">
        <v>17</v>
      </c>
      <c r="J36" s="1"/>
      <c r="M36" s="3" t="s">
        <v>37</v>
      </c>
      <c r="N36" s="1"/>
      <c r="O36" s="1"/>
      <c r="P36" s="1"/>
    </row>
    <row r="37" spans="5:16" x14ac:dyDescent="0.25">
      <c r="E37" t="s">
        <v>134</v>
      </c>
      <c r="F37" t="s">
        <v>43</v>
      </c>
      <c r="G37" s="1">
        <v>5000</v>
      </c>
      <c r="I37" s="10" t="s">
        <v>31</v>
      </c>
      <c r="J37" s="1">
        <v>10327.39</v>
      </c>
      <c r="M37" s="4" t="s">
        <v>31</v>
      </c>
      <c r="N37" s="1"/>
      <c r="O37" s="1"/>
      <c r="P37" s="1"/>
    </row>
    <row r="38" spans="5:16" x14ac:dyDescent="0.25">
      <c r="E38" t="s">
        <v>153</v>
      </c>
      <c r="F38" t="s">
        <v>43</v>
      </c>
      <c r="G38" s="1">
        <v>2000</v>
      </c>
      <c r="I38" s="4" t="s">
        <v>27</v>
      </c>
      <c r="J38" s="1"/>
      <c r="M38" s="10" t="s">
        <v>9</v>
      </c>
      <c r="N38" s="1">
        <v>3000</v>
      </c>
      <c r="O38" s="1">
        <v>3210.8</v>
      </c>
      <c r="P38" s="1">
        <v>-210.80000000000018</v>
      </c>
    </row>
    <row r="39" spans="5:16" x14ac:dyDescent="0.25">
      <c r="I39" s="10" t="s">
        <v>31</v>
      </c>
      <c r="J39" s="1">
        <v>4681.9399999999996</v>
      </c>
      <c r="M39" s="10" t="s">
        <v>11</v>
      </c>
      <c r="N39" s="1">
        <v>1172.8</v>
      </c>
      <c r="O39" s="1">
        <v>1185.76</v>
      </c>
      <c r="P39" s="1">
        <v>-12.960000000000036</v>
      </c>
    </row>
    <row r="40" spans="5:16" x14ac:dyDescent="0.25">
      <c r="I40" s="4" t="s">
        <v>19</v>
      </c>
      <c r="J40" s="1"/>
      <c r="M40" s="10" t="s">
        <v>10</v>
      </c>
      <c r="N40" s="1">
        <v>10762.33</v>
      </c>
      <c r="O40" s="1">
        <v>4898.54</v>
      </c>
      <c r="P40" s="1">
        <v>5863.79</v>
      </c>
    </row>
    <row r="41" spans="5:16" x14ac:dyDescent="0.25">
      <c r="I41" s="10" t="s">
        <v>31</v>
      </c>
      <c r="J41" s="1">
        <v>23349.74</v>
      </c>
      <c r="M41" s="3" t="s">
        <v>42</v>
      </c>
      <c r="N41" s="1"/>
      <c r="O41" s="1"/>
      <c r="P41" s="1"/>
    </row>
    <row r="42" spans="5:16" x14ac:dyDescent="0.25">
      <c r="I42" s="4" t="s">
        <v>20</v>
      </c>
      <c r="J42" s="1"/>
      <c r="M42" s="4" t="s">
        <v>43</v>
      </c>
      <c r="N42" s="1"/>
      <c r="O42" s="1"/>
      <c r="P42" s="1"/>
    </row>
    <row r="43" spans="5:16" x14ac:dyDescent="0.25">
      <c r="I43" s="10" t="s">
        <v>31</v>
      </c>
      <c r="J43" s="1">
        <v>62734.73</v>
      </c>
      <c r="M43" s="10" t="s">
        <v>28</v>
      </c>
      <c r="N43" s="1">
        <v>1105.5</v>
      </c>
      <c r="O43" s="1">
        <v>1112.8699999999999</v>
      </c>
      <c r="P43" s="1">
        <v>-7.3699999999998909</v>
      </c>
    </row>
    <row r="44" spans="5:16" x14ac:dyDescent="0.25">
      <c r="I44" s="4" t="s">
        <v>121</v>
      </c>
      <c r="J44" s="1"/>
      <c r="M44" s="3" t="s">
        <v>51</v>
      </c>
      <c r="N44" s="1"/>
      <c r="O44" s="1"/>
      <c r="P44" s="1"/>
    </row>
    <row r="45" spans="5:16" x14ac:dyDescent="0.25">
      <c r="I45" s="10" t="s">
        <v>166</v>
      </c>
      <c r="J45" s="1">
        <v>8019.6319999999996</v>
      </c>
      <c r="M45" s="4" t="s">
        <v>31</v>
      </c>
      <c r="N45" s="1"/>
      <c r="O45" s="1"/>
      <c r="P45" s="1"/>
    </row>
    <row r="46" spans="5:16" x14ac:dyDescent="0.25">
      <c r="I46" s="10" t="s">
        <v>31</v>
      </c>
      <c r="J46" s="1">
        <v>8019.63</v>
      </c>
      <c r="M46" s="10" t="s">
        <v>7</v>
      </c>
      <c r="N46" s="1">
        <v>2235.5700000000002</v>
      </c>
      <c r="O46" s="1">
        <v>2083.92</v>
      </c>
      <c r="P46" s="1">
        <v>151.65000000000009</v>
      </c>
    </row>
    <row r="47" spans="5:16" x14ac:dyDescent="0.25">
      <c r="I47" s="4" t="s">
        <v>151</v>
      </c>
      <c r="J47" s="1"/>
      <c r="M47" s="10" t="s">
        <v>8</v>
      </c>
      <c r="N47" s="1">
        <v>3459.41</v>
      </c>
      <c r="O47" s="1">
        <v>3379.79</v>
      </c>
      <c r="P47" s="1">
        <v>79.619999999999891</v>
      </c>
    </row>
    <row r="48" spans="5:16" x14ac:dyDescent="0.25">
      <c r="I48" s="10" t="s">
        <v>166</v>
      </c>
      <c r="J48" s="1">
        <v>7520.95</v>
      </c>
      <c r="M48" s="3" t="s">
        <v>44</v>
      </c>
      <c r="N48" s="1"/>
      <c r="O48" s="1"/>
      <c r="P48" s="1"/>
    </row>
    <row r="49" spans="9:16" x14ac:dyDescent="0.25">
      <c r="I49" s="10" t="s">
        <v>31</v>
      </c>
      <c r="J49" s="1">
        <v>7520.95</v>
      </c>
      <c r="M49" s="4" t="s">
        <v>43</v>
      </c>
      <c r="N49" s="1"/>
      <c r="O49" s="1"/>
      <c r="P49" s="1"/>
    </row>
    <row r="50" spans="9:16" x14ac:dyDescent="0.25">
      <c r="I50" s="3" t="s">
        <v>41</v>
      </c>
      <c r="J50" s="1"/>
      <c r="M50" s="10" t="s">
        <v>14</v>
      </c>
      <c r="N50" s="1">
        <v>50002.8</v>
      </c>
      <c r="O50" s="1">
        <v>49608.98</v>
      </c>
      <c r="P50" s="1">
        <v>393.81999999999971</v>
      </c>
    </row>
    <row r="51" spans="9:16" x14ac:dyDescent="0.25">
      <c r="I51" s="4" t="s">
        <v>22</v>
      </c>
      <c r="J51" s="1"/>
      <c r="M51" s="10" t="s">
        <v>6</v>
      </c>
      <c r="N51" s="1">
        <v>0</v>
      </c>
      <c r="O51" s="1">
        <v>24362.260000000002</v>
      </c>
      <c r="P51" s="1">
        <v>-24362.260000000002</v>
      </c>
    </row>
    <row r="52" spans="9:16" x14ac:dyDescent="0.25">
      <c r="I52" s="10" t="s">
        <v>31</v>
      </c>
      <c r="J52" s="1">
        <v>5846.21</v>
      </c>
      <c r="M52" s="10" t="s">
        <v>21</v>
      </c>
      <c r="N52" s="1">
        <v>3925</v>
      </c>
      <c r="O52" s="1">
        <v>3968.18</v>
      </c>
      <c r="P52" s="1">
        <v>-43.179999999999836</v>
      </c>
    </row>
    <row r="53" spans="9:16" x14ac:dyDescent="0.25">
      <c r="I53" s="3" t="s">
        <v>46</v>
      </c>
      <c r="J53" s="1"/>
      <c r="M53" s="10" t="s">
        <v>3</v>
      </c>
      <c r="N53" s="1">
        <v>17455.900000000001</v>
      </c>
      <c r="O53" s="1">
        <v>17791.91</v>
      </c>
      <c r="P53" s="1">
        <v>-336.0099999999984</v>
      </c>
    </row>
    <row r="54" spans="9:16" x14ac:dyDescent="0.25">
      <c r="I54" s="4" t="s">
        <v>123</v>
      </c>
      <c r="J54" s="1"/>
      <c r="M54" s="10" t="s">
        <v>15</v>
      </c>
      <c r="N54" s="1">
        <v>21022.5</v>
      </c>
      <c r="O54" s="1">
        <v>6500</v>
      </c>
      <c r="P54" s="1">
        <v>14522.5</v>
      </c>
    </row>
    <row r="55" spans="9:16" x14ac:dyDescent="0.25">
      <c r="I55" s="10" t="s">
        <v>166</v>
      </c>
      <c r="J55" s="1">
        <v>457.64</v>
      </c>
      <c r="M55" s="3" t="s">
        <v>53</v>
      </c>
      <c r="N55" s="1"/>
      <c r="O55" s="1"/>
      <c r="P55" s="1"/>
    </row>
    <row r="56" spans="9:16" x14ac:dyDescent="0.25">
      <c r="I56" s="10" t="s">
        <v>31</v>
      </c>
      <c r="J56" s="1">
        <v>457.64</v>
      </c>
      <c r="M56" s="4" t="s">
        <v>31</v>
      </c>
      <c r="N56" s="1"/>
      <c r="O56" s="1"/>
      <c r="P56" s="1"/>
    </row>
    <row r="57" spans="9:16" x14ac:dyDescent="0.25">
      <c r="I57" s="3" t="s">
        <v>37</v>
      </c>
      <c r="J57" s="1"/>
      <c r="M57" s="10" t="s">
        <v>5</v>
      </c>
      <c r="N57" s="1">
        <v>0</v>
      </c>
      <c r="O57" s="1">
        <v>5929.54</v>
      </c>
      <c r="P57" s="1">
        <v>-5929.54</v>
      </c>
    </row>
    <row r="58" spans="9:16" x14ac:dyDescent="0.25">
      <c r="I58" s="4" t="s">
        <v>9</v>
      </c>
      <c r="J58" s="1"/>
      <c r="M58" s="3" t="s">
        <v>56</v>
      </c>
      <c r="N58" s="1"/>
      <c r="O58" s="1"/>
      <c r="P58" s="1"/>
    </row>
    <row r="59" spans="9:16" x14ac:dyDescent="0.25">
      <c r="I59" s="10" t="s">
        <v>31</v>
      </c>
      <c r="J59" s="1">
        <v>3000</v>
      </c>
      <c r="M59" s="4" t="s">
        <v>31</v>
      </c>
      <c r="N59" s="1"/>
      <c r="O59" s="1"/>
      <c r="P59" s="1"/>
    </row>
    <row r="60" spans="9:16" x14ac:dyDescent="0.25">
      <c r="I60" s="4" t="s">
        <v>10</v>
      </c>
      <c r="J60" s="1"/>
      <c r="M60" s="10" t="s">
        <v>24</v>
      </c>
      <c r="N60" s="1">
        <v>11098.74</v>
      </c>
      <c r="O60" s="1">
        <v>3300</v>
      </c>
      <c r="P60" s="1">
        <v>7798.74</v>
      </c>
    </row>
    <row r="61" spans="9:16" x14ac:dyDescent="0.25">
      <c r="I61" s="10" t="s">
        <v>31</v>
      </c>
      <c r="J61" s="1">
        <v>10762.33</v>
      </c>
    </row>
    <row r="62" spans="9:16" x14ac:dyDescent="0.25">
      <c r="I62" s="4" t="s">
        <v>13</v>
      </c>
      <c r="J62" s="1"/>
    </row>
    <row r="63" spans="9:16" x14ac:dyDescent="0.25">
      <c r="I63" s="10" t="s">
        <v>31</v>
      </c>
      <c r="J63" s="1">
        <v>60117.66</v>
      </c>
    </row>
    <row r="64" spans="9:16" x14ac:dyDescent="0.25">
      <c r="I64" s="4" t="s">
        <v>133</v>
      </c>
      <c r="J64" s="1"/>
    </row>
    <row r="65" spans="9:73" x14ac:dyDescent="0.25">
      <c r="I65" s="10" t="s">
        <v>166</v>
      </c>
      <c r="J65" s="1">
        <v>15320.592000000001</v>
      </c>
    </row>
    <row r="66" spans="9:73" x14ac:dyDescent="0.25">
      <c r="I66" s="4" t="s">
        <v>152</v>
      </c>
      <c r="J66" s="1"/>
    </row>
    <row r="67" spans="9:73" x14ac:dyDescent="0.25">
      <c r="I67" s="10" t="s">
        <v>166</v>
      </c>
      <c r="J67" s="1">
        <v>26062.53</v>
      </c>
    </row>
    <row r="68" spans="9:73" x14ac:dyDescent="0.25">
      <c r="I68" s="10" t="s">
        <v>31</v>
      </c>
      <c r="J68" s="1">
        <v>26062.53</v>
      </c>
    </row>
    <row r="69" spans="9:73" x14ac:dyDescent="0.25">
      <c r="I69" s="3" t="s">
        <v>42</v>
      </c>
      <c r="J69" s="1"/>
    </row>
    <row r="70" spans="9:73" x14ac:dyDescent="0.25">
      <c r="I70" s="4" t="s">
        <v>122</v>
      </c>
      <c r="J70" s="1"/>
    </row>
    <row r="71" spans="9:73" x14ac:dyDescent="0.25">
      <c r="I71" s="10" t="s">
        <v>166</v>
      </c>
      <c r="J71" s="1">
        <v>1802.905</v>
      </c>
    </row>
    <row r="72" spans="9:73" x14ac:dyDescent="0.25">
      <c r="I72" s="10" t="s">
        <v>43</v>
      </c>
      <c r="J72" s="1">
        <v>1802</v>
      </c>
      <c r="BU72">
        <v>0</v>
      </c>
    </row>
    <row r="73" spans="9:73" x14ac:dyDescent="0.25">
      <c r="I73" s="3" t="s">
        <v>51</v>
      </c>
      <c r="J73" s="1"/>
    </row>
    <row r="74" spans="9:73" x14ac:dyDescent="0.25">
      <c r="I74" s="4" t="s">
        <v>120</v>
      </c>
      <c r="J74" s="1"/>
    </row>
    <row r="75" spans="9:73" x14ac:dyDescent="0.25">
      <c r="I75" s="10" t="s">
        <v>166</v>
      </c>
      <c r="J75" s="1">
        <v>1048.5450000000001</v>
      </c>
    </row>
    <row r="76" spans="9:73" x14ac:dyDescent="0.25">
      <c r="I76" s="10" t="s">
        <v>31</v>
      </c>
      <c r="J76" s="1">
        <v>1048.55</v>
      </c>
    </row>
    <row r="77" spans="9:73" x14ac:dyDescent="0.25">
      <c r="I77" s="3" t="s">
        <v>44</v>
      </c>
      <c r="J77" s="1"/>
    </row>
    <row r="78" spans="9:73" x14ac:dyDescent="0.25">
      <c r="I78" s="4" t="s">
        <v>3</v>
      </c>
      <c r="J78" s="1"/>
    </row>
    <row r="79" spans="9:73" x14ac:dyDescent="0.25">
      <c r="I79" s="10" t="s">
        <v>43</v>
      </c>
      <c r="J79" s="1">
        <v>17455.900000000001</v>
      </c>
    </row>
    <row r="80" spans="9:73" x14ac:dyDescent="0.25">
      <c r="I80" s="4" t="s">
        <v>15</v>
      </c>
      <c r="J80" s="1"/>
    </row>
    <row r="81" spans="9:10" x14ac:dyDescent="0.25">
      <c r="I81" s="10" t="s">
        <v>43</v>
      </c>
      <c r="J81" s="1">
        <v>21022.5</v>
      </c>
    </row>
    <row r="82" spans="9:10" x14ac:dyDescent="0.25">
      <c r="I82" s="4" t="s">
        <v>134</v>
      </c>
      <c r="J82" s="1"/>
    </row>
    <row r="83" spans="9:10" x14ac:dyDescent="0.25">
      <c r="I83" s="10" t="s">
        <v>166</v>
      </c>
      <c r="J83" s="1">
        <v>16923.025000000001</v>
      </c>
    </row>
    <row r="84" spans="9:10" x14ac:dyDescent="0.25">
      <c r="I84" s="4" t="s">
        <v>153</v>
      </c>
      <c r="J84" s="1"/>
    </row>
    <row r="85" spans="9:10" x14ac:dyDescent="0.25">
      <c r="I85" s="10" t="s">
        <v>166</v>
      </c>
      <c r="J85" s="1">
        <v>7455.02</v>
      </c>
    </row>
  </sheetData>
  <mergeCells count="6">
    <mergeCell ref="U1:V2"/>
    <mergeCell ref="A1:B2"/>
    <mergeCell ref="E1:F2"/>
    <mergeCell ref="I1:J2"/>
    <mergeCell ref="R1:S2"/>
    <mergeCell ref="M1:P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V46"/>
  <sheetViews>
    <sheetView workbookViewId="0">
      <selection activeCell="S26" sqref="S26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18.85546875" bestFit="1" customWidth="1"/>
    <col min="21" max="21" width="17.42578125" bestFit="1" customWidth="1"/>
    <col min="22" max="22" width="20.42578125" bestFit="1" customWidth="1"/>
  </cols>
  <sheetData>
    <row r="1" spans="1:22" ht="15" customHeight="1" x14ac:dyDescent="0.25">
      <c r="A1" s="23" t="s">
        <v>164</v>
      </c>
      <c r="B1" s="23"/>
      <c r="C1" s="23"/>
      <c r="E1" s="23" t="s">
        <v>64</v>
      </c>
      <c r="F1" s="23"/>
      <c r="G1" s="23"/>
      <c r="I1" s="23" t="s">
        <v>65</v>
      </c>
      <c r="J1" s="23"/>
      <c r="K1" s="23"/>
      <c r="M1" s="23" t="s">
        <v>66</v>
      </c>
      <c r="N1" s="23"/>
      <c r="O1" s="23"/>
      <c r="P1" s="23"/>
      <c r="R1" s="23" t="s">
        <v>67</v>
      </c>
      <c r="S1" s="22"/>
      <c r="U1" s="23" t="s">
        <v>165</v>
      </c>
      <c r="V1" s="22"/>
    </row>
    <row r="2" spans="1:22" ht="28.5" customHeight="1" x14ac:dyDescent="0.25">
      <c r="A2" s="23"/>
      <c r="B2" s="23"/>
      <c r="C2" s="23"/>
      <c r="E2" s="23"/>
      <c r="F2" s="23"/>
      <c r="G2" s="23"/>
      <c r="I2" s="23"/>
      <c r="J2" s="23"/>
      <c r="K2" s="23"/>
      <c r="M2" s="23"/>
      <c r="N2" s="23"/>
      <c r="O2" s="23"/>
      <c r="P2" s="23"/>
      <c r="R2" s="22"/>
      <c r="S2" s="22"/>
      <c r="U2" s="22"/>
      <c r="V2" s="22"/>
    </row>
    <row r="3" spans="1:22" x14ac:dyDescent="0.25">
      <c r="E3" s="2" t="s">
        <v>60</v>
      </c>
      <c r="F3" t="s">
        <v>167</v>
      </c>
      <c r="I3" s="2" t="s">
        <v>60</v>
      </c>
      <c r="J3" t="s">
        <v>168</v>
      </c>
      <c r="R3" s="2" t="s">
        <v>60</v>
      </c>
      <c r="S3" t="s">
        <v>168</v>
      </c>
      <c r="U3" s="2" t="s">
        <v>60</v>
      </c>
      <c r="V3" t="s">
        <v>167</v>
      </c>
    </row>
    <row r="4" spans="1:22" ht="15.75" x14ac:dyDescent="0.25">
      <c r="A4" s="2" t="s">
        <v>73</v>
      </c>
      <c r="B4" s="20" t="s" vm="4">
        <v>115</v>
      </c>
      <c r="E4" s="3" t="s">
        <v>107</v>
      </c>
      <c r="F4" s="1">
        <v>2713.16</v>
      </c>
      <c r="I4" s="3" t="s">
        <v>38</v>
      </c>
      <c r="J4" s="1"/>
      <c r="M4" s="2" t="s">
        <v>172</v>
      </c>
      <c r="N4" t="s" vm="5">
        <v>62</v>
      </c>
      <c r="R4" s="3" t="s">
        <v>55</v>
      </c>
      <c r="S4" s="1">
        <v>0</v>
      </c>
      <c r="U4" s="3" t="s">
        <v>55</v>
      </c>
      <c r="V4" s="1">
        <v>10052.36</v>
      </c>
    </row>
    <row r="5" spans="1:22" x14ac:dyDescent="0.25">
      <c r="E5" s="3" t="s">
        <v>4</v>
      </c>
      <c r="F5" s="1">
        <v>37757.35</v>
      </c>
      <c r="I5" s="4" t="s">
        <v>18</v>
      </c>
      <c r="J5" s="1">
        <v>10120.219999999999</v>
      </c>
      <c r="R5" s="3" t="s">
        <v>35</v>
      </c>
      <c r="S5" s="1">
        <v>8902.25</v>
      </c>
      <c r="U5" s="3" t="s">
        <v>38</v>
      </c>
      <c r="V5" s="1">
        <v>10894.67</v>
      </c>
    </row>
    <row r="6" spans="1:22" x14ac:dyDescent="0.25">
      <c r="A6" s="2" t="s">
        <v>60</v>
      </c>
      <c r="B6" s="5" t="s">
        <v>167</v>
      </c>
      <c r="E6" s="3" t="s">
        <v>5</v>
      </c>
      <c r="F6" s="1">
        <v>4940.49</v>
      </c>
      <c r="I6" s="4" t="s">
        <v>148</v>
      </c>
      <c r="J6" s="1">
        <v>2345.7199999999998</v>
      </c>
      <c r="M6" s="2" t="s">
        <v>60</v>
      </c>
      <c r="N6" t="s">
        <v>168</v>
      </c>
      <c r="O6" t="s">
        <v>170</v>
      </c>
      <c r="P6" t="s">
        <v>171</v>
      </c>
      <c r="R6" s="3" t="s">
        <v>34</v>
      </c>
      <c r="S6" s="1">
        <v>125462.14</v>
      </c>
      <c r="U6" s="3" t="s">
        <v>35</v>
      </c>
      <c r="V6" s="1">
        <v>8194.5499999999993</v>
      </c>
    </row>
    <row r="7" spans="1:22" x14ac:dyDescent="0.25">
      <c r="A7" s="3" t="s">
        <v>107</v>
      </c>
      <c r="B7" s="5">
        <v>2713.16</v>
      </c>
      <c r="E7" s="3" t="s">
        <v>169</v>
      </c>
      <c r="F7" s="1">
        <v>10052.36</v>
      </c>
      <c r="I7" s="3" t="s">
        <v>35</v>
      </c>
      <c r="J7" s="1"/>
      <c r="M7" s="3" t="s">
        <v>55</v>
      </c>
      <c r="N7" s="1"/>
      <c r="O7" s="1"/>
      <c r="P7" s="1"/>
      <c r="R7" s="3" t="s">
        <v>50</v>
      </c>
      <c r="S7" s="1">
        <v>0</v>
      </c>
      <c r="U7" s="3" t="s">
        <v>34</v>
      </c>
      <c r="V7" s="1">
        <v>74619.990000000005</v>
      </c>
    </row>
    <row r="8" spans="1:22" x14ac:dyDescent="0.25">
      <c r="A8" s="3" t="s">
        <v>4</v>
      </c>
      <c r="B8" s="5">
        <v>37757.35</v>
      </c>
      <c r="E8" s="3" t="s">
        <v>24</v>
      </c>
      <c r="F8" s="1">
        <v>2749.56</v>
      </c>
      <c r="I8" s="4" t="s">
        <v>26</v>
      </c>
      <c r="J8" s="1">
        <v>2683.6</v>
      </c>
      <c r="M8" s="4" t="s">
        <v>169</v>
      </c>
      <c r="N8" s="1">
        <v>0</v>
      </c>
      <c r="O8" s="1">
        <v>10094.58</v>
      </c>
      <c r="P8" s="1">
        <v>-10094.58</v>
      </c>
      <c r="R8" s="3" t="s">
        <v>57</v>
      </c>
      <c r="S8" s="1">
        <v>0</v>
      </c>
      <c r="U8" s="3" t="s">
        <v>50</v>
      </c>
      <c r="V8" s="1">
        <v>2713.16</v>
      </c>
    </row>
    <row r="9" spans="1:22" x14ac:dyDescent="0.25">
      <c r="A9" s="3" t="s">
        <v>5</v>
      </c>
      <c r="B9" s="5">
        <v>3457.53</v>
      </c>
      <c r="E9" s="3" t="s">
        <v>14</v>
      </c>
      <c r="F9" s="1">
        <v>36968.61</v>
      </c>
      <c r="I9" s="4" t="s">
        <v>149</v>
      </c>
      <c r="J9" s="1">
        <v>3382.69</v>
      </c>
      <c r="M9" s="3" t="s">
        <v>35</v>
      </c>
      <c r="N9" s="1"/>
      <c r="O9" s="1"/>
      <c r="P9" s="1"/>
      <c r="R9" s="3" t="s">
        <v>36</v>
      </c>
      <c r="S9" s="1">
        <v>80667.81</v>
      </c>
      <c r="U9" s="3" t="s">
        <v>57</v>
      </c>
      <c r="V9" s="1">
        <v>37757.35</v>
      </c>
    </row>
    <row r="10" spans="1:22" x14ac:dyDescent="0.25">
      <c r="A10" s="3" t="s">
        <v>169</v>
      </c>
      <c r="B10" s="5">
        <v>7552.76</v>
      </c>
      <c r="E10" s="3" t="s">
        <v>17</v>
      </c>
      <c r="F10" s="1">
        <v>3612.3</v>
      </c>
      <c r="I10" s="3" t="s">
        <v>34</v>
      </c>
      <c r="J10" s="1"/>
      <c r="M10" s="4" t="s">
        <v>25</v>
      </c>
      <c r="N10" s="1">
        <v>8902.25</v>
      </c>
      <c r="O10" s="1">
        <v>8228.9699999999993</v>
      </c>
      <c r="P10" s="1">
        <v>673.28</v>
      </c>
      <c r="R10" s="3" t="s">
        <v>45</v>
      </c>
      <c r="S10" s="1">
        <v>1325.03</v>
      </c>
      <c r="U10" s="3" t="s">
        <v>36</v>
      </c>
      <c r="V10" s="1">
        <v>25051.83</v>
      </c>
    </row>
    <row r="11" spans="1:22" x14ac:dyDescent="0.25">
      <c r="A11" s="3" t="s">
        <v>14</v>
      </c>
      <c r="B11" s="5">
        <v>25790.61</v>
      </c>
      <c r="E11" s="3" t="s">
        <v>9</v>
      </c>
      <c r="F11" s="1">
        <v>2675.23</v>
      </c>
      <c r="I11" s="4" t="s">
        <v>2</v>
      </c>
      <c r="J11" s="1">
        <v>28794.17</v>
      </c>
      <c r="M11" s="3" t="s">
        <v>34</v>
      </c>
      <c r="N11" s="1"/>
      <c r="O11" s="1"/>
      <c r="P11" s="1"/>
      <c r="R11" s="3" t="s">
        <v>46</v>
      </c>
      <c r="S11" s="1">
        <v>12550.06</v>
      </c>
      <c r="U11" s="3" t="s">
        <v>45</v>
      </c>
      <c r="V11" s="1">
        <v>1345.62</v>
      </c>
    </row>
    <row r="12" spans="1:22" x14ac:dyDescent="0.25">
      <c r="A12" s="3" t="s">
        <v>17</v>
      </c>
      <c r="B12" s="5">
        <v>3612.3</v>
      </c>
      <c r="E12" s="3" t="s">
        <v>16</v>
      </c>
      <c r="F12" s="1">
        <v>11855.72</v>
      </c>
      <c r="I12" s="4" t="s">
        <v>1</v>
      </c>
      <c r="J12" s="1">
        <v>96143.16</v>
      </c>
      <c r="M12" s="4" t="s">
        <v>2</v>
      </c>
      <c r="N12" s="1">
        <v>28915.119999999999</v>
      </c>
      <c r="O12" s="1">
        <v>27114.69</v>
      </c>
      <c r="P12" s="1">
        <v>1800.44</v>
      </c>
      <c r="R12" s="3" t="s">
        <v>37</v>
      </c>
      <c r="S12" s="1">
        <v>12496.22</v>
      </c>
      <c r="U12" s="3" t="s">
        <v>46</v>
      </c>
      <c r="V12" s="1">
        <v>12447.98</v>
      </c>
    </row>
    <row r="13" spans="1:22" x14ac:dyDescent="0.25">
      <c r="A13" s="3" t="s">
        <v>9</v>
      </c>
      <c r="B13" s="5">
        <v>2675.23</v>
      </c>
      <c r="E13" s="3" t="s">
        <v>6</v>
      </c>
      <c r="F13" s="1">
        <v>18154.759999999998</v>
      </c>
      <c r="I13" s="4" t="s">
        <v>23</v>
      </c>
      <c r="J13" s="1">
        <v>10102.07</v>
      </c>
      <c r="M13" s="4" t="s">
        <v>1</v>
      </c>
      <c r="N13" s="1">
        <v>96547.02</v>
      </c>
      <c r="O13" s="1">
        <v>21128.42</v>
      </c>
      <c r="P13" s="1">
        <v>75418.61</v>
      </c>
      <c r="R13" s="3" t="s">
        <v>42</v>
      </c>
      <c r="S13" s="1">
        <v>824.92</v>
      </c>
      <c r="U13" s="3" t="s">
        <v>37</v>
      </c>
      <c r="V13" s="1">
        <v>7744.66</v>
      </c>
    </row>
    <row r="14" spans="1:22" x14ac:dyDescent="0.25">
      <c r="A14" s="3" t="s">
        <v>16</v>
      </c>
      <c r="B14" s="5">
        <v>11855.72</v>
      </c>
      <c r="E14" s="3" t="s">
        <v>27</v>
      </c>
      <c r="F14" s="1">
        <v>884.38</v>
      </c>
      <c r="I14" s="4" t="s">
        <v>119</v>
      </c>
      <c r="J14" s="1">
        <v>109123.98</v>
      </c>
      <c r="M14" s="3" t="s">
        <v>50</v>
      </c>
      <c r="N14" s="1"/>
      <c r="O14" s="1"/>
      <c r="P14" s="1"/>
      <c r="R14" s="3" t="s">
        <v>51</v>
      </c>
      <c r="S14" s="1">
        <v>4764.99</v>
      </c>
      <c r="U14" s="3" t="s">
        <v>42</v>
      </c>
      <c r="V14" s="1">
        <v>829.31</v>
      </c>
    </row>
    <row r="15" spans="1:22" x14ac:dyDescent="0.25">
      <c r="A15" s="3" t="s">
        <v>6</v>
      </c>
      <c r="B15" s="5">
        <v>11820.56</v>
      </c>
      <c r="E15" s="3" t="s">
        <v>11</v>
      </c>
      <c r="F15" s="1">
        <v>987.97</v>
      </c>
      <c r="I15" s="4" t="s">
        <v>150</v>
      </c>
      <c r="J15" s="1">
        <v>39399.1</v>
      </c>
      <c r="M15" s="4" t="s">
        <v>107</v>
      </c>
      <c r="N15" s="1">
        <v>0</v>
      </c>
      <c r="O15" s="1">
        <v>2724.55</v>
      </c>
      <c r="P15" s="1">
        <v>-2724.55</v>
      </c>
      <c r="R15" s="3" t="s">
        <v>44</v>
      </c>
      <c r="S15" s="1">
        <v>68953.509999999995</v>
      </c>
      <c r="U15" s="3" t="s">
        <v>51</v>
      </c>
      <c r="V15" s="1">
        <v>4552.3599999999997</v>
      </c>
    </row>
    <row r="16" spans="1:22" x14ac:dyDescent="0.25">
      <c r="A16" s="3" t="s">
        <v>27</v>
      </c>
      <c r="B16" s="5">
        <v>884.38</v>
      </c>
      <c r="E16" s="3" t="s">
        <v>21</v>
      </c>
      <c r="F16" s="1">
        <v>2957.09</v>
      </c>
      <c r="I16" s="3" t="s">
        <v>36</v>
      </c>
      <c r="J16" s="1"/>
      <c r="M16" s="3" t="s">
        <v>57</v>
      </c>
      <c r="N16" s="1"/>
      <c r="O16" s="1"/>
      <c r="P16" s="1"/>
      <c r="R16" s="3" t="s">
        <v>53</v>
      </c>
      <c r="S16" s="1">
        <v>0</v>
      </c>
      <c r="U16" s="3" t="s">
        <v>44</v>
      </c>
      <c r="V16" s="1">
        <v>81399.19</v>
      </c>
    </row>
    <row r="17" spans="1:22" x14ac:dyDescent="0.25">
      <c r="A17" s="3" t="s">
        <v>11</v>
      </c>
      <c r="B17" s="5">
        <v>987.97</v>
      </c>
      <c r="E17" s="3" t="s">
        <v>113</v>
      </c>
      <c r="F17" s="1">
        <v>1345.62</v>
      </c>
      <c r="I17" s="4" t="s">
        <v>12</v>
      </c>
      <c r="J17" s="1">
        <v>69897.5</v>
      </c>
      <c r="M17" s="4" t="s">
        <v>4</v>
      </c>
      <c r="N17" s="1">
        <v>0</v>
      </c>
      <c r="O17" s="1">
        <v>37915.96</v>
      </c>
      <c r="P17" s="1">
        <v>-37915.96</v>
      </c>
      <c r="R17" s="3" t="s">
        <v>56</v>
      </c>
      <c r="S17" s="1">
        <v>9286.32</v>
      </c>
      <c r="U17" s="3" t="s">
        <v>53</v>
      </c>
      <c r="V17" s="1">
        <v>4940.49</v>
      </c>
    </row>
    <row r="18" spans="1:22" x14ac:dyDescent="0.25">
      <c r="A18" s="3" t="s">
        <v>21</v>
      </c>
      <c r="B18" s="5">
        <v>2957.09</v>
      </c>
      <c r="E18" s="3" t="s">
        <v>28</v>
      </c>
      <c r="F18" s="1">
        <v>829.31</v>
      </c>
      <c r="I18" s="4" t="s">
        <v>17</v>
      </c>
      <c r="J18" s="1">
        <v>8604.7800000000007</v>
      </c>
      <c r="M18" s="3" t="s">
        <v>36</v>
      </c>
      <c r="N18" s="1"/>
      <c r="O18" s="1"/>
      <c r="P18" s="1"/>
      <c r="R18" s="3" t="s">
        <v>61</v>
      </c>
      <c r="S18" s="1">
        <v>325233.25</v>
      </c>
      <c r="U18" s="3" t="s">
        <v>56</v>
      </c>
      <c r="V18" s="1">
        <v>2749.56</v>
      </c>
    </row>
    <row r="19" spans="1:22" x14ac:dyDescent="0.25">
      <c r="A19" s="3" t="s">
        <v>113</v>
      </c>
      <c r="B19" s="5">
        <v>1345.62</v>
      </c>
      <c r="E19" s="3" t="s">
        <v>25</v>
      </c>
      <c r="F19" s="1">
        <v>8194.5499999999993</v>
      </c>
      <c r="I19" s="4" t="s">
        <v>27</v>
      </c>
      <c r="J19" s="1">
        <v>3900.99</v>
      </c>
      <c r="M19" s="4" t="s">
        <v>17</v>
      </c>
      <c r="N19" s="1">
        <v>8640.93</v>
      </c>
      <c r="O19" s="1">
        <v>3627.47</v>
      </c>
      <c r="P19" s="1">
        <v>5013.46</v>
      </c>
      <c r="U19" s="3" t="s">
        <v>61</v>
      </c>
      <c r="V19" s="1">
        <v>285293.08</v>
      </c>
    </row>
    <row r="20" spans="1:22" x14ac:dyDescent="0.25">
      <c r="A20" s="3" t="s">
        <v>28</v>
      </c>
      <c r="B20" s="5">
        <v>829.31</v>
      </c>
      <c r="E20" s="3" t="s">
        <v>94</v>
      </c>
      <c r="F20" s="1">
        <v>592.26</v>
      </c>
      <c r="I20" s="4" t="s">
        <v>19</v>
      </c>
      <c r="J20" s="1">
        <v>19455</v>
      </c>
      <c r="M20" s="4" t="s">
        <v>19</v>
      </c>
      <c r="N20" s="1">
        <v>19536.73</v>
      </c>
      <c r="O20" s="1">
        <v>7723.65</v>
      </c>
      <c r="P20" s="1">
        <v>11813.07</v>
      </c>
    </row>
    <row r="21" spans="1:22" x14ac:dyDescent="0.25">
      <c r="A21" s="3" t="s">
        <v>25</v>
      </c>
      <c r="B21" s="5">
        <v>8194.5499999999993</v>
      </c>
      <c r="E21" s="3" t="s">
        <v>7</v>
      </c>
      <c r="F21" s="1">
        <v>1736.32</v>
      </c>
      <c r="I21" s="4" t="s">
        <v>20</v>
      </c>
      <c r="J21" s="1">
        <v>52270.58</v>
      </c>
      <c r="M21" s="4" t="s">
        <v>20</v>
      </c>
      <c r="N21" s="1">
        <v>52490.15</v>
      </c>
      <c r="O21" s="1">
        <v>1724.59</v>
      </c>
      <c r="P21" s="1">
        <v>50765.56</v>
      </c>
    </row>
    <row r="22" spans="1:22" x14ac:dyDescent="0.25">
      <c r="A22" s="3" t="s">
        <v>94</v>
      </c>
      <c r="B22" s="5">
        <v>592.26</v>
      </c>
      <c r="E22" s="3" t="s">
        <v>19</v>
      </c>
      <c r="F22" s="1">
        <v>8937.67</v>
      </c>
      <c r="I22" s="4" t="s">
        <v>121</v>
      </c>
      <c r="J22" s="1">
        <v>6681.96</v>
      </c>
      <c r="M22" s="3" t="s">
        <v>45</v>
      </c>
      <c r="N22" s="1"/>
      <c r="O22" s="1"/>
      <c r="P22" s="1"/>
    </row>
    <row r="23" spans="1:22" x14ac:dyDescent="0.25">
      <c r="A23" s="3" t="s">
        <v>7</v>
      </c>
      <c r="B23" s="5">
        <v>1736.32</v>
      </c>
      <c r="E23" s="3" t="s">
        <v>2</v>
      </c>
      <c r="F23" s="1">
        <v>27738.59</v>
      </c>
      <c r="I23" s="4" t="s">
        <v>151</v>
      </c>
      <c r="J23" s="1">
        <v>6266.46</v>
      </c>
      <c r="M23" s="4" t="s">
        <v>113</v>
      </c>
      <c r="N23" s="1">
        <v>1325.03</v>
      </c>
      <c r="O23" s="1">
        <v>1347.43</v>
      </c>
      <c r="P23" s="1">
        <v>-22.4</v>
      </c>
    </row>
    <row r="24" spans="1:22" x14ac:dyDescent="0.25">
      <c r="A24" s="3" t="s">
        <v>19</v>
      </c>
      <c r="B24" s="5">
        <v>8937.67</v>
      </c>
      <c r="E24" s="3" t="s">
        <v>10</v>
      </c>
      <c r="F24" s="1">
        <v>4081.46</v>
      </c>
      <c r="I24" s="3" t="s">
        <v>41</v>
      </c>
      <c r="J24" s="1"/>
      <c r="M24" s="3" t="s">
        <v>46</v>
      </c>
      <c r="N24" s="1"/>
      <c r="O24" s="1"/>
      <c r="P24" s="1"/>
    </row>
    <row r="25" spans="1:22" x14ac:dyDescent="0.25">
      <c r="A25" s="3" t="s">
        <v>2</v>
      </c>
      <c r="B25" s="5">
        <v>27738.59</v>
      </c>
      <c r="E25" s="3" t="s">
        <v>3</v>
      </c>
      <c r="F25" s="1">
        <v>13258.53</v>
      </c>
      <c r="I25" s="4" t="s">
        <v>22</v>
      </c>
      <c r="J25" s="1">
        <v>4871.0600000000004</v>
      </c>
      <c r="M25" s="4" t="s">
        <v>16</v>
      </c>
      <c r="N25" s="1">
        <v>11873.64</v>
      </c>
      <c r="O25" s="1">
        <v>11905.52</v>
      </c>
      <c r="P25" s="1">
        <v>-31.88</v>
      </c>
    </row>
    <row r="26" spans="1:22" x14ac:dyDescent="0.25">
      <c r="A26" s="3" t="s">
        <v>10</v>
      </c>
      <c r="B26" s="5">
        <v>4081.46</v>
      </c>
      <c r="E26" s="3" t="s">
        <v>1</v>
      </c>
      <c r="F26" s="1">
        <v>46371.58</v>
      </c>
      <c r="I26" s="3" t="s">
        <v>46</v>
      </c>
      <c r="J26" s="1"/>
      <c r="M26" s="4" t="s">
        <v>94</v>
      </c>
      <c r="N26" s="1">
        <v>676.42</v>
      </c>
      <c r="O26" s="1">
        <v>594.75</v>
      </c>
      <c r="P26" s="1">
        <v>81.67</v>
      </c>
    </row>
    <row r="27" spans="1:22" x14ac:dyDescent="0.25">
      <c r="A27" s="3" t="s">
        <v>3</v>
      </c>
      <c r="B27" s="5">
        <v>9159.93</v>
      </c>
      <c r="E27" s="3" t="s">
        <v>18</v>
      </c>
      <c r="F27" s="1">
        <v>10894.67</v>
      </c>
      <c r="I27" s="4" t="s">
        <v>123</v>
      </c>
      <c r="J27" s="1">
        <v>381.31</v>
      </c>
      <c r="M27" s="3" t="s">
        <v>37</v>
      </c>
      <c r="N27" s="1"/>
      <c r="O27" s="1"/>
      <c r="P27" s="1"/>
    </row>
    <row r="28" spans="1:22" x14ac:dyDescent="0.25">
      <c r="A28" s="3" t="s">
        <v>1</v>
      </c>
      <c r="B28" s="5">
        <v>46371.58</v>
      </c>
      <c r="E28" s="3" t="s">
        <v>20</v>
      </c>
      <c r="F28" s="1">
        <v>9081.18</v>
      </c>
      <c r="I28" s="3" t="s">
        <v>37</v>
      </c>
      <c r="J28" s="1"/>
      <c r="M28" s="4" t="s">
        <v>9</v>
      </c>
      <c r="N28" s="1">
        <v>2510.1</v>
      </c>
      <c r="O28" s="1">
        <v>2686.48</v>
      </c>
      <c r="P28" s="1">
        <v>-176.38</v>
      </c>
    </row>
    <row r="29" spans="1:22" x14ac:dyDescent="0.25">
      <c r="A29" s="3" t="s">
        <v>18</v>
      </c>
      <c r="B29" s="5">
        <v>10894.67</v>
      </c>
      <c r="E29" s="3" t="s">
        <v>8</v>
      </c>
      <c r="F29" s="1">
        <v>2816.04</v>
      </c>
      <c r="I29" s="4" t="s">
        <v>9</v>
      </c>
      <c r="J29" s="1">
        <v>2499.6</v>
      </c>
      <c r="M29" s="4" t="s">
        <v>11</v>
      </c>
      <c r="N29" s="1">
        <v>981.28</v>
      </c>
      <c r="O29" s="1">
        <v>992.13</v>
      </c>
      <c r="P29" s="1">
        <v>-10.84</v>
      </c>
    </row>
    <row r="30" spans="1:22" x14ac:dyDescent="0.25">
      <c r="A30" s="3" t="s">
        <v>20</v>
      </c>
      <c r="B30" s="5">
        <v>9081.18</v>
      </c>
      <c r="E30" s="3" t="s">
        <v>15</v>
      </c>
      <c r="F30" s="1">
        <v>4843.8</v>
      </c>
      <c r="I30" s="4" t="s">
        <v>10</v>
      </c>
      <c r="J30" s="1">
        <v>8967.17</v>
      </c>
      <c r="M30" s="4" t="s">
        <v>10</v>
      </c>
      <c r="N30" s="1">
        <v>9004.84</v>
      </c>
      <c r="O30" s="1">
        <v>4098.6099999999997</v>
      </c>
      <c r="P30" s="1">
        <v>4906.2299999999996</v>
      </c>
    </row>
    <row r="31" spans="1:22" x14ac:dyDescent="0.25">
      <c r="A31" s="3" t="s">
        <v>8</v>
      </c>
      <c r="B31" s="5">
        <v>2816.04</v>
      </c>
      <c r="E31" s="3" t="s">
        <v>23</v>
      </c>
      <c r="F31" s="1">
        <v>509.82</v>
      </c>
      <c r="I31" s="4" t="s">
        <v>13</v>
      </c>
      <c r="J31" s="1">
        <v>50090.03</v>
      </c>
      <c r="M31" s="3" t="s">
        <v>42</v>
      </c>
      <c r="N31" s="1"/>
      <c r="O31" s="1"/>
      <c r="P31" s="1"/>
    </row>
    <row r="32" spans="1:22" x14ac:dyDescent="0.25">
      <c r="A32" s="3" t="s">
        <v>23</v>
      </c>
      <c r="B32" s="5">
        <v>509.82</v>
      </c>
      <c r="E32" s="3" t="s">
        <v>121</v>
      </c>
      <c r="F32" s="1">
        <v>2536.3000000000002</v>
      </c>
      <c r="I32" s="4" t="s">
        <v>152</v>
      </c>
      <c r="J32" s="1">
        <v>21715.3</v>
      </c>
      <c r="M32" s="4" t="s">
        <v>28</v>
      </c>
      <c r="N32" s="1">
        <v>824.92</v>
      </c>
      <c r="O32" s="1">
        <v>830.42</v>
      </c>
      <c r="P32" s="1">
        <v>-5.5</v>
      </c>
    </row>
    <row r="33" spans="1:16" x14ac:dyDescent="0.25">
      <c r="A33" s="3" t="s">
        <v>121</v>
      </c>
      <c r="B33" s="5">
        <v>2536.3000000000002</v>
      </c>
      <c r="E33" s="3" t="s">
        <v>134</v>
      </c>
      <c r="F33" s="1">
        <v>3726</v>
      </c>
      <c r="I33" s="3" t="s">
        <v>42</v>
      </c>
      <c r="J33" s="1"/>
      <c r="M33" s="3" t="s">
        <v>51</v>
      </c>
      <c r="N33" s="1"/>
      <c r="O33" s="1"/>
      <c r="P33" s="1"/>
    </row>
    <row r="34" spans="1:16" x14ac:dyDescent="0.25">
      <c r="A34" s="3" t="s">
        <v>61</v>
      </c>
      <c r="B34" s="5">
        <v>246889.96</v>
      </c>
      <c r="E34" s="3" t="s">
        <v>153</v>
      </c>
      <c r="F34" s="1">
        <v>1490.4</v>
      </c>
      <c r="I34" s="4" t="s">
        <v>122</v>
      </c>
      <c r="J34" s="1">
        <v>1342.85</v>
      </c>
      <c r="M34" s="4" t="s">
        <v>7</v>
      </c>
      <c r="N34" s="1">
        <v>1870.5</v>
      </c>
      <c r="O34" s="1">
        <v>1743.62</v>
      </c>
      <c r="P34" s="1">
        <v>126.89</v>
      </c>
    </row>
    <row r="35" spans="1:16" x14ac:dyDescent="0.25">
      <c r="E35" s="3" t="s">
        <v>61</v>
      </c>
      <c r="F35" s="1">
        <v>285293.08</v>
      </c>
      <c r="I35" s="3" t="s">
        <v>51</v>
      </c>
      <c r="J35" s="1"/>
      <c r="M35" s="4" t="s">
        <v>8</v>
      </c>
      <c r="N35" s="1">
        <v>2894.49</v>
      </c>
      <c r="O35" s="1">
        <v>2827.87</v>
      </c>
      <c r="P35" s="1">
        <v>66.62</v>
      </c>
    </row>
    <row r="36" spans="1:16" x14ac:dyDescent="0.25">
      <c r="I36" s="4" t="s">
        <v>120</v>
      </c>
      <c r="J36" s="1">
        <v>873.65</v>
      </c>
      <c r="M36" s="3" t="s">
        <v>44</v>
      </c>
      <c r="N36" s="1"/>
      <c r="O36" s="1"/>
      <c r="P36" s="1"/>
    </row>
    <row r="37" spans="1:16" x14ac:dyDescent="0.25">
      <c r="I37" s="3" t="s">
        <v>44</v>
      </c>
      <c r="J37" s="1"/>
      <c r="M37" s="4" t="s">
        <v>14</v>
      </c>
      <c r="N37" s="1">
        <v>37312.089999999997</v>
      </c>
      <c r="O37" s="1">
        <v>37018.22</v>
      </c>
      <c r="P37" s="1">
        <v>293.87</v>
      </c>
    </row>
    <row r="38" spans="1:16" x14ac:dyDescent="0.25">
      <c r="I38" s="4" t="s">
        <v>3</v>
      </c>
      <c r="J38" s="1">
        <v>13008.14</v>
      </c>
      <c r="M38" s="4" t="s">
        <v>6</v>
      </c>
      <c r="N38" s="1">
        <v>0</v>
      </c>
      <c r="O38" s="1">
        <v>18179.12</v>
      </c>
      <c r="P38" s="1">
        <v>-18179.12</v>
      </c>
    </row>
    <row r="39" spans="1:16" x14ac:dyDescent="0.25">
      <c r="I39" s="4" t="s">
        <v>15</v>
      </c>
      <c r="J39" s="1">
        <v>15665.97</v>
      </c>
      <c r="M39" s="4" t="s">
        <v>21</v>
      </c>
      <c r="N39" s="1">
        <v>2928.84</v>
      </c>
      <c r="O39" s="1">
        <v>2961.06</v>
      </c>
      <c r="P39" s="1">
        <v>-32.22</v>
      </c>
    </row>
    <row r="40" spans="1:16" x14ac:dyDescent="0.25">
      <c r="I40" s="3" t="s">
        <v>61</v>
      </c>
      <c r="J40" s="1">
        <v>588587.05999999982</v>
      </c>
      <c r="M40" s="4" t="s">
        <v>3</v>
      </c>
      <c r="N40" s="1">
        <v>13025.59</v>
      </c>
      <c r="O40" s="1">
        <v>13276.32</v>
      </c>
      <c r="P40" s="1">
        <v>-250.73</v>
      </c>
    </row>
    <row r="41" spans="1:16" x14ac:dyDescent="0.25">
      <c r="M41" s="4" t="s">
        <v>15</v>
      </c>
      <c r="N41" s="1">
        <v>15686.99</v>
      </c>
      <c r="O41" s="1">
        <v>4850.3</v>
      </c>
      <c r="P41" s="1">
        <v>10836.69</v>
      </c>
    </row>
    <row r="42" spans="1:16" x14ac:dyDescent="0.25">
      <c r="M42" s="3" t="s">
        <v>53</v>
      </c>
      <c r="N42" s="1"/>
      <c r="O42" s="1"/>
      <c r="P42" s="1"/>
    </row>
    <row r="43" spans="1:16" x14ac:dyDescent="0.25">
      <c r="M43" s="4" t="s">
        <v>5</v>
      </c>
      <c r="N43" s="1">
        <v>0</v>
      </c>
      <c r="O43" s="1">
        <v>4961.25</v>
      </c>
      <c r="P43" s="1">
        <v>-4961.25</v>
      </c>
    </row>
    <row r="44" spans="1:16" x14ac:dyDescent="0.25">
      <c r="M44" s="3" t="s">
        <v>56</v>
      </c>
      <c r="N44" s="1"/>
      <c r="O44" s="1"/>
      <c r="P44" s="1"/>
    </row>
    <row r="45" spans="1:16" x14ac:dyDescent="0.25">
      <c r="M45" s="4" t="s">
        <v>24</v>
      </c>
      <c r="N45" s="1">
        <v>9286.32</v>
      </c>
      <c r="O45" s="1">
        <v>2761.11</v>
      </c>
      <c r="P45" s="1">
        <v>6525.21</v>
      </c>
    </row>
    <row r="46" spans="1:16" x14ac:dyDescent="0.25">
      <c r="M46" s="3" t="s">
        <v>61</v>
      </c>
      <c r="N46" s="1">
        <v>325233.25</v>
      </c>
      <c r="O46" s="1">
        <v>231317.09</v>
      </c>
      <c r="P46" s="1">
        <v>93916.19</v>
      </c>
    </row>
  </sheetData>
  <mergeCells count="6">
    <mergeCell ref="U1:V2"/>
    <mergeCell ref="A1:C2"/>
    <mergeCell ref="E1:G2"/>
    <mergeCell ref="I1:K2"/>
    <mergeCell ref="M1:P2"/>
    <mergeCell ref="R1:S2"/>
  </mergeCells>
  <pageMargins left="0.7" right="0.7" top="0.75" bottom="0.75" header="0.3" footer="0.3"/>
  <pageSetup paperSize="9" orientation="portrait" verticalDpi="0"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M17" sqref="M17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25" t="s">
        <v>163</v>
      </c>
      <c r="B1" s="25"/>
      <c r="D1" s="24" t="s">
        <v>158</v>
      </c>
      <c r="E1" s="24"/>
      <c r="G1" s="24" t="s">
        <v>159</v>
      </c>
      <c r="H1" s="24"/>
      <c r="K1"/>
      <c r="N1"/>
    </row>
    <row r="2" spans="1:14" x14ac:dyDescent="0.25">
      <c r="A2" s="25"/>
      <c r="B2" s="25"/>
      <c r="D2" s="24"/>
      <c r="E2" s="24"/>
      <c r="G2" s="24"/>
      <c r="H2" s="24"/>
      <c r="K2"/>
      <c r="N2"/>
    </row>
    <row r="3" spans="1:14" x14ac:dyDescent="0.25">
      <c r="A3" s="2" t="s">
        <v>83</v>
      </c>
      <c r="B3" s="5" t="s">
        <v>85</v>
      </c>
      <c r="D3" s="2" t="s">
        <v>60</v>
      </c>
      <c r="E3" s="5" t="s">
        <v>157</v>
      </c>
      <c r="G3" s="2" t="s">
        <v>60</v>
      </c>
      <c r="H3" s="5" t="s">
        <v>157</v>
      </c>
      <c r="K3"/>
      <c r="N3"/>
    </row>
    <row r="4" spans="1:14" x14ac:dyDescent="0.25">
      <c r="A4" t="s">
        <v>81</v>
      </c>
      <c r="B4" s="5">
        <v>161205.5400000001</v>
      </c>
      <c r="D4" s="3" t="s">
        <v>154</v>
      </c>
      <c r="E4" s="5">
        <v>67150.539999999994</v>
      </c>
      <c r="G4" s="3" t="s">
        <v>160</v>
      </c>
      <c r="H4" s="5">
        <v>10317.970000000003</v>
      </c>
      <c r="K4"/>
      <c r="N4"/>
    </row>
    <row r="5" spans="1:14" x14ac:dyDescent="0.25">
      <c r="A5" t="s">
        <v>82</v>
      </c>
      <c r="B5" s="5">
        <v>262141.04000000015</v>
      </c>
      <c r="D5" s="3" t="s">
        <v>155</v>
      </c>
      <c r="E5" s="5">
        <v>446.46</v>
      </c>
      <c r="G5" s="3" t="s">
        <v>161</v>
      </c>
      <c r="H5" s="5">
        <v>28111.099999999973</v>
      </c>
      <c r="K5"/>
      <c r="N5"/>
    </row>
    <row r="6" spans="1:14" x14ac:dyDescent="0.25">
      <c r="A6" t="s">
        <v>61</v>
      </c>
      <c r="B6" s="5">
        <v>423346.58000000025</v>
      </c>
      <c r="D6" s="3" t="s">
        <v>156</v>
      </c>
      <c r="E6" s="5">
        <v>67506.37</v>
      </c>
      <c r="G6" s="3" t="s">
        <v>162</v>
      </c>
      <c r="H6" s="5">
        <v>25112.859999999982</v>
      </c>
      <c r="K6"/>
      <c r="N6"/>
    </row>
    <row r="7" spans="1:14" x14ac:dyDescent="0.25">
      <c r="D7" s="3" t="s">
        <v>61</v>
      </c>
      <c r="E7" s="5">
        <v>135103.37</v>
      </c>
      <c r="G7" s="3" t="s">
        <v>61</v>
      </c>
      <c r="H7" s="5">
        <v>63541.929999999964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31AA328E-6215-4AAD-9339-D0C29EC86FAE}">
  <ds:schemaRefs/>
</ds:datastoreItem>
</file>

<file path=customXml/itemProps2.xml><?xml version="1.0" encoding="utf-8"?>
<ds:datastoreItem xmlns:ds="http://schemas.openxmlformats.org/officeDocument/2006/customXml" ds:itemID="{31FA5929-F92A-4FF1-838F-9945A0A567FB}">
  <ds:schemaRefs/>
</ds:datastoreItem>
</file>

<file path=customXml/itemProps3.xml><?xml version="1.0" encoding="utf-8"?>
<ds:datastoreItem xmlns:ds="http://schemas.openxmlformats.org/officeDocument/2006/customXml" ds:itemID="{0174DD6F-8ADC-496C-8E8A-D99BCEA1690F}">
  <ds:schemaRefs/>
</ds:datastoreItem>
</file>

<file path=customXml/itemProps4.xml><?xml version="1.0" encoding="utf-8"?>
<ds:datastoreItem xmlns:ds="http://schemas.openxmlformats.org/officeDocument/2006/customXml" ds:itemID="{698DEF0B-3684-449E-87D1-AEC34B032A26}">
  <ds:schemaRefs/>
</ds:datastoreItem>
</file>

<file path=customXml/itemProps5.xml><?xml version="1.0" encoding="utf-8"?>
<ds:datastoreItem xmlns:ds="http://schemas.openxmlformats.org/officeDocument/2006/customXml" ds:itemID="{B314A0F5-5094-4F5C-AB31-5B75E819CEEE}">
  <ds:schemaRefs/>
</ds:datastoreItem>
</file>

<file path=customXml/itemProps6.xml><?xml version="1.0" encoding="utf-8"?>
<ds:datastoreItem xmlns:ds="http://schemas.openxmlformats.org/officeDocument/2006/customXml" ds:itemID="{F01B107A-FA95-4689-933E-7D2AD44BF2B8}">
  <ds:schemaRefs/>
</ds:datastoreItem>
</file>

<file path=customXml/itemProps7.xml><?xml version="1.0" encoding="utf-8"?>
<ds:datastoreItem xmlns:ds="http://schemas.openxmlformats.org/officeDocument/2006/customXml" ds:itemID="{3AE802CE-35ED-4F19-AD6F-E78EB44D95CE}">
  <ds:schemaRefs/>
</ds:datastoreItem>
</file>

<file path=customXml/itemProps8.xml><?xml version="1.0" encoding="utf-8"?>
<ds:datastoreItem xmlns:ds="http://schemas.openxmlformats.org/officeDocument/2006/customXml" ds:itemID="{C38F7A33-4084-46F8-8007-D79B2B08336B}">
  <ds:schemaRefs/>
</ds:datastoreItem>
</file>

<file path=customXml/itemProps9.xml><?xml version="1.0" encoding="utf-8"?>
<ds:datastoreItem xmlns:ds="http://schemas.openxmlformats.org/officeDocument/2006/customXml" ds:itemID="{49012496-4FCF-4AE6-99D1-94BF9E0C7C68}">
  <ds:schemaRefs/>
</ds:datastoreItem>
</file>

<file path=customXml/itemProps10.xml><?xml version="1.0" encoding="utf-8"?>
<ds:datastoreItem xmlns:ds="http://schemas.openxmlformats.org/officeDocument/2006/customXml" ds:itemID="{EC447B35-AD68-45A4-A384-CDBD2D9F43F7}">
  <ds:schemaRefs/>
</ds:datastoreItem>
</file>

<file path=customXml/itemProps11.xml><?xml version="1.0" encoding="utf-8"?>
<ds:datastoreItem xmlns:ds="http://schemas.openxmlformats.org/officeDocument/2006/customXml" ds:itemID="{73279E5D-ED54-4484-B14F-65F5FA25A582}">
  <ds:schemaRefs/>
</ds:datastoreItem>
</file>

<file path=customXml/itemProps12.xml><?xml version="1.0" encoding="utf-8"?>
<ds:datastoreItem xmlns:ds="http://schemas.openxmlformats.org/officeDocument/2006/customXml" ds:itemID="{DFEB6609-595A-4DD7-92A3-04AB9295719A}">
  <ds:schemaRefs/>
</ds:datastoreItem>
</file>

<file path=customXml/itemProps13.xml><?xml version="1.0" encoding="utf-8"?>
<ds:datastoreItem xmlns:ds="http://schemas.openxmlformats.org/officeDocument/2006/customXml" ds:itemID="{5AD7E720-6D3E-408C-B3B4-6A9E36690DBC}">
  <ds:schemaRefs/>
</ds:datastoreItem>
</file>

<file path=customXml/itemProps14.xml><?xml version="1.0" encoding="utf-8"?>
<ds:datastoreItem xmlns:ds="http://schemas.openxmlformats.org/officeDocument/2006/customXml" ds:itemID="{B2FA1BA6-A909-4127-AD7A-3438105EC924}">
  <ds:schemaRefs/>
</ds:datastoreItem>
</file>

<file path=customXml/itemProps15.xml><?xml version="1.0" encoding="utf-8"?>
<ds:datastoreItem xmlns:ds="http://schemas.openxmlformats.org/officeDocument/2006/customXml" ds:itemID="{55B1924E-DE37-4460-9C11-626D1E99A3A9}">
  <ds:schemaRefs/>
</ds:datastoreItem>
</file>

<file path=customXml/itemProps16.xml><?xml version="1.0" encoding="utf-8"?>
<ds:datastoreItem xmlns:ds="http://schemas.openxmlformats.org/officeDocument/2006/customXml" ds:itemID="{C3A6158A-FB8C-4534-9DED-0D95659CFCDF}">
  <ds:schemaRefs/>
</ds:datastoreItem>
</file>

<file path=customXml/itemProps17.xml><?xml version="1.0" encoding="utf-8"?>
<ds:datastoreItem xmlns:ds="http://schemas.openxmlformats.org/officeDocument/2006/customXml" ds:itemID="{DDABB575-3927-42DE-B7A7-29206D84956F}">
  <ds:schemaRefs/>
</ds:datastoreItem>
</file>

<file path=customXml/itemProps18.xml><?xml version="1.0" encoding="utf-8"?>
<ds:datastoreItem xmlns:ds="http://schemas.openxmlformats.org/officeDocument/2006/customXml" ds:itemID="{ABD3D19E-117C-4AFF-8937-AF76DEF06355}">
  <ds:schemaRefs/>
</ds:datastoreItem>
</file>

<file path=customXml/itemProps19.xml><?xml version="1.0" encoding="utf-8"?>
<ds:datastoreItem xmlns:ds="http://schemas.openxmlformats.org/officeDocument/2006/customXml" ds:itemID="{AF581C9E-6DE3-460C-9F70-5EDD5CFDAC9B}">
  <ds:schemaRefs/>
</ds:datastoreItem>
</file>

<file path=customXml/itemProps20.xml><?xml version="1.0" encoding="utf-8"?>
<ds:datastoreItem xmlns:ds="http://schemas.openxmlformats.org/officeDocument/2006/customXml" ds:itemID="{1CF74B85-1FB7-4573-B187-D8C837B28436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2022-03-01T11:46:30Z</dcterms:modified>
</cp:coreProperties>
</file>