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User\Desktop\Pessoal\Financeiro Dash V2\"/>
    </mc:Choice>
  </mc:AlternateContent>
  <xr:revisionPtr revIDLastSave="0" documentId="13_ncr:1_{60FB6FFE-EE60-4CCA-8D0F-DC928E4918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trato" sheetId="1" r:id="rId1"/>
  </sheets>
  <calcPr calcId="191029"/>
</workbook>
</file>

<file path=xl/calcChain.xml><?xml version="1.0" encoding="utf-8"?>
<calcChain xmlns="http://schemas.openxmlformats.org/spreadsheetml/2006/main">
  <c r="F33" i="1" l="1"/>
  <c r="G33" i="1" s="1"/>
  <c r="E33" i="1"/>
  <c r="F34" i="1"/>
  <c r="G34" i="1" s="1"/>
  <c r="E34" i="1"/>
  <c r="F3" i="1"/>
  <c r="F4" i="1"/>
  <c r="G4" i="1" s="1"/>
  <c r="F5" i="1"/>
  <c r="F6" i="1"/>
  <c r="G6" i="1" s="1"/>
  <c r="F7" i="1"/>
  <c r="F8" i="1"/>
  <c r="G8" i="1" s="1"/>
  <c r="F9" i="1"/>
  <c r="F10" i="1"/>
  <c r="F11" i="1"/>
  <c r="F12" i="1"/>
  <c r="F13" i="1"/>
  <c r="F14" i="1"/>
  <c r="G14" i="1" s="1"/>
  <c r="F15" i="1"/>
  <c r="F16" i="1"/>
  <c r="G16" i="1" s="1"/>
  <c r="F17" i="1"/>
  <c r="F18" i="1"/>
  <c r="G18" i="1" s="1"/>
  <c r="F19" i="1"/>
  <c r="F20" i="1"/>
  <c r="G20" i="1" s="1"/>
  <c r="F21" i="1"/>
  <c r="F22" i="1"/>
  <c r="G22" i="1" s="1"/>
  <c r="F23" i="1"/>
  <c r="F24" i="1"/>
  <c r="G24" i="1" s="1"/>
  <c r="F25" i="1"/>
  <c r="F26" i="1"/>
  <c r="F27" i="1"/>
  <c r="F28" i="1"/>
  <c r="F29" i="1"/>
  <c r="F30" i="1"/>
  <c r="G30" i="1" s="1"/>
  <c r="F31" i="1"/>
  <c r="F32" i="1"/>
  <c r="G32" i="1" s="1"/>
  <c r="G29" i="1"/>
  <c r="G31" i="1"/>
  <c r="E31" i="1"/>
  <c r="E32" i="1"/>
  <c r="E30" i="1"/>
  <c r="E29" i="1"/>
  <c r="G10" i="1"/>
  <c r="G26" i="1"/>
  <c r="G5" i="1"/>
  <c r="G7" i="1"/>
  <c r="G9" i="1"/>
  <c r="G11" i="1"/>
  <c r="G12" i="1"/>
  <c r="G13" i="1"/>
  <c r="G15" i="1"/>
  <c r="G17" i="1"/>
  <c r="G19" i="1"/>
  <c r="G21" i="1"/>
  <c r="G23" i="1"/>
  <c r="G25" i="1"/>
  <c r="G27" i="1"/>
  <c r="G28" i="1"/>
  <c r="G3" i="1"/>
  <c r="E28" i="1"/>
  <c r="E13" i="1"/>
  <c r="E14" i="1"/>
  <c r="E6" i="1"/>
  <c r="E3" i="1"/>
  <c r="E4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2" i="1"/>
  <c r="E11" i="1"/>
  <c r="E10" i="1"/>
  <c r="E9" i="1"/>
  <c r="E8" i="1"/>
  <c r="E7" i="1"/>
  <c r="E5" i="1"/>
  <c r="F2" i="1"/>
  <c r="G2" i="1" s="1"/>
  <c r="E2" i="1"/>
</calcChain>
</file>

<file path=xl/sharedStrings.xml><?xml version="1.0" encoding="utf-8"?>
<sst xmlns="http://schemas.openxmlformats.org/spreadsheetml/2006/main" count="75" uniqueCount="25">
  <si>
    <t>Data</t>
  </si>
  <si>
    <t>Ativo</t>
  </si>
  <si>
    <t>Valor pago</t>
  </si>
  <si>
    <t>Valor Investido</t>
  </si>
  <si>
    <t>Custo</t>
  </si>
  <si>
    <t>Preço (R$)</t>
  </si>
  <si>
    <t>Preço estimado ($)</t>
  </si>
  <si>
    <t>Qtde efet</t>
  </si>
  <si>
    <t>Local</t>
  </si>
  <si>
    <t>Inter</t>
  </si>
  <si>
    <t>Binance</t>
  </si>
  <si>
    <t>BTC</t>
  </si>
  <si>
    <t>ETH</t>
  </si>
  <si>
    <t>DOGE</t>
  </si>
  <si>
    <t>ATOM</t>
  </si>
  <si>
    <t>OP</t>
  </si>
  <si>
    <t>RIF</t>
  </si>
  <si>
    <t>ARKM</t>
  </si>
  <si>
    <t>FLM</t>
  </si>
  <si>
    <t>ASTR</t>
  </si>
  <si>
    <t>NEAR</t>
  </si>
  <si>
    <t>SOL</t>
  </si>
  <si>
    <t>TIA</t>
  </si>
  <si>
    <t>ARB</t>
  </si>
  <si>
    <t>GRT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</si>
</sst>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R$&quot;\ #,##0.00;\-&quot;R$&quot;\ #,##0.00"/>
    <numFmt numFmtId="164" formatCode="_-[$$-409]* #,##0.00_ ;_-[$$-409]* \-#,##0.00\ ;_-[$$-409]* &quot;-&quot;??_ ;_-@_ "/>
    <numFmt numFmtId="165" formatCode="_-[$R$-416]\ * #,##0.00_-;\-[$R$-416]\ * #,##0.00_-;_-[$R$-416]\ * &quot;-&quot;??_-;_-@_-"/>
    <numFmt numFmtId="166" formatCode="0.000000000000000000000000000"/>
    <numFmt numFmtId="177" formatCode="0.000000000000000000"/>
  </numFmts>
  <fonts count="3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3B3838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1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7" fontId="1" fillId="2" borderId="1" xfId="0" applyNumberFormat="1" applyFont="1" applyFill="1" applyBorder="1" applyAlignment="1">
      <alignment horizontal="center"/>
    </xf>
    <xf numFmtId="4" fontId="1" fillId="2" borderId="1" xfId="0" applyNumberFormat="1" applyFont="1" applyFill="1" applyBorder="1" applyAlignment="1">
      <alignment horizontal="center"/>
    </xf>
    <xf numFmtId="7" fontId="2" fillId="0" borderId="2" xfId="0" applyNumberFormat="1" applyFont="1" applyBorder="1" applyAlignment="1">
      <alignment horizontal="right"/>
    </xf>
    <xf numFmtId="16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7" fontId="2" fillId="0" borderId="1" xfId="0" applyNumberFormat="1" applyFont="1" applyBorder="1" applyAlignment="1">
      <alignment horizontal="center"/>
    </xf>
    <xf numFmtId="4" fontId="2" fillId="0" borderId="1" xfId="0" applyNumberFormat="1" applyFont="1" applyBorder="1" applyAlignment="1">
      <alignment horizontal="center"/>
    </xf>
    <xf numFmtId="7" fontId="0" fillId="0" borderId="0" xfId="0" applyNumberFormat="1"/>
    <xf numFmtId="16" fontId="2" fillId="0" borderId="2" xfId="0" applyNumberFormat="1" applyFont="1" applyBorder="1" applyAlignment="1">
      <alignment horizontal="left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7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5" fontId="1" fillId="2" borderId="1" xfId="0" applyNumberFormat="1" applyFont="1" applyFill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7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M34"/>
  <sheetViews>
    <sheetView tabSelected="1" workbookViewId="0">
      <pane ySplit="1" topLeftCell="A2" activePane="bottomLeft" state="frozen"/>
      <selection pane="bottomLeft" activeCell="K3" sqref="K3:K4"/>
    </sheetView>
  </sheetViews>
  <sheetFormatPr defaultRowHeight="15" x14ac:dyDescent="0.25"/>
  <cols>
    <col min="1" max="1" width="10.7109375" style="12" bestFit="1" customWidth="1"/>
    <col min="2" max="2" width="15.140625" style="13" bestFit="1" customWidth="1"/>
    <col min="3" max="3" width="14.5703125" style="14" bestFit="1" customWidth="1"/>
    <col min="4" max="4" width="17" style="14" bestFit="1" customWidth="1"/>
    <col min="5" max="5" width="14.5703125" style="14" bestFit="1" customWidth="1"/>
    <col min="6" max="6" width="18.42578125" style="21" bestFit="1" customWidth="1"/>
    <col min="7" max="7" width="17.85546875" style="18" bestFit="1" customWidth="1"/>
    <col min="8" max="8" width="19.42578125" style="15" customWidth="1"/>
    <col min="9" max="9" width="9.140625" style="13" bestFit="1" customWidth="1"/>
    <col min="10" max="10" width="13.5703125" bestFit="1" customWidth="1"/>
    <col min="11" max="11" width="23" style="10" bestFit="1" customWidth="1"/>
    <col min="12" max="13" width="13.5703125" bestFit="1" customWidth="1"/>
  </cols>
  <sheetData>
    <row r="1" spans="1:13" ht="19.5" customHeight="1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19" t="s">
        <v>5</v>
      </c>
      <c r="G1" s="16" t="s">
        <v>6</v>
      </c>
      <c r="H1" s="4" t="s">
        <v>7</v>
      </c>
      <c r="I1" s="2" t="s">
        <v>8</v>
      </c>
      <c r="K1" s="5"/>
    </row>
    <row r="2" spans="1:13" ht="18.75" customHeight="1" x14ac:dyDescent="0.25">
      <c r="A2" s="6">
        <v>45356</v>
      </c>
      <c r="B2" s="7" t="s">
        <v>11</v>
      </c>
      <c r="C2" s="8">
        <v>300</v>
      </c>
      <c r="D2" s="8">
        <v>290.79000000000002</v>
      </c>
      <c r="E2" s="8">
        <f t="shared" ref="E2:E25" si="0">C2-D2</f>
        <v>9.2099999999999795</v>
      </c>
      <c r="F2" s="20">
        <f t="shared" ref="F2:F32" si="1">D2/H2</f>
        <v>315585.55723169423</v>
      </c>
      <c r="G2" s="17">
        <f t="shared" ref="G2:G22" si="2">F2/5</f>
        <v>63117.111446338844</v>
      </c>
      <c r="H2" s="9">
        <v>9.2142999999999999E-4</v>
      </c>
      <c r="I2" s="7" t="s">
        <v>9</v>
      </c>
    </row>
    <row r="3" spans="1:13" ht="18.75" customHeight="1" x14ac:dyDescent="0.25">
      <c r="A3" s="6">
        <v>45357</v>
      </c>
      <c r="B3" s="7" t="s">
        <v>11</v>
      </c>
      <c r="C3" s="8">
        <v>1500</v>
      </c>
      <c r="D3" s="8">
        <v>1465.54</v>
      </c>
      <c r="E3" s="8">
        <f t="shared" si="0"/>
        <v>34.460000000000036</v>
      </c>
      <c r="F3" s="20">
        <f t="shared" si="1"/>
        <v>327044.0532271706</v>
      </c>
      <c r="G3" s="17">
        <f>IF(C3&lt;0,F3/5,-F3/5)</f>
        <v>-65408.810645434118</v>
      </c>
      <c r="H3" s="9">
        <v>4.4811699999999996E-3</v>
      </c>
      <c r="I3" s="7" t="s">
        <v>9</v>
      </c>
      <c r="K3" s="23"/>
    </row>
    <row r="4" spans="1:13" ht="18.75" customHeight="1" x14ac:dyDescent="0.25">
      <c r="A4" s="6">
        <v>45357</v>
      </c>
      <c r="B4" s="7" t="s">
        <v>12</v>
      </c>
      <c r="C4" s="8">
        <v>1000</v>
      </c>
      <c r="D4" s="8">
        <v>978.07</v>
      </c>
      <c r="E4" s="8">
        <f t="shared" si="0"/>
        <v>21.92999999999995</v>
      </c>
      <c r="F4" s="20">
        <f t="shared" si="1"/>
        <v>18755.685749306973</v>
      </c>
      <c r="G4" s="17">
        <f t="shared" si="2"/>
        <v>3751.1371498613944</v>
      </c>
      <c r="H4" s="9">
        <v>5.214792E-2</v>
      </c>
      <c r="I4" s="7" t="s">
        <v>9</v>
      </c>
      <c r="K4" s="23"/>
      <c r="M4" s="11"/>
    </row>
    <row r="5" spans="1:13" ht="18.75" customHeight="1" x14ac:dyDescent="0.25">
      <c r="A5" s="6">
        <v>45357</v>
      </c>
      <c r="B5" s="7" t="s">
        <v>13</v>
      </c>
      <c r="C5" s="8">
        <v>100</v>
      </c>
      <c r="D5" s="8">
        <v>100</v>
      </c>
      <c r="E5" s="8">
        <f t="shared" si="0"/>
        <v>0</v>
      </c>
      <c r="F5" s="20">
        <f t="shared" si="1"/>
        <v>0.79930656810917855</v>
      </c>
      <c r="G5" s="17">
        <f t="shared" si="2"/>
        <v>0.1598613136218357</v>
      </c>
      <c r="H5" s="9">
        <v>125.10844272999999</v>
      </c>
      <c r="I5" s="7" t="s">
        <v>10</v>
      </c>
    </row>
    <row r="6" spans="1:13" ht="18.75" customHeight="1" x14ac:dyDescent="0.25">
      <c r="A6" s="6">
        <v>45358</v>
      </c>
      <c r="B6" s="7" t="s">
        <v>11</v>
      </c>
      <c r="C6" s="8">
        <v>1000</v>
      </c>
      <c r="D6" s="8">
        <v>977.91</v>
      </c>
      <c r="E6" s="8">
        <f t="shared" si="0"/>
        <v>22.090000000000032</v>
      </c>
      <c r="F6" s="20">
        <f t="shared" si="1"/>
        <v>331956.27821718319</v>
      </c>
      <c r="G6" s="17">
        <f t="shared" si="2"/>
        <v>66391.255643436642</v>
      </c>
      <c r="H6" s="9">
        <v>2.9459E-3</v>
      </c>
      <c r="I6" s="7" t="s">
        <v>9</v>
      </c>
    </row>
    <row r="7" spans="1:13" ht="18.75" customHeight="1" x14ac:dyDescent="0.25">
      <c r="A7" s="6">
        <v>45358</v>
      </c>
      <c r="B7" s="7" t="s">
        <v>14</v>
      </c>
      <c r="C7" s="8">
        <v>37.5</v>
      </c>
      <c r="D7" s="8">
        <v>37.5</v>
      </c>
      <c r="E7" s="8">
        <f t="shared" si="0"/>
        <v>0</v>
      </c>
      <c r="F7" s="20">
        <f t="shared" si="1"/>
        <v>69.595763678026614</v>
      </c>
      <c r="G7" s="17">
        <f t="shared" si="2"/>
        <v>13.919152735605323</v>
      </c>
      <c r="H7" s="9">
        <v>0.53882589999999997</v>
      </c>
      <c r="I7" s="7" t="s">
        <v>10</v>
      </c>
    </row>
    <row r="8" spans="1:13" ht="18.75" customHeight="1" x14ac:dyDescent="0.25">
      <c r="A8" s="6">
        <v>45358</v>
      </c>
      <c r="B8" s="7" t="s">
        <v>12</v>
      </c>
      <c r="C8" s="8">
        <v>300</v>
      </c>
      <c r="D8" s="8">
        <v>300</v>
      </c>
      <c r="E8" s="8">
        <f t="shared" si="0"/>
        <v>0</v>
      </c>
      <c r="F8" s="20">
        <f t="shared" si="1"/>
        <v>19078.884190537003</v>
      </c>
      <c r="G8" s="17">
        <f t="shared" si="2"/>
        <v>3815.7768381074006</v>
      </c>
      <c r="H8" s="9">
        <v>1.5724189999999999E-2</v>
      </c>
      <c r="I8" s="7" t="s">
        <v>10</v>
      </c>
    </row>
    <row r="9" spans="1:13" ht="18.75" customHeight="1" x14ac:dyDescent="0.25">
      <c r="A9" s="6">
        <v>45358</v>
      </c>
      <c r="B9" s="7" t="s">
        <v>13</v>
      </c>
      <c r="C9" s="8">
        <v>50</v>
      </c>
      <c r="D9" s="8">
        <v>50</v>
      </c>
      <c r="E9" s="8">
        <f t="shared" si="0"/>
        <v>0</v>
      </c>
      <c r="F9" s="20">
        <f t="shared" si="1"/>
        <v>0.78024697788030395</v>
      </c>
      <c r="G9" s="17">
        <f t="shared" si="2"/>
        <v>0.15604939557606079</v>
      </c>
      <c r="H9" s="9">
        <v>64.082273200000003</v>
      </c>
      <c r="I9" s="7" t="s">
        <v>10</v>
      </c>
    </row>
    <row r="10" spans="1:13" ht="18.75" customHeight="1" x14ac:dyDescent="0.25">
      <c r="A10" s="6">
        <v>45358</v>
      </c>
      <c r="B10" s="7" t="s">
        <v>22</v>
      </c>
      <c r="C10" s="8">
        <v>120</v>
      </c>
      <c r="D10" s="8">
        <v>120</v>
      </c>
      <c r="E10" s="8">
        <f t="shared" si="0"/>
        <v>0</v>
      </c>
      <c r="F10" s="20">
        <f t="shared" si="1"/>
        <v>80.847512072436842</v>
      </c>
      <c r="G10" s="17">
        <f t="shared" si="2"/>
        <v>16.169502414487368</v>
      </c>
      <c r="H10" s="9">
        <v>1.48427573</v>
      </c>
      <c r="I10" s="7" t="s">
        <v>10</v>
      </c>
    </row>
    <row r="11" spans="1:13" ht="18.75" customHeight="1" x14ac:dyDescent="0.25">
      <c r="A11" s="6">
        <v>45358</v>
      </c>
      <c r="B11" s="7" t="s">
        <v>15</v>
      </c>
      <c r="C11" s="8">
        <v>120</v>
      </c>
      <c r="D11" s="8">
        <v>120</v>
      </c>
      <c r="E11" s="8">
        <f t="shared" si="0"/>
        <v>0</v>
      </c>
      <c r="F11" s="20">
        <f t="shared" si="1"/>
        <v>22.973616489065886</v>
      </c>
      <c r="G11" s="17">
        <f t="shared" si="2"/>
        <v>4.5947232978131769</v>
      </c>
      <c r="H11" s="9">
        <v>5.223383095</v>
      </c>
      <c r="I11" s="7" t="s">
        <v>10</v>
      </c>
    </row>
    <row r="12" spans="1:13" ht="18.75" customHeight="1" x14ac:dyDescent="0.25">
      <c r="A12" s="6">
        <v>45358</v>
      </c>
      <c r="B12" s="7" t="s">
        <v>23</v>
      </c>
      <c r="C12" s="8">
        <v>120</v>
      </c>
      <c r="D12" s="8">
        <v>120</v>
      </c>
      <c r="E12" s="8">
        <f t="shared" si="0"/>
        <v>0</v>
      </c>
      <c r="F12" s="20">
        <f t="shared" si="1"/>
        <v>10.724278817518604</v>
      </c>
      <c r="G12" s="17">
        <f t="shared" si="2"/>
        <v>2.1448557635037209</v>
      </c>
      <c r="H12" s="9">
        <v>11.18956361</v>
      </c>
      <c r="I12" s="7" t="s">
        <v>10</v>
      </c>
    </row>
    <row r="13" spans="1:13" ht="18.75" customHeight="1" x14ac:dyDescent="0.25">
      <c r="A13" s="6">
        <v>45363</v>
      </c>
      <c r="B13" s="7" t="s">
        <v>11</v>
      </c>
      <c r="C13" s="8">
        <v>400</v>
      </c>
      <c r="D13" s="8">
        <v>391.19</v>
      </c>
      <c r="E13" s="8">
        <f t="shared" si="0"/>
        <v>8.8100000000000023</v>
      </c>
      <c r="F13" s="20">
        <f t="shared" si="1"/>
        <v>357496.00182773592</v>
      </c>
      <c r="G13" s="17">
        <f t="shared" si="2"/>
        <v>71499.200365547178</v>
      </c>
      <c r="H13" s="9">
        <v>1.09425E-3</v>
      </c>
      <c r="I13" s="7" t="s">
        <v>9</v>
      </c>
    </row>
    <row r="14" spans="1:13" ht="18.75" customHeight="1" x14ac:dyDescent="0.25">
      <c r="A14" s="6">
        <v>45363</v>
      </c>
      <c r="B14" s="7" t="s">
        <v>12</v>
      </c>
      <c r="C14" s="8">
        <v>300</v>
      </c>
      <c r="D14" s="8">
        <v>293.39999999999998</v>
      </c>
      <c r="E14" s="8">
        <f t="shared" si="0"/>
        <v>6.6000000000000227</v>
      </c>
      <c r="F14" s="20">
        <f t="shared" si="1"/>
        <v>19869.446763900993</v>
      </c>
      <c r="G14" s="17">
        <f t="shared" si="2"/>
        <v>3973.8893527801984</v>
      </c>
      <c r="H14" s="9">
        <v>1.4766390000000001E-2</v>
      </c>
      <c r="I14" s="7" t="s">
        <v>9</v>
      </c>
    </row>
    <row r="15" spans="1:13" ht="18.75" customHeight="1" x14ac:dyDescent="0.25">
      <c r="A15" s="6">
        <v>45363</v>
      </c>
      <c r="B15" s="7" t="s">
        <v>24</v>
      </c>
      <c r="C15" s="8">
        <v>150</v>
      </c>
      <c r="D15" s="8">
        <v>150</v>
      </c>
      <c r="E15" s="8">
        <f t="shared" si="0"/>
        <v>0</v>
      </c>
      <c r="F15" s="20">
        <f t="shared" si="1"/>
        <v>2.1756563565567677</v>
      </c>
      <c r="G15" s="17">
        <f t="shared" si="2"/>
        <v>0.43513127131135354</v>
      </c>
      <c r="H15" s="9">
        <v>68.944711580000003</v>
      </c>
      <c r="I15" s="7" t="s">
        <v>10</v>
      </c>
    </row>
    <row r="16" spans="1:13" ht="18.75" customHeight="1" x14ac:dyDescent="0.25">
      <c r="A16" s="6">
        <v>45363</v>
      </c>
      <c r="B16" s="7" t="s">
        <v>16</v>
      </c>
      <c r="C16" s="8">
        <v>150</v>
      </c>
      <c r="D16" s="8">
        <v>150</v>
      </c>
      <c r="E16" s="8">
        <f t="shared" si="0"/>
        <v>0</v>
      </c>
      <c r="F16" s="20">
        <f t="shared" si="1"/>
        <v>1.392936957020481</v>
      </c>
      <c r="G16" s="17">
        <f t="shared" si="2"/>
        <v>0.27858739140409622</v>
      </c>
      <c r="H16" s="9">
        <v>107.68613701</v>
      </c>
      <c r="I16" s="7" t="s">
        <v>10</v>
      </c>
    </row>
    <row r="17" spans="1:11" ht="18.75" customHeight="1" x14ac:dyDescent="0.25">
      <c r="A17" s="6">
        <v>45363</v>
      </c>
      <c r="B17" s="7" t="s">
        <v>17</v>
      </c>
      <c r="C17" s="8">
        <v>98.950784200000015</v>
      </c>
      <c r="D17" s="8">
        <v>98.950784200000015</v>
      </c>
      <c r="E17" s="8">
        <f t="shared" si="0"/>
        <v>0</v>
      </c>
      <c r="F17" s="20">
        <f t="shared" si="1"/>
        <v>15.40556461398344</v>
      </c>
      <c r="G17" s="17">
        <f t="shared" si="2"/>
        <v>3.081112922796688</v>
      </c>
      <c r="H17" s="9">
        <v>6.4230546999999998</v>
      </c>
      <c r="I17" s="7" t="s">
        <v>10</v>
      </c>
    </row>
    <row r="18" spans="1:11" ht="18.75" customHeight="1" x14ac:dyDescent="0.25">
      <c r="A18" s="6">
        <v>45363</v>
      </c>
      <c r="B18" s="7" t="s">
        <v>18</v>
      </c>
      <c r="C18" s="8">
        <v>120</v>
      </c>
      <c r="D18" s="8">
        <v>120</v>
      </c>
      <c r="E18" s="8">
        <f t="shared" si="0"/>
        <v>0</v>
      </c>
      <c r="F18" s="20">
        <f t="shared" si="1"/>
        <v>0.66023187990979781</v>
      </c>
      <c r="G18" s="17">
        <f t="shared" si="2"/>
        <v>0.13204637598195956</v>
      </c>
      <c r="H18" s="9">
        <v>181.75432549000001</v>
      </c>
      <c r="I18" s="7" t="s">
        <v>10</v>
      </c>
    </row>
    <row r="19" spans="1:11" ht="18.75" customHeight="1" x14ac:dyDescent="0.25">
      <c r="A19" s="6">
        <v>45364</v>
      </c>
      <c r="B19" s="7" t="s">
        <v>19</v>
      </c>
      <c r="C19" s="8">
        <v>200</v>
      </c>
      <c r="D19" s="8">
        <v>200</v>
      </c>
      <c r="E19" s="8">
        <f t="shared" si="0"/>
        <v>0</v>
      </c>
      <c r="F19" s="20">
        <f t="shared" si="1"/>
        <v>0.81816578717154709</v>
      </c>
      <c r="G19" s="17">
        <f t="shared" si="2"/>
        <v>0.16363315743430942</v>
      </c>
      <c r="H19" s="9">
        <v>244.44923405</v>
      </c>
      <c r="I19" s="7" t="s">
        <v>10</v>
      </c>
    </row>
    <row r="20" spans="1:11" ht="18.75" customHeight="1" x14ac:dyDescent="0.25">
      <c r="A20" s="6">
        <v>45371</v>
      </c>
      <c r="B20" s="7" t="s">
        <v>11</v>
      </c>
      <c r="C20" s="8">
        <v>500</v>
      </c>
      <c r="D20" s="8">
        <v>500</v>
      </c>
      <c r="E20" s="8">
        <f t="shared" si="0"/>
        <v>0</v>
      </c>
      <c r="F20" s="20">
        <f t="shared" si="1"/>
        <v>325258.25505451328</v>
      </c>
      <c r="G20" s="17">
        <f t="shared" si="2"/>
        <v>65051.651010902657</v>
      </c>
      <c r="H20" s="9">
        <v>1.53724E-3</v>
      </c>
      <c r="I20" s="7" t="s">
        <v>10</v>
      </c>
    </row>
    <row r="21" spans="1:11" ht="18.75" customHeight="1" x14ac:dyDescent="0.25">
      <c r="A21" s="6">
        <v>45371</v>
      </c>
      <c r="B21" s="7" t="s">
        <v>11</v>
      </c>
      <c r="C21" s="8">
        <v>500</v>
      </c>
      <c r="D21" s="8">
        <v>500</v>
      </c>
      <c r="E21" s="8">
        <f t="shared" si="0"/>
        <v>0</v>
      </c>
      <c r="F21" s="20">
        <f t="shared" si="1"/>
        <v>316712.27323401236</v>
      </c>
      <c r="G21" s="17">
        <f t="shared" si="2"/>
        <v>63342.454646802471</v>
      </c>
      <c r="H21" s="9">
        <v>1.57872E-3</v>
      </c>
      <c r="I21" s="7" t="s">
        <v>10</v>
      </c>
    </row>
    <row r="22" spans="1:11" ht="19.5" customHeight="1" x14ac:dyDescent="0.25">
      <c r="A22" s="6">
        <v>45368</v>
      </c>
      <c r="B22" s="7" t="s">
        <v>19</v>
      </c>
      <c r="C22" s="8">
        <v>49.800000000000004</v>
      </c>
      <c r="D22" s="8">
        <v>49.800000000000004</v>
      </c>
      <c r="E22" s="8">
        <f t="shared" si="0"/>
        <v>0</v>
      </c>
      <c r="F22" s="20">
        <f t="shared" si="1"/>
        <v>0.85638445810139507</v>
      </c>
      <c r="G22" s="17">
        <f t="shared" si="2"/>
        <v>0.17127689162027901</v>
      </c>
      <c r="H22" s="9">
        <v>58.151452339999999</v>
      </c>
      <c r="I22" s="7" t="s">
        <v>10</v>
      </c>
    </row>
    <row r="23" spans="1:11" x14ac:dyDescent="0.25">
      <c r="A23" s="6">
        <v>45396</v>
      </c>
      <c r="B23" s="7" t="s">
        <v>20</v>
      </c>
      <c r="C23" s="8">
        <v>300</v>
      </c>
      <c r="D23" s="8">
        <v>300</v>
      </c>
      <c r="E23" s="8">
        <f t="shared" si="0"/>
        <v>0</v>
      </c>
      <c r="F23" s="20">
        <f t="shared" si="1"/>
        <v>28.991184812784613</v>
      </c>
      <c r="G23" s="17">
        <f>F23/5.08</f>
        <v>5.7069261442489392</v>
      </c>
      <c r="H23" s="9">
        <v>10.347973079999999</v>
      </c>
      <c r="I23" s="7" t="s">
        <v>10</v>
      </c>
      <c r="K23" s="22"/>
    </row>
    <row r="24" spans="1:11" x14ac:dyDescent="0.25">
      <c r="A24" s="6">
        <v>45396</v>
      </c>
      <c r="B24" s="7" t="s">
        <v>21</v>
      </c>
      <c r="C24" s="8">
        <v>100</v>
      </c>
      <c r="D24" s="8">
        <v>100</v>
      </c>
      <c r="E24" s="8">
        <f t="shared" si="0"/>
        <v>0</v>
      </c>
      <c r="F24" s="20">
        <f t="shared" si="1"/>
        <v>751.27054875204942</v>
      </c>
      <c r="G24" s="17">
        <f>F24/5.08</f>
        <v>147.88790329764751</v>
      </c>
      <c r="H24" s="9">
        <v>0.13310784000000001</v>
      </c>
      <c r="I24" s="7" t="s">
        <v>10</v>
      </c>
    </row>
    <row r="25" spans="1:11" x14ac:dyDescent="0.25">
      <c r="A25" s="6">
        <v>45396</v>
      </c>
      <c r="B25" s="7" t="s">
        <v>11</v>
      </c>
      <c r="C25" s="8">
        <v>300</v>
      </c>
      <c r="D25" s="8">
        <v>300</v>
      </c>
      <c r="E25" s="8">
        <f t="shared" si="0"/>
        <v>0</v>
      </c>
      <c r="F25" s="20">
        <f t="shared" si="1"/>
        <v>342473.57245599211</v>
      </c>
      <c r="G25" s="17">
        <f>F25/5.08</f>
        <v>67416.057570077188</v>
      </c>
      <c r="H25" s="9">
        <v>8.7598000000000005E-4</v>
      </c>
      <c r="I25" s="7" t="s">
        <v>10</v>
      </c>
    </row>
    <row r="26" spans="1:11" x14ac:dyDescent="0.25">
      <c r="A26" s="6">
        <v>45034</v>
      </c>
      <c r="B26" s="7" t="s">
        <v>11</v>
      </c>
      <c r="C26" s="8">
        <v>800</v>
      </c>
      <c r="D26" s="8">
        <v>800</v>
      </c>
      <c r="E26" s="8">
        <f t="shared" ref="E26:E32" si="3">C26-D26</f>
        <v>0</v>
      </c>
      <c r="F26" s="20">
        <f t="shared" si="1"/>
        <v>324539.66077491955</v>
      </c>
      <c r="G26" s="17">
        <f>F26/5.24</f>
        <v>61935.049766206022</v>
      </c>
      <c r="H26" s="9">
        <v>2.46503E-3</v>
      </c>
      <c r="I26" s="7" t="s">
        <v>10</v>
      </c>
    </row>
    <row r="27" spans="1:11" x14ac:dyDescent="0.25">
      <c r="A27" s="6">
        <v>45034</v>
      </c>
      <c r="B27" s="7" t="s">
        <v>21</v>
      </c>
      <c r="C27" s="8">
        <v>200</v>
      </c>
      <c r="D27" s="8">
        <v>200</v>
      </c>
      <c r="E27" s="8">
        <f t="shared" si="3"/>
        <v>0</v>
      </c>
      <c r="F27" s="20">
        <f t="shared" si="1"/>
        <v>701.96694648239099</v>
      </c>
      <c r="G27" s="17">
        <f>F27/5.24</f>
        <v>133.96315772564714</v>
      </c>
      <c r="H27" s="9">
        <v>0.28491369999999999</v>
      </c>
      <c r="I27" s="7" t="s">
        <v>10</v>
      </c>
    </row>
    <row r="28" spans="1:11" x14ac:dyDescent="0.25">
      <c r="A28" s="6">
        <v>45420</v>
      </c>
      <c r="B28" s="7" t="s">
        <v>12</v>
      </c>
      <c r="C28" s="8">
        <v>-1000.07</v>
      </c>
      <c r="D28" s="8">
        <v>-1022.48</v>
      </c>
      <c r="E28" s="8">
        <f t="shared" si="3"/>
        <v>22.409999999999968</v>
      </c>
      <c r="F28" s="20">
        <f t="shared" si="1"/>
        <v>15280.438519055191</v>
      </c>
      <c r="G28" s="17">
        <f>F28/5.24</f>
        <v>2916.1142211937386</v>
      </c>
      <c r="H28" s="9">
        <v>-6.6914310000000005E-2</v>
      </c>
      <c r="I28" s="7" t="s">
        <v>9</v>
      </c>
    </row>
    <row r="29" spans="1:11" x14ac:dyDescent="0.25">
      <c r="A29" s="6">
        <v>45424</v>
      </c>
      <c r="B29" s="7" t="s">
        <v>11</v>
      </c>
      <c r="C29" s="8">
        <v>-47.97</v>
      </c>
      <c r="D29" s="8">
        <v>-50</v>
      </c>
      <c r="E29" s="8">
        <f t="shared" si="3"/>
        <v>2.0300000000000011</v>
      </c>
      <c r="F29" s="20">
        <f t="shared" si="1"/>
        <v>317238.7538861747</v>
      </c>
      <c r="G29" s="17">
        <f t="shared" ref="G29:G32" si="4">F29/5.24</f>
        <v>60541.746924842497</v>
      </c>
      <c r="H29" s="9">
        <v>-1.5761E-4</v>
      </c>
      <c r="I29" s="7" t="s">
        <v>9</v>
      </c>
    </row>
    <row r="30" spans="1:11" x14ac:dyDescent="0.25">
      <c r="A30" s="6">
        <v>45424</v>
      </c>
      <c r="B30" s="7" t="s">
        <v>11</v>
      </c>
      <c r="C30" s="8">
        <v>-150.35</v>
      </c>
      <c r="D30" s="8">
        <v>-155</v>
      </c>
      <c r="E30" s="8">
        <f t="shared" si="3"/>
        <v>4.6500000000000057</v>
      </c>
      <c r="F30" s="20">
        <f t="shared" si="1"/>
        <v>316416.93545094522</v>
      </c>
      <c r="G30" s="17">
        <f t="shared" si="4"/>
        <v>60384.911345600231</v>
      </c>
      <c r="H30" s="9">
        <v>-4.8985999999999995E-4</v>
      </c>
      <c r="I30" s="7" t="s">
        <v>9</v>
      </c>
    </row>
    <row r="31" spans="1:11" x14ac:dyDescent="0.25">
      <c r="A31" s="6">
        <v>45424</v>
      </c>
      <c r="B31" s="7" t="s">
        <v>11</v>
      </c>
      <c r="C31" s="8">
        <v>-950.58</v>
      </c>
      <c r="D31" s="8">
        <v>-980</v>
      </c>
      <c r="E31" s="8">
        <f>C31-D31</f>
        <v>29.419999999999959</v>
      </c>
      <c r="F31" s="20">
        <f t="shared" si="1"/>
        <v>316620.30440780695</v>
      </c>
      <c r="G31" s="17">
        <f t="shared" si="4"/>
        <v>60423.722215230329</v>
      </c>
      <c r="H31" s="9">
        <v>-3.0951899999999998E-3</v>
      </c>
      <c r="I31" s="7" t="s">
        <v>9</v>
      </c>
    </row>
    <row r="32" spans="1:11" x14ac:dyDescent="0.25">
      <c r="A32" s="6">
        <v>45427</v>
      </c>
      <c r="B32" s="7" t="s">
        <v>11</v>
      </c>
      <c r="C32" s="8">
        <v>-195.6</v>
      </c>
      <c r="D32" s="8">
        <v>-200</v>
      </c>
      <c r="E32" s="8">
        <f t="shared" si="3"/>
        <v>4.4000000000000057</v>
      </c>
      <c r="F32" s="20">
        <f t="shared" si="1"/>
        <v>329093.51192141249</v>
      </c>
      <c r="G32" s="17">
        <f t="shared" si="4"/>
        <v>62804.105328513833</v>
      </c>
      <c r="H32" s="9">
        <v>-6.0773000000000001E-4</v>
      </c>
      <c r="I32" s="7" t="s">
        <v>9</v>
      </c>
    </row>
    <row r="33" spans="1:9" x14ac:dyDescent="0.25">
      <c r="A33" s="6">
        <v>45429</v>
      </c>
      <c r="B33" s="7" t="s">
        <v>11</v>
      </c>
      <c r="C33" s="8">
        <v>-205.33</v>
      </c>
      <c r="D33" s="8">
        <v>-210</v>
      </c>
      <c r="E33" s="8">
        <f t="shared" ref="E33" si="5">C33-D33</f>
        <v>4.6699999999999875</v>
      </c>
      <c r="F33" s="20">
        <f t="shared" ref="F33" si="6">D33/H33</f>
        <v>341568.93999772286</v>
      </c>
      <c r="G33" s="17">
        <f t="shared" ref="G33" si="7">F33/5.24</f>
        <v>65184.912213305885</v>
      </c>
      <c r="H33" s="9">
        <v>-6.1481000000000003E-4</v>
      </c>
      <c r="I33" s="7" t="s">
        <v>9</v>
      </c>
    </row>
    <row r="34" spans="1:9" x14ac:dyDescent="0.25">
      <c r="A34" s="6">
        <v>45435</v>
      </c>
      <c r="B34" s="7" t="s">
        <v>11</v>
      </c>
      <c r="C34" s="8">
        <v>-1533.95</v>
      </c>
      <c r="D34" s="8">
        <v>-1568.78</v>
      </c>
      <c r="E34" s="8">
        <f t="shared" ref="E34" si="8">C34-D34</f>
        <v>34.829999999999927</v>
      </c>
      <c r="F34" s="20">
        <f t="shared" ref="F34" si="9">D34/H34</f>
        <v>350365.71339236858</v>
      </c>
      <c r="G34" s="17">
        <f t="shared" ref="G34" si="10">F34/5.24</f>
        <v>66863.685761902394</v>
      </c>
      <c r="H34" s="9">
        <v>-4.4775500000000003E-3</v>
      </c>
      <c r="I34" s="7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Extrato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leonardo ammon</cp:lastModifiedBy>
  <dcterms:created xsi:type="dcterms:W3CDTF">2024-03-27T14:48:46Z</dcterms:created>
  <dcterms:modified xsi:type="dcterms:W3CDTF">2024-05-27T15:58:18Z</dcterms:modified>
</cp:coreProperties>
</file>