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zhouyuchen/Desktop/Patrick/Warwick/Paper/"/>
    </mc:Choice>
  </mc:AlternateContent>
  <xr:revisionPtr revIDLastSave="0" documentId="13_ncr:1_{0EC6CC53-E105-4F49-B7EE-5431ED555A92}" xr6:coauthVersionLast="47" xr6:coauthVersionMax="47" xr10:uidLastSave="{00000000-0000-0000-0000-000000000000}"/>
  <bookViews>
    <workbookView xWindow="840" yWindow="740" windowWidth="28560" windowHeight="18380" xr2:uid="{A9129295-7BBA-FF46-BB4A-944A8ADDF036}"/>
  </bookViews>
  <sheets>
    <sheet name="Asset Categorisations (AC)" sheetId="7" r:id="rId1"/>
    <sheet name="Assets (A)" sheetId="8" r:id="rId2"/>
    <sheet name="Threats (T)" sheetId="9" r:id="rId3"/>
    <sheet name="Threat Agents (TA)" sheetId="5" r:id="rId4"/>
    <sheet name="Motivations (M)" sheetId="4" r:id="rId5"/>
    <sheet name="Capabilities (C)" sheetId="6" r:id="rId6"/>
    <sheet name="Threat Scenarios (TS)" sheetId="3" r:id="rId7"/>
    <sheet name="Impact Areas (IA)" sheetId="2" r:id="rId8"/>
    <sheet name="Impact Values (IV)" sheetId="1" r:id="rId9"/>
    <sheet name="Attack Path (AP)" sheetId="11" r:id="rId10"/>
    <sheet name="Feasibility Areas (FA)" sheetId="14" r:id="rId11"/>
    <sheet name="Feasibility Values (FV)" sheetId="13" r:id="rId12"/>
    <sheet name="Risk Determinations (RD)" sheetId="12" r:id="rId13"/>
    <sheet name="Risk Treatment Decisions (RTD)" sheetId="18" r:id="rId14"/>
  </sheets>
  <definedNames>
    <definedName name="_xlnm._FilterDatabase" localSheetId="1" hidden="1">'Assets (A)'!$A$2:$D$3</definedName>
    <definedName name="_xlnm._FilterDatabase" localSheetId="9" hidden="1">'Attack Path (AP)'!$A$2:$N$3</definedName>
    <definedName name="_xlnm._FilterDatabase" localSheetId="8" hidden="1">'Impact Values (IV)'!$A$2:$K$18</definedName>
    <definedName name="_xlnm._FilterDatabase" localSheetId="12" hidden="1">'Risk Determinations (RD)'!$A$2:$H$3</definedName>
    <definedName name="Assets">'Assets (A)'!$C$4:$C$18</definedName>
    <definedName name="Capabilities">'Capabilities (C)'!$E$4:$E$13</definedName>
    <definedName name="Categories">'Asset Categorisations (AC)'!$B$4:$B$8</definedName>
    <definedName name="Motivations">'Motivations (M)'!$D$4:$D$13</definedName>
    <definedName name="ThreatAgents">'Threat Agents (TA)'!$D$4:$D$13</definedName>
    <definedName name="Threats">'Threats (T)'!$E$4:$E$93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2" l="1"/>
  <c r="F6" i="12"/>
  <c r="F7" i="12"/>
  <c r="F8" i="12"/>
  <c r="F9" i="12"/>
  <c r="F10" i="12"/>
  <c r="F11" i="12"/>
  <c r="F12" i="12"/>
  <c r="F13" i="12"/>
  <c r="F14" i="12"/>
  <c r="F15" i="12"/>
  <c r="F16" i="12"/>
  <c r="F18" i="12"/>
  <c r="J94" i="13"/>
  <c r="J93" i="13"/>
  <c r="J92" i="13"/>
  <c r="J91" i="13"/>
  <c r="J90" i="13"/>
  <c r="J89" i="13"/>
  <c r="J88" i="13"/>
  <c r="J87" i="13"/>
  <c r="J86" i="13"/>
  <c r="J85" i="13"/>
  <c r="J84" i="13"/>
  <c r="J83" i="13"/>
  <c r="J82" i="13"/>
  <c r="J81" i="13"/>
  <c r="J80" i="13"/>
  <c r="J79" i="13"/>
  <c r="J78" i="13"/>
  <c r="J77" i="13"/>
  <c r="J76" i="13"/>
  <c r="J75" i="13"/>
  <c r="J74" i="13"/>
  <c r="J73" i="13"/>
  <c r="J72" i="13"/>
  <c r="J71" i="13"/>
  <c r="J70" i="13"/>
  <c r="J69" i="13"/>
  <c r="J68" i="13"/>
  <c r="J67" i="13"/>
  <c r="J66" i="13"/>
  <c r="J65" i="13"/>
  <c r="J64" i="13"/>
  <c r="J63" i="13"/>
  <c r="J62" i="13"/>
  <c r="J61" i="13"/>
  <c r="J60" i="13"/>
  <c r="J59" i="13"/>
  <c r="J58" i="13"/>
  <c r="J57" i="13"/>
  <c r="J56" i="13"/>
  <c r="J55" i="13"/>
  <c r="J54" i="13"/>
  <c r="J53" i="13"/>
  <c r="J52" i="13"/>
  <c r="J51" i="13"/>
  <c r="J50" i="13"/>
  <c r="J49" i="13"/>
  <c r="J48" i="13"/>
  <c r="J47" i="13"/>
  <c r="J46" i="13"/>
  <c r="J45" i="13"/>
  <c r="J44" i="13"/>
  <c r="J43" i="13"/>
  <c r="J42" i="13"/>
  <c r="J41" i="13"/>
  <c r="J40" i="13"/>
  <c r="J39" i="13"/>
  <c r="J38" i="13"/>
  <c r="J37" i="13"/>
  <c r="J36" i="13"/>
  <c r="J35" i="13"/>
  <c r="J34" i="13"/>
  <c r="J33" i="13"/>
  <c r="J32" i="13"/>
  <c r="J31" i="13"/>
  <c r="J30" i="13"/>
  <c r="J29" i="13"/>
  <c r="J28" i="13"/>
  <c r="J27" i="13"/>
  <c r="J26" i="13"/>
  <c r="J25" i="13"/>
  <c r="J24" i="13"/>
  <c r="J23" i="13"/>
  <c r="J22" i="13"/>
  <c r="J21" i="13"/>
  <c r="J20" i="13"/>
  <c r="J19" i="13"/>
  <c r="J18" i="13"/>
  <c r="J17" i="13"/>
  <c r="J16" i="13"/>
  <c r="J15" i="13"/>
  <c r="J14" i="13"/>
  <c r="J13" i="13"/>
  <c r="J12" i="13"/>
  <c r="J11" i="13"/>
  <c r="J10" i="13"/>
  <c r="J9" i="13"/>
  <c r="J8" i="13"/>
  <c r="J7" i="13"/>
  <c r="J6" i="13"/>
  <c r="J5" i="13"/>
  <c r="M93" i="11"/>
  <c r="M92" i="11"/>
  <c r="M91" i="11"/>
  <c r="M90" i="11"/>
  <c r="M89" i="11"/>
  <c r="M88" i="11"/>
  <c r="M87" i="11"/>
  <c r="M86" i="11"/>
  <c r="M85" i="11"/>
  <c r="M84" i="11"/>
  <c r="M83" i="11"/>
  <c r="M82" i="11"/>
  <c r="M81" i="11"/>
  <c r="M80" i="11"/>
  <c r="M79" i="11"/>
  <c r="M78" i="11"/>
  <c r="M77" i="11"/>
  <c r="M76" i="11"/>
  <c r="M75" i="11"/>
  <c r="M74" i="11"/>
  <c r="M73" i="11"/>
  <c r="M72" i="11"/>
  <c r="M71" i="11"/>
  <c r="M70" i="11"/>
  <c r="M69" i="11"/>
  <c r="M68" i="11"/>
  <c r="M67" i="11"/>
  <c r="M66" i="11"/>
  <c r="M65" i="11"/>
  <c r="M64" i="11"/>
  <c r="M63" i="11"/>
  <c r="M62" i="11"/>
  <c r="M61" i="11"/>
  <c r="M60" i="11"/>
  <c r="M59" i="11"/>
  <c r="M58" i="11"/>
  <c r="M57" i="11"/>
  <c r="M56" i="11"/>
  <c r="M55" i="11"/>
  <c r="M54" i="11"/>
  <c r="M53" i="11"/>
  <c r="M52" i="11"/>
  <c r="M51" i="11"/>
  <c r="M50" i="11"/>
  <c r="M49" i="11"/>
  <c r="M48" i="11"/>
  <c r="M47" i="11"/>
  <c r="M46" i="11"/>
  <c r="M45" i="11"/>
  <c r="M44" i="11"/>
  <c r="M43" i="11"/>
  <c r="M42" i="11"/>
  <c r="M41" i="11"/>
  <c r="M40" i="11"/>
  <c r="M39" i="11"/>
  <c r="M38" i="11"/>
  <c r="M37" i="11"/>
  <c r="M36" i="11"/>
  <c r="M35" i="11"/>
  <c r="M34" i="11"/>
  <c r="M33" i="11"/>
  <c r="M32" i="11"/>
  <c r="M31" i="11"/>
  <c r="M30" i="11"/>
  <c r="M29" i="11"/>
  <c r="M28" i="11"/>
  <c r="M27" i="11"/>
  <c r="M26" i="11"/>
  <c r="M25" i="11"/>
  <c r="M24" i="11"/>
  <c r="M23" i="11"/>
  <c r="M22" i="11"/>
  <c r="M21" i="11"/>
  <c r="M20" i="11"/>
  <c r="M19" i="11"/>
  <c r="M18" i="11"/>
  <c r="M17" i="11"/>
  <c r="M16" i="11"/>
  <c r="M15" i="11"/>
  <c r="M14" i="11"/>
  <c r="M13" i="11"/>
  <c r="M12" i="11"/>
  <c r="M11" i="11"/>
  <c r="M10" i="11"/>
  <c r="M9" i="11"/>
  <c r="M8" i="11"/>
  <c r="M7" i="11"/>
  <c r="M6" i="11"/>
  <c r="M5" i="11"/>
  <c r="M4" i="11"/>
  <c r="K5" i="1"/>
  <c r="E5" i="12" s="1"/>
  <c r="G5" i="12" s="1"/>
  <c r="K6" i="1"/>
  <c r="E6" i="12" s="1"/>
  <c r="G6" i="12" s="1"/>
  <c r="K7" i="1"/>
  <c r="E7" i="12" s="1"/>
  <c r="G7" i="12" s="1"/>
  <c r="K8" i="1"/>
  <c r="E8" i="12" s="1"/>
  <c r="G8" i="12" s="1"/>
  <c r="K9" i="1"/>
  <c r="E9" i="12" s="1"/>
  <c r="G9" i="12" s="1"/>
  <c r="K10" i="1"/>
  <c r="E10" i="12" s="1"/>
  <c r="G10" i="12" s="1"/>
  <c r="K11" i="1"/>
  <c r="E11" i="12" s="1"/>
  <c r="G11" i="12" s="1"/>
  <c r="K12" i="1"/>
  <c r="E12" i="12" s="1"/>
  <c r="G12" i="12" s="1"/>
  <c r="K13" i="1"/>
  <c r="E13" i="12" s="1"/>
  <c r="G13" i="12" s="1"/>
  <c r="K14" i="1"/>
  <c r="E14" i="12" s="1"/>
  <c r="G14" i="12" s="1"/>
  <c r="K15" i="1"/>
  <c r="E15" i="12" s="1"/>
  <c r="G15" i="12" s="1"/>
  <c r="K16" i="1"/>
  <c r="E16" i="12" s="1"/>
  <c r="G16" i="12" s="1"/>
  <c r="K17" i="1"/>
  <c r="E17" i="12" s="1"/>
  <c r="G17" i="12" s="1"/>
  <c r="K18" i="1"/>
  <c r="E18" i="12" s="1"/>
  <c r="G18" i="12" s="1"/>
  <c r="K4" i="1"/>
  <c r="E4" i="12" s="1"/>
  <c r="G4" i="12" s="1"/>
  <c r="E5" i="6"/>
  <c r="E6" i="6"/>
  <c r="E7" i="6"/>
  <c r="E8" i="6"/>
  <c r="E9" i="6"/>
  <c r="E10" i="6"/>
  <c r="E11" i="6"/>
  <c r="E12" i="6"/>
  <c r="E13" i="6"/>
  <c r="E4" i="6"/>
  <c r="D4" i="4"/>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4" i="9"/>
  <c r="D5" i="4"/>
  <c r="D6" i="4"/>
  <c r="D7" i="4"/>
  <c r="D8" i="4"/>
  <c r="D9" i="4"/>
  <c r="D10" i="4"/>
  <c r="D11" i="4"/>
  <c r="D12" i="4"/>
  <c r="D13" i="4"/>
  <c r="D4" i="5"/>
  <c r="D5" i="5"/>
  <c r="D6" i="5"/>
  <c r="D7" i="5"/>
  <c r="D8" i="5"/>
  <c r="D9" i="5"/>
  <c r="D10" i="5"/>
  <c r="D11" i="5"/>
  <c r="D12" i="5"/>
  <c r="D13" i="5"/>
  <c r="D13" i="12" l="1"/>
  <c r="D8" i="12"/>
  <c r="D15" i="12"/>
  <c r="D4" i="12"/>
  <c r="F4" i="12" s="1"/>
  <c r="D12" i="12"/>
  <c r="D7" i="12"/>
  <c r="D5" i="12"/>
  <c r="D6" i="12"/>
  <c r="D14" i="12"/>
  <c r="D11" i="12"/>
  <c r="D16" i="12"/>
  <c r="D10" i="12"/>
  <c r="D9" i="12"/>
  <c r="D17" i="12"/>
  <c r="F17" i="12" s="1"/>
  <c r="D18" i="12"/>
</calcChain>
</file>

<file path=xl/sharedStrings.xml><?xml version="1.0" encoding="utf-8"?>
<sst xmlns="http://schemas.openxmlformats.org/spreadsheetml/2006/main" count="3044" uniqueCount="1307">
  <si>
    <t>A10</t>
  </si>
  <si>
    <t>A11</t>
  </si>
  <si>
    <t>A12</t>
  </si>
  <si>
    <t>A13</t>
  </si>
  <si>
    <t>A14</t>
  </si>
  <si>
    <t>A15</t>
  </si>
  <si>
    <t>Audio and Video Entertainment Systems</t>
  </si>
  <si>
    <t>Navigation Systems</t>
  </si>
  <si>
    <t>Telephony and Messaging Systems</t>
  </si>
  <si>
    <t>Driver Assistance Systems</t>
  </si>
  <si>
    <t>Internet and Wi-Fi Systems</t>
  </si>
  <si>
    <t>Terrestrial Radio</t>
  </si>
  <si>
    <t>Media Playback Systems</t>
  </si>
  <si>
    <t>Integrated Streaming Platforms</t>
  </si>
  <si>
    <t>Satellite-based GPS Unit</t>
  </si>
  <si>
    <t>Mapping and Visualization</t>
  </si>
  <si>
    <t>Bluetooth Connectivity System</t>
  </si>
  <si>
    <t>Voice Command System</t>
  </si>
  <si>
    <t>Visual Systems</t>
  </si>
  <si>
    <t>Sensor Integration</t>
  </si>
  <si>
    <t>Assistance Logic System</t>
  </si>
  <si>
    <t>Connectivity Systems</t>
  </si>
  <si>
    <t>Integrated Browser and Apps</t>
  </si>
  <si>
    <t>Satellite Radio Systems</t>
  </si>
  <si>
    <t>Traffic Data Systems</t>
  </si>
  <si>
    <t>No.</t>
  </si>
  <si>
    <t>Description</t>
  </si>
  <si>
    <t>A01</t>
  </si>
  <si>
    <t>A02</t>
  </si>
  <si>
    <t>A03</t>
  </si>
  <si>
    <t>A04</t>
  </si>
  <si>
    <t>A05</t>
  </si>
  <si>
    <t>A06</t>
  </si>
  <si>
    <t>A07</t>
  </si>
  <si>
    <t>A08</t>
  </si>
  <si>
    <t>A09</t>
  </si>
  <si>
    <t>OTA Update System</t>
  </si>
  <si>
    <t>Impact Value</t>
  </si>
  <si>
    <t>Threat Agent (TA)</t>
  </si>
  <si>
    <t>TA10</t>
  </si>
  <si>
    <t>Hackers</t>
  </si>
  <si>
    <t>Script Kiddies</t>
  </si>
  <si>
    <t>Insiders</t>
  </si>
  <si>
    <t>Nation-State Actors</t>
  </si>
  <si>
    <t>Irresponsible Researchers</t>
  </si>
  <si>
    <t>Privileged Users</t>
  </si>
  <si>
    <t>Competitors</t>
  </si>
  <si>
    <t>Hacktivists</t>
  </si>
  <si>
    <t>Terrorists</t>
  </si>
  <si>
    <t>TA01</t>
  </si>
  <si>
    <t>TA02</t>
  </si>
  <si>
    <t>TA03</t>
  </si>
  <si>
    <t>TA04</t>
  </si>
  <si>
    <t>TA05</t>
  </si>
  <si>
    <t>TA06</t>
  </si>
  <si>
    <t>TA07</t>
  </si>
  <si>
    <t>TA08</t>
  </si>
  <si>
    <t>TA09</t>
  </si>
  <si>
    <t>TA02. Script Kiddies</t>
  </si>
  <si>
    <t>M01</t>
  </si>
  <si>
    <t>M02</t>
  </si>
  <si>
    <t>M03</t>
  </si>
  <si>
    <t>M04</t>
  </si>
  <si>
    <t>M05</t>
  </si>
  <si>
    <t>M06</t>
  </si>
  <si>
    <t>M07</t>
  </si>
  <si>
    <t>M08</t>
  </si>
  <si>
    <t>M09</t>
  </si>
  <si>
    <t>M10</t>
  </si>
  <si>
    <t>Financial Gain</t>
  </si>
  <si>
    <t>Espionage</t>
  </si>
  <si>
    <t>Ideological Beliefs</t>
  </si>
  <si>
    <t>Revenge</t>
  </si>
  <si>
    <t>Curiosity</t>
  </si>
  <si>
    <t>Notoriety</t>
  </si>
  <si>
    <t>Social or Political Activism</t>
  </si>
  <si>
    <t>Sabotage</t>
  </si>
  <si>
    <t>Competitive Advantage</t>
  </si>
  <si>
    <t>Fear or Coercion</t>
  </si>
  <si>
    <t>TA01. Hackers</t>
  </si>
  <si>
    <t>M01. Financial Gain</t>
  </si>
  <si>
    <t>C01</t>
  </si>
  <si>
    <t>C02</t>
  </si>
  <si>
    <t>C03</t>
  </si>
  <si>
    <t>C04</t>
  </si>
  <si>
    <t>C05</t>
  </si>
  <si>
    <t>C06</t>
  </si>
  <si>
    <t>C07</t>
  </si>
  <si>
    <t>C08</t>
  </si>
  <si>
    <t>C09</t>
  </si>
  <si>
    <t>C10</t>
  </si>
  <si>
    <t>T01</t>
  </si>
  <si>
    <t>T02</t>
  </si>
  <si>
    <t>T03</t>
  </si>
  <si>
    <t>T04</t>
  </si>
  <si>
    <t>T05</t>
  </si>
  <si>
    <t>T06</t>
  </si>
  <si>
    <t>T07</t>
  </si>
  <si>
    <t>T08</t>
  </si>
  <si>
    <t>T09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</si>
  <si>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</si>
  <si>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</si>
  <si>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</si>
  <si>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</si>
  <si>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</si>
  <si>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</si>
  <si>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</si>
  <si>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</si>
  <si>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</si>
  <si>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</si>
  <si>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</si>
  <si>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</si>
  <si>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</si>
  <si>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</si>
  <si>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</si>
  <si>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</si>
  <si>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</si>
  <si>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</si>
  <si>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</si>
  <si>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</si>
  <si>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</si>
  <si>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</si>
  <si>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</si>
  <si>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</si>
  <si>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</si>
  <si>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</si>
  <si>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</si>
  <si>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</si>
  <si>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</si>
  <si>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</si>
  <si>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</si>
  <si>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</si>
  <si>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</si>
  <si>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</si>
  <si>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</si>
  <si>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</si>
  <si>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</si>
  <si>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</si>
  <si>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</si>
  <si>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</si>
  <si>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</si>
  <si>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</si>
  <si>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</si>
  <si>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</si>
  <si>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</si>
  <si>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</si>
  <si>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</si>
  <si>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</si>
  <si>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</si>
  <si>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</si>
  <si>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</si>
  <si>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</si>
  <si>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</si>
  <si>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</si>
  <si>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</si>
  <si>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</si>
  <si>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</si>
  <si>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</si>
  <si>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</si>
  <si>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</si>
  <si>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</si>
  <si>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</si>
  <si>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</si>
  <si>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</si>
  <si>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</si>
  <si>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</si>
  <si>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</si>
  <si>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</si>
  <si>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</si>
  <si>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</si>
  <si>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</si>
  <si>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</si>
  <si>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</si>
  <si>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</si>
  <si>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</si>
  <si>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</si>
  <si>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</si>
  <si>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</si>
  <si>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</si>
  <si>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</si>
  <si>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</si>
  <si>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Spoofing</t>
  </si>
  <si>
    <t>Tampering</t>
  </si>
  <si>
    <t>Information Disclosure</t>
  </si>
  <si>
    <t>Denial of Service</t>
  </si>
  <si>
    <t>Elevation of Privilege</t>
  </si>
  <si>
    <t>Repudiation</t>
  </si>
  <si>
    <t>Faking terrestrial broadcasts to send false messages or advertisements.</t>
  </si>
  <si>
    <t>Intercepting and altering terrestrial radio signals.</t>
  </si>
  <si>
    <t>Denying changes made after unauthorized broadcasting activities.</t>
  </si>
  <si>
    <t>Eavesdropping on terrestrial radio communications to obtain sensitive information.</t>
  </si>
  <si>
    <t>Interfering with terrestrial broadcasts rendering them inoperative.</t>
  </si>
  <si>
    <t>Exploiting vulnerabilities in broadcasting systems to gain higher-level access.</t>
  </si>
  <si>
    <t>Faking satellite radio signals to send false messages.</t>
  </si>
  <si>
    <t>Intercepting and altering satellite radio signals.</t>
  </si>
  <si>
    <t>Eavesdropping on satellite radio communications to obtain sensitive information.</t>
  </si>
  <si>
    <t>Interfering with satellite radio systems making them unable to receive signals.</t>
  </si>
  <si>
    <t>Exploiting vulnerabilities in satellite radio systems to gain higher-level access.</t>
  </si>
  <si>
    <t>Faking media content or metadata.</t>
  </si>
  <si>
    <t>Inserting malicious content or modifying media during playback.</t>
  </si>
  <si>
    <t>Modifying or deleting playback records.</t>
  </si>
  <si>
    <t>Accessing playback history or user preferences.</t>
  </si>
  <si>
    <t>Crashing or freezing the media playback system.</t>
  </si>
  <si>
    <t>Exploiting vulnerabilities to change media settings or control playback.</t>
  </si>
  <si>
    <t>Desciption</t>
  </si>
  <si>
    <t>Faking streaming content or metadata, trying to affect what users see.</t>
  </si>
  <si>
    <t>Inserting malicious ads or content into streams.</t>
  </si>
  <si>
    <t>Deleting or altering users' playback history or preference settings.</t>
  </si>
  <si>
    <t>Eavesdropping on streaming communications to obtain user data or playback content.</t>
  </si>
  <si>
    <t>Disrupting streaming services, causing interruptions or slowness.</t>
  </si>
  <si>
    <t>Exploiting vulnerabilities to try changing streaming settings or controlling playback.</t>
  </si>
  <si>
    <t>Sending fake GPS signals attempting to mislead vehicles.</t>
  </si>
  <si>
    <t>Modifying GPS data to affect navigation outcomes.</t>
  </si>
  <si>
    <t>Deleting or altering navigation history.</t>
  </si>
  <si>
    <t>Eavesdropping on GPS communications to obtain vehicle location data.</t>
  </si>
  <si>
    <t>Interfering with GPS signals, rendering them ineffective or inaccurate.</t>
  </si>
  <si>
    <t>Exploiting vulnerabilities in the GPS system to attempt to control other vehicle systems.</t>
  </si>
  <si>
    <t>Faking map data or visualisation content.</t>
  </si>
  <si>
    <t>Modifying maps or location information.</t>
  </si>
  <si>
    <t>Deleting or altering users' map history or preference settings.</t>
  </si>
  <si>
    <t>Accessing users' map query history.</t>
  </si>
  <si>
    <t>Disabling or inaccurately displaying map or visualisation functions.</t>
  </si>
  <si>
    <t>Exploiting vulnerabilities to change map settings or control other features.</t>
  </si>
  <si>
    <t>Faking traffic data, leading to navigation misjudgment.</t>
  </si>
  <si>
    <t>Altering traffic information, such as road conditions, road closures, or accident news.</t>
  </si>
  <si>
    <t>Deleting or altering traffic data queried by users.</t>
  </si>
  <si>
    <t>Accessing users' traffic query history.</t>
  </si>
  <si>
    <t>Disrupting traffic data services, rendering them inoperative.</t>
  </si>
  <si>
    <t>Exploiting vulnerabilities to change traffic settings or control other features.</t>
  </si>
  <si>
    <t>Faking Bluetooth devices trying to pair with the infotainment system.</t>
  </si>
  <si>
    <t>Altering communication data during transmission.</t>
  </si>
  <si>
    <t>Deleting or altering Bluetooth pairing history.</t>
  </si>
  <si>
    <t>Eavesdropping on Bluetooth communications to obtain communication content.</t>
  </si>
  <si>
    <t>Interfering with Bluetooth signals, disrupting communications.</t>
  </si>
  <si>
    <t>Exploiting Bluetooth vulnerabilities to attempt control of the infotainment system.</t>
  </si>
  <si>
    <t>Using recordings to mimic the user's voice for unauthorized commands.</t>
  </si>
  <si>
    <t>Inserting or modifying commands during voice command transmission.</t>
  </si>
  <si>
    <t>Deleting or altering voice command history.</t>
  </si>
  <si>
    <t>Eavesdropping on voice commands.</t>
  </si>
  <si>
    <t>Disrupting voice recognition, making it unable to identify commands or responding inappropriately.</t>
  </si>
  <si>
    <t>Exploiting system vulnerabilities via voice commands to conduct unauthorized operations.</t>
  </si>
  <si>
    <t>Faking videos or images in an attempt to mislead drivers.</t>
  </si>
  <si>
    <t>Altering or manipulating video streams.</t>
  </si>
  <si>
    <t>Deleting or altering video history.</t>
  </si>
  <si>
    <t>Eavesdropping on video data.</t>
  </si>
  <si>
    <t>Interfering with video streams, rendering them ineffective or inaccurate.</t>
  </si>
  <si>
    <t>Exploiting vulnerabilities in the video system to attempt to control other features.</t>
  </si>
  <si>
    <t>Faking sensor outputs.</t>
  </si>
  <si>
    <t>Modifying sensor data.</t>
  </si>
  <si>
    <t>Changing or deleting sensor history data.</t>
  </si>
  <si>
    <t>Accessing sensor data.</t>
  </si>
  <si>
    <t>Interfering with sensors, rendering them inoperative.</t>
  </si>
  <si>
    <t>Exploiting sensor vulnerabilities to change settings or control other features.</t>
  </si>
  <si>
    <t>Faking system prompts or warnings.</t>
  </si>
  <si>
    <t>Altering the decision-making process of the assistance logic.</t>
  </si>
  <si>
    <t>Deleting or altering system operation records.</t>
  </si>
  <si>
    <t>Accessing system operation and decision logs.</t>
  </si>
  <si>
    <t>Disrupting the operation of the assistance logic system, causing it to malfunction or make wrong decisions.</t>
  </si>
  <si>
    <t>Exploiting vulnerabilities in the assistance logic system to gain unauthorized access or control.</t>
  </si>
  <si>
    <t>Forging connection requests or masquerading as a trusted device.  </t>
  </si>
  <si>
    <t>Modifying communication content during data transmission.  </t>
  </si>
  <si>
    <t>Deleting or altering connection logs.  </t>
  </si>
  <si>
    <t>Eavesdropping on communications to obtain transmitted data.  </t>
  </si>
  <si>
    <t>Disrupting the connection, causing it to break.  </t>
  </si>
  <si>
    <t>Exploiting vulnerabilities in the connectivity system to gain higher system access rights.  </t>
  </si>
  <si>
    <t>Forging update requests or providing counterfeit update packages.  </t>
  </si>
  <si>
    <t>Inserting malicious code during the OTA update process.  </t>
  </si>
  <si>
    <t>Deleting or altering update history.  </t>
  </si>
  <si>
    <t>Acquiring the content of OTA updates.  </t>
  </si>
  <si>
    <t>Causing system crashes or failures to start through OTA updates.  </t>
  </si>
  <si>
    <t>Exploiting vulnerabilities in the OTA update system to install unauthorized software.  </t>
  </si>
  <si>
    <t>Forging content of applications or websites in an attempt to mislead users.  </t>
  </si>
  <si>
    <t>Modifying the operational logic of an application or browser.  </t>
  </si>
  <si>
    <t>Deleting or altering usage records of the application.  </t>
  </si>
  <si>
    <t>Eavesdropping on app or browser communications to obtain user data.</t>
  </si>
  <si>
    <t>Disrupting the app or browser, causing it to become nonfunctional or crash.</t>
  </si>
  <si>
    <t>Exploiting vulnerabilities in the app or browser to gain higher system access rights.  </t>
  </si>
  <si>
    <t>Threat (T)</t>
  </si>
  <si>
    <t>Motivation (M)</t>
  </si>
  <si>
    <t xml:space="preserve">Capacity (C) </t>
  </si>
  <si>
    <t>Capability (C)</t>
  </si>
  <si>
    <t>Capability Domain (CD)</t>
  </si>
  <si>
    <t>Packet Injection</t>
  </si>
  <si>
    <t>Wireless Sniffing</t>
  </si>
  <si>
    <t>Man-in-the-Middle Attacks</t>
  </si>
  <si>
    <t>Exploiting Software Vulnerabilities</t>
  </si>
  <si>
    <t>Malware Installation</t>
  </si>
  <si>
    <t>Reverse Engineering</t>
  </si>
  <si>
    <t>Physical Device Manipulation</t>
  </si>
  <si>
    <t>Hardware Tampering</t>
  </si>
  <si>
    <t>Deceptive Persuasion</t>
  </si>
  <si>
    <t>Phishing Attacks</t>
  </si>
  <si>
    <t>Network-based</t>
  </si>
  <si>
    <t>Software-based</t>
  </si>
  <si>
    <t>Social Engineering</t>
  </si>
  <si>
    <t>Physical-based</t>
  </si>
  <si>
    <t>C01. Network-based. Packet Injection</t>
  </si>
  <si>
    <t>AP01</t>
  </si>
  <si>
    <t>AP02</t>
  </si>
  <si>
    <t>AP03</t>
  </si>
  <si>
    <t>AP04</t>
  </si>
  <si>
    <t>AP05</t>
  </si>
  <si>
    <t>AP06</t>
  </si>
  <si>
    <t>AP07</t>
  </si>
  <si>
    <t>AP08</t>
  </si>
  <si>
    <t>AP09</t>
  </si>
  <si>
    <t>AP10</t>
  </si>
  <si>
    <t>AP11</t>
  </si>
  <si>
    <t>AP12</t>
  </si>
  <si>
    <t>AP13</t>
  </si>
  <si>
    <t>AP14</t>
  </si>
  <si>
    <t>AP15</t>
  </si>
  <si>
    <t>Attack Path (AP)</t>
  </si>
  <si>
    <t>Attack Paths (AP)</t>
  </si>
  <si>
    <t>Risk Treatment Decision</t>
  </si>
  <si>
    <t>Identity Deception</t>
  </si>
  <si>
    <t>Use of forged certificates</t>
  </si>
  <si>
    <t>The attacker impersonates a trusted organization or individual, successfully deceiving the server or users to access sensitive information.</t>
  </si>
  <si>
    <t>Invalid Data Input Validation</t>
  </si>
  <si>
    <t>SQL Injection</t>
  </si>
  <si>
    <t>The attacker inputs SQL commands in input fields, attempting to control the database and execute unintended commands.</t>
  </si>
  <si>
    <t>Lack of Audit Trail</t>
  </si>
  <si>
    <t>Deleting Log Files</t>
  </si>
  <si>
    <t>After gaining system access, the attacker deletes or modifies their activity logs, thereby erasing evidence of their malicious actions.</t>
  </si>
  <si>
    <t>Unencrypted Data Transmission</t>
  </si>
  <si>
    <t>Man-in-the-Middle Attack</t>
  </si>
  <si>
    <t>The attacker establishes a connection between the user and the server, intercepting and/or modifying information transmitted over this connection.</t>
  </si>
  <si>
    <t>Unoptimized Queries</t>
  </si>
  <si>
    <t>Sending Massive Requests</t>
  </si>
  <si>
    <t>The attacker overwhelms the system by continuously sending a large number of queries or requests, aiming to cause service interruptions.</t>
  </si>
  <si>
    <t>Outdated Browser Engine</t>
  </si>
  <si>
    <t>Exploiting known browser vulnerabilities</t>
  </si>
  <si>
    <t>The attacker explores and exploits known vulnerabilities in the browser or its engine to gain higher privileges than their original access.</t>
  </si>
  <si>
    <t>Inadequate Signal Authentication</t>
  </si>
  <si>
    <t>Lack of Logging</t>
  </si>
  <si>
    <t>Eavesdropping</t>
  </si>
  <si>
    <t>AP16</t>
  </si>
  <si>
    <t>AP17</t>
  </si>
  <si>
    <t>AP18</t>
  </si>
  <si>
    <t>AP19</t>
  </si>
  <si>
    <t>AP20</t>
  </si>
  <si>
    <t>AP21</t>
  </si>
  <si>
    <t>AP22</t>
  </si>
  <si>
    <t>AP23</t>
  </si>
  <si>
    <t>AP24</t>
  </si>
  <si>
    <t>AP25</t>
  </si>
  <si>
    <t>AP26</t>
  </si>
  <si>
    <t>AP27</t>
  </si>
  <si>
    <t>AP28</t>
  </si>
  <si>
    <t>AP29</t>
  </si>
  <si>
    <t>AP30</t>
  </si>
  <si>
    <t>AP31</t>
  </si>
  <si>
    <t>AP32</t>
  </si>
  <si>
    <t>AP33</t>
  </si>
  <si>
    <t>AP34</t>
  </si>
  <si>
    <t>AP35</t>
  </si>
  <si>
    <t>AP36</t>
  </si>
  <si>
    <t>AP37</t>
  </si>
  <si>
    <t>AP38</t>
  </si>
  <si>
    <t>AP39</t>
  </si>
  <si>
    <t>AP40</t>
  </si>
  <si>
    <t>AP41</t>
  </si>
  <si>
    <t>AP42</t>
  </si>
  <si>
    <t>AP43</t>
  </si>
  <si>
    <t>AP44</t>
  </si>
  <si>
    <t>AP45</t>
  </si>
  <si>
    <t>AP46</t>
  </si>
  <si>
    <t>AP47</t>
  </si>
  <si>
    <t>AP48</t>
  </si>
  <si>
    <t>AP49</t>
  </si>
  <si>
    <t>AP50</t>
  </si>
  <si>
    <t>AP51</t>
  </si>
  <si>
    <t>AP52</t>
  </si>
  <si>
    <t>AP53</t>
  </si>
  <si>
    <t>AP54</t>
  </si>
  <si>
    <t>AP55</t>
  </si>
  <si>
    <t>AP56</t>
  </si>
  <si>
    <t>AP57</t>
  </si>
  <si>
    <t>AP58</t>
  </si>
  <si>
    <t>AP59</t>
  </si>
  <si>
    <t>AP60</t>
  </si>
  <si>
    <t>AP61</t>
  </si>
  <si>
    <t>AP62</t>
  </si>
  <si>
    <t>AP63</t>
  </si>
  <si>
    <t>AP64</t>
  </si>
  <si>
    <t>AP65</t>
  </si>
  <si>
    <t>AP66</t>
  </si>
  <si>
    <t>AP67</t>
  </si>
  <si>
    <t>AP68</t>
  </si>
  <si>
    <t>AP69</t>
  </si>
  <si>
    <t>AP70</t>
  </si>
  <si>
    <t>AP71</t>
  </si>
  <si>
    <t>AP72</t>
  </si>
  <si>
    <t>AP73</t>
  </si>
  <si>
    <t>AP74</t>
  </si>
  <si>
    <t>AP75</t>
  </si>
  <si>
    <t>AP76</t>
  </si>
  <si>
    <t>AP77</t>
  </si>
  <si>
    <t>AP78</t>
  </si>
  <si>
    <t>AP79</t>
  </si>
  <si>
    <t>AP80</t>
  </si>
  <si>
    <t>AP81</t>
  </si>
  <si>
    <t>AP82</t>
  </si>
  <si>
    <t>AP83</t>
  </si>
  <si>
    <t>AP84</t>
  </si>
  <si>
    <t>AP85</t>
  </si>
  <si>
    <t>AP86</t>
  </si>
  <si>
    <t>AP87</t>
  </si>
  <si>
    <t>AP88</t>
  </si>
  <si>
    <t>AP89</t>
  </si>
  <si>
    <t>AP90</t>
  </si>
  <si>
    <t>Weak Signal Verification</t>
  </si>
  <si>
    <t>Broadcast a Fake Station</t>
  </si>
  <si>
    <t>The attacker creates a fake station broadcast, causing the vehicle's radio to connect and deliver misinformation or malicious payloads to listeners.</t>
  </si>
  <si>
    <t>Lack of Encryption</t>
  </si>
  <si>
    <t>Signal Interference</t>
  </si>
  <si>
    <t>The attacker uses equipment to interfere with or modify the legitimate radio signal, altering or halting the broadcast for users.</t>
  </si>
  <si>
    <t>No Playback Logging</t>
  </si>
  <si>
    <t>Dispute Ad Broadcasts</t>
  </si>
  <si>
    <t>An advertiser or user claims a certain message/ad wasn't played, exploiting the lack of playback logs as proof.</t>
  </si>
  <si>
    <t>Unsecured Broadcasts</t>
  </si>
  <si>
    <t>Eavesdrop on Private Channels</t>
  </si>
  <si>
    <t>The attacker taps into unsecured or less-known channels to gather potentially sensitive information being shared.</t>
  </si>
  <si>
    <t>Signal Jamming Vulnerability</t>
  </si>
  <si>
    <t>Radio Signal Jamming</t>
  </si>
  <si>
    <t>The attacker uses jamming equipment to interrupt or block the radio signal, preventing users from accessing the service.</t>
  </si>
  <si>
    <t>Over-reliance on Signal Strength</t>
  </si>
  <si>
    <t>Amplify a Fake Signal</t>
  </si>
  <si>
    <t>The attacker amplifies a malicious or fake radio signal, causing the system to prioritize it over legitimate signals due to perceived strength.</t>
  </si>
  <si>
    <t>Unverified Signal Source</t>
  </si>
  <si>
    <t>Transmitting fake signals</t>
  </si>
  <si>
    <t>An attacker transmits counterfeit satellite signals, which the system processes as genuine, potentially providing false information.</t>
  </si>
  <si>
    <t>Weak Encryption</t>
  </si>
  <si>
    <t>Decrypting the signal</t>
  </si>
  <si>
    <t>The attacker intercepts and decrypts weakly encrypted signals, altering the content before it reaches the receiver.</t>
  </si>
  <si>
    <t>Disputing transactions</t>
  </si>
  <si>
    <t>After accessing or altering data, the attacker denies their actions due to a lack of proof from the system's side.</t>
  </si>
  <si>
    <t>Insufficient Signal Protection</t>
  </si>
  <si>
    <t>Signal Interception</t>
  </si>
  <si>
    <t>The attacker captures the satellite radio signal, gaining access to potentially sensitive information.</t>
  </si>
  <si>
    <t>Using a jammer</t>
  </si>
  <si>
    <t>An attacker employs a jamming device to interrupt the satellite radio service, causing outages and potential hazards.</t>
  </si>
  <si>
    <t>Firmware Vulnerability</t>
  </si>
  <si>
    <t>Exploiting known firmware issues</t>
  </si>
  <si>
    <t>The attacker exploits a known vulnerability in the radio system's firmware, gaining unauthorized access or privileges.</t>
  </si>
  <si>
    <t>Weak File Validation</t>
  </si>
  <si>
    <t>Malicious File Execution</t>
  </si>
  <si>
    <t>Attacker tricks system into playing a malicious media file that contains embedded code. Once played, the code executes.</t>
  </si>
  <si>
    <t>No Digital Signatures on Media Files</t>
  </si>
  <si>
    <t>Altered Media Content</t>
  </si>
  <si>
    <t>Attacker alters the content of media files, potentially embedding misinformation or malicious instructions.</t>
  </si>
  <si>
    <t>Lack of Playback Logs</t>
  </si>
  <si>
    <t>Denying Playback Actions</t>
  </si>
  <si>
    <t>After playing malicious or unauthorized content, the attacker denies actions due to lack of concrete logs.</t>
  </si>
  <si>
    <t>Unencrypted Media Transmission</t>
  </si>
  <si>
    <t>Attacker intercepts the transmission of media files, leading to unauthorized access to potentially sensitive information within the media.</t>
  </si>
  <si>
    <t>Buffer Overflow Vulnerabilities</t>
  </si>
  <si>
    <t>Malicious File Overload</t>
  </si>
  <si>
    <t>Attacker sends media files designed to exploit buffer overflow, causing system crashes or unintended behavior.</t>
  </si>
  <si>
    <t>Weak User Privilege Settings</t>
  </si>
  <si>
    <t>Exploiting Playback Controls</t>
  </si>
  <si>
    <t>An attacker with basic access exploits lax privilege settings to control or alter media playback functionalities.</t>
  </si>
  <si>
    <t>Insecure Authorization Mechanism</t>
  </si>
  <si>
    <t>Fake Streaming Server</t>
  </si>
  <si>
    <t>The attacker sets up a counterfeit streaming server, luring users to stream from it, which may lead to malware downloads or data exfiltration.</t>
  </si>
  <si>
    <t>Lack of Input Validation</t>
  </si>
  <si>
    <t>Manipulating Streaming Content</t>
  </si>
  <si>
    <t>The attacker injects malicious scripts or manipulates streaming data to compromise user devices or data.</t>
  </si>
  <si>
    <t>Absence of Detailed Logging</t>
  </si>
  <si>
    <t>Denial of Actions</t>
  </si>
  <si>
    <t>After performing a malicious action, the attacker refutes it due to a lack of proper logs that can prove their deed.</t>
  </si>
  <si>
    <t>Decryption of Streaming Data</t>
  </si>
  <si>
    <t>The attacker decrypts the encrypted streaming data due to weak algorithms or keys, gaining access to proprietary or sensitive content.</t>
  </si>
  <si>
    <t>Non-resilient Infrastructure</t>
  </si>
  <si>
    <t>Overwhelming the Server</t>
  </si>
  <si>
    <t>Attackers overload the platform servers with excessive requests, causing service interruptions for legitimate users.</t>
  </si>
  <si>
    <t>Outdated Platform Version</t>
  </si>
  <si>
    <t>Exploiting Known Vulnerabilities</t>
  </si>
  <si>
    <t>The attacker uses known vulnerabilities from outdated platform versions to gain unauthorized access or escalated privileges.</t>
  </si>
  <si>
    <t>Fake GPS Signal Broadcast</t>
  </si>
  <si>
    <t>The attacker uses equipment to broadcast a stronger fake GPS signal to mislead the GPS receiver into calculating an incorrect location.</t>
  </si>
  <si>
    <t>The attacker uses jamming equipment to block the GPS signals, causing the GPS unit to lose its location accuracy.</t>
  </si>
  <si>
    <t>No Tracking of Manual Overrides</t>
  </si>
  <si>
    <t>Disabling GPS Logs</t>
  </si>
  <si>
    <t>After redirecting the GPS system, the attacker disables or deletes the logs to hide evidence of manipulation.</t>
  </si>
  <si>
    <t>An attacker intercepts unencrypted GPS data being transmitted, revealing sensitive details like the vehicle's current and past locations.</t>
  </si>
  <si>
    <t>Over-reliance on GPS</t>
  </si>
  <si>
    <t>GPS Signal Jamming</t>
  </si>
  <si>
    <t>The attacker uses a jammer to block GPS signals, rendering the GPS unit non-functional and potentially affecting vehicle operations that rely on accurate location data.</t>
  </si>
  <si>
    <t>Poorly Secured Firmware</t>
  </si>
  <si>
    <t>Firmware Manipulation</t>
  </si>
  <si>
    <t>An attacker finds an outdated or unsecured firmware version and uploads a malicious version, gaining control or manipulating the GPS functionalities.</t>
  </si>
  <si>
    <t>Insecure Map Data Transmission</t>
  </si>
  <si>
    <t>Fake GPS signals</t>
  </si>
  <si>
    <t>The attacker feeds the system with fake GPS signals, leading to false map updates or misdirection.</t>
  </si>
  <si>
    <t>No Input Validation for User-Generated Content</t>
  </si>
  <si>
    <t>Malicious Map Annotations</t>
  </si>
  <si>
    <t>The attacker adds harmful or misleading annotations or pins to the map that can deceive the driver.</t>
  </si>
  <si>
    <t>No Activity Log for Map Updates</t>
  </si>
  <si>
    <t>Deny Malicious Changes</t>
  </si>
  <si>
    <t>After modifying map data maliciously, the attacker denies any changes due to the absence of a proper logging mechanism.</t>
  </si>
  <si>
    <t>No Encryption for Stored Locations</t>
  </si>
  <si>
    <t>Access Recent Locations</t>
  </si>
  <si>
    <t>The attacker accesses stored recent locations, thereby compromising the privacy of the user.</t>
  </si>
  <si>
    <t>Inefficient Map Rendering Process</t>
  </si>
  <si>
    <t>Overload with Rapid Directions</t>
  </si>
  <si>
    <t>The attacker sends rapid and numerous route requests, causing the map system to crash or freeze.</t>
  </si>
  <si>
    <t>No Proper User Permission Settings</t>
  </si>
  <si>
    <t>Alter Map Settings</t>
  </si>
  <si>
    <t>Using known exploits, the attacker accesses privileged map settings and makes unauthorized modifications.</t>
  </si>
  <si>
    <t>Unauthenticated Data Sources</t>
  </si>
  <si>
    <t>Use of fake traffic data</t>
  </si>
  <si>
    <t>The attacker sends deceptive traffic information, misleading users about real-time road conditions.</t>
  </si>
  <si>
    <t>Unencrypted Data Transfer</t>
  </si>
  <si>
    <t>The attacker intercepts and alters the traffic information being sent to the user's vehicle.</t>
  </si>
  <si>
    <t>No Verification of Data Integrity</t>
  </si>
  <si>
    <t>Altering traffic data</t>
  </si>
  <si>
    <t>After sending malicious or altered traffic data, the attacker denies any involvement due to the lack of data verification.</t>
  </si>
  <si>
    <t>Lack of Data Anonymization</t>
  </si>
  <si>
    <t>Data Mining</t>
  </si>
  <si>
    <t>The attacker analyzes the received traffic data, extracting user patterns, habits, or frequently visited locations.</t>
  </si>
  <si>
    <t>Inadequate Server Protection</t>
  </si>
  <si>
    <t>Overloading the server</t>
  </si>
  <si>
    <t>The attacker sends overwhelming amounts of data to the traffic server, causing service disruptions for users.</t>
  </si>
  <si>
    <t>Insufficient User Role Definitions</t>
  </si>
  <si>
    <t>Exploiting system permissions</t>
  </si>
  <si>
    <t>The attacker uses a lower-level user account to gain unauthorized access to more critical system functions.</t>
  </si>
  <si>
    <t>Weak Pairing Process</t>
  </si>
  <si>
    <t>Use of Bluetooth Sniffing Tools</t>
  </si>
  <si>
    <t>An attacker intercepts the initial pairing process, impersonating a legitimate device and establishing a connection.</t>
  </si>
  <si>
    <t>Insufficient Encryption</t>
  </si>
  <si>
    <t>Replay Attack</t>
  </si>
  <si>
    <t>After intercepting data, the attacker retransmits the saved data packets, causing unintended actions.</t>
  </si>
  <si>
    <t>Deleting Bluetooth Logs</t>
  </si>
  <si>
    <t>An attacker, after performing malicious activities, deletes Bluetooth activity logs, erasing any evidence.</t>
  </si>
  <si>
    <t>Open Bluetooth Discovery</t>
  </si>
  <si>
    <t>Bluetooth Eavesdropping</t>
  </si>
  <si>
    <t>The attacker continuously scans for open Bluetooth devices, intercepting any unencrypted data being transmitted.</t>
  </si>
  <si>
    <t>Overloading Buffer</t>
  </si>
  <si>
    <t>Sending Large Data Packets</t>
  </si>
  <si>
    <t>The attacker sends large or malformed data packets to the system, causing it to crash or become unresponsive.</t>
  </si>
  <si>
    <t>Outdated Bluetooth Protocol</t>
  </si>
  <si>
    <t>Attackers exploit known vulnerabilities in outdated Bluetooth protocols to gain unauthorized access or higher privileges.</t>
  </si>
  <si>
    <t>Inadequate Encryption</t>
  </si>
  <si>
    <t>Passive Listening</t>
  </si>
  <si>
    <t>An attacker captures unencrypted voice commands to infer user habits, preferences, or private information.</t>
  </si>
  <si>
    <t>Lack of Voice Recognition Security</t>
  </si>
  <si>
    <t>Voice Mimicry</t>
  </si>
  <si>
    <t>The attacker uses a recording or mimics the user's voice to issue unauthorized commands.</t>
  </si>
  <si>
    <t>Misinterpretation</t>
  </si>
  <si>
    <t>System Flaws in Voice Interpretation</t>
  </si>
  <si>
    <t>Deliberate Ambiguous Commands</t>
  </si>
  <si>
    <t>The attacker exploits the system's interpretation flaws to execute unintended actions.</t>
  </si>
  <si>
    <t>Insecure Storage of Voice Data</t>
  </si>
  <si>
    <t>Direct System Access</t>
  </si>
  <si>
    <t>The attacker accesses stored voice command data to retrieve sensitive information.</t>
  </si>
  <si>
    <t>Inability to Filter Noise</t>
  </si>
  <si>
    <t>Loud Noise Disruption</t>
  </si>
  <si>
    <t>The attacker uses loud noises or disruptive sounds to inhibit the system's ability to receive or interpret commands.</t>
  </si>
  <si>
    <t>Flaws in Command Authorization</t>
  </si>
  <si>
    <t>Issuing Unauthorized Commands</t>
  </si>
  <si>
    <t>The attacker bypasses normal command authorization processes to execute privileged actions.</t>
  </si>
  <si>
    <t>Unauthenticated Display Access</t>
  </si>
  <si>
    <t>Displaying Fake Information</t>
  </si>
  <si>
    <t>The attacker broadcasts fake visual data to confuse the driver or passengers.</t>
  </si>
  <si>
    <t>No Image Validation</t>
  </si>
  <si>
    <t>Inserting Malicious Image/Video</t>
  </si>
  <si>
    <t>The attacker inserts a harmful image/video, possibly containing malicious code, into the display system.</t>
  </si>
  <si>
    <t>Absence of User Interaction Logs</t>
  </si>
  <si>
    <t>Deleting Visual Interaction Logs</t>
  </si>
  <si>
    <t>After accessing the system, the attacker eliminates their interaction records, removing any evidence of tampering.</t>
  </si>
  <si>
    <t>Insecure Data Handling</t>
  </si>
  <si>
    <t>Exposing User Preferences</t>
  </si>
  <si>
    <t>The attacker retrieves personal user preferences, e.g., frequently visited places, by exploiting unsecured data practices.</t>
  </si>
  <si>
    <t>Inadequate System Resource Management</t>
  </si>
  <si>
    <t>Overloading the Display</t>
  </si>
  <si>
    <t>The attacker sends excessive data or commands to the visual system, causing it to freeze or malfunction.</t>
  </si>
  <si>
    <t>No Multi-level User Permissions</t>
  </si>
  <si>
    <t>Accessing Restricted Visual Modes</t>
  </si>
  <si>
    <t>An attacker gains access to visual modes or settings reserved for administrators or technicians.</t>
  </si>
  <si>
    <t>External Sensor Manipulation</t>
  </si>
  <si>
    <t>Sensor Jamming</t>
  </si>
  <si>
    <t>Attacker jams or floods sensor frequencies causing false readings or non-functionality.</t>
  </si>
  <si>
    <t>Insecure Data Transmission</t>
  </si>
  <si>
    <t>Attacker intercepts sensor data during transmission, potentially altering it before sending to the main system.</t>
  </si>
  <si>
    <t>Disable Logging</t>
  </si>
  <si>
    <t>Attacker accesses system and disables logging of sensor data, thus leaving no trace of the data manipulation.</t>
  </si>
  <si>
    <t>Unencrypted Sensor Data</t>
  </si>
  <si>
    <t>Passive Eavesdropping</t>
  </si>
  <si>
    <t>Attacker captures unencrypted sensor data as it's transmitted, gaining unauthorized knowledge.</t>
  </si>
  <si>
    <t>Sensor Overload</t>
  </si>
  <si>
    <t>Continuous Invalid Inputs</t>
  </si>
  <si>
    <t>Attacker continuously sends invalid inputs to the sensors, causing them to malfunction or shut down.</t>
  </si>
  <si>
    <t>Sensor Calibration Access</t>
  </si>
  <si>
    <t>Adjusting Calibration</t>
  </si>
  <si>
    <t>Attacker gains access to sensor calibration settings, adjusting them to provide inaccurate data.</t>
  </si>
  <si>
    <t>Weak Sensor Verification</t>
  </si>
  <si>
    <t>Sensor Spoofing</t>
  </si>
  <si>
    <t>The attacker sends false data to the system, tricking it into making incorrect decisions or actions.</t>
  </si>
  <si>
    <t>Inadequate Update Mechanism</t>
  </si>
  <si>
    <t>Malicious Firmware Update</t>
  </si>
  <si>
    <t>Attacker inserts malicious firmware updates, potentially altering system behaviors or extracting data.</t>
  </si>
  <si>
    <t>No Activity Monitoring</t>
  </si>
  <si>
    <t>Deleting or Altering Logs</t>
  </si>
  <si>
    <t>Attacker, after accessing the system, deletes or changes logs to cover traces of their actions.</t>
  </si>
  <si>
    <t>Unencrypted Inter-component Communication</t>
  </si>
  <si>
    <t>Sniffing Communication</t>
  </si>
  <si>
    <t>The attacker intercepts internal communication between components to gain valuable information.</t>
  </si>
  <si>
    <t>Resource Exhaustion</t>
  </si>
  <si>
    <t>Overloading System</t>
  </si>
  <si>
    <t>The attacker sends numerous requests or data to exhaust the system's resources and cause malfunctions.</t>
  </si>
  <si>
    <t>Insufficient Access Control</t>
  </si>
  <si>
    <t>Bypassing Privilege Restrictions</t>
  </si>
  <si>
    <t>The attacker finds ways to gain unauthorized access to functionalities restricted to higher-level users.</t>
  </si>
  <si>
    <t>Weak Authentication Protocols</t>
  </si>
  <si>
    <t>Use of easily guessed credentials</t>
  </si>
  <si>
    <t>The attacker guesses or brute-forces credentials, impersonating a trusted device or user to connect to the system.</t>
  </si>
  <si>
    <t>Lack of Data Integrity Checks</t>
  </si>
  <si>
    <t>Manipulating data packets</t>
  </si>
  <si>
    <t>The attacker intercepts and alters data packets during transmission, leading to misinformation or undesired actions.</t>
  </si>
  <si>
    <t>No Digital Signatures</t>
  </si>
  <si>
    <t>Denying previous actions</t>
  </si>
  <si>
    <t>An attacker performs malicious actions but later denies having done so due to lack of traceability.</t>
  </si>
  <si>
    <t>Open Ports &amp; Lack of Encryption</t>
  </si>
  <si>
    <t>Sniffing data packets</t>
  </si>
  <si>
    <t>The attacker identifies open ports and captures data packets transmitted, accessing sensitive information.</t>
  </si>
  <si>
    <t>System Overload</t>
  </si>
  <si>
    <t>Flooding with excessive requests</t>
  </si>
  <si>
    <t>The attacker sends a large number of requests, aiming to overwhelm and crash the system.</t>
  </si>
  <si>
    <t>Software Vulnerabilities</t>
  </si>
  <si>
    <t>Exploiting unpatched issues</t>
  </si>
  <si>
    <t>The attacker identifies and exploits known vulnerabilities in the connectivity software to gain higher privileges.</t>
  </si>
  <si>
    <t>Lack of Secure Communication</t>
  </si>
  <si>
    <t>Fake Update Server</t>
  </si>
  <si>
    <t>Attacker sets up a malicious server, deceiving the vehicle into downloading malicious updates.</t>
  </si>
  <si>
    <t>Inadequate Update Verification</t>
  </si>
  <si>
    <t>Malicious Update Injection</t>
  </si>
  <si>
    <t>Attacker intercepts an OTA update and injects malicious code, which then gets installed in the system.</t>
  </si>
  <si>
    <t>Lack of Update Logs</t>
  </si>
  <si>
    <t>Deleting or Modifying Update Logs</t>
  </si>
  <si>
    <t>Attacker accesses the system post-update and alters or deletes logs to remove traces of malicious activities.</t>
  </si>
  <si>
    <t>No Encryption in Transit</t>
  </si>
  <si>
    <t>Eavesdropping on Update Data</t>
  </si>
  <si>
    <t>Attacker intercepts the OTA update transmission to gather confidential information or update details.</t>
  </si>
  <si>
    <t>Update Server Overload</t>
  </si>
  <si>
    <t>Massive Fake Update Requests</t>
  </si>
  <si>
    <t>Attacker sends numerous fake update requests to the server, causing genuine requests to be delayed or denied.</t>
  </si>
  <si>
    <t>Update Without Adequate Permission Checks</t>
  </si>
  <si>
    <t>Malicious Update with Elevated Privileges</t>
  </si>
  <si>
    <t>Attacker sends an OTA update which, when installed, grants them higher system privileges.</t>
  </si>
  <si>
    <t>Expertise:</t>
  </si>
  <si>
    <t>Feasibility Rating:</t>
  </si>
  <si>
    <t>Mitigate: Implement strong signal verification and whitelist trusted station frequencies.</t>
  </si>
  <si>
    <t>Transfer: Use encrypted signals for sensitive information or transition to digital radio solutions.</t>
  </si>
  <si>
    <t>Mitigate: Implement a transparent logging mechanism to track all broadcasts.</t>
  </si>
  <si>
    <t>Avoid: Ensure all private channels use encryption and require authentication.</t>
  </si>
  <si>
    <t>Mitigate: Introduce frequency-hopping or diversification techniques to counteract jamming attempts.</t>
  </si>
  <si>
    <t>Accept: Update system logic to consider other factors besides just signal strength. Monitor for unusual broadcast patterns.</t>
  </si>
  <si>
    <t>Mitigate: Implement signal authentication measures. Educate users about the potential risks of unauthenticated signals.</t>
  </si>
  <si>
    <t>Avoid: Use advanced encryption methods. Ensure periodic key rotations and security patches.</t>
  </si>
  <si>
    <t>Transfer: Implement a robust logging system. Partner with service providers that offer comprehensive transaction records.</t>
  </si>
  <si>
    <t>Mitigate: Introduce stronger signal protection and encryption. Limit the transmission of sensitive data over satellite radio.</t>
  </si>
  <si>
    <t>Transfer: Invest in anti-jamming technologies and diversify signal sources. Prepare contingency plans for potential interruptions.</t>
  </si>
  <si>
    <t>Accept: Regularly update firmware. Review and restrict user and system privileges.</t>
  </si>
  <si>
    <t>Mitigate: Implement stricter file validation. Train users to identify suspicious files.</t>
  </si>
  <si>
    <t>Mitigate: Use digital signatures to validate authenticity of media files.</t>
  </si>
  <si>
    <t>Transfer: Implement detailed playback logging mechanisms. Backup logs regularly.</t>
  </si>
  <si>
    <t>Mitigate: Encrypt all media transmissions. Regularly update encryption algorithms.</t>
  </si>
  <si>
    <t>Avoid: Patch known vulnerabilities. Implement input validation for media files.</t>
  </si>
  <si>
    <t>Accept: Regularly review and tighten user permissions related to media controls.</t>
  </si>
  <si>
    <t>Mitigate: Implement secure authorization mechanisms and domain whitelisting.</t>
  </si>
  <si>
    <t>Avoid: Incorporate strict input validation and use a content security policy.</t>
  </si>
  <si>
    <t>Transfer: Implement comprehensive logging and use a log management service.</t>
  </si>
  <si>
    <t>Mitigate: Employ strong encryption methods and conduct periodic cryptographic reviews.</t>
  </si>
  <si>
    <t>Transfer: Utilize scalable cloud infrastructure and deploy anti-DDoS solutions.</t>
  </si>
  <si>
    <t>Accept: Regularly update the platform and review user permissions.</t>
  </si>
  <si>
    <t>Mitigate: Implement anti-spoofing algorithms and use multi-frequency receivers.</t>
  </si>
  <si>
    <t>Transfer: Use secondary positioning methods (e.g., INS) as a backup.</t>
  </si>
  <si>
    <t>Mitigate: Secure the log storage and backup regularly.</t>
  </si>
  <si>
    <t>Mitigate: Implement strong end-to-end encryption for GPS data transmission.</t>
  </si>
  <si>
    <t>Mitigate: Use anti-jamming techniques and tools. Regularly update GPS firmware.</t>
  </si>
  <si>
    <t>Accept: Regularly update and secure GPS firmware. Implement strong access controls.</t>
  </si>
  <si>
    <t>Mitigate: Implement GPS signal authentication and use encrypted data channels.</t>
  </si>
  <si>
    <t>Avoid: Restrict and monitor user-generated map content. Employ robust validation techniques.</t>
  </si>
  <si>
    <t>Transfer: Implement a comprehensive logging mechanism and regular audits.</t>
  </si>
  <si>
    <t>Mitigate: Encrypt stored location data and give users an option to clear location history.</t>
  </si>
  <si>
    <t>Transfer: Optimize the map rendering process and limit the rate of incoming route requests.</t>
  </si>
  <si>
    <t>Accept: Review and update user permission settings regularly. Conduct frequent system security checks.</t>
  </si>
  <si>
    <t>Mitigate: Implement data source authentication. Use trusted traffic data providers only.</t>
  </si>
  <si>
    <t>Mitigate: Use end-to-end encryption for data transmission. Regular monitoring and security audits.</t>
  </si>
  <si>
    <t>Transfer: Implement a system to verify the integrity of received data. Use data signing or checksums.</t>
  </si>
  <si>
    <t>Mitigate: Anonymize user data before sharing with traffic systems. Implement strict user data policies.</t>
  </si>
  <si>
    <t>Mitigate: Implement rate limiting. Use cloud scalability and anti-DDoS tools.</t>
  </si>
  <si>
    <t>Mitigate: Regularly review and update user role definitions. Periodic security training for employees.</t>
  </si>
  <si>
    <t>Mitigate: Use secure pairing modes. Regularly update Bluetooth firmware.</t>
  </si>
  <si>
    <t>Avoid: Implement strong encryption for data transmission. Frequently change encryption keys.</t>
  </si>
  <si>
    <t>Transfer: Use third-party log management. Ensure logs are backed up and protected.</t>
  </si>
  <si>
    <t>Mitigate: Set devices to non-discoverable mode by default. Use end-to-end encryption for data.</t>
  </si>
  <si>
    <t>Mitigate: Implement data packet size limits. Use monitoring tools to detect suspicious activity.</t>
  </si>
  <si>
    <t>Accept: Regularly update Bluetooth protocols. Conduct periodic security audits.</t>
  </si>
  <si>
    <t>Mitigate: Implement strong end-to-end encryption for voice data.</t>
  </si>
  <si>
    <t>Avoid: Integrate biometric voice recognition features.</t>
  </si>
  <si>
    <t>Mitigate: Update and refine voice recognition algorithms regularly.</t>
  </si>
  <si>
    <t>Transfer: Store voice data in encrypted, segmented databases. Implement strict access controls.</t>
  </si>
  <si>
    <t>Mitigate: Implement adaptive noise cancellation technologies.</t>
  </si>
  <si>
    <t>Accept: Implement command authorization and regular system audits. Set limits on system command scopes.</t>
  </si>
  <si>
    <t>Mitigate: Implement strong display authentication mechanisms. Provide user training to recognize unauthorized changes.</t>
  </si>
  <si>
    <t>Avoid: Ensure rigorous validation for every image or video displayed. Integrate image sanitization mechanisms.</t>
  </si>
  <si>
    <t>Transfer: Utilize third-party logging systems. Secure and frequently back up logs.</t>
  </si>
  <si>
    <t>Mitigate: Implement data encryption. Periodically review and update data handling and storage practices.</t>
  </si>
  <si>
    <t>Transfer: Invest in system optimization tools and practices. Regularly review resource management protocols.</t>
  </si>
  <si>
    <t>Accept: Frequently update and review user permissions. Implement multi-factor authentication for privileged access.</t>
  </si>
  <si>
    <t>Mitigate: Implement sensor anomaly detection, redundancy of sensors, and frequent calibration checks.</t>
  </si>
  <si>
    <t>Mitigate: Employ encrypted sensor data transmission, validate data source.</t>
  </si>
  <si>
    <t>Mitigate: Ensure logging is robust and protected from unauthorized changes. Backup logs externally.</t>
  </si>
  <si>
    <t>Mitigate: Implement encryption protocols for all sensor data.</t>
  </si>
  <si>
    <t>Transfer: Employ sensor input validation, utilize overload protection measures.</t>
  </si>
  <si>
    <t>Mitigate: Restrict calibration access, ensure any changes are authenticated and logged.</t>
  </si>
  <si>
    <t>Mitigate: Improve sensor data verification. Add multi-sensor fusion techniques.</t>
  </si>
  <si>
    <t>Avoid: Enhance secure OTA update methods. Implement a secure boot mechanism.</t>
  </si>
  <si>
    <t>Transfer: Implement an external audit log system. Regularly back up logs.</t>
  </si>
  <si>
    <t>Mitigate: Implement inter-component encryption. Regular security checks for possible vulnerabilities.</t>
  </si>
  <si>
    <t>Transfer: Optimize system resources. Use cloud services for overload handling.</t>
  </si>
  <si>
    <t>Accept: Regularly review user and system privileges. Implement multi-factor authentication.</t>
  </si>
  <si>
    <t>Mitigate: Implement two-factor authentication and periodic password changes.</t>
  </si>
  <si>
    <t>Avoid: Implement data integrity checks and end-to-end encryption.</t>
  </si>
  <si>
    <t>Transfer: Implement digital signatures and timestamping for each transaction or action.</t>
  </si>
  <si>
    <t>Mitigate: Close unnecessary open ports and implement strong encryption for data in transit.</t>
  </si>
  <si>
    <t>Transfer: Use cloud-based solutions to handle excessive traffic and deploy anti-DDoS tools.</t>
  </si>
  <si>
    <t>Accept: Regularly update and patch the connectivity software. Periodically review user and device privileges.</t>
  </si>
  <si>
    <t>Mitigate: Implement strict server authentication and SSL pinning.</t>
  </si>
  <si>
    <t>Avoid: Use encrypted and digitally signed updates.</t>
  </si>
  <si>
    <t>Transfer: Use a secure, tamper-proof logging system.</t>
  </si>
  <si>
    <t>Mitigate: Ensure end-to-end encryption for all updates.</t>
  </si>
  <si>
    <t>Transfer: Utilize robust cloud infrastructure and DDoS protection.</t>
  </si>
  <si>
    <t>Accept: Regularly review and limit permissions of updates. Implement user/admin checks.</t>
  </si>
  <si>
    <t>Mitigate: Implement SSL pinning. Strengthen user security training to enhance identification of forged certificates.</t>
  </si>
  <si>
    <t>Avoid: Implement strict input validation and use parameterized queries. Regular security monitoring and testing.</t>
  </si>
  <si>
    <t>Transfer: Use a third-party log management system. Ensure logs are properly backed up and protected.</t>
  </si>
  <si>
    <t>Mitigate: Implement end-to-end encryption and regularly update TLS/SSL certificates. Train employees to recognize insecure connections.</t>
  </si>
  <si>
    <t>Transfer: Use cloud infrastructure to distribute traffic. Invest in anti-DDoS tools and solutions.</t>
  </si>
  <si>
    <t>Accept: Implement regular browser and plugin updates. Review user permission settings periodically.</t>
  </si>
  <si>
    <t>3: Intermediate - Has a degree of proficiency but may still need to reference or consult.</t>
  </si>
  <si>
    <t>3: Moderate - Spanning days.</t>
  </si>
  <si>
    <t>1: Highly Unlikely - Almost no chance of success.</t>
  </si>
  <si>
    <t>2: Unlikely - Some chance but with risks and challenges.</t>
  </si>
  <si>
    <t>3: Moderately Possible - A fair chance of success but requires conditions.</t>
  </si>
  <si>
    <t>4: Likely - A significant chance of success with minimal conditions.</t>
  </si>
  <si>
    <t>5: Highly Likely - Almost certain to succeed.</t>
  </si>
  <si>
    <t>Feasibility Rating (FR)</t>
  </si>
  <si>
    <t>Asset (A)</t>
  </si>
  <si>
    <t>Vulnerability/Weakness (V/W)</t>
  </si>
  <si>
    <t>Exploited Method (EM)</t>
  </si>
  <si>
    <t>Risk Determination (RD)</t>
  </si>
  <si>
    <t>RD01</t>
  </si>
  <si>
    <t>Impact Value (IV)</t>
  </si>
  <si>
    <t>1: Master - Requires deep knowledge and extensive experience, considered top-tier in the domain.</t>
  </si>
  <si>
    <t>2: Expert - Highly proficient, can complete tasks independently with minimal referencing.</t>
  </si>
  <si>
    <t>4: Basic - Possesses some basic understanding and experience.</t>
  </si>
  <si>
    <t>5: Novice - Little to no relevant experience or skills.</t>
  </si>
  <si>
    <t>Time Required:</t>
  </si>
  <si>
    <t>1: Very Long - Requires months or even longer.</t>
  </si>
  <si>
    <t>2: Long - Requires weeks.</t>
  </si>
  <si>
    <t>4: Short - A matter of hours.</t>
  </si>
  <si>
    <t>5: Quick - Can be accomplished in minutes.</t>
  </si>
  <si>
    <t>Equipment Needed:</t>
  </si>
  <si>
    <t>1: Highly Specialized Equipment - Extremely expensive, regulated, or available only in specific domains or countries.</t>
  </si>
  <si>
    <t>2: Specialized Equipment - High-cost and/or hard-to-obtain.</t>
  </si>
  <si>
    <t>3: Moderate Equipment - Requires specific software or hardware that may come at some cost and time.</t>
  </si>
  <si>
    <t>4: Basic Equipment - Requires some specialized tools or devices, but easily accessible.</t>
  </si>
  <si>
    <t>5: No Special Equipment - Usable with everyday technology, like a general computer or mobile device.</t>
  </si>
  <si>
    <t>Knowledge Required:</t>
  </si>
  <si>
    <t>1: Expert Level - Requires in-depth studies or long-term professional experience.</t>
  </si>
  <si>
    <t>2: Advanced - Highly specialized knowledge, likely limited to specific professions.</t>
  </si>
  <si>
    <t>3: Moderate - Requires deeper learning, research, or training.</t>
  </si>
  <si>
    <t>4: Elementary - Involves some specific learning or research.</t>
  </si>
  <si>
    <t>5: Basic - General or easily accessible public knowledge.</t>
  </si>
  <si>
    <t>Opportunity Frequency:</t>
  </si>
  <si>
    <t>1: Almost Never or None - Virtually no opportunity or only under extremely rare conditions.</t>
  </si>
  <si>
    <t>2: Rarely Present - Opportunities are infrequent and may require specific timing, locations, or conditions.</t>
  </si>
  <si>
    <t>3: Occasionally Present - Requires specific situations or conditions.</t>
  </si>
  <si>
    <t>4: Frequently Present - Present in most situations.</t>
  </si>
  <si>
    <t>5: Always Present - Almost any time and place.</t>
  </si>
  <si>
    <t>RD02</t>
  </si>
  <si>
    <t>RD03</t>
  </si>
  <si>
    <t>RD04</t>
  </si>
  <si>
    <t>RD05</t>
  </si>
  <si>
    <t>RD06</t>
  </si>
  <si>
    <t>RD07</t>
  </si>
  <si>
    <t>RD08</t>
  </si>
  <si>
    <t>RD09</t>
  </si>
  <si>
    <t>RD10</t>
  </si>
  <si>
    <t>RD11</t>
  </si>
  <si>
    <t>RD12</t>
  </si>
  <si>
    <t>RD13</t>
  </si>
  <si>
    <t>RD14</t>
  </si>
  <si>
    <t>RD15</t>
  </si>
  <si>
    <t>Impact Pointer (IP)</t>
  </si>
  <si>
    <t>Feasibility Pointer (FP)</t>
  </si>
  <si>
    <t>Low Med</t>
  </si>
  <si>
    <t>Medium</t>
  </si>
  <si>
    <t>Med Hi</t>
  </si>
  <si>
    <t>Assets (A)</t>
  </si>
  <si>
    <t>Impact Areas (IA)</t>
  </si>
  <si>
    <t>Capabilities (C)</t>
  </si>
  <si>
    <t>Threat Scenarios (TS)</t>
  </si>
  <si>
    <t>Motivations (M)</t>
  </si>
  <si>
    <t>Threat Agents (TA)</t>
  </si>
  <si>
    <t>Threats (T)</t>
  </si>
  <si>
    <r>
      <t xml:space="preserve">Threat (T) </t>
    </r>
    <r>
      <rPr>
        <b/>
        <i/>
        <sz val="12"/>
        <color theme="1"/>
        <rFont val="Arial"/>
        <family val="2"/>
      </rPr>
      <t>[STRIDE]</t>
    </r>
  </si>
  <si>
    <t>Combination</t>
  </si>
  <si>
    <t>Impact Area (IA)</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</si>
  <si>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</si>
  <si>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</si>
  <si>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</si>
  <si>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</si>
  <si>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</si>
  <si>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</si>
  <si>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</si>
  <si>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</si>
  <si>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</si>
  <si>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</si>
  <si>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</si>
  <si>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</si>
  <si>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</si>
  <si>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</si>
  <si>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</si>
  <si>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</si>
  <si>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</si>
  <si>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</si>
  <si>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</si>
  <si>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</si>
  <si>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</si>
  <si>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TS22</t>
  </si>
  <si>
    <t>TS23</t>
  </si>
  <si>
    <t>TS24</t>
  </si>
  <si>
    <t>TS25</t>
  </si>
  <si>
    <t>TS26</t>
  </si>
  <si>
    <t>TS27</t>
  </si>
  <si>
    <t>TS28</t>
  </si>
  <si>
    <t>TS29</t>
  </si>
  <si>
    <t>TS30</t>
  </si>
  <si>
    <t>TS31</t>
  </si>
  <si>
    <t>TS32</t>
  </si>
  <si>
    <t>TS33</t>
  </si>
  <si>
    <t>TS34</t>
  </si>
  <si>
    <t>TS35</t>
  </si>
  <si>
    <t>TS36</t>
  </si>
  <si>
    <t>TS37</t>
  </si>
  <si>
    <t>TS38</t>
  </si>
  <si>
    <t>TS39</t>
  </si>
  <si>
    <t>TS40</t>
  </si>
  <si>
    <t>T07. Satellite Radio Systems. Spoofing</t>
  </si>
  <si>
    <t>T08. Satellite Radio Systems. Tampering</t>
  </si>
  <si>
    <t>T09. Satellite Radio Systems. Repudiation</t>
  </si>
  <si>
    <t>T10. Satellite Radio Systems. Information Disclosure</t>
  </si>
  <si>
    <t>TA03. Insiders</t>
  </si>
  <si>
    <t>TA04. Nation-State Actors</t>
  </si>
  <si>
    <t>TA05. Organized Crime Groups</t>
  </si>
  <si>
    <t>TA06. Terrorists</t>
  </si>
  <si>
    <t>TA07. Competitors</t>
  </si>
  <si>
    <t>TA08. Hacktivists</t>
  </si>
  <si>
    <t>TA09. Irresponsible Researchers</t>
  </si>
  <si>
    <t>TA10. Privileged Users</t>
  </si>
  <si>
    <t>M02. Espionage</t>
  </si>
  <si>
    <t>M03. Ideological Beliefs</t>
  </si>
  <si>
    <t>M04. Revenge</t>
  </si>
  <si>
    <t>M05. Curiosity</t>
  </si>
  <si>
    <t>M06. Notoriety</t>
  </si>
  <si>
    <t>M07. Social or Political Activism</t>
  </si>
  <si>
    <t>M08. Sabotage</t>
  </si>
  <si>
    <t>M09. Competitive Advantage</t>
  </si>
  <si>
    <t>M10. Fear or Coercion</t>
  </si>
  <si>
    <t>C02. Network-based. Wireless Sniffing</t>
  </si>
  <si>
    <t>C03. Network-based. Man-in-the-Middle Attacks</t>
  </si>
  <si>
    <t>C04. Software-based. Exploiting Software Vulnerabilities</t>
  </si>
  <si>
    <t>C05. Software-based. Malware Installation</t>
  </si>
  <si>
    <t>C06. Software-based. Reverse Engineering</t>
  </si>
  <si>
    <t>C07. Physical-based. Physical Device Manipulation</t>
  </si>
  <si>
    <t>C08. Physical-based. Hardware Tampering</t>
  </si>
  <si>
    <t>C09. Social Engineering. Deceptive Persuasion</t>
  </si>
  <si>
    <t>C10. Social Engineering. Phishing Attacks</t>
  </si>
  <si>
    <t>T11. Satellite Radio Systems. Denial of Service</t>
  </si>
  <si>
    <t>T12. Satellite Radio Systems. Elevation of Privilege</t>
  </si>
  <si>
    <t>T13. Media Playback Systems. Spoofing</t>
  </si>
  <si>
    <t>T14. Media Playback Systems. Tampering</t>
  </si>
  <si>
    <t>T15. Media Playback Systems. Repudiation</t>
  </si>
  <si>
    <t>T16. Media Playback Systems. Information Disclosure</t>
  </si>
  <si>
    <t>T17. Media Playback Systems. Denial of Service</t>
  </si>
  <si>
    <t>T18. Media Playback Systems. Elevation of Privilege</t>
  </si>
  <si>
    <t>T19. Integrated Streaming Platforms. Spoofing</t>
  </si>
  <si>
    <t>T20. Integrated Streaming Platforms. Tampering</t>
  </si>
  <si>
    <t>T21. Integrated Streaming Platforms. Repudiation</t>
  </si>
  <si>
    <t>T22. Integrated Streaming Platforms. Information Disclosure</t>
  </si>
  <si>
    <t>T23. Integrated Streaming Platforms. Denial of Service</t>
  </si>
  <si>
    <t>T24. Integrated Streaming Platforms. Elevation of Privilege</t>
  </si>
  <si>
    <t>T37. Traffic Data Systems. Spoofing</t>
  </si>
  <si>
    <t>T38. Traffic Data Systems. Tampering</t>
  </si>
  <si>
    <t>T39. Traffic Data Systems. Repudiation</t>
  </si>
  <si>
    <t>T40. Traffic Data Systems. Information Disclosure</t>
  </si>
  <si>
    <t>T41. Traffic Data Systems. Denial of Service</t>
  </si>
  <si>
    <t>T42. Traffic Data Systems. Elevation of Privilege</t>
  </si>
  <si>
    <t>T55. Visual Systems. Spoofing</t>
  </si>
  <si>
    <t>T56. Visual Systems. Tampering</t>
  </si>
  <si>
    <t>T57. Visual Systems. Repudiation</t>
  </si>
  <si>
    <t>T58. Visual Systems. Information Disclosure</t>
  </si>
  <si>
    <t>T59. Visual Systems. Denial of Service</t>
  </si>
  <si>
    <t>T60. Visual Systems. Elevation of Privilege</t>
  </si>
  <si>
    <t>T73. Connectivity Systems. Spoofing</t>
  </si>
  <si>
    <t>T74. Connectivity Systems. Tampering</t>
  </si>
  <si>
    <t>T75. Connectivity Systems. Repudiation</t>
  </si>
  <si>
    <t>T76. Connectivity Systems. Information Disclosure</t>
  </si>
  <si>
    <t>T77. Connectivity Systems. Denial of Service</t>
  </si>
  <si>
    <t>T78. Connectivity Systems. Elevation of Privilege</t>
  </si>
  <si>
    <t>T85. Integrated Browser and Apps. Spoofing</t>
  </si>
  <si>
    <t>T86. Integrated Browser and Apps. Tampering</t>
  </si>
  <si>
    <t>T87. Integrated Browser and Apps. Repudiation</t>
  </si>
  <si>
    <t>T88. Integrated Browser and Apps. Information Disclosure</t>
  </si>
  <si>
    <t>T89. Integrated Browser and Apps. Denial of Service</t>
  </si>
  <si>
    <t>T90. Integrated Browser and Apps. Elevation of Privilege</t>
  </si>
  <si>
    <t>TS41</t>
  </si>
  <si>
    <t>TS42</t>
  </si>
  <si>
    <t>TS43</t>
  </si>
  <si>
    <t>TS44</t>
  </si>
  <si>
    <t>TS45</t>
  </si>
  <si>
    <t>TS46</t>
  </si>
  <si>
    <t>TS47</t>
  </si>
  <si>
    <t>TS48</t>
  </si>
  <si>
    <t>TS49</t>
  </si>
  <si>
    <t>TS50</t>
  </si>
  <si>
    <t>TS51</t>
  </si>
  <si>
    <t>TS52</t>
  </si>
  <si>
    <t>TS53</t>
  </si>
  <si>
    <t>TS54</t>
  </si>
  <si>
    <t>TS55</t>
  </si>
  <si>
    <t>TS56</t>
  </si>
  <si>
    <t>TS57</t>
  </si>
  <si>
    <t>TS58</t>
  </si>
  <si>
    <t>TS59</t>
  </si>
  <si>
    <t>TS60</t>
  </si>
  <si>
    <t>TS61</t>
  </si>
  <si>
    <t>TS62</t>
  </si>
  <si>
    <t>TS63</t>
  </si>
  <si>
    <t>TS64</t>
  </si>
  <si>
    <t>TS65</t>
  </si>
  <si>
    <t>TS66</t>
  </si>
  <si>
    <t>TS67</t>
  </si>
  <si>
    <t>TS68</t>
  </si>
  <si>
    <t>TS69</t>
  </si>
  <si>
    <t>TS70</t>
  </si>
  <si>
    <t>TS71</t>
  </si>
  <si>
    <t>TS72</t>
  </si>
  <si>
    <t>TS73</t>
  </si>
  <si>
    <t>TS74</t>
  </si>
  <si>
    <t>TS75</t>
  </si>
  <si>
    <t>TS76</t>
  </si>
  <si>
    <t>TS77</t>
  </si>
  <si>
    <t>TS78</t>
  </si>
  <si>
    <t>TS79</t>
  </si>
  <si>
    <t>TS80</t>
  </si>
  <si>
    <t>TS81</t>
  </si>
  <si>
    <t>TS82</t>
  </si>
  <si>
    <t>TS83</t>
  </si>
  <si>
    <t>TS84</t>
  </si>
  <si>
    <t>TS85</t>
  </si>
  <si>
    <t>TS86</t>
  </si>
  <si>
    <t>TS87</t>
  </si>
  <si>
    <t>TS88</t>
  </si>
  <si>
    <t>TS89</t>
  </si>
  <si>
    <t>TS90</t>
  </si>
  <si>
    <t>Risk Determinations (RD)</t>
  </si>
  <si>
    <t>FA01</t>
  </si>
  <si>
    <t>FA02</t>
  </si>
  <si>
    <t>FA03</t>
  </si>
  <si>
    <t>FA04</t>
  </si>
  <si>
    <t>FA05</t>
  </si>
  <si>
    <t>Feasibilities Areas (FA)</t>
  </si>
  <si>
    <t>Feasibility Values (FV)</t>
  </si>
  <si>
    <t>F01</t>
  </si>
  <si>
    <t>F02</t>
  </si>
  <si>
    <t>F03</t>
  </si>
  <si>
    <t>F04</t>
  </si>
  <si>
    <t>F05</t>
  </si>
  <si>
    <t>Feasibility Value (FV)</t>
  </si>
  <si>
    <t>Impact Values (IV)</t>
  </si>
  <si>
    <t>IV01</t>
  </si>
  <si>
    <t>IV02</t>
  </si>
  <si>
    <t>IV03</t>
  </si>
  <si>
    <t>IV04</t>
  </si>
  <si>
    <t>IV05</t>
  </si>
  <si>
    <t>IV06</t>
  </si>
  <si>
    <t>IV07</t>
  </si>
  <si>
    <t>IV08</t>
  </si>
  <si>
    <t>IV09</t>
  </si>
  <si>
    <t>IV10</t>
  </si>
  <si>
    <t>IV11</t>
  </si>
  <si>
    <t>IV12</t>
  </si>
  <si>
    <t>IV13</t>
  </si>
  <si>
    <t>IV14</t>
  </si>
  <si>
    <t>IV15</t>
  </si>
  <si>
    <t>Risk Treatment Decision (RTD)</t>
  </si>
  <si>
    <t>Risk Treatment Decisions (RTD)</t>
  </si>
  <si>
    <t>Asset Categorisation (AC)</t>
  </si>
  <si>
    <t>Asset Categorisations (AC)</t>
  </si>
  <si>
    <t>These systems provide audio and video entertainment for drivers and passengers.</t>
  </si>
  <si>
    <t>These systems provide real-time navigation and mapping services, predicting and adjusting optimal routes.</t>
  </si>
  <si>
    <t xml:space="preserve">These systems provide built-in telephone and messaging functionalities in the vehicle. </t>
  </si>
  <si>
    <t>These systems provide driver assistance to enhance driving safety and convenience.</t>
  </si>
  <si>
    <t>These systems provide internet connectivity, ensuring in-car network connectivity and data synchronisation.</t>
  </si>
  <si>
    <t>These subsystems capture AM and FM broadcasts through ground-based wireless signals, featuring dynamic environment adaptation to ensure stable reception under various driving conditions.</t>
  </si>
  <si>
    <t>These subsystems use high-orbit satellites to offer a broader reception range than traditional ground-based radio, ensuring signal quality and diverse channel selection.</t>
  </si>
  <si>
    <t>These subsystems possess high-resolution decoding capabilities and can play a variety of audio and video formats from physical media to digital formats.</t>
  </si>
  <si>
    <t>These platforms integrate popular music and video services, providing real-time and rich entertainment content.</t>
  </si>
  <si>
    <t>These subsystems provide real-time location tracking and route suggestions through advanced satellite technology and integrated ground data.</t>
  </si>
  <si>
    <t>These subsystems use geographic information systems technology, offering detailed and intuitive road and landmark visualisations, able to adjust displayed information in real-time.</t>
  </si>
  <si>
    <t>These subsystems can collect and analyse various traffic data to provide real-time traffic updates and predictions, aiding drivers in selecting the best routes.</t>
  </si>
  <si>
    <t>These subsystems support audio and offer data transmissions, such as file sharing and contact synchronisation, while ensuring data security.</t>
  </si>
  <si>
    <t>These subsystems can quickly understand and execute driver's commands using artificial intelligence and voice recognition technology.</t>
  </si>
  <si>
    <t>These subsystems utilise image processing technology, which can identify obstacles, pedestrians, or other vehicles on the roads and provide real-time feedback to the driver.</t>
  </si>
  <si>
    <t>These subsystems Integrate various sensors, such as radar and infrared, which comprehensively monitor the vehicle's surrounding environment.</t>
  </si>
  <si>
    <t>These subsystems can provide driving recommendations and warnings to the driver based on collected data.</t>
  </si>
  <si>
    <t>These subsystems offer high-speed and stable network connections, enabling the vehicle to synchronise with external devices or the cloud.</t>
  </si>
  <si>
    <t>These subsystems update the vehicle software and operating systems in real-time to ensure functionality and security through encrypted channels.</t>
  </si>
  <si>
    <t>These subsystems are both the in-car browser and optimised applications, providing a smoother and more secure user experience.</t>
  </si>
  <si>
    <t>Bluetooth Connectivity Systems</t>
  </si>
  <si>
    <t>Voice Command Systems</t>
  </si>
  <si>
    <t>Assistance Logic Systems</t>
  </si>
  <si>
    <t>Mapping and Visualization Systems</t>
  </si>
  <si>
    <t>Satellite-based GPS Units</t>
  </si>
  <si>
    <t>Sensor Integration Systems</t>
  </si>
  <si>
    <t>Over-the-Air (OTA) Update Systems</t>
  </si>
  <si>
    <t>Terrestrial Radio Systems</t>
  </si>
  <si>
    <t>Experts with deep technical backgrounds familiar with the specific workings of infotainment systems. They specialise in identifying and exploiting systems vulnerabilities for various attacks.</t>
  </si>
  <si>
    <t>Rely heavily on ready-made tools available on the internet, without a full understanding of their operational principles. While their expertise in infotainment systems may be limited, random attack behaviours can still pose threats.</t>
  </si>
  <si>
    <t>Backed by national governments, these actors have ample resources to conduct in-depth research targeting infotainment systems. Their goals could range from intelligence gathering to sabotage or other political objectives.</t>
  </si>
  <si>
    <t>Highly organised groups with specific technical capabilities, potentially focused on theft of valuables or information from vehicle owners using infotainment systems.</t>
  </si>
  <si>
    <t>Primarily aimed at creating panic and chaos. By manipulating infotainment systems, they might attempt to influence vehicle operations or acquire sensitive information.</t>
  </si>
  <si>
    <t>Interested in technical details, features, or market strategies of vehicle infotainment systems to optimise their products or weaken competitors' positions.</t>
  </si>
  <si>
    <t>Motivated by social or political causes. By attacking the infotainment systems of specific brands or companies, they aim to draw attention to certain issues.</t>
  </si>
  <si>
    <t>Seek vulnerabilities in infotainment systems, but may publicly disclose these vulnerabilities without proper channels, exposing the systems to risks.</t>
  </si>
  <si>
    <t>Vehicle technicians or specific employees may possess advanced access privileges, enabling them to perform operations differently from regular users, but this also introduces potential risks of misuse of privileges.</t>
  </si>
  <si>
    <t>Attackers may seek economic returns, such as stealing credit card information from vehicle infotainment systems or launching ransomware attacks using the systems to demand ransom payments from vehicle owners.</t>
  </si>
  <si>
    <t>Corporate or state spies might be interested in technical data or user behaviour data within the vehicle infotainment system, particularly information related to navigation, communication, and other advanced features.</t>
  </si>
  <si>
    <t>Motivated by certain beliefs, attackers may target vehicles of specific brands, especially those with opposing stances on certain issues compared to the attacker's beliefs.</t>
  </si>
  <si>
    <t>A disgruntled former employee or customer might launch an attack on the company's vehicle infotainment systems as a form of retaliation against the company.</t>
  </si>
  <si>
    <t>Novice attackers or script kiddies might engage in exploratory attacks out of curiosity about the vehicle infotainment system.</t>
  </si>
  <si>
    <t>By launching attention-grabbing attacks on well-known vehicle brands' infotainment systems, attackers can gain recognition within the hacker community.</t>
  </si>
  <si>
    <t>Hactivists might leverage vehicle infotainment systems as a medium to convey their message, drawing attention to certain societal or political issues.</t>
  </si>
  <si>
    <t>Attackers might target the vehicle infotainment systems to hinder its proper function, resulting in disturbances or potential harm to users.</t>
  </si>
  <si>
    <t>To gain a competitive edge in the vehicle market, certain companies might attempt to compromise or extract valuable data from a rival's infotainment systems for an advantage.</t>
  </si>
  <si>
    <t>Individuals might be under external threats or influence, compelling them to compromise the infotainment systems to safeguard their interests or wellbeing.</t>
  </si>
  <si>
    <t>Attackers can inject malicious packets into the communication of the infotainment system, leading to hijacking certain functions or destabilising the system. For example, disrupting the vehicle navigation systems to provide incorrect directions.</t>
  </si>
  <si>
    <t>Infotainment systems often utilise wireless technologies such as Wi-Fi or Bluetooth. Attackers can detect and intercept these signals, attempting to gather sensitive data like destinations or contact lists</t>
  </si>
  <si>
    <t>Attackers can intercept communication between the vehicle and external servers, modify its content, and transmit it again. For instance, when the vehicle attempts to update maps from the cloud, attackers can modify map data, leading to navigation misdirection</t>
  </si>
  <si>
    <t>Attackers search for weaknesses in software and attempt to gain control of the systems through these vulnerabilities. For example, exploiting an unpatched vulnerability to take control of the vehicle audio systems or display screen</t>
  </si>
  <si>
    <t>Through USB ports or other external storage devices, attackers may attempt to install malicious software on the infotainment system, allowing them to monitor user behaviour or steal data stored within the systems</t>
  </si>
  <si>
    <t>Attackers can analyse the infotainment system's software, uncover its operation principles, and discover new attack methods as a result.</t>
  </si>
  <si>
    <t>If attackers can directly access the vehicle, they may attempt to physically manipulate certain parts of the infotainment system, such as connecting external devices to systems ports</t>
  </si>
  <si>
    <t>Attackers can replace or modify certain hardware components of the infotainment system, such as changing storage devices or modifying displays.</t>
  </si>
  <si>
    <t>Through deception or manipulation, attackers might induce vehicle owners or employees of vehicle manufacturers to grant them access to infotainment systems or sensitive information.</t>
  </si>
  <si>
    <t>Attackers attempt to deceive users into providing sensitive information through phishing emails, including fake infotainment system update notifications.</t>
  </si>
  <si>
    <t>T01. Terrestrial Radio Systems. Spoofing</t>
  </si>
  <si>
    <t>T02. Terrestrial Radio Systems. Tampering</t>
  </si>
  <si>
    <t>T03. Terrestrial Radio Systems. Repudiation</t>
  </si>
  <si>
    <t>T04. Terrestrial Radio Systems. Information Disclosure</t>
  </si>
  <si>
    <t>T05. Terrestrial Radio Systems. Denial of Service</t>
  </si>
  <si>
    <t>T06. Terrestrial Radio Systems. Elevation of Privilege</t>
  </si>
  <si>
    <t>T25. Satellite-based GPS Units. Spoofing</t>
  </si>
  <si>
    <t>T26. Satellite-based GPS Units. Tampering</t>
  </si>
  <si>
    <t>T27. Satellite-based GPS Units. Repudiation</t>
  </si>
  <si>
    <t>T28. Satellite-based GPS Units. Information Disclosure</t>
  </si>
  <si>
    <t>T29. Satellite-based GPS Units. Denial of Service</t>
  </si>
  <si>
    <t>T30. Satellite-based GPS Units. Elevation of Privilege</t>
  </si>
  <si>
    <t>T31. Mapping and Visualization Systems. Spoofing</t>
  </si>
  <si>
    <t>T32. Mapping and Visualization Systems. Tampering</t>
  </si>
  <si>
    <t>T33. Mapping and Visualization Systems. Repudiation</t>
  </si>
  <si>
    <t>T34. Mapping and Visualization Systems. Information Disclosure</t>
  </si>
  <si>
    <t>T35. Mapping and Visualization Systems. Denial of Service</t>
  </si>
  <si>
    <t>T36. Mapping and Visualization Systems. Elevation of Privilege</t>
  </si>
  <si>
    <t>T43. Bluetooth Connectivity Systems. Spoofing</t>
  </si>
  <si>
    <t>T44. Bluetooth Connectivity Systems. Tampering</t>
  </si>
  <si>
    <t>T45. Bluetooth Connectivity Systems. Repudiation</t>
  </si>
  <si>
    <t>T46. Bluetooth Connectivity Systems. Information Disclosure</t>
  </si>
  <si>
    <t>T47. Bluetooth Connectivity Systems. Denial of Service</t>
  </si>
  <si>
    <t>T48. Bluetooth Connectivity Systems. Elevation of Privilege</t>
  </si>
  <si>
    <t>T49. Voice Command Systems. Spoofing</t>
  </si>
  <si>
    <t>T50. Voice Command Systems. Tampering</t>
  </si>
  <si>
    <t>T51. Voice Command Systems. Repudiation</t>
  </si>
  <si>
    <t>T52. Voice Command Systems. Information Disclosure</t>
  </si>
  <si>
    <t>T53. Voice Command Systems. Denial of Service</t>
  </si>
  <si>
    <t>T54. Voice Command Systems. Elevation of Privilege</t>
  </si>
  <si>
    <t>T61. Sensor Integration Systems. Spoofing</t>
  </si>
  <si>
    <t>T62. Sensor Integration Systems. Tampering</t>
  </si>
  <si>
    <t>T63. Sensor Integration Systems. Repudiation</t>
  </si>
  <si>
    <t>T64. Sensor Integration Systems. Information Disclosure</t>
  </si>
  <si>
    <t>T65. Sensor Integration Systems. Denial of Service</t>
  </si>
  <si>
    <t>T66. Sensor Integration Systems. Elevation of Privilege</t>
  </si>
  <si>
    <t>T67. Assistance Logic Systems. Spoofing</t>
  </si>
  <si>
    <t>T68. Assistance Logic Systems. Tampering</t>
  </si>
  <si>
    <t>T69. Assistance Logic Systems. Repudiation</t>
  </si>
  <si>
    <t>T70. Assistance Logic Systems. Information Disclosure</t>
  </si>
  <si>
    <t>T71. Assistance Logic Systems. Denial of Service</t>
  </si>
  <si>
    <t>T72. Assistance Logic Systems. Elevation of Privilege</t>
  </si>
  <si>
    <t>T79. Over-the-Air (OTA) Update Systems. Spoofing</t>
  </si>
  <si>
    <t>T80. Over-the-Air (OTA) Update Systems. Tampering</t>
  </si>
  <si>
    <t>T81. Over-the-Air (OTA) Update Systems. Repudiation</t>
  </si>
  <si>
    <t>T82. Over-the-Air (OTA) Update Systems. Information Disclosure</t>
  </si>
  <si>
    <t>T83. Over-the-Air (OTA) Update Systems. Denial of Service</t>
  </si>
  <si>
    <t>T84. Over-the-Air (OTA) Update Systems. Elevation of Privilege</t>
  </si>
  <si>
    <t>The vehicle infotainment systems store a substantial amount of user data and sensitive information, such as data from connected phones, contacts, and call records. This dimension assesses the risk of information leakage if the systems are compromised.</t>
  </si>
  <si>
    <t>The vehicle infotainment systems offer various user settings, such as navigation routes and music playlists. This area primarily considers unauthorized modification or damage to data or systems functionality, which could lead to driver misunderstanding or confusion.</t>
  </si>
  <si>
    <t>Any event that affects the normal operation of the infotainment system, such as Denial of Service (DoS) attacks, is evaluated in this domain. Special consideration is given to the impact of these events on music, navigation, or other critical functionalities.</t>
  </si>
  <si>
    <t>Considering the potential violations of data protection laws or standards that the infotainment systems may incur following an attack. Such violations could lead to fines or legal litigation.</t>
  </si>
  <si>
    <t>Considering the potential interconnection between the vehicle infotainment systems and other control systems, this area primarily assesses the tangible threats an attack poses to the safety of drivers and passengers.</t>
  </si>
  <si>
    <t>The infotainment systems within the vehicle may exhibit close interdependency with other systems, such as navigation or security systems. This domain evaluates how compromised infotainment systems might lead to chain reactions within related systems.</t>
  </si>
  <si>
    <t>Advancements in technology and the evolution of attack strategies mean that today's security events could amplify future risks. This area assesses how current security vulnerabilities might pose larger threats in the future.</t>
  </si>
  <si>
    <t>Expertise</t>
  </si>
  <si>
    <t>Assesses the complexity of skills and experience required to attack the vehicle infotainment system. If an attack demands a high degree of expertise, its feasibility on the vehicle infotainment systems may be reduced.</t>
  </si>
  <si>
    <t>Time</t>
  </si>
  <si>
    <t>Estimates the time an attacker needs to complete an attack on the vehicle infotainment system. Lengthy time requirements could lower the feasibility of a particular attack technique on the system.</t>
  </si>
  <si>
    <t>Equipment</t>
  </si>
  <si>
    <t>Evaluate the tools or equipment needed to attack the vehicle infotainment system. Specific rare or expensive equipment requirements might decrease the feasibility of the attack.</t>
  </si>
  <si>
    <t>Knowledge</t>
  </si>
  <si>
    <t>Measures the knowledge or information an attacker needs to attack the vehicle infotainment system. The difficulty of acquiring information may affect the feasibility of the attack.</t>
  </si>
  <si>
    <t>Opportunity</t>
  </si>
  <si>
    <t>Assesses the frequency with which attackers have opportunities to conduct attacks on the vehicle infotainment system. The scarcity of opportunities might reduce the feasibility of certain attacks.</t>
  </si>
  <si>
    <t>Very Unlikely</t>
  </si>
  <si>
    <t>Unlikely</t>
  </si>
  <si>
    <t>Likely</t>
  </si>
  <si>
    <t>Very Likely</t>
  </si>
  <si>
    <t>Possible</t>
  </si>
  <si>
    <t>Low</t>
  </si>
  <si>
    <t>High</t>
  </si>
  <si>
    <t>Negligible</t>
  </si>
  <si>
    <t>Minor</t>
  </si>
  <si>
    <t>Moderate</t>
  </si>
  <si>
    <t>Significant</t>
  </si>
  <si>
    <t>Severe</t>
  </si>
  <si>
    <t>1: Negligible - The system might inadvertently display or release non-critical confidential data.</t>
  </si>
  <si>
    <t>2: Minor - Some confidential data might be accessed and leaked.</t>
  </si>
  <si>
    <t>3: Moderate - Sensitive personal or system data might be accessed and leaked.</t>
  </si>
  <si>
    <t>4: Significant - Critical confidential data is fully accessible and leaked.</t>
  </si>
  <si>
    <t>5: Severe - All critical data is fully exposed, with wide-reaching repercussions.</t>
  </si>
  <si>
    <t>1: Negligible - Non-critical data might be modified but does not affect system function.</t>
  </si>
  <si>
    <t>2: Minor - Some important data might be modified, affecting partial system functionality.</t>
  </si>
  <si>
    <t>3: Moderate - Sensitive system data can be modified, causing major malfunctions.</t>
  </si>
  <si>
    <t>4: Significant - Critical system data is fully alterable, rendering the system inoperative.</t>
  </si>
  <si>
    <t>5: Severe - The integrity of all critical system data is compromised, leading to total system failure.</t>
  </si>
  <si>
    <t>1: Negligible - System downtime only affects non-critical functions.</t>
  </si>
  <si>
    <t>2: Minor - System downtime affects certain important vehicle functions.</t>
  </si>
  <si>
    <t>3: Moderate - The system is critical to the vehicle's function but has some redundancy.</t>
  </si>
  <si>
    <t>4: Significant - The system is indispensable, and its downtime halts the vehicle's primary function.</t>
  </si>
  <si>
    <t>5: Severe - Complete system shutdown with irreversible effects.</t>
  </si>
  <si>
    <t>1: Negligible - The system has minor regulations, but non-compliance has few penalties.</t>
  </si>
  <si>
    <t>2: Minor - The system must adhere to major regulations with potential penalties.</t>
  </si>
  <si>
    <t>3: Moderate - The system is under stringent regulations with high penalties.</t>
  </si>
  <si>
    <t>4: Significant - Non-compliance risks legal action, significant fines, or bans.</t>
  </si>
  <si>
    <t>5: Severe - Legal and financial consequences could weaken the organisation.</t>
  </si>
  <si>
    <t>1: Negligible - System issues might lead to minor inconveniences but no harm.</t>
  </si>
  <si>
    <t>2: Minor - System malfunction can potentially cause minor injuries.</t>
  </si>
  <si>
    <t>3: Moderate - System failure can cause serious injuries.</t>
  </si>
  <si>
    <t>4: Significant - System failure can be fatal or lead to catastrophic events.</t>
  </si>
  <si>
    <t>5: Severe - Potential for multiple fatalities and widespread harm.</t>
  </si>
  <si>
    <t>1: Negligible - Relies on a few non-critical systems.</t>
  </si>
  <si>
    <t>2: Minor - Linked to some major systems but can function partially without them.</t>
  </si>
  <si>
    <t>3: Moderate - Relies heavily on other critical systems.</t>
  </si>
  <si>
    <t>4: Significant - The system's operation is tightly intertwined with other critical systems.</t>
  </si>
  <si>
    <t>5: Severe - Complete reliance on multiple other critical systems for its function.</t>
  </si>
  <si>
    <t>: Negligible - Potential for minor emerging threats but with low impact.</t>
  </si>
  <si>
    <t>2: Minor - Can be a target for future threats with moderate impact.</t>
  </si>
  <si>
    <t>3: Moderate - Likely to face serious emerging threats.</t>
  </si>
  <si>
    <t>4: Significant - Major vulnerabilities exposed to upcoming threats.</t>
  </si>
  <si>
    <t>5: Severe - Prime target for advanced future threats with potentially devastating impact.</t>
  </si>
  <si>
    <t>1: Negligible - The impact across all areas is minimal, and this value has a low risk of damage. It might involve minor inconveniences or issues, but they are not likely to cause significant disruptions or harm.</t>
  </si>
  <si>
    <t>2: Minor - There are some potential issues or risks, but they are contained. While there might be occasional disruptions, these are typically not damaging and can be easily managed or mitigated.</t>
  </si>
  <si>
    <t>3: Moderate - The overall impact is notable. This means there could be a substantial level of risk or potential damage. Regular attention is required to manage and address the identified risks or impacts.</t>
  </si>
  <si>
    <t>4: Significant - This value is associated with a significant level of risk or potential damage. Immediate action or regular monitoring is necessary to prevent serious disruptions, financial losses, or harm.</t>
  </si>
  <si>
    <t>5: Severe - The highest level of risk or damage. This represents situations or scenarios where the potential fallout could be catastrophic. Immediate and robust interventions are critical to prevent or mitigate the impact.</t>
  </si>
  <si>
    <t xml:space="preserve">Confidentiality </t>
  </si>
  <si>
    <t xml:space="preserve">Integrity </t>
  </si>
  <si>
    <t>Availability</t>
  </si>
  <si>
    <t xml:space="preserve">Safety </t>
  </si>
  <si>
    <t xml:space="preserve">Dependency </t>
  </si>
  <si>
    <t>Future Threat Magnification</t>
  </si>
  <si>
    <t xml:space="preserve">Regulatory and Compliance </t>
  </si>
  <si>
    <t xml:space="preserve">Availability </t>
  </si>
  <si>
    <t>AC01</t>
  </si>
  <si>
    <t>AC02</t>
  </si>
  <si>
    <t>AC03</t>
  </si>
  <si>
    <t>AC04</t>
  </si>
  <si>
    <t>AC05</t>
  </si>
  <si>
    <t>Organised Crime Groups</t>
  </si>
  <si>
    <t xml:space="preserve">Individuals who may be current or former employees of vehicle manufacturers, possessing insights into the internal design and functionality of infotainment systems.  </t>
  </si>
  <si>
    <t>IA01</t>
  </si>
  <si>
    <t>IA02</t>
  </si>
  <si>
    <t>IA03</t>
  </si>
  <si>
    <t>IA04</t>
  </si>
  <si>
    <t>IA05</t>
  </si>
  <si>
    <t>IA06</t>
  </si>
  <si>
    <t>IA07</t>
  </si>
  <si>
    <t>Average Impact</t>
  </si>
  <si>
    <t>The average value derived from the impact of Confidentiality, Integrity, Availability, Regulatory and Compliance, Safety, Dependency, and Future Threat Magnification.</t>
  </si>
  <si>
    <t>IA Average</t>
  </si>
  <si>
    <t>Average Feasibility</t>
  </si>
  <si>
    <t>F Average</t>
  </si>
  <si>
    <t>The average value considering an attacker's Expertise, Time, Knowledge, and Opportunity required to target infotainment systems.</t>
  </si>
  <si>
    <t>Feasibility Area (FA)</t>
  </si>
  <si>
    <t>RTD01</t>
  </si>
  <si>
    <t>RTD02</t>
  </si>
  <si>
    <t>RTD03</t>
  </si>
  <si>
    <t>RTD04</t>
  </si>
  <si>
    <t>RTD05</t>
  </si>
  <si>
    <t>RTD06</t>
  </si>
  <si>
    <t>RTD07</t>
  </si>
  <si>
    <t>RTD08</t>
  </si>
  <si>
    <t>RTD09</t>
  </si>
  <si>
    <t>RTD10</t>
  </si>
  <si>
    <t>RTD11</t>
  </si>
  <si>
    <t>RTD12</t>
  </si>
  <si>
    <t>RTD13</t>
  </si>
  <si>
    <t>RTD14</t>
  </si>
  <si>
    <t>RTD15</t>
  </si>
  <si>
    <t>RTD16</t>
  </si>
  <si>
    <t>RTD17</t>
  </si>
  <si>
    <t>RTD18</t>
  </si>
  <si>
    <t>RTD19</t>
  </si>
  <si>
    <t>RTD20</t>
  </si>
  <si>
    <t>RTD21</t>
  </si>
  <si>
    <t>RTD22</t>
  </si>
  <si>
    <t>RTD23</t>
  </si>
  <si>
    <t>RTD24</t>
  </si>
  <si>
    <t>RTD25</t>
  </si>
  <si>
    <t>RTD26</t>
  </si>
  <si>
    <t>RTD27</t>
  </si>
  <si>
    <t>RTD28</t>
  </si>
  <si>
    <t>RTD29</t>
  </si>
  <si>
    <t>RTD30</t>
  </si>
  <si>
    <t>RTD31</t>
  </si>
  <si>
    <t>RTD32</t>
  </si>
  <si>
    <t>RTD33</t>
  </si>
  <si>
    <t>RTD34</t>
  </si>
  <si>
    <t>RTD35</t>
  </si>
  <si>
    <t>RTD36</t>
  </si>
  <si>
    <t>RTD37</t>
  </si>
  <si>
    <t>RTD38</t>
  </si>
  <si>
    <t>RTD39</t>
  </si>
  <si>
    <t>RTD40</t>
  </si>
  <si>
    <t>RTD41</t>
  </si>
  <si>
    <t>RTD42</t>
  </si>
  <si>
    <t>RTD43</t>
  </si>
  <si>
    <t>RTD44</t>
  </si>
  <si>
    <t>RTD45</t>
  </si>
  <si>
    <t>RTD46</t>
  </si>
  <si>
    <t>RTD47</t>
  </si>
  <si>
    <t>RTD48</t>
  </si>
  <si>
    <t>RTD49</t>
  </si>
  <si>
    <t>RTD50</t>
  </si>
  <si>
    <t>RTD51</t>
  </si>
  <si>
    <t>RTD52</t>
  </si>
  <si>
    <t>RTD53</t>
  </si>
  <si>
    <t>RTD54</t>
  </si>
  <si>
    <t>RTD55</t>
  </si>
  <si>
    <t>RTD56</t>
  </si>
  <si>
    <t>RTD57</t>
  </si>
  <si>
    <t>RTD58</t>
  </si>
  <si>
    <t>RTD59</t>
  </si>
  <si>
    <t>RTD60</t>
  </si>
  <si>
    <t>RTD61</t>
  </si>
  <si>
    <t>RTD62</t>
  </si>
  <si>
    <t>RTD63</t>
  </si>
  <si>
    <t>RTD64</t>
  </si>
  <si>
    <t>RTD65</t>
  </si>
  <si>
    <t>RTD66</t>
  </si>
  <si>
    <t>RTD67</t>
  </si>
  <si>
    <t>RTD68</t>
  </si>
  <si>
    <t>RTD69</t>
  </si>
  <si>
    <t>RTD70</t>
  </si>
  <si>
    <t>RTD71</t>
  </si>
  <si>
    <t>RTD72</t>
  </si>
  <si>
    <t>RTD73</t>
  </si>
  <si>
    <t>RTD74</t>
  </si>
  <si>
    <t>RTD75</t>
  </si>
  <si>
    <t>RTD76</t>
  </si>
  <si>
    <t>RTD77</t>
  </si>
  <si>
    <t>RTD78</t>
  </si>
  <si>
    <t>RTD79</t>
  </si>
  <si>
    <t>RTD80</t>
  </si>
  <si>
    <t>RTD81</t>
  </si>
  <si>
    <t>RTD82</t>
  </si>
  <si>
    <t>RTD83</t>
  </si>
  <si>
    <t>RTD84</t>
  </si>
  <si>
    <t>RTD85</t>
  </si>
  <si>
    <t>RTD86</t>
  </si>
  <si>
    <t>RTD87</t>
  </si>
  <si>
    <t>RTD88</t>
  </si>
  <si>
    <t>RTD89</t>
  </si>
  <si>
    <t>RTD90</t>
  </si>
  <si>
    <t>&lt;1.5: Highly Unlikely - Almost no chance of success.</t>
  </si>
  <si>
    <t>1.5-2.4: Unlikely - Some chance but with risks and challenges.</t>
  </si>
  <si>
    <t>2.5-3.4: Moderately Possible - A fair chance of success but requires conditions.</t>
  </si>
  <si>
    <t>3.5-4.4: Likely - A significant chance of success with minimal conditions.</t>
  </si>
  <si>
    <t>4.5-5: Highly Likely - Almost certain to succeed.</t>
  </si>
  <si>
    <t>&lt;1.5: Negligible - The impact across all areas is minimal, and this value has a low risk of damage. It might involve minor inconveniences or issues, but they are not likely to cause significant disruptions or harm.</t>
  </si>
  <si>
    <t>1.5-2.4: Minor - There are some potential issues or risks, but they are contained. While there might be occasional disruptions, these are typically not damaging and can be easily managed or mitigated.</t>
  </si>
  <si>
    <t>2.5-3.4: Moderate - The overall impact is notable. This means there could be a substantial level of risk or potential damage. Regular attention is required to manage and address the identified risks or impacts.</t>
  </si>
  <si>
    <t>3.5-4.4: Significant - This value is associated with a significant level of risk or potential damage. Immediate action or regular monitoring is necessary to prevent serious disruptions, financial losses, or harm.</t>
  </si>
  <si>
    <t>4.5-5: Severe - The highest level of risk or damage. This represents situations or scenarios where the potential fallout could be catastrophic. Immediate and robust interventions are critical to prevent or mitigate the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</si>
</sst>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2"/>
      <color theme="1"/>
      <name val="Calibri"/>
      <family val="2"/>
      <scheme val="minor"/>
    </font>
    <font>
      <sz val="11"/>
      <color theme="1"/>
      <name val="Calibri"/>
      <family val="2"/>
      <scheme val="minor"/>
    </font>
    <font>
      <sz val="10"/>
      <color theme="1"/>
      <name val="Arial"/>
      <family val="2"/>
      <charset val="161"/>
    </font>
    <font>
      <sz val="10"/>
      <color theme="1"/>
      <name val="Arial"/>
      <family val="2"/>
    </font>
    <font>
      <sz val="8"/>
      <name val="Calibri"/>
      <family val="2"/>
      <scheme val="minor"/>
    </font>
    <font>
      <sz val="16"/>
      <color rgb="FFD1D5DB"/>
      <name val="Arial"/>
      <family val="2"/>
    </font>
    <font>
      <sz val="12"/>
      <color theme="1"/>
      <name val="Arial"/>
      <family val="2"/>
    </font>
    <font>
      <b/>
      <sz val="12"/>
      <color theme="1"/>
      <name val="Arial"/>
      <family val="2"/>
    </font>
    <font>
      <sz val="16"/>
      <color rgb="FFD1D5DB"/>
      <name val="Arial"/>
      <family val="2"/>
    </font>
    <font>
      <sz val="12"/>
      <color theme="1"/>
      <name val="Arial"/>
      <family val="2"/>
    </font>
    <font>
      <b/>
      <i/>
      <sz val="12"/>
      <color theme="1"/>
      <name val="Arial"/>
      <family val="2"/>
    </font>
    <font>
      <sz val="12"/>
      <color rgb="FF000000"/>
      <name val="Arial"/>
      <family val="2"/>
    </font>
    <font>
      <b/>
      <sz val="12"/>
      <color indexed="8"/>
      <name val="Arial"/>
      <family val="2"/>
    </font>
  </fonts>
  <fills count="1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xf numFmtId="0" fontId="2" fillId="0" borderId="0"/>
    <xf numFmtId="0" fontId="1" fillId="0" borderId="0"/>
    <xf numFmtId="0" fontId="1" fillId="0" borderId="0"/>
  </cellStyleXfs>
  <cellXfs count="73">
    <xf numFmtId="0" fontId="0" fillId="0" borderId="0" xfId="0"/>
    <xf numFmtId="0" fontId="5" fillId="0" borderId="0" xfId="0" applyFont="1"/>
    <xf numFmtId="0" fontId="6" fillId="0" borderId="0" xfId="0" applyFont="1"/>
    <xf numFmtId="0" fontId="6" fillId="0" borderId="1" xfId="0" applyFont="1" applyBorder="1"/>
    <xf numFmtId="0" fontId="8" fillId="0" borderId="0" xfId="0" applyFont="1"/>
    <xf numFmtId="0" fontId="9" fillId="0" borderId="0" xfId="0" applyFont="1"/>
    <xf numFmtId="0" fontId="6" fillId="0" borderId="0" xfId="1" applyFont="1"/>
    <xf numFmtId="0" fontId="6" fillId="0" borderId="0" xfId="2" applyFont="1"/>
    <xf numFmtId="0" fontId="3" fillId="0" borderId="0" xfId="2" applyFont="1" applyAlignment="1">
      <alignment wrapText="1"/>
    </xf>
    <xf numFmtId="0" fontId="7" fillId="0" borderId="0" xfId="0" applyFont="1"/>
    <xf numFmtId="0" fontId="6" fillId="0" borderId="0" xfId="0" applyFont="1" applyAlignment="1">
      <alignment horizontal="left" vertical="center"/>
    </xf>
    <xf numFmtId="0" fontId="7" fillId="2" borderId="1" xfId="0"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0" applyFont="1" applyAlignment="1">
      <alignment vertical="center"/>
    </xf>
    <xf numFmtId="0" fontId="7" fillId="0" borderId="1" xfId="0"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horizontal="fill" vertical="center"/>
    </xf>
    <xf numFmtId="0" fontId="7" fillId="0" borderId="1" xfId="0" applyFont="1" applyBorder="1" applyAlignment="1">
      <alignment horizontal="left" vertical="center" wrapText="1"/>
    </xf>
    <xf numFmtId="0" fontId="6" fillId="0" borderId="1" xfId="0" applyFont="1" applyBorder="1" applyAlignment="1">
      <alignment horizontal="left" vertical="center"/>
    </xf>
    <xf numFmtId="0" fontId="0" fillId="0" borderId="0" xfId="0" applyAlignment="1">
      <alignment vertical="center"/>
    </xf>
    <xf numFmtId="0" fontId="7" fillId="5" borderId="1" xfId="0" applyFont="1" applyFill="1" applyBorder="1"/>
    <xf numFmtId="0" fontId="7" fillId="5" borderId="1" xfId="0" applyFont="1" applyFill="1" applyBorder="1" applyAlignment="1">
      <alignment vertical="center"/>
    </xf>
    <xf numFmtId="0" fontId="7" fillId="5" borderId="1" xfId="0" applyFont="1" applyFill="1" applyBorder="1" applyAlignment="1">
      <alignment horizontal="left" vertical="center"/>
    </xf>
    <xf numFmtId="0" fontId="7" fillId="2" borderId="1" xfId="1" applyFont="1" applyFill="1" applyBorder="1" applyAlignment="1">
      <alignment horizontal="left" vertical="center" wrapText="1"/>
    </xf>
    <xf numFmtId="0" fontId="12" fillId="5" borderId="1" xfId="4" applyFont="1" applyFill="1" applyBorder="1" applyAlignment="1">
      <alignment horizontal="left" vertical="center" wrapText="1"/>
    </xf>
    <xf numFmtId="0" fontId="11" fillId="0" borderId="1" xfId="0" applyFont="1" applyBorder="1" applyAlignment="1">
      <alignment vertical="center"/>
    </xf>
    <xf numFmtId="0" fontId="11" fillId="0" borderId="1" xfId="0" applyFont="1" applyBorder="1" applyAlignment="1">
      <alignment horizontal="left" vertical="center"/>
    </xf>
    <xf numFmtId="0" fontId="12" fillId="2" borderId="1" xfId="4" applyFont="1" applyFill="1" applyBorder="1" applyAlignment="1">
      <alignment horizontal="left" vertical="center" wrapText="1"/>
    </xf>
    <xf numFmtId="0" fontId="7" fillId="2" borderId="1" xfId="1" applyFont="1" applyFill="1" applyBorder="1" applyAlignment="1">
      <alignment horizontal="center" vertical="center" wrapText="1"/>
    </xf>
    <xf numFmtId="164" fontId="6" fillId="0" borderId="1" xfId="0" applyNumberFormat="1" applyFont="1" applyBorder="1" applyAlignment="1">
      <alignment vertical="center"/>
    </xf>
    <xf numFmtId="164" fontId="6" fillId="0" borderId="1" xfId="0" applyNumberFormat="1" applyFont="1" applyBorder="1" applyAlignment="1">
      <alignment horizontal="left" vertical="center"/>
    </xf>
    <xf numFmtId="0" fontId="6" fillId="4" borderId="1" xfId="0" applyFont="1" applyFill="1" applyBorder="1" applyAlignment="1">
      <alignment vertical="center"/>
    </xf>
    <xf numFmtId="0" fontId="6" fillId="4" borderId="0" xfId="0" applyFont="1" applyFill="1"/>
    <xf numFmtId="0" fontId="7" fillId="2" borderId="1" xfId="0" applyFont="1" applyFill="1" applyBorder="1" applyAlignment="1">
      <alignment vertical="center" wrapText="1"/>
    </xf>
    <xf numFmtId="0" fontId="11" fillId="0" borderId="1" xfId="0" applyFont="1" applyBorder="1"/>
    <xf numFmtId="0" fontId="11" fillId="4" borderId="1" xfId="0" applyFont="1" applyFill="1" applyBorder="1" applyAlignment="1">
      <alignment vertical="center"/>
    </xf>
    <xf numFmtId="0" fontId="7" fillId="0" borderId="1" xfId="0" applyFont="1" applyBorder="1"/>
    <xf numFmtId="0" fontId="0" fillId="0" borderId="1" xfId="0" applyBorder="1"/>
    <xf numFmtId="0" fontId="9" fillId="0" borderId="1" xfId="0" applyFont="1" applyBorder="1"/>
    <xf numFmtId="0" fontId="6" fillId="6" borderId="1" xfId="0" applyFont="1" applyFill="1" applyBorder="1" applyAlignment="1">
      <alignment horizontal="left" vertical="center"/>
    </xf>
    <xf numFmtId="0" fontId="6" fillId="7" borderId="1" xfId="0" applyFont="1" applyFill="1" applyBorder="1" applyAlignment="1">
      <alignment horizontal="left" vertical="center"/>
    </xf>
    <xf numFmtId="0" fontId="6" fillId="8" borderId="1" xfId="0" applyFont="1" applyFill="1" applyBorder="1" applyAlignment="1">
      <alignment horizontal="left" vertical="center"/>
    </xf>
    <xf numFmtId="0" fontId="6" fillId="9" borderId="1" xfId="0" applyFont="1" applyFill="1" applyBorder="1" applyAlignment="1">
      <alignment horizontal="left" vertical="center"/>
    </xf>
    <xf numFmtId="0" fontId="6" fillId="10" borderId="1" xfId="0" applyFont="1" applyFill="1" applyBorder="1" applyAlignment="1">
      <alignment horizontal="left" vertical="center"/>
    </xf>
    <xf numFmtId="0" fontId="11" fillId="0" borderId="1" xfId="0" applyFont="1" applyBorder="1" applyAlignment="1">
      <alignment horizontal="fill"/>
    </xf>
    <xf numFmtId="0" fontId="11" fillId="0" borderId="0" xfId="0" applyFont="1" applyAlignment="1">
      <alignment horizontal="fill"/>
    </xf>
    <xf numFmtId="0" fontId="6" fillId="4" borderId="1" xfId="0" applyFont="1" applyFill="1" applyBorder="1" applyAlignment="1">
      <alignment horizontal="left" vertical="center"/>
    </xf>
    <xf numFmtId="0" fontId="7" fillId="4" borderId="1" xfId="0" applyFont="1" applyFill="1" applyBorder="1" applyAlignment="1">
      <alignment horizontal="left" vertical="center" wrapText="1"/>
    </xf>
    <xf numFmtId="0" fontId="7" fillId="0" borderId="3" xfId="0" applyFont="1" applyBorder="1" applyAlignment="1">
      <alignment vertical="center" wrapText="1"/>
    </xf>
    <xf numFmtId="0" fontId="7" fillId="0" borderId="4" xfId="0" applyFont="1" applyBorder="1" applyAlignment="1">
      <alignment vertical="center" wrapText="1"/>
    </xf>
    <xf numFmtId="0" fontId="6" fillId="2" borderId="1" xfId="0" applyFont="1" applyFill="1" applyBorder="1" applyAlignment="1">
      <alignment horizontal="left" vertical="center" wrapText="1"/>
    </xf>
    <xf numFmtId="0" fontId="7" fillId="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2" borderId="1" xfId="0" applyFont="1" applyFill="1" applyBorder="1" applyAlignment="1">
      <alignment vertical="center" wrapText="1"/>
    </xf>
    <xf numFmtId="0" fontId="7" fillId="2" borderId="1" xfId="0" applyFont="1" applyFill="1" applyBorder="1" applyAlignment="1">
      <alignment horizontal="left" vertical="center" wrapText="1"/>
    </xf>
    <xf numFmtId="0" fontId="7" fillId="5" borderId="1" xfId="0" applyFont="1" applyFill="1" applyBorder="1" applyAlignment="1">
      <alignment horizontal="left" vertical="center" wrapText="1"/>
    </xf>
    <xf numFmtId="0" fontId="7" fillId="4"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7" fillId="2" borderId="1" xfId="1" applyFont="1" applyFill="1" applyBorder="1" applyAlignment="1">
      <alignment horizontal="lef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2" borderId="5" xfId="0" applyFont="1" applyFill="1" applyBorder="1" applyAlignment="1">
      <alignment vertical="center" wrapText="1"/>
    </xf>
    <xf numFmtId="0" fontId="7" fillId="2" borderId="6" xfId="0" applyFont="1" applyFill="1" applyBorder="1" applyAlignment="1">
      <alignment vertical="center" wrapText="1"/>
    </xf>
    <xf numFmtId="0" fontId="7"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0" borderId="4" xfId="0" applyFont="1" applyBorder="1" applyAlignment="1">
      <alignment horizontal="center" vertical="center" wrapText="1"/>
    </xf>
    <xf numFmtId="0" fontId="9" fillId="0" borderId="0" xfId="0" applyFont="1" applyBorder="1"/>
    <xf numFmtId="0" fontId="6" fillId="0" borderId="0" xfId="0" applyFont="1" applyBorder="1"/>
  </cellXfs>
  <cellStyles count="5">
    <cellStyle name="Normal" xfId="0" builtinId="0"/>
    <cellStyle name="Normal 2" xfId="2" xr:uid="{E6C64487-B26C-0147-BAC1-568319F04C0C}"/>
    <cellStyle name="Normal 2 3" xfId="3" xr:uid="{B3375C8C-8670-AE44-9FAC-B04E6EC0A405}"/>
    <cellStyle name="Normal 4" xfId="4" xr:uid="{2B2E2FAC-66CE-7E4A-8322-058925A9DE4A}"/>
    <cellStyle name="Normalny 2" xfId="1" xr:uid="{DB0E4CB3-4350-F743-A8D0-1106C1B6D27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174FA-705B-7F46-B687-399D725806E5}">
  <dimension ref="A1:C8"/>
  <sheetViews>
    <sheetView tabSelected="1" zoomScale="91" workbookViewId="0">
      <selection activeCell="C16" sqref="C16"/>
    </sheetView>
  </sheetViews>
  <sheetFormatPr baseColWidth="10" defaultRowHeight="16" x14ac:dyDescent="0.2"/>
  <cols>
    <col min="1" max="1" width="8.5" style="19" customWidth="1"/>
    <col min="2" max="2" width="38.6640625" style="19" customWidth="1"/>
    <col min="3" max="3" width="155.6640625" style="19" customWidth="1"/>
    <col min="4" max="16384" width="10.83203125" style="19"/>
  </cols>
  <sheetData>
    <row r="1" spans="1:3" s="13" customFormat="1" ht="35" customHeight="1" x14ac:dyDescent="0.2">
      <c r="A1" s="14"/>
      <c r="B1" s="52" t="s">
        <v>1003</v>
      </c>
      <c r="C1" s="52"/>
    </row>
    <row r="2" spans="1:3" s="13" customFormat="1" x14ac:dyDescent="0.2">
      <c r="A2" s="53" t="s">
        <v>25</v>
      </c>
      <c r="B2" s="53" t="s">
        <v>1002</v>
      </c>
      <c r="C2" s="53" t="s">
        <v>26</v>
      </c>
    </row>
    <row r="3" spans="1:3" s="13" customFormat="1" x14ac:dyDescent="0.2">
      <c r="A3" s="53"/>
      <c r="B3" s="53"/>
      <c r="C3" s="53"/>
    </row>
    <row r="4" spans="1:3" x14ac:dyDescent="0.2">
      <c r="A4" s="21" t="s">
        <v>1186</v>
      </c>
      <c r="B4" s="15" t="s">
        <v>6</v>
      </c>
      <c r="C4" s="16" t="s">
        <v>1004</v>
      </c>
    </row>
    <row r="5" spans="1:3" x14ac:dyDescent="0.2">
      <c r="A5" s="21" t="s">
        <v>1187</v>
      </c>
      <c r="B5" s="15" t="s">
        <v>7</v>
      </c>
      <c r="C5" s="16" t="s">
        <v>1005</v>
      </c>
    </row>
    <row r="6" spans="1:3" x14ac:dyDescent="0.2">
      <c r="A6" s="21" t="s">
        <v>1188</v>
      </c>
      <c r="B6" s="15" t="s">
        <v>8</v>
      </c>
      <c r="C6" s="16" t="s">
        <v>1006</v>
      </c>
    </row>
    <row r="7" spans="1:3" x14ac:dyDescent="0.2">
      <c r="A7" s="21" t="s">
        <v>1189</v>
      </c>
      <c r="B7" s="15" t="s">
        <v>9</v>
      </c>
      <c r="C7" s="16" t="s">
        <v>1007</v>
      </c>
    </row>
    <row r="8" spans="1:3" x14ac:dyDescent="0.2">
      <c r="A8" s="21" t="s">
        <v>1190</v>
      </c>
      <c r="B8" s="15" t="s">
        <v>10</v>
      </c>
      <c r="C8" s="16" t="s">
        <v>1008</v>
      </c>
    </row>
  </sheetData>
  <mergeCells count="4">
    <mergeCell ref="B1:C1"/>
    <mergeCell ref="A2:A3"/>
    <mergeCell ref="B2:B3"/>
    <mergeCell ref="C2:C3"/>
  </mergeCells>
  <phoneticPr fontId="4"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C9998-7FAD-8840-B3E6-9B345CC0F364}">
  <dimension ref="A1:N123"/>
  <sheetViews>
    <sheetView zoomScale="43" zoomScaleNormal="50" workbookViewId="0">
      <selection activeCell="G111" sqref="G111"/>
    </sheetView>
  </sheetViews>
  <sheetFormatPr baseColWidth="10" defaultRowHeight="16" x14ac:dyDescent="0.2"/>
  <cols>
    <col min="1" max="1" width="10.33203125" style="2" customWidth="1"/>
    <col min="2" max="2" width="38.5" style="2" customWidth="1"/>
    <col min="3" max="3" width="35.33203125" style="2" customWidth="1"/>
    <col min="4" max="4" width="24.83203125" style="2" customWidth="1"/>
    <col min="5" max="5" width="48.5" style="2" customWidth="1"/>
    <col min="6" max="6" width="40.1640625" style="2" customWidth="1"/>
    <col min="7" max="7" width="147.1640625" style="2" customWidth="1"/>
    <col min="8" max="8" width="12.6640625" style="2" hidden="1" customWidth="1"/>
    <col min="9" max="9" width="8" style="2" hidden="1" customWidth="1"/>
    <col min="10" max="10" width="12.6640625" style="2" hidden="1" customWidth="1"/>
    <col min="11" max="11" width="15.1640625" style="2" hidden="1" customWidth="1"/>
    <col min="12" max="12" width="14.33203125" style="2" hidden="1" customWidth="1"/>
    <col min="13" max="13" width="14" style="2" hidden="1" customWidth="1"/>
    <col min="14" max="14" width="116.6640625" style="2" hidden="1" customWidth="1"/>
    <col min="15" max="16384" width="10.83203125" style="2"/>
  </cols>
  <sheetData>
    <row r="1" spans="1:14" ht="42" customHeight="1" x14ac:dyDescent="0.2">
      <c r="A1" s="60" t="s">
        <v>313</v>
      </c>
      <c r="B1" s="61"/>
      <c r="C1" s="61"/>
      <c r="D1" s="61"/>
      <c r="E1" s="61"/>
      <c r="F1" s="61"/>
      <c r="G1" s="61"/>
      <c r="H1" s="48"/>
      <c r="I1" s="48"/>
      <c r="J1" s="48"/>
      <c r="K1" s="48"/>
      <c r="L1" s="48"/>
      <c r="M1" s="48"/>
      <c r="N1" s="49"/>
    </row>
    <row r="2" spans="1:14" ht="16" customHeight="1" x14ac:dyDescent="0.2">
      <c r="A2" s="54" t="s">
        <v>25</v>
      </c>
      <c r="B2" s="62" t="s">
        <v>1002</v>
      </c>
      <c r="C2" s="54" t="s">
        <v>750</v>
      </c>
      <c r="D2" s="54" t="s">
        <v>277</v>
      </c>
      <c r="E2" s="54" t="s">
        <v>751</v>
      </c>
      <c r="F2" s="54" t="s">
        <v>752</v>
      </c>
      <c r="G2" s="54" t="s">
        <v>312</v>
      </c>
      <c r="H2" s="54" t="s">
        <v>978</v>
      </c>
      <c r="I2" s="54" t="s">
        <v>979</v>
      </c>
      <c r="J2" s="54" t="s">
        <v>980</v>
      </c>
      <c r="K2" s="54" t="s">
        <v>981</v>
      </c>
      <c r="L2" s="54" t="s">
        <v>982</v>
      </c>
      <c r="M2" s="54" t="s">
        <v>749</v>
      </c>
      <c r="N2" s="54" t="s">
        <v>314</v>
      </c>
    </row>
    <row r="3" spans="1:14" x14ac:dyDescent="0.2">
      <c r="A3" s="54"/>
      <c r="B3" s="63"/>
      <c r="C3" s="54"/>
      <c r="D3" s="54"/>
      <c r="E3" s="54"/>
      <c r="F3" s="54"/>
      <c r="G3" s="54"/>
      <c r="H3" s="54"/>
      <c r="I3" s="54"/>
      <c r="J3" s="54"/>
      <c r="K3" s="54"/>
      <c r="L3" s="54"/>
      <c r="M3" s="54"/>
      <c r="N3" s="54"/>
    </row>
    <row r="4" spans="1:14" x14ac:dyDescent="0.2">
      <c r="A4" s="22" t="s">
        <v>297</v>
      </c>
      <c r="B4" s="15" t="s">
        <v>6</v>
      </c>
      <c r="C4" s="15" t="s">
        <v>1031</v>
      </c>
      <c r="D4" s="18" t="s">
        <v>181</v>
      </c>
      <c r="E4" s="18" t="s">
        <v>411</v>
      </c>
      <c r="F4" s="18" t="s">
        <v>412</v>
      </c>
      <c r="G4" s="18" t="s">
        <v>413</v>
      </c>
      <c r="H4" s="18">
        <v>3</v>
      </c>
      <c r="I4" s="18">
        <v>4</v>
      </c>
      <c r="J4" s="18">
        <v>2</v>
      </c>
      <c r="K4" s="18">
        <v>3</v>
      </c>
      <c r="L4" s="18">
        <v>4</v>
      </c>
      <c r="M4" s="18">
        <f>AVERAGE(H4:L4)</f>
        <v>3.2</v>
      </c>
      <c r="N4" s="18" t="s">
        <v>652</v>
      </c>
    </row>
    <row r="5" spans="1:14" x14ac:dyDescent="0.2">
      <c r="A5" s="22" t="s">
        <v>298</v>
      </c>
      <c r="B5" s="15" t="s">
        <v>6</v>
      </c>
      <c r="C5" s="15" t="s">
        <v>1031</v>
      </c>
      <c r="D5" s="18" t="s">
        <v>182</v>
      </c>
      <c r="E5" s="18" t="s">
        <v>414</v>
      </c>
      <c r="F5" s="18" t="s">
        <v>415</v>
      </c>
      <c r="G5" s="18" t="s">
        <v>416</v>
      </c>
      <c r="H5" s="18">
        <v>2</v>
      </c>
      <c r="I5" s="18">
        <v>3</v>
      </c>
      <c r="J5" s="18">
        <v>3</v>
      </c>
      <c r="K5" s="18">
        <v>3</v>
      </c>
      <c r="L5" s="18">
        <v>4</v>
      </c>
      <c r="M5" s="18">
        <f t="shared" ref="M5:M68" si="0">AVERAGE(H5:L5)</f>
        <v>3</v>
      </c>
      <c r="N5" s="18" t="s">
        <v>653</v>
      </c>
    </row>
    <row r="6" spans="1:14" x14ac:dyDescent="0.2">
      <c r="A6" s="22" t="s">
        <v>299</v>
      </c>
      <c r="B6" s="15" t="s">
        <v>6</v>
      </c>
      <c r="C6" s="15" t="s">
        <v>1031</v>
      </c>
      <c r="D6" s="18" t="s">
        <v>186</v>
      </c>
      <c r="E6" s="18" t="s">
        <v>417</v>
      </c>
      <c r="F6" s="18" t="s">
        <v>418</v>
      </c>
      <c r="G6" s="18" t="s">
        <v>419</v>
      </c>
      <c r="H6" s="18">
        <v>5</v>
      </c>
      <c r="I6" s="18">
        <v>5</v>
      </c>
      <c r="J6" s="18">
        <v>5</v>
      </c>
      <c r="K6" s="18">
        <v>5</v>
      </c>
      <c r="L6" s="18">
        <v>3</v>
      </c>
      <c r="M6" s="18">
        <f t="shared" si="0"/>
        <v>4.5999999999999996</v>
      </c>
      <c r="N6" s="18" t="s">
        <v>654</v>
      </c>
    </row>
    <row r="7" spans="1:14" x14ac:dyDescent="0.2">
      <c r="A7" s="22" t="s">
        <v>300</v>
      </c>
      <c r="B7" s="15" t="s">
        <v>6</v>
      </c>
      <c r="C7" s="15" t="s">
        <v>1031</v>
      </c>
      <c r="D7" s="18" t="s">
        <v>183</v>
      </c>
      <c r="E7" s="18" t="s">
        <v>420</v>
      </c>
      <c r="F7" s="18" t="s">
        <v>421</v>
      </c>
      <c r="G7" s="18" t="s">
        <v>422</v>
      </c>
      <c r="H7" s="18">
        <v>3</v>
      </c>
      <c r="I7" s="18">
        <v>4</v>
      </c>
      <c r="J7" s="18">
        <v>4</v>
      </c>
      <c r="K7" s="18">
        <v>4</v>
      </c>
      <c r="L7" s="18">
        <v>3</v>
      </c>
      <c r="M7" s="18">
        <f t="shared" si="0"/>
        <v>3.6</v>
      </c>
      <c r="N7" s="18" t="s">
        <v>655</v>
      </c>
    </row>
    <row r="8" spans="1:14" x14ac:dyDescent="0.2">
      <c r="A8" s="22" t="s">
        <v>301</v>
      </c>
      <c r="B8" s="15" t="s">
        <v>6</v>
      </c>
      <c r="C8" s="15" t="s">
        <v>1031</v>
      </c>
      <c r="D8" s="18" t="s">
        <v>184</v>
      </c>
      <c r="E8" s="18" t="s">
        <v>423</v>
      </c>
      <c r="F8" s="18" t="s">
        <v>424</v>
      </c>
      <c r="G8" s="18" t="s">
        <v>425</v>
      </c>
      <c r="H8" s="18">
        <v>3</v>
      </c>
      <c r="I8" s="18">
        <v>2</v>
      </c>
      <c r="J8" s="18">
        <v>3</v>
      </c>
      <c r="K8" s="18">
        <v>3</v>
      </c>
      <c r="L8" s="18">
        <v>3</v>
      </c>
      <c r="M8" s="18">
        <f t="shared" si="0"/>
        <v>2.8</v>
      </c>
      <c r="N8" s="18" t="s">
        <v>656</v>
      </c>
    </row>
    <row r="9" spans="1:14" x14ac:dyDescent="0.2">
      <c r="A9" s="22" t="s">
        <v>302</v>
      </c>
      <c r="B9" s="15" t="s">
        <v>6</v>
      </c>
      <c r="C9" s="15" t="s">
        <v>1031</v>
      </c>
      <c r="D9" s="18" t="s">
        <v>185</v>
      </c>
      <c r="E9" s="18" t="s">
        <v>426</v>
      </c>
      <c r="F9" s="18" t="s">
        <v>427</v>
      </c>
      <c r="G9" s="18" t="s">
        <v>428</v>
      </c>
      <c r="H9" s="18">
        <v>3</v>
      </c>
      <c r="I9" s="18">
        <v>3</v>
      </c>
      <c r="J9" s="18">
        <v>3</v>
      </c>
      <c r="K9" s="18">
        <v>3</v>
      </c>
      <c r="L9" s="18">
        <v>4</v>
      </c>
      <c r="M9" s="18">
        <f t="shared" si="0"/>
        <v>3.2</v>
      </c>
      <c r="N9" s="18" t="s">
        <v>657</v>
      </c>
    </row>
    <row r="10" spans="1:14" x14ac:dyDescent="0.2">
      <c r="A10" s="22" t="s">
        <v>303</v>
      </c>
      <c r="B10" s="15" t="s">
        <v>6</v>
      </c>
      <c r="C10" s="15" t="s">
        <v>23</v>
      </c>
      <c r="D10" s="18" t="s">
        <v>181</v>
      </c>
      <c r="E10" s="18" t="s">
        <v>429</v>
      </c>
      <c r="F10" s="18" t="s">
        <v>430</v>
      </c>
      <c r="G10" s="18" t="s">
        <v>431</v>
      </c>
      <c r="H10" s="18">
        <v>2</v>
      </c>
      <c r="I10" s="18">
        <v>2</v>
      </c>
      <c r="J10" s="18">
        <v>2</v>
      </c>
      <c r="K10" s="18">
        <v>2</v>
      </c>
      <c r="L10" s="18">
        <v>4</v>
      </c>
      <c r="M10" s="18">
        <f t="shared" si="0"/>
        <v>2.4</v>
      </c>
      <c r="N10" s="18" t="s">
        <v>658</v>
      </c>
    </row>
    <row r="11" spans="1:14" x14ac:dyDescent="0.2">
      <c r="A11" s="22" t="s">
        <v>304</v>
      </c>
      <c r="B11" s="15" t="s">
        <v>6</v>
      </c>
      <c r="C11" s="15" t="s">
        <v>23</v>
      </c>
      <c r="D11" s="18" t="s">
        <v>182</v>
      </c>
      <c r="E11" s="18" t="s">
        <v>432</v>
      </c>
      <c r="F11" s="18" t="s">
        <v>433</v>
      </c>
      <c r="G11" s="18" t="s">
        <v>434</v>
      </c>
      <c r="H11" s="18">
        <v>5</v>
      </c>
      <c r="I11" s="18">
        <v>2</v>
      </c>
      <c r="J11" s="18">
        <v>1</v>
      </c>
      <c r="K11" s="18">
        <v>2</v>
      </c>
      <c r="L11" s="18">
        <v>3</v>
      </c>
      <c r="M11" s="18">
        <f t="shared" si="0"/>
        <v>2.6</v>
      </c>
      <c r="N11" s="18" t="s">
        <v>659</v>
      </c>
    </row>
    <row r="12" spans="1:14" x14ac:dyDescent="0.2">
      <c r="A12" s="22" t="s">
        <v>305</v>
      </c>
      <c r="B12" s="15" t="s">
        <v>6</v>
      </c>
      <c r="C12" s="15" t="s">
        <v>23</v>
      </c>
      <c r="D12" s="18" t="s">
        <v>186</v>
      </c>
      <c r="E12" s="18" t="s">
        <v>334</v>
      </c>
      <c r="F12" s="18" t="s">
        <v>435</v>
      </c>
      <c r="G12" s="18" t="s">
        <v>436</v>
      </c>
      <c r="H12" s="18">
        <v>5</v>
      </c>
      <c r="I12" s="18">
        <v>4</v>
      </c>
      <c r="J12" s="18">
        <v>5</v>
      </c>
      <c r="K12" s="18">
        <v>4</v>
      </c>
      <c r="L12" s="18">
        <v>4</v>
      </c>
      <c r="M12" s="18">
        <f t="shared" si="0"/>
        <v>4.4000000000000004</v>
      </c>
      <c r="N12" s="18" t="s">
        <v>660</v>
      </c>
    </row>
    <row r="13" spans="1:14" x14ac:dyDescent="0.2">
      <c r="A13" s="22" t="s">
        <v>306</v>
      </c>
      <c r="B13" s="15" t="s">
        <v>6</v>
      </c>
      <c r="C13" s="15" t="s">
        <v>23</v>
      </c>
      <c r="D13" s="18" t="s">
        <v>183</v>
      </c>
      <c r="E13" s="18" t="s">
        <v>437</v>
      </c>
      <c r="F13" s="18" t="s">
        <v>438</v>
      </c>
      <c r="G13" s="18" t="s">
        <v>439</v>
      </c>
      <c r="H13" s="18">
        <v>2</v>
      </c>
      <c r="I13" s="18">
        <v>3</v>
      </c>
      <c r="J13" s="18">
        <v>2</v>
      </c>
      <c r="K13" s="18">
        <v>2</v>
      </c>
      <c r="L13" s="18">
        <v>3</v>
      </c>
      <c r="M13" s="18">
        <f t="shared" si="0"/>
        <v>2.4</v>
      </c>
      <c r="N13" s="18" t="s">
        <v>661</v>
      </c>
    </row>
    <row r="14" spans="1:14" x14ac:dyDescent="0.2">
      <c r="A14" s="22" t="s">
        <v>307</v>
      </c>
      <c r="B14" s="15" t="s">
        <v>6</v>
      </c>
      <c r="C14" s="15" t="s">
        <v>23</v>
      </c>
      <c r="D14" s="18" t="s">
        <v>184</v>
      </c>
      <c r="E14" s="18" t="s">
        <v>423</v>
      </c>
      <c r="F14" s="18" t="s">
        <v>440</v>
      </c>
      <c r="G14" s="18" t="s">
        <v>441</v>
      </c>
      <c r="H14" s="18">
        <v>3</v>
      </c>
      <c r="I14" s="18">
        <v>3</v>
      </c>
      <c r="J14" s="18">
        <v>2</v>
      </c>
      <c r="K14" s="18">
        <v>4</v>
      </c>
      <c r="L14" s="18">
        <v>3</v>
      </c>
      <c r="M14" s="18">
        <f t="shared" si="0"/>
        <v>3</v>
      </c>
      <c r="N14" s="18" t="s">
        <v>662</v>
      </c>
    </row>
    <row r="15" spans="1:14" x14ac:dyDescent="0.2">
      <c r="A15" s="22" t="s">
        <v>308</v>
      </c>
      <c r="B15" s="15" t="s">
        <v>6</v>
      </c>
      <c r="C15" s="15" t="s">
        <v>23</v>
      </c>
      <c r="D15" s="18" t="s">
        <v>185</v>
      </c>
      <c r="E15" s="18" t="s">
        <v>442</v>
      </c>
      <c r="F15" s="18" t="s">
        <v>443</v>
      </c>
      <c r="G15" s="18" t="s">
        <v>444</v>
      </c>
      <c r="H15" s="18">
        <v>2</v>
      </c>
      <c r="I15" s="18">
        <v>2</v>
      </c>
      <c r="J15" s="18">
        <v>3</v>
      </c>
      <c r="K15" s="18">
        <v>2</v>
      </c>
      <c r="L15" s="18">
        <v>3</v>
      </c>
      <c r="M15" s="18">
        <f t="shared" si="0"/>
        <v>2.4</v>
      </c>
      <c r="N15" s="18" t="s">
        <v>663</v>
      </c>
    </row>
    <row r="16" spans="1:14" x14ac:dyDescent="0.2">
      <c r="A16" s="22" t="s">
        <v>309</v>
      </c>
      <c r="B16" s="15" t="s">
        <v>6</v>
      </c>
      <c r="C16" s="15" t="s">
        <v>12</v>
      </c>
      <c r="D16" s="18" t="s">
        <v>181</v>
      </c>
      <c r="E16" s="18" t="s">
        <v>445</v>
      </c>
      <c r="F16" s="18" t="s">
        <v>446</v>
      </c>
      <c r="G16" s="18" t="s">
        <v>447</v>
      </c>
      <c r="H16" s="18">
        <v>3</v>
      </c>
      <c r="I16" s="18">
        <v>2</v>
      </c>
      <c r="J16" s="18">
        <v>3</v>
      </c>
      <c r="K16" s="18">
        <v>2</v>
      </c>
      <c r="L16" s="18">
        <v>3</v>
      </c>
      <c r="M16" s="18">
        <f t="shared" si="0"/>
        <v>2.6</v>
      </c>
      <c r="N16" s="18" t="s">
        <v>664</v>
      </c>
    </row>
    <row r="17" spans="1:14" x14ac:dyDescent="0.2">
      <c r="A17" s="22" t="s">
        <v>310</v>
      </c>
      <c r="B17" s="15" t="s">
        <v>6</v>
      </c>
      <c r="C17" s="15" t="s">
        <v>12</v>
      </c>
      <c r="D17" s="18" t="s">
        <v>182</v>
      </c>
      <c r="E17" s="18" t="s">
        <v>448</v>
      </c>
      <c r="F17" s="18" t="s">
        <v>449</v>
      </c>
      <c r="G17" s="18" t="s">
        <v>450</v>
      </c>
      <c r="H17" s="18">
        <v>3</v>
      </c>
      <c r="I17" s="18">
        <v>3</v>
      </c>
      <c r="J17" s="18">
        <v>4</v>
      </c>
      <c r="K17" s="18">
        <v>3</v>
      </c>
      <c r="L17" s="18">
        <v>2</v>
      </c>
      <c r="M17" s="18">
        <f t="shared" si="0"/>
        <v>3</v>
      </c>
      <c r="N17" s="18" t="s">
        <v>665</v>
      </c>
    </row>
    <row r="18" spans="1:14" x14ac:dyDescent="0.2">
      <c r="A18" s="22" t="s">
        <v>311</v>
      </c>
      <c r="B18" s="15" t="s">
        <v>6</v>
      </c>
      <c r="C18" s="15" t="s">
        <v>12</v>
      </c>
      <c r="D18" s="18" t="s">
        <v>186</v>
      </c>
      <c r="E18" s="18" t="s">
        <v>451</v>
      </c>
      <c r="F18" s="18" t="s">
        <v>452</v>
      </c>
      <c r="G18" s="18" t="s">
        <v>453</v>
      </c>
      <c r="H18" s="18">
        <v>4</v>
      </c>
      <c r="I18" s="18">
        <v>4</v>
      </c>
      <c r="J18" s="18">
        <v>5</v>
      </c>
      <c r="K18" s="18">
        <v>4</v>
      </c>
      <c r="L18" s="18">
        <v>3</v>
      </c>
      <c r="M18" s="18">
        <f t="shared" si="0"/>
        <v>4</v>
      </c>
      <c r="N18" s="18" t="s">
        <v>666</v>
      </c>
    </row>
    <row r="19" spans="1:14" x14ac:dyDescent="0.2">
      <c r="A19" s="22" t="s">
        <v>336</v>
      </c>
      <c r="B19" s="15" t="s">
        <v>6</v>
      </c>
      <c r="C19" s="15" t="s">
        <v>12</v>
      </c>
      <c r="D19" s="18" t="s">
        <v>183</v>
      </c>
      <c r="E19" s="18" t="s">
        <v>454</v>
      </c>
      <c r="F19" s="18" t="s">
        <v>335</v>
      </c>
      <c r="G19" s="18" t="s">
        <v>455</v>
      </c>
      <c r="H19" s="18">
        <v>3</v>
      </c>
      <c r="I19" s="18">
        <v>4</v>
      </c>
      <c r="J19" s="18">
        <v>3</v>
      </c>
      <c r="K19" s="18">
        <v>4</v>
      </c>
      <c r="L19" s="18">
        <v>3</v>
      </c>
      <c r="M19" s="18">
        <f t="shared" si="0"/>
        <v>3.4</v>
      </c>
      <c r="N19" s="18" t="s">
        <v>667</v>
      </c>
    </row>
    <row r="20" spans="1:14" x14ac:dyDescent="0.2">
      <c r="A20" s="22" t="s">
        <v>337</v>
      </c>
      <c r="B20" s="15" t="s">
        <v>6</v>
      </c>
      <c r="C20" s="15" t="s">
        <v>12</v>
      </c>
      <c r="D20" s="18" t="s">
        <v>184</v>
      </c>
      <c r="E20" s="18" t="s">
        <v>456</v>
      </c>
      <c r="F20" s="18" t="s">
        <v>457</v>
      </c>
      <c r="G20" s="18" t="s">
        <v>458</v>
      </c>
      <c r="H20" s="18">
        <v>2</v>
      </c>
      <c r="I20" s="18">
        <v>3</v>
      </c>
      <c r="J20" s="18">
        <v>3</v>
      </c>
      <c r="K20" s="18">
        <v>2</v>
      </c>
      <c r="L20" s="18">
        <v>3</v>
      </c>
      <c r="M20" s="18">
        <f t="shared" si="0"/>
        <v>2.6</v>
      </c>
      <c r="N20" s="18" t="s">
        <v>668</v>
      </c>
    </row>
    <row r="21" spans="1:14" x14ac:dyDescent="0.2">
      <c r="A21" s="22" t="s">
        <v>338</v>
      </c>
      <c r="B21" s="15" t="s">
        <v>6</v>
      </c>
      <c r="C21" s="15" t="s">
        <v>12</v>
      </c>
      <c r="D21" s="18" t="s">
        <v>185</v>
      </c>
      <c r="E21" s="18" t="s">
        <v>459</v>
      </c>
      <c r="F21" s="18" t="s">
        <v>460</v>
      </c>
      <c r="G21" s="18" t="s">
        <v>461</v>
      </c>
      <c r="H21" s="18">
        <v>3</v>
      </c>
      <c r="I21" s="18">
        <v>4</v>
      </c>
      <c r="J21" s="18">
        <v>4</v>
      </c>
      <c r="K21" s="18">
        <v>3</v>
      </c>
      <c r="L21" s="18">
        <v>3</v>
      </c>
      <c r="M21" s="18">
        <f t="shared" si="0"/>
        <v>3.4</v>
      </c>
      <c r="N21" s="18" t="s">
        <v>669</v>
      </c>
    </row>
    <row r="22" spans="1:14" x14ac:dyDescent="0.2">
      <c r="A22" s="22" t="s">
        <v>339</v>
      </c>
      <c r="B22" s="15" t="s">
        <v>6</v>
      </c>
      <c r="C22" s="15" t="s">
        <v>13</v>
      </c>
      <c r="D22" s="18" t="s">
        <v>181</v>
      </c>
      <c r="E22" s="18" t="s">
        <v>462</v>
      </c>
      <c r="F22" s="18" t="s">
        <v>463</v>
      </c>
      <c r="G22" s="18" t="s">
        <v>464</v>
      </c>
      <c r="H22" s="18">
        <v>2</v>
      </c>
      <c r="I22" s="18">
        <v>3</v>
      </c>
      <c r="J22" s="18">
        <v>3</v>
      </c>
      <c r="K22" s="18">
        <v>2</v>
      </c>
      <c r="L22" s="18">
        <v>3</v>
      </c>
      <c r="M22" s="18">
        <f t="shared" si="0"/>
        <v>2.6</v>
      </c>
      <c r="N22" s="18" t="s">
        <v>670</v>
      </c>
    </row>
    <row r="23" spans="1:14" x14ac:dyDescent="0.2">
      <c r="A23" s="22" t="s">
        <v>340</v>
      </c>
      <c r="B23" s="15" t="s">
        <v>6</v>
      </c>
      <c r="C23" s="15" t="s">
        <v>13</v>
      </c>
      <c r="D23" s="18" t="s">
        <v>182</v>
      </c>
      <c r="E23" s="18" t="s">
        <v>465</v>
      </c>
      <c r="F23" s="18" t="s">
        <v>466</v>
      </c>
      <c r="G23" s="18" t="s">
        <v>467</v>
      </c>
      <c r="H23" s="18">
        <v>2</v>
      </c>
      <c r="I23" s="18">
        <v>3</v>
      </c>
      <c r="J23" s="18">
        <v>4</v>
      </c>
      <c r="K23" s="18">
        <v>2</v>
      </c>
      <c r="L23" s="18">
        <v>3</v>
      </c>
      <c r="M23" s="18">
        <f t="shared" si="0"/>
        <v>2.8</v>
      </c>
      <c r="N23" s="18" t="s">
        <v>671</v>
      </c>
    </row>
    <row r="24" spans="1:14" x14ac:dyDescent="0.2">
      <c r="A24" s="22" t="s">
        <v>341</v>
      </c>
      <c r="B24" s="15" t="s">
        <v>6</v>
      </c>
      <c r="C24" s="15" t="s">
        <v>13</v>
      </c>
      <c r="D24" s="18" t="s">
        <v>186</v>
      </c>
      <c r="E24" s="18" t="s">
        <v>468</v>
      </c>
      <c r="F24" s="18" t="s">
        <v>469</v>
      </c>
      <c r="G24" s="18" t="s">
        <v>470</v>
      </c>
      <c r="H24" s="18">
        <v>4</v>
      </c>
      <c r="I24" s="18">
        <v>4</v>
      </c>
      <c r="J24" s="18">
        <v>5</v>
      </c>
      <c r="K24" s="18">
        <v>4</v>
      </c>
      <c r="L24" s="18">
        <v>4</v>
      </c>
      <c r="M24" s="18">
        <f t="shared" si="0"/>
        <v>4.2</v>
      </c>
      <c r="N24" s="18" t="s">
        <v>672</v>
      </c>
    </row>
    <row r="25" spans="1:14" x14ac:dyDescent="0.2">
      <c r="A25" s="22" t="s">
        <v>342</v>
      </c>
      <c r="B25" s="15" t="s">
        <v>6</v>
      </c>
      <c r="C25" s="15" t="s">
        <v>13</v>
      </c>
      <c r="D25" s="18" t="s">
        <v>183</v>
      </c>
      <c r="E25" s="18" t="s">
        <v>432</v>
      </c>
      <c r="F25" s="18" t="s">
        <v>471</v>
      </c>
      <c r="G25" s="18" t="s">
        <v>472</v>
      </c>
      <c r="H25" s="18">
        <v>1</v>
      </c>
      <c r="I25" s="18">
        <v>2</v>
      </c>
      <c r="J25" s="18">
        <v>2</v>
      </c>
      <c r="K25" s="18">
        <v>1</v>
      </c>
      <c r="L25" s="18">
        <v>2</v>
      </c>
      <c r="M25" s="18">
        <f t="shared" si="0"/>
        <v>1.6</v>
      </c>
      <c r="N25" s="18" t="s">
        <v>673</v>
      </c>
    </row>
    <row r="26" spans="1:14" x14ac:dyDescent="0.2">
      <c r="A26" s="22" t="s">
        <v>343</v>
      </c>
      <c r="B26" s="15" t="s">
        <v>6</v>
      </c>
      <c r="C26" s="15" t="s">
        <v>13</v>
      </c>
      <c r="D26" s="18" t="s">
        <v>184</v>
      </c>
      <c r="E26" s="18" t="s">
        <v>473</v>
      </c>
      <c r="F26" s="18" t="s">
        <v>474</v>
      </c>
      <c r="G26" s="18" t="s">
        <v>475</v>
      </c>
      <c r="H26" s="18">
        <v>3</v>
      </c>
      <c r="I26" s="18">
        <v>2</v>
      </c>
      <c r="J26" s="18">
        <v>3</v>
      </c>
      <c r="K26" s="18">
        <v>3</v>
      </c>
      <c r="L26" s="18">
        <v>2</v>
      </c>
      <c r="M26" s="18">
        <f t="shared" si="0"/>
        <v>2.6</v>
      </c>
      <c r="N26" s="18" t="s">
        <v>674</v>
      </c>
    </row>
    <row r="27" spans="1:14" x14ac:dyDescent="0.2">
      <c r="A27" s="22" t="s">
        <v>344</v>
      </c>
      <c r="B27" s="15" t="s">
        <v>6</v>
      </c>
      <c r="C27" s="15" t="s">
        <v>13</v>
      </c>
      <c r="D27" s="18" t="s">
        <v>185</v>
      </c>
      <c r="E27" s="18" t="s">
        <v>476</v>
      </c>
      <c r="F27" s="18" t="s">
        <v>477</v>
      </c>
      <c r="G27" s="18" t="s">
        <v>478</v>
      </c>
      <c r="H27" s="18">
        <v>2</v>
      </c>
      <c r="I27" s="18">
        <v>2</v>
      </c>
      <c r="J27" s="18">
        <v>3</v>
      </c>
      <c r="K27" s="18">
        <v>2</v>
      </c>
      <c r="L27" s="18">
        <v>3</v>
      </c>
      <c r="M27" s="18">
        <f t="shared" si="0"/>
        <v>2.4</v>
      </c>
      <c r="N27" s="18" t="s">
        <v>675</v>
      </c>
    </row>
    <row r="28" spans="1:14" x14ac:dyDescent="0.2">
      <c r="A28" s="22" t="s">
        <v>345</v>
      </c>
      <c r="B28" s="15" t="s">
        <v>7</v>
      </c>
      <c r="C28" s="15" t="s">
        <v>1028</v>
      </c>
      <c r="D28" s="18" t="s">
        <v>181</v>
      </c>
      <c r="E28" s="18" t="s">
        <v>333</v>
      </c>
      <c r="F28" s="18" t="s">
        <v>479</v>
      </c>
      <c r="G28" s="18" t="s">
        <v>480</v>
      </c>
      <c r="H28" s="18">
        <v>1</v>
      </c>
      <c r="I28" s="18">
        <v>3</v>
      </c>
      <c r="J28" s="18">
        <v>1</v>
      </c>
      <c r="K28" s="18">
        <v>2</v>
      </c>
      <c r="L28" s="18">
        <v>4</v>
      </c>
      <c r="M28" s="18">
        <f t="shared" si="0"/>
        <v>2.2000000000000002</v>
      </c>
      <c r="N28" s="18" t="s">
        <v>676</v>
      </c>
    </row>
    <row r="29" spans="1:14" x14ac:dyDescent="0.2">
      <c r="A29" s="22" t="s">
        <v>346</v>
      </c>
      <c r="B29" s="15" t="s">
        <v>7</v>
      </c>
      <c r="C29" s="15" t="s">
        <v>1028</v>
      </c>
      <c r="D29" s="18" t="s">
        <v>182</v>
      </c>
      <c r="E29" s="18" t="s">
        <v>432</v>
      </c>
      <c r="F29" s="18" t="s">
        <v>415</v>
      </c>
      <c r="G29" s="18" t="s">
        <v>481</v>
      </c>
      <c r="H29" s="18">
        <v>2</v>
      </c>
      <c r="I29" s="18">
        <v>4</v>
      </c>
      <c r="J29" s="18">
        <v>2</v>
      </c>
      <c r="K29" s="18">
        <v>3</v>
      </c>
      <c r="L29" s="18">
        <v>4</v>
      </c>
      <c r="M29" s="18">
        <f t="shared" si="0"/>
        <v>3</v>
      </c>
      <c r="N29" s="18" t="s">
        <v>677</v>
      </c>
    </row>
    <row r="30" spans="1:14" x14ac:dyDescent="0.2">
      <c r="A30" s="22" t="s">
        <v>347</v>
      </c>
      <c r="B30" s="15" t="s">
        <v>7</v>
      </c>
      <c r="C30" s="15" t="s">
        <v>1028</v>
      </c>
      <c r="D30" s="18" t="s">
        <v>186</v>
      </c>
      <c r="E30" s="18" t="s">
        <v>482</v>
      </c>
      <c r="F30" s="18" t="s">
        <v>483</v>
      </c>
      <c r="G30" s="18" t="s">
        <v>484</v>
      </c>
      <c r="H30" s="18">
        <v>4</v>
      </c>
      <c r="I30" s="18">
        <v>4</v>
      </c>
      <c r="J30" s="18">
        <v>4</v>
      </c>
      <c r="K30" s="18">
        <v>3</v>
      </c>
      <c r="L30" s="18">
        <v>3</v>
      </c>
      <c r="M30" s="18">
        <f t="shared" si="0"/>
        <v>3.6</v>
      </c>
      <c r="N30" s="18" t="s">
        <v>678</v>
      </c>
    </row>
    <row r="31" spans="1:14" x14ac:dyDescent="0.2">
      <c r="A31" s="22" t="s">
        <v>348</v>
      </c>
      <c r="B31" s="15" t="s">
        <v>7</v>
      </c>
      <c r="C31" s="15" t="s">
        <v>1028</v>
      </c>
      <c r="D31" s="18" t="s">
        <v>183</v>
      </c>
      <c r="E31" s="18" t="s">
        <v>324</v>
      </c>
      <c r="F31" s="18" t="s">
        <v>335</v>
      </c>
      <c r="G31" s="18" t="s">
        <v>485</v>
      </c>
      <c r="H31" s="18">
        <v>2</v>
      </c>
      <c r="I31" s="18">
        <v>3</v>
      </c>
      <c r="J31" s="18">
        <v>2</v>
      </c>
      <c r="K31" s="18">
        <v>3</v>
      </c>
      <c r="L31" s="18">
        <v>4</v>
      </c>
      <c r="M31" s="18">
        <f t="shared" si="0"/>
        <v>2.8</v>
      </c>
      <c r="N31" s="18" t="s">
        <v>679</v>
      </c>
    </row>
    <row r="32" spans="1:14" x14ac:dyDescent="0.2">
      <c r="A32" s="22" t="s">
        <v>349</v>
      </c>
      <c r="B32" s="15" t="s">
        <v>7</v>
      </c>
      <c r="C32" s="15" t="s">
        <v>1028</v>
      </c>
      <c r="D32" s="18" t="s">
        <v>184</v>
      </c>
      <c r="E32" s="18" t="s">
        <v>486</v>
      </c>
      <c r="F32" s="18" t="s">
        <v>487</v>
      </c>
      <c r="G32" s="18" t="s">
        <v>488</v>
      </c>
      <c r="H32" s="18">
        <v>3</v>
      </c>
      <c r="I32" s="18">
        <v>2</v>
      </c>
      <c r="J32" s="18">
        <v>3</v>
      </c>
      <c r="K32" s="18">
        <v>4</v>
      </c>
      <c r="L32" s="18">
        <v>3</v>
      </c>
      <c r="M32" s="18">
        <f t="shared" si="0"/>
        <v>3</v>
      </c>
      <c r="N32" s="18" t="s">
        <v>680</v>
      </c>
    </row>
    <row r="33" spans="1:14" x14ac:dyDescent="0.2">
      <c r="A33" s="22" t="s">
        <v>350</v>
      </c>
      <c r="B33" s="15" t="s">
        <v>7</v>
      </c>
      <c r="C33" s="15" t="s">
        <v>1028</v>
      </c>
      <c r="D33" s="18" t="s">
        <v>185</v>
      </c>
      <c r="E33" s="18" t="s">
        <v>489</v>
      </c>
      <c r="F33" s="18" t="s">
        <v>490</v>
      </c>
      <c r="G33" s="18" t="s">
        <v>491</v>
      </c>
      <c r="H33" s="18">
        <v>1</v>
      </c>
      <c r="I33" s="18">
        <v>3</v>
      </c>
      <c r="J33" s="18">
        <v>2</v>
      </c>
      <c r="K33" s="18">
        <v>1</v>
      </c>
      <c r="L33" s="18">
        <v>4</v>
      </c>
      <c r="M33" s="18">
        <f t="shared" si="0"/>
        <v>2.2000000000000002</v>
      </c>
      <c r="N33" s="18" t="s">
        <v>681</v>
      </c>
    </row>
    <row r="34" spans="1:14" x14ac:dyDescent="0.2">
      <c r="A34" s="22" t="s">
        <v>351</v>
      </c>
      <c r="B34" s="15" t="s">
        <v>7</v>
      </c>
      <c r="C34" s="15" t="s">
        <v>1027</v>
      </c>
      <c r="D34" s="18" t="s">
        <v>181</v>
      </c>
      <c r="E34" s="18" t="s">
        <v>492</v>
      </c>
      <c r="F34" s="18" t="s">
        <v>493</v>
      </c>
      <c r="G34" s="18" t="s">
        <v>494</v>
      </c>
      <c r="H34" s="18">
        <v>2</v>
      </c>
      <c r="I34" s="18">
        <v>3</v>
      </c>
      <c r="J34" s="18">
        <v>2</v>
      </c>
      <c r="K34" s="18">
        <v>2</v>
      </c>
      <c r="L34" s="18">
        <v>3</v>
      </c>
      <c r="M34" s="18">
        <f t="shared" si="0"/>
        <v>2.4</v>
      </c>
      <c r="N34" s="18" t="s">
        <v>682</v>
      </c>
    </row>
    <row r="35" spans="1:14" x14ac:dyDescent="0.2">
      <c r="A35" s="22" t="s">
        <v>352</v>
      </c>
      <c r="B35" s="15" t="s">
        <v>7</v>
      </c>
      <c r="C35" s="15" t="s">
        <v>1027</v>
      </c>
      <c r="D35" s="18" t="s">
        <v>182</v>
      </c>
      <c r="E35" s="18" t="s">
        <v>495</v>
      </c>
      <c r="F35" s="18" t="s">
        <v>496</v>
      </c>
      <c r="G35" s="18" t="s">
        <v>497</v>
      </c>
      <c r="H35" s="18">
        <v>3</v>
      </c>
      <c r="I35" s="18">
        <v>3</v>
      </c>
      <c r="J35" s="18">
        <v>4</v>
      </c>
      <c r="K35" s="18">
        <v>3</v>
      </c>
      <c r="L35" s="18">
        <v>2</v>
      </c>
      <c r="M35" s="18">
        <f t="shared" si="0"/>
        <v>3</v>
      </c>
      <c r="N35" s="18" t="s">
        <v>683</v>
      </c>
    </row>
    <row r="36" spans="1:14" x14ac:dyDescent="0.2">
      <c r="A36" s="22" t="s">
        <v>353</v>
      </c>
      <c r="B36" s="15" t="s">
        <v>7</v>
      </c>
      <c r="C36" s="15" t="s">
        <v>1027</v>
      </c>
      <c r="D36" s="18" t="s">
        <v>186</v>
      </c>
      <c r="E36" s="18" t="s">
        <v>498</v>
      </c>
      <c r="F36" s="18" t="s">
        <v>499</v>
      </c>
      <c r="G36" s="18" t="s">
        <v>500</v>
      </c>
      <c r="H36" s="18">
        <v>4</v>
      </c>
      <c r="I36" s="18">
        <v>4</v>
      </c>
      <c r="J36" s="18">
        <v>5</v>
      </c>
      <c r="K36" s="18">
        <v>4</v>
      </c>
      <c r="L36" s="18">
        <v>4</v>
      </c>
      <c r="M36" s="18">
        <f t="shared" si="0"/>
        <v>4.2</v>
      </c>
      <c r="N36" s="18" t="s">
        <v>684</v>
      </c>
    </row>
    <row r="37" spans="1:14" x14ac:dyDescent="0.2">
      <c r="A37" s="22" t="s">
        <v>354</v>
      </c>
      <c r="B37" s="15" t="s">
        <v>7</v>
      </c>
      <c r="C37" s="15" t="s">
        <v>1027</v>
      </c>
      <c r="D37" s="18" t="s">
        <v>183</v>
      </c>
      <c r="E37" s="18" t="s">
        <v>501</v>
      </c>
      <c r="F37" s="18" t="s">
        <v>502</v>
      </c>
      <c r="G37" s="18" t="s">
        <v>503</v>
      </c>
      <c r="H37" s="18">
        <v>3</v>
      </c>
      <c r="I37" s="18">
        <v>3</v>
      </c>
      <c r="J37" s="18">
        <v>3</v>
      </c>
      <c r="K37" s="18">
        <v>3</v>
      </c>
      <c r="L37" s="18">
        <v>2</v>
      </c>
      <c r="M37" s="18">
        <f t="shared" si="0"/>
        <v>2.8</v>
      </c>
      <c r="N37" s="18" t="s">
        <v>685</v>
      </c>
    </row>
    <row r="38" spans="1:14" x14ac:dyDescent="0.2">
      <c r="A38" s="22" t="s">
        <v>355</v>
      </c>
      <c r="B38" s="15" t="s">
        <v>7</v>
      </c>
      <c r="C38" s="15" t="s">
        <v>1027</v>
      </c>
      <c r="D38" s="18" t="s">
        <v>184</v>
      </c>
      <c r="E38" s="18" t="s">
        <v>504</v>
      </c>
      <c r="F38" s="18" t="s">
        <v>505</v>
      </c>
      <c r="G38" s="18" t="s">
        <v>506</v>
      </c>
      <c r="H38" s="18">
        <v>3</v>
      </c>
      <c r="I38" s="18">
        <v>2</v>
      </c>
      <c r="J38" s="18">
        <v>3</v>
      </c>
      <c r="K38" s="18">
        <v>3</v>
      </c>
      <c r="L38" s="18">
        <v>2</v>
      </c>
      <c r="M38" s="18">
        <f t="shared" si="0"/>
        <v>2.6</v>
      </c>
      <c r="N38" s="18" t="s">
        <v>686</v>
      </c>
    </row>
    <row r="39" spans="1:14" x14ac:dyDescent="0.2">
      <c r="A39" s="22" t="s">
        <v>356</v>
      </c>
      <c r="B39" s="15" t="s">
        <v>7</v>
      </c>
      <c r="C39" s="15" t="s">
        <v>1027</v>
      </c>
      <c r="D39" s="18" t="s">
        <v>185</v>
      </c>
      <c r="E39" s="18" t="s">
        <v>507</v>
      </c>
      <c r="F39" s="18" t="s">
        <v>508</v>
      </c>
      <c r="G39" s="18" t="s">
        <v>509</v>
      </c>
      <c r="H39" s="18">
        <v>2</v>
      </c>
      <c r="I39" s="18">
        <v>3</v>
      </c>
      <c r="J39" s="18">
        <v>3</v>
      </c>
      <c r="K39" s="18">
        <v>2</v>
      </c>
      <c r="L39" s="18">
        <v>3</v>
      </c>
      <c r="M39" s="18">
        <f t="shared" si="0"/>
        <v>2.6</v>
      </c>
      <c r="N39" s="18" t="s">
        <v>687</v>
      </c>
    </row>
    <row r="40" spans="1:14" x14ac:dyDescent="0.2">
      <c r="A40" s="22" t="s">
        <v>357</v>
      </c>
      <c r="B40" s="15" t="s">
        <v>7</v>
      </c>
      <c r="C40" s="15" t="s">
        <v>24</v>
      </c>
      <c r="D40" s="18" t="s">
        <v>181</v>
      </c>
      <c r="E40" s="18" t="s">
        <v>510</v>
      </c>
      <c r="F40" s="18" t="s">
        <v>511</v>
      </c>
      <c r="G40" s="18" t="s">
        <v>512</v>
      </c>
      <c r="H40" s="18">
        <v>2</v>
      </c>
      <c r="I40" s="18">
        <v>4</v>
      </c>
      <c r="J40" s="18">
        <v>3</v>
      </c>
      <c r="K40" s="18">
        <v>2</v>
      </c>
      <c r="L40" s="18">
        <v>3</v>
      </c>
      <c r="M40" s="18">
        <f t="shared" si="0"/>
        <v>2.8</v>
      </c>
      <c r="N40" s="18" t="s">
        <v>688</v>
      </c>
    </row>
    <row r="41" spans="1:14" x14ac:dyDescent="0.2">
      <c r="A41" s="22" t="s">
        <v>358</v>
      </c>
      <c r="B41" s="15" t="s">
        <v>7</v>
      </c>
      <c r="C41" s="15" t="s">
        <v>24</v>
      </c>
      <c r="D41" s="18" t="s">
        <v>182</v>
      </c>
      <c r="E41" s="18" t="s">
        <v>513</v>
      </c>
      <c r="F41" s="18" t="s">
        <v>325</v>
      </c>
      <c r="G41" s="18" t="s">
        <v>514</v>
      </c>
      <c r="H41" s="18">
        <v>2</v>
      </c>
      <c r="I41" s="18">
        <v>3</v>
      </c>
      <c r="J41" s="18">
        <v>4</v>
      </c>
      <c r="K41" s="18">
        <v>3</v>
      </c>
      <c r="L41" s="18">
        <v>2</v>
      </c>
      <c r="M41" s="18">
        <f t="shared" si="0"/>
        <v>2.8</v>
      </c>
      <c r="N41" s="18" t="s">
        <v>689</v>
      </c>
    </row>
    <row r="42" spans="1:14" x14ac:dyDescent="0.2">
      <c r="A42" s="22" t="s">
        <v>359</v>
      </c>
      <c r="B42" s="15" t="s">
        <v>7</v>
      </c>
      <c r="C42" s="15" t="s">
        <v>24</v>
      </c>
      <c r="D42" s="18" t="s">
        <v>186</v>
      </c>
      <c r="E42" s="18" t="s">
        <v>515</v>
      </c>
      <c r="F42" s="18" t="s">
        <v>516</v>
      </c>
      <c r="G42" s="18" t="s">
        <v>517</v>
      </c>
      <c r="H42" s="18">
        <v>3</v>
      </c>
      <c r="I42" s="18">
        <v>4</v>
      </c>
      <c r="J42" s="18">
        <v>5</v>
      </c>
      <c r="K42" s="18">
        <v>3</v>
      </c>
      <c r="L42" s="18">
        <v>3</v>
      </c>
      <c r="M42" s="18">
        <f t="shared" si="0"/>
        <v>3.6</v>
      </c>
      <c r="N42" s="18" t="s">
        <v>690</v>
      </c>
    </row>
    <row r="43" spans="1:14" x14ac:dyDescent="0.2">
      <c r="A43" s="22" t="s">
        <v>360</v>
      </c>
      <c r="B43" s="15" t="s">
        <v>7</v>
      </c>
      <c r="C43" s="15" t="s">
        <v>24</v>
      </c>
      <c r="D43" s="18" t="s">
        <v>183</v>
      </c>
      <c r="E43" s="18" t="s">
        <v>518</v>
      </c>
      <c r="F43" s="18" t="s">
        <v>519</v>
      </c>
      <c r="G43" s="18" t="s">
        <v>520</v>
      </c>
      <c r="H43" s="18">
        <v>2</v>
      </c>
      <c r="I43" s="18">
        <v>3</v>
      </c>
      <c r="J43" s="18">
        <v>4</v>
      </c>
      <c r="K43" s="18">
        <v>2</v>
      </c>
      <c r="L43" s="18">
        <v>3</v>
      </c>
      <c r="M43" s="18">
        <f t="shared" si="0"/>
        <v>2.8</v>
      </c>
      <c r="N43" s="18" t="s">
        <v>691</v>
      </c>
    </row>
    <row r="44" spans="1:14" x14ac:dyDescent="0.2">
      <c r="A44" s="22" t="s">
        <v>361</v>
      </c>
      <c r="B44" s="15" t="s">
        <v>7</v>
      </c>
      <c r="C44" s="15" t="s">
        <v>24</v>
      </c>
      <c r="D44" s="18" t="s">
        <v>184</v>
      </c>
      <c r="E44" s="18" t="s">
        <v>521</v>
      </c>
      <c r="F44" s="18" t="s">
        <v>522</v>
      </c>
      <c r="G44" s="18" t="s">
        <v>523</v>
      </c>
      <c r="H44" s="18">
        <v>3</v>
      </c>
      <c r="I44" s="18">
        <v>2</v>
      </c>
      <c r="J44" s="18">
        <v>3</v>
      </c>
      <c r="K44" s="18">
        <v>4</v>
      </c>
      <c r="L44" s="18">
        <v>2</v>
      </c>
      <c r="M44" s="18">
        <f t="shared" si="0"/>
        <v>2.8</v>
      </c>
      <c r="N44" s="18" t="s">
        <v>692</v>
      </c>
    </row>
    <row r="45" spans="1:14" x14ac:dyDescent="0.2">
      <c r="A45" s="22" t="s">
        <v>362</v>
      </c>
      <c r="B45" s="15" t="s">
        <v>7</v>
      </c>
      <c r="C45" s="15" t="s">
        <v>24</v>
      </c>
      <c r="D45" s="18" t="s">
        <v>185</v>
      </c>
      <c r="E45" s="18" t="s">
        <v>524</v>
      </c>
      <c r="F45" s="18" t="s">
        <v>525</v>
      </c>
      <c r="G45" s="18" t="s">
        <v>526</v>
      </c>
      <c r="H45" s="18">
        <v>2</v>
      </c>
      <c r="I45" s="18">
        <v>3</v>
      </c>
      <c r="J45" s="18">
        <v>4</v>
      </c>
      <c r="K45" s="18">
        <v>2</v>
      </c>
      <c r="L45" s="18">
        <v>4</v>
      </c>
      <c r="M45" s="18">
        <f t="shared" si="0"/>
        <v>3</v>
      </c>
      <c r="N45" s="18" t="s">
        <v>693</v>
      </c>
    </row>
    <row r="46" spans="1:14" x14ac:dyDescent="0.2">
      <c r="A46" s="22" t="s">
        <v>363</v>
      </c>
      <c r="B46" s="15" t="s">
        <v>8</v>
      </c>
      <c r="C46" s="15" t="s">
        <v>1024</v>
      </c>
      <c r="D46" s="18" t="s">
        <v>181</v>
      </c>
      <c r="E46" s="18" t="s">
        <v>527</v>
      </c>
      <c r="F46" s="18" t="s">
        <v>528</v>
      </c>
      <c r="G46" s="18" t="s">
        <v>529</v>
      </c>
      <c r="H46" s="18">
        <v>2</v>
      </c>
      <c r="I46" s="18">
        <v>3</v>
      </c>
      <c r="J46" s="18">
        <v>3</v>
      </c>
      <c r="K46" s="18">
        <v>2</v>
      </c>
      <c r="L46" s="18">
        <v>3</v>
      </c>
      <c r="M46" s="18">
        <f t="shared" si="0"/>
        <v>2.6</v>
      </c>
      <c r="N46" s="18" t="s">
        <v>694</v>
      </c>
    </row>
    <row r="47" spans="1:14" x14ac:dyDescent="0.2">
      <c r="A47" s="22" t="s">
        <v>364</v>
      </c>
      <c r="B47" s="15" t="s">
        <v>8</v>
      </c>
      <c r="C47" s="15" t="s">
        <v>1024</v>
      </c>
      <c r="D47" s="18" t="s">
        <v>182</v>
      </c>
      <c r="E47" s="18" t="s">
        <v>530</v>
      </c>
      <c r="F47" s="18" t="s">
        <v>531</v>
      </c>
      <c r="G47" s="18" t="s">
        <v>532</v>
      </c>
      <c r="H47" s="18">
        <v>3</v>
      </c>
      <c r="I47" s="18">
        <v>3</v>
      </c>
      <c r="J47" s="18">
        <v>3</v>
      </c>
      <c r="K47" s="18">
        <v>3</v>
      </c>
      <c r="L47" s="18">
        <v>3</v>
      </c>
      <c r="M47" s="18">
        <f t="shared" si="0"/>
        <v>3</v>
      </c>
      <c r="N47" s="18" t="s">
        <v>695</v>
      </c>
    </row>
    <row r="48" spans="1:14" x14ac:dyDescent="0.2">
      <c r="A48" s="22" t="s">
        <v>365</v>
      </c>
      <c r="B48" s="15" t="s">
        <v>8</v>
      </c>
      <c r="C48" s="15" t="s">
        <v>1024</v>
      </c>
      <c r="D48" s="18" t="s">
        <v>186</v>
      </c>
      <c r="E48" s="18" t="s">
        <v>334</v>
      </c>
      <c r="F48" s="18" t="s">
        <v>533</v>
      </c>
      <c r="G48" s="18" t="s">
        <v>534</v>
      </c>
      <c r="H48" s="18">
        <v>4</v>
      </c>
      <c r="I48" s="18">
        <v>4</v>
      </c>
      <c r="J48" s="18">
        <v>5</v>
      </c>
      <c r="K48" s="18">
        <v>4</v>
      </c>
      <c r="L48" s="18">
        <v>4</v>
      </c>
      <c r="M48" s="18">
        <f t="shared" si="0"/>
        <v>4.2</v>
      </c>
      <c r="N48" s="18" t="s">
        <v>696</v>
      </c>
    </row>
    <row r="49" spans="1:14" x14ac:dyDescent="0.2">
      <c r="A49" s="22" t="s">
        <v>366</v>
      </c>
      <c r="B49" s="15" t="s">
        <v>8</v>
      </c>
      <c r="C49" s="15" t="s">
        <v>1024</v>
      </c>
      <c r="D49" s="18" t="s">
        <v>183</v>
      </c>
      <c r="E49" s="18" t="s">
        <v>535</v>
      </c>
      <c r="F49" s="18" t="s">
        <v>536</v>
      </c>
      <c r="G49" s="18" t="s">
        <v>537</v>
      </c>
      <c r="H49" s="18">
        <v>3</v>
      </c>
      <c r="I49" s="18">
        <v>3</v>
      </c>
      <c r="J49" s="18">
        <v>4</v>
      </c>
      <c r="K49" s="18">
        <v>3</v>
      </c>
      <c r="L49" s="18">
        <v>3</v>
      </c>
      <c r="M49" s="18">
        <f t="shared" si="0"/>
        <v>3.2</v>
      </c>
      <c r="N49" s="18" t="s">
        <v>697</v>
      </c>
    </row>
    <row r="50" spans="1:14" x14ac:dyDescent="0.2">
      <c r="A50" s="22" t="s">
        <v>367</v>
      </c>
      <c r="B50" s="15" t="s">
        <v>8</v>
      </c>
      <c r="C50" s="15" t="s">
        <v>1024</v>
      </c>
      <c r="D50" s="18" t="s">
        <v>184</v>
      </c>
      <c r="E50" s="18" t="s">
        <v>538</v>
      </c>
      <c r="F50" s="18" t="s">
        <v>539</v>
      </c>
      <c r="G50" s="18" t="s">
        <v>540</v>
      </c>
      <c r="H50" s="18">
        <v>3</v>
      </c>
      <c r="I50" s="18">
        <v>3</v>
      </c>
      <c r="J50" s="18">
        <v>3</v>
      </c>
      <c r="K50" s="18">
        <v>4</v>
      </c>
      <c r="L50" s="18">
        <v>3</v>
      </c>
      <c r="M50" s="18">
        <f t="shared" si="0"/>
        <v>3.2</v>
      </c>
      <c r="N50" s="18" t="s">
        <v>698</v>
      </c>
    </row>
    <row r="51" spans="1:14" x14ac:dyDescent="0.2">
      <c r="A51" s="22" t="s">
        <v>368</v>
      </c>
      <c r="B51" s="15" t="s">
        <v>8</v>
      </c>
      <c r="C51" s="15" t="s">
        <v>1024</v>
      </c>
      <c r="D51" s="18" t="s">
        <v>185</v>
      </c>
      <c r="E51" s="18" t="s">
        <v>541</v>
      </c>
      <c r="F51" s="18" t="s">
        <v>477</v>
      </c>
      <c r="G51" s="18" t="s">
        <v>542</v>
      </c>
      <c r="H51" s="18">
        <v>2</v>
      </c>
      <c r="I51" s="18">
        <v>3</v>
      </c>
      <c r="J51" s="18">
        <v>3</v>
      </c>
      <c r="K51" s="18">
        <v>2</v>
      </c>
      <c r="L51" s="18">
        <v>3</v>
      </c>
      <c r="M51" s="18">
        <f t="shared" si="0"/>
        <v>2.6</v>
      </c>
      <c r="N51" s="18" t="s">
        <v>699</v>
      </c>
    </row>
    <row r="52" spans="1:14" x14ac:dyDescent="0.2">
      <c r="A52" s="22" t="s">
        <v>369</v>
      </c>
      <c r="B52" s="15" t="s">
        <v>8</v>
      </c>
      <c r="C52" s="15" t="s">
        <v>1025</v>
      </c>
      <c r="D52" s="18" t="s">
        <v>335</v>
      </c>
      <c r="E52" s="18" t="s">
        <v>543</v>
      </c>
      <c r="F52" s="18" t="s">
        <v>544</v>
      </c>
      <c r="G52" s="18" t="s">
        <v>545</v>
      </c>
      <c r="H52" s="18">
        <v>3</v>
      </c>
      <c r="I52" s="18">
        <v>4</v>
      </c>
      <c r="J52" s="18">
        <v>3</v>
      </c>
      <c r="K52" s="18">
        <v>4</v>
      </c>
      <c r="L52" s="18">
        <v>3</v>
      </c>
      <c r="M52" s="18">
        <f t="shared" si="0"/>
        <v>3.4</v>
      </c>
      <c r="N52" s="18" t="s">
        <v>700</v>
      </c>
    </row>
    <row r="53" spans="1:14" x14ac:dyDescent="0.2">
      <c r="A53" s="22" t="s">
        <v>370</v>
      </c>
      <c r="B53" s="15" t="s">
        <v>8</v>
      </c>
      <c r="C53" s="15" t="s">
        <v>1025</v>
      </c>
      <c r="D53" s="18" t="s">
        <v>181</v>
      </c>
      <c r="E53" s="18" t="s">
        <v>546</v>
      </c>
      <c r="F53" s="18" t="s">
        <v>547</v>
      </c>
      <c r="G53" s="18" t="s">
        <v>548</v>
      </c>
      <c r="H53" s="18">
        <v>2</v>
      </c>
      <c r="I53" s="18">
        <v>3</v>
      </c>
      <c r="J53" s="18">
        <v>2</v>
      </c>
      <c r="K53" s="18">
        <v>2</v>
      </c>
      <c r="L53" s="18">
        <v>3</v>
      </c>
      <c r="M53" s="18">
        <f t="shared" si="0"/>
        <v>2.4</v>
      </c>
      <c r="N53" s="18" t="s">
        <v>701</v>
      </c>
    </row>
    <row r="54" spans="1:14" x14ac:dyDescent="0.2">
      <c r="A54" s="22" t="s">
        <v>371</v>
      </c>
      <c r="B54" s="15" t="s">
        <v>8</v>
      </c>
      <c r="C54" s="15" t="s">
        <v>1025</v>
      </c>
      <c r="D54" s="18" t="s">
        <v>549</v>
      </c>
      <c r="E54" s="18" t="s">
        <v>550</v>
      </c>
      <c r="F54" s="18" t="s">
        <v>551</v>
      </c>
      <c r="G54" s="18" t="s">
        <v>552</v>
      </c>
      <c r="H54" s="18">
        <v>3</v>
      </c>
      <c r="I54" s="18">
        <v>4</v>
      </c>
      <c r="J54" s="18">
        <v>4</v>
      </c>
      <c r="K54" s="18">
        <v>3</v>
      </c>
      <c r="L54" s="18">
        <v>3</v>
      </c>
      <c r="M54" s="18">
        <f t="shared" si="0"/>
        <v>3.4</v>
      </c>
      <c r="N54" s="18" t="s">
        <v>702</v>
      </c>
    </row>
    <row r="55" spans="1:14" x14ac:dyDescent="0.2">
      <c r="A55" s="22" t="s">
        <v>372</v>
      </c>
      <c r="B55" s="15" t="s">
        <v>8</v>
      </c>
      <c r="C55" s="15" t="s">
        <v>1025</v>
      </c>
      <c r="D55" s="18" t="s">
        <v>183</v>
      </c>
      <c r="E55" s="18" t="s">
        <v>553</v>
      </c>
      <c r="F55" s="18" t="s">
        <v>554</v>
      </c>
      <c r="G55" s="18" t="s">
        <v>555</v>
      </c>
      <c r="H55" s="18">
        <v>3</v>
      </c>
      <c r="I55" s="18">
        <v>3</v>
      </c>
      <c r="J55" s="18">
        <v>4</v>
      </c>
      <c r="K55" s="18">
        <v>3</v>
      </c>
      <c r="L55" s="18">
        <v>2</v>
      </c>
      <c r="M55" s="18">
        <f t="shared" si="0"/>
        <v>3</v>
      </c>
      <c r="N55" s="18" t="s">
        <v>703</v>
      </c>
    </row>
    <row r="56" spans="1:14" x14ac:dyDescent="0.2">
      <c r="A56" s="22" t="s">
        <v>373</v>
      </c>
      <c r="B56" s="15" t="s">
        <v>8</v>
      </c>
      <c r="C56" s="15" t="s">
        <v>1025</v>
      </c>
      <c r="D56" s="18" t="s">
        <v>184</v>
      </c>
      <c r="E56" s="18" t="s">
        <v>556</v>
      </c>
      <c r="F56" s="18" t="s">
        <v>557</v>
      </c>
      <c r="G56" s="18" t="s">
        <v>558</v>
      </c>
      <c r="H56" s="18">
        <v>4</v>
      </c>
      <c r="I56" s="18">
        <v>4</v>
      </c>
      <c r="J56" s="18">
        <v>3</v>
      </c>
      <c r="K56" s="18">
        <v>4</v>
      </c>
      <c r="L56" s="18">
        <v>3</v>
      </c>
      <c r="M56" s="18">
        <f t="shared" si="0"/>
        <v>3.6</v>
      </c>
      <c r="N56" s="18" t="s">
        <v>704</v>
      </c>
    </row>
    <row r="57" spans="1:14" x14ac:dyDescent="0.2">
      <c r="A57" s="22" t="s">
        <v>374</v>
      </c>
      <c r="B57" s="15" t="s">
        <v>8</v>
      </c>
      <c r="C57" s="15" t="s">
        <v>1025</v>
      </c>
      <c r="D57" s="18" t="s">
        <v>185</v>
      </c>
      <c r="E57" s="18" t="s">
        <v>559</v>
      </c>
      <c r="F57" s="18" t="s">
        <v>560</v>
      </c>
      <c r="G57" s="18" t="s">
        <v>561</v>
      </c>
      <c r="H57" s="18">
        <v>2</v>
      </c>
      <c r="I57" s="18">
        <v>4</v>
      </c>
      <c r="J57" s="18">
        <v>4</v>
      </c>
      <c r="K57" s="18">
        <v>3</v>
      </c>
      <c r="L57" s="18">
        <v>3</v>
      </c>
      <c r="M57" s="18">
        <f t="shared" si="0"/>
        <v>3.2</v>
      </c>
      <c r="N57" s="18" t="s">
        <v>705</v>
      </c>
    </row>
    <row r="58" spans="1:14" x14ac:dyDescent="0.2">
      <c r="A58" s="22" t="s">
        <v>375</v>
      </c>
      <c r="B58" s="15" t="s">
        <v>9</v>
      </c>
      <c r="C58" s="15" t="s">
        <v>18</v>
      </c>
      <c r="D58" s="18" t="s">
        <v>181</v>
      </c>
      <c r="E58" s="18" t="s">
        <v>562</v>
      </c>
      <c r="F58" s="18" t="s">
        <v>563</v>
      </c>
      <c r="G58" s="18" t="s">
        <v>564</v>
      </c>
      <c r="H58" s="18">
        <v>2</v>
      </c>
      <c r="I58" s="18">
        <v>4</v>
      </c>
      <c r="J58" s="18">
        <v>2</v>
      </c>
      <c r="K58" s="18">
        <v>2</v>
      </c>
      <c r="L58" s="18">
        <v>3</v>
      </c>
      <c r="M58" s="18">
        <f t="shared" si="0"/>
        <v>2.6</v>
      </c>
      <c r="N58" s="18" t="s">
        <v>706</v>
      </c>
    </row>
    <row r="59" spans="1:14" x14ac:dyDescent="0.2">
      <c r="A59" s="22" t="s">
        <v>376</v>
      </c>
      <c r="B59" s="15" t="s">
        <v>9</v>
      </c>
      <c r="C59" s="15" t="s">
        <v>18</v>
      </c>
      <c r="D59" s="18" t="s">
        <v>182</v>
      </c>
      <c r="E59" s="18" t="s">
        <v>565</v>
      </c>
      <c r="F59" s="18" t="s">
        <v>566</v>
      </c>
      <c r="G59" s="18" t="s">
        <v>567</v>
      </c>
      <c r="H59" s="18">
        <v>2</v>
      </c>
      <c r="I59" s="18">
        <v>2</v>
      </c>
      <c r="J59" s="18">
        <v>3</v>
      </c>
      <c r="K59" s="18">
        <v>1</v>
      </c>
      <c r="L59" s="18">
        <v>3</v>
      </c>
      <c r="M59" s="18">
        <f t="shared" si="0"/>
        <v>2.2000000000000002</v>
      </c>
      <c r="N59" s="18" t="s">
        <v>707</v>
      </c>
    </row>
    <row r="60" spans="1:14" x14ac:dyDescent="0.2">
      <c r="A60" s="22" t="s">
        <v>377</v>
      </c>
      <c r="B60" s="15" t="s">
        <v>9</v>
      </c>
      <c r="C60" s="15" t="s">
        <v>18</v>
      </c>
      <c r="D60" s="18" t="s">
        <v>186</v>
      </c>
      <c r="E60" s="18" t="s">
        <v>568</v>
      </c>
      <c r="F60" s="18" t="s">
        <v>569</v>
      </c>
      <c r="G60" s="18" t="s">
        <v>570</v>
      </c>
      <c r="H60" s="18">
        <v>3</v>
      </c>
      <c r="I60" s="18">
        <v>3</v>
      </c>
      <c r="J60" s="18">
        <v>2</v>
      </c>
      <c r="K60" s="18">
        <v>3</v>
      </c>
      <c r="L60" s="18">
        <v>3</v>
      </c>
      <c r="M60" s="18">
        <f t="shared" si="0"/>
        <v>2.8</v>
      </c>
      <c r="N60" s="18" t="s">
        <v>708</v>
      </c>
    </row>
    <row r="61" spans="1:14" x14ac:dyDescent="0.2">
      <c r="A61" s="22" t="s">
        <v>378</v>
      </c>
      <c r="B61" s="15" t="s">
        <v>9</v>
      </c>
      <c r="C61" s="15" t="s">
        <v>18</v>
      </c>
      <c r="D61" s="18" t="s">
        <v>183</v>
      </c>
      <c r="E61" s="18" t="s">
        <v>571</v>
      </c>
      <c r="F61" s="18" t="s">
        <v>572</v>
      </c>
      <c r="G61" s="18" t="s">
        <v>573</v>
      </c>
      <c r="H61" s="18">
        <v>3</v>
      </c>
      <c r="I61" s="18">
        <v>4</v>
      </c>
      <c r="J61" s="18">
        <v>4</v>
      </c>
      <c r="K61" s="18">
        <v>3</v>
      </c>
      <c r="L61" s="18">
        <v>3</v>
      </c>
      <c r="M61" s="18">
        <f t="shared" si="0"/>
        <v>3.4</v>
      </c>
      <c r="N61" s="18" t="s">
        <v>709</v>
      </c>
    </row>
    <row r="62" spans="1:14" x14ac:dyDescent="0.2">
      <c r="A62" s="22" t="s">
        <v>379</v>
      </c>
      <c r="B62" s="15" t="s">
        <v>9</v>
      </c>
      <c r="C62" s="15" t="s">
        <v>18</v>
      </c>
      <c r="D62" s="18" t="s">
        <v>184</v>
      </c>
      <c r="E62" s="18" t="s">
        <v>574</v>
      </c>
      <c r="F62" s="18" t="s">
        <v>575</v>
      </c>
      <c r="G62" s="18" t="s">
        <v>576</v>
      </c>
      <c r="H62" s="18">
        <v>3</v>
      </c>
      <c r="I62" s="18">
        <v>2</v>
      </c>
      <c r="J62" s="18">
        <v>3</v>
      </c>
      <c r="K62" s="18">
        <v>4</v>
      </c>
      <c r="L62" s="18">
        <v>3</v>
      </c>
      <c r="M62" s="18">
        <f t="shared" si="0"/>
        <v>3</v>
      </c>
      <c r="N62" s="18" t="s">
        <v>710</v>
      </c>
    </row>
    <row r="63" spans="1:14" x14ac:dyDescent="0.2">
      <c r="A63" s="22" t="s">
        <v>380</v>
      </c>
      <c r="B63" s="15" t="s">
        <v>9</v>
      </c>
      <c r="C63" s="15" t="s">
        <v>18</v>
      </c>
      <c r="D63" s="18" t="s">
        <v>185</v>
      </c>
      <c r="E63" s="18" t="s">
        <v>577</v>
      </c>
      <c r="F63" s="18" t="s">
        <v>578</v>
      </c>
      <c r="G63" s="18" t="s">
        <v>579</v>
      </c>
      <c r="H63" s="18">
        <v>2</v>
      </c>
      <c r="I63" s="18">
        <v>3</v>
      </c>
      <c r="J63" s="18">
        <v>4</v>
      </c>
      <c r="K63" s="18">
        <v>2</v>
      </c>
      <c r="L63" s="18">
        <v>2</v>
      </c>
      <c r="M63" s="18">
        <f t="shared" si="0"/>
        <v>2.6</v>
      </c>
      <c r="N63" s="18" t="s">
        <v>711</v>
      </c>
    </row>
    <row r="64" spans="1:14" x14ac:dyDescent="0.2">
      <c r="A64" s="22" t="s">
        <v>381</v>
      </c>
      <c r="B64" s="15" t="s">
        <v>9</v>
      </c>
      <c r="C64" s="15" t="s">
        <v>1029</v>
      </c>
      <c r="D64" s="18" t="s">
        <v>181</v>
      </c>
      <c r="E64" s="18" t="s">
        <v>580</v>
      </c>
      <c r="F64" s="18" t="s">
        <v>581</v>
      </c>
      <c r="G64" s="18" t="s">
        <v>582</v>
      </c>
      <c r="H64" s="18">
        <v>3</v>
      </c>
      <c r="I64" s="18">
        <v>4</v>
      </c>
      <c r="J64" s="18">
        <v>2</v>
      </c>
      <c r="K64" s="18">
        <v>3</v>
      </c>
      <c r="L64" s="18">
        <v>3</v>
      </c>
      <c r="M64" s="18">
        <f t="shared" si="0"/>
        <v>3</v>
      </c>
      <c r="N64" s="18" t="s">
        <v>712</v>
      </c>
    </row>
    <row r="65" spans="1:14" x14ac:dyDescent="0.2">
      <c r="A65" s="22" t="s">
        <v>382</v>
      </c>
      <c r="B65" s="15" t="s">
        <v>9</v>
      </c>
      <c r="C65" s="15" t="s">
        <v>1029</v>
      </c>
      <c r="D65" s="18" t="s">
        <v>182</v>
      </c>
      <c r="E65" s="18" t="s">
        <v>583</v>
      </c>
      <c r="F65" s="18" t="s">
        <v>325</v>
      </c>
      <c r="G65" s="18" t="s">
        <v>584</v>
      </c>
      <c r="H65" s="18">
        <v>2</v>
      </c>
      <c r="I65" s="18">
        <v>3</v>
      </c>
      <c r="J65" s="18">
        <v>2</v>
      </c>
      <c r="K65" s="18">
        <v>3</v>
      </c>
      <c r="L65" s="18">
        <v>2</v>
      </c>
      <c r="M65" s="18">
        <f t="shared" si="0"/>
        <v>2.4</v>
      </c>
      <c r="N65" s="18" t="s">
        <v>713</v>
      </c>
    </row>
    <row r="66" spans="1:14" x14ac:dyDescent="0.2">
      <c r="A66" s="22" t="s">
        <v>383</v>
      </c>
      <c r="B66" s="15" t="s">
        <v>9</v>
      </c>
      <c r="C66" s="15" t="s">
        <v>1029</v>
      </c>
      <c r="D66" s="18" t="s">
        <v>186</v>
      </c>
      <c r="E66" s="18" t="s">
        <v>334</v>
      </c>
      <c r="F66" s="18" t="s">
        <v>585</v>
      </c>
      <c r="G66" s="18" t="s">
        <v>586</v>
      </c>
      <c r="H66" s="18">
        <v>4</v>
      </c>
      <c r="I66" s="18">
        <v>4</v>
      </c>
      <c r="J66" s="18">
        <v>4</v>
      </c>
      <c r="K66" s="18">
        <v>3</v>
      </c>
      <c r="L66" s="18">
        <v>4</v>
      </c>
      <c r="M66" s="18">
        <f t="shared" si="0"/>
        <v>3.8</v>
      </c>
      <c r="N66" s="18" t="s">
        <v>714</v>
      </c>
    </row>
    <row r="67" spans="1:14" x14ac:dyDescent="0.2">
      <c r="A67" s="22" t="s">
        <v>384</v>
      </c>
      <c r="B67" s="15" t="s">
        <v>9</v>
      </c>
      <c r="C67" s="15" t="s">
        <v>1029</v>
      </c>
      <c r="D67" s="18" t="s">
        <v>183</v>
      </c>
      <c r="E67" s="18" t="s">
        <v>587</v>
      </c>
      <c r="F67" s="18" t="s">
        <v>588</v>
      </c>
      <c r="G67" s="18" t="s">
        <v>589</v>
      </c>
      <c r="H67" s="18">
        <v>3</v>
      </c>
      <c r="I67" s="18">
        <v>3</v>
      </c>
      <c r="J67" s="18">
        <v>3</v>
      </c>
      <c r="K67" s="18">
        <v>4</v>
      </c>
      <c r="L67" s="18">
        <v>3</v>
      </c>
      <c r="M67" s="18">
        <f t="shared" si="0"/>
        <v>3.2</v>
      </c>
      <c r="N67" s="18" t="s">
        <v>715</v>
      </c>
    </row>
    <row r="68" spans="1:14" x14ac:dyDescent="0.2">
      <c r="A68" s="22" t="s">
        <v>385</v>
      </c>
      <c r="B68" s="15" t="s">
        <v>9</v>
      </c>
      <c r="C68" s="15" t="s">
        <v>1029</v>
      </c>
      <c r="D68" s="18" t="s">
        <v>184</v>
      </c>
      <c r="E68" s="18" t="s">
        <v>590</v>
      </c>
      <c r="F68" s="18" t="s">
        <v>591</v>
      </c>
      <c r="G68" s="18" t="s">
        <v>592</v>
      </c>
      <c r="H68" s="18">
        <v>3</v>
      </c>
      <c r="I68" s="18">
        <v>2</v>
      </c>
      <c r="J68" s="18">
        <v>3</v>
      </c>
      <c r="K68" s="18">
        <v>4</v>
      </c>
      <c r="L68" s="18">
        <v>2</v>
      </c>
      <c r="M68" s="18">
        <f t="shared" si="0"/>
        <v>2.8</v>
      </c>
      <c r="N68" s="18" t="s">
        <v>716</v>
      </c>
    </row>
    <row r="69" spans="1:14" x14ac:dyDescent="0.2">
      <c r="A69" s="22" t="s">
        <v>386</v>
      </c>
      <c r="B69" s="15" t="s">
        <v>9</v>
      </c>
      <c r="C69" s="15" t="s">
        <v>1029</v>
      </c>
      <c r="D69" s="18" t="s">
        <v>185</v>
      </c>
      <c r="E69" s="18" t="s">
        <v>593</v>
      </c>
      <c r="F69" s="18" t="s">
        <v>594</v>
      </c>
      <c r="G69" s="18" t="s">
        <v>595</v>
      </c>
      <c r="H69" s="18">
        <v>2</v>
      </c>
      <c r="I69" s="18">
        <v>3</v>
      </c>
      <c r="J69" s="18">
        <v>3</v>
      </c>
      <c r="K69" s="18">
        <v>3</v>
      </c>
      <c r="L69" s="18">
        <v>3</v>
      </c>
      <c r="M69" s="18">
        <f t="shared" ref="M69:M93" si="1">AVERAGE(H69:L69)</f>
        <v>2.8</v>
      </c>
      <c r="N69" s="18" t="s">
        <v>717</v>
      </c>
    </row>
    <row r="70" spans="1:14" x14ac:dyDescent="0.2">
      <c r="A70" s="22" t="s">
        <v>387</v>
      </c>
      <c r="B70" s="15" t="s">
        <v>9</v>
      </c>
      <c r="C70" s="15" t="s">
        <v>1026</v>
      </c>
      <c r="D70" s="18" t="s">
        <v>181</v>
      </c>
      <c r="E70" s="18" t="s">
        <v>596</v>
      </c>
      <c r="F70" s="18" t="s">
        <v>597</v>
      </c>
      <c r="G70" s="18" t="s">
        <v>598</v>
      </c>
      <c r="H70" s="18">
        <v>2</v>
      </c>
      <c r="I70" s="18">
        <v>3</v>
      </c>
      <c r="J70" s="18">
        <v>3</v>
      </c>
      <c r="K70" s="18">
        <v>2</v>
      </c>
      <c r="L70" s="18">
        <v>4</v>
      </c>
      <c r="M70" s="18">
        <f t="shared" si="1"/>
        <v>2.8</v>
      </c>
      <c r="N70" s="18" t="s">
        <v>718</v>
      </c>
    </row>
    <row r="71" spans="1:14" x14ac:dyDescent="0.2">
      <c r="A71" s="22" t="s">
        <v>388</v>
      </c>
      <c r="B71" s="15" t="s">
        <v>9</v>
      </c>
      <c r="C71" s="15" t="s">
        <v>1026</v>
      </c>
      <c r="D71" s="18" t="s">
        <v>182</v>
      </c>
      <c r="E71" s="18" t="s">
        <v>599</v>
      </c>
      <c r="F71" s="18" t="s">
        <v>600</v>
      </c>
      <c r="G71" s="18" t="s">
        <v>601</v>
      </c>
      <c r="H71" s="18">
        <v>1</v>
      </c>
      <c r="I71" s="18">
        <v>2</v>
      </c>
      <c r="J71" s="18">
        <v>3</v>
      </c>
      <c r="K71" s="18">
        <v>1</v>
      </c>
      <c r="L71" s="18">
        <v>4</v>
      </c>
      <c r="M71" s="18">
        <f t="shared" si="1"/>
        <v>2.2000000000000002</v>
      </c>
      <c r="N71" s="18" t="s">
        <v>719</v>
      </c>
    </row>
    <row r="72" spans="1:14" x14ac:dyDescent="0.2">
      <c r="A72" s="22" t="s">
        <v>389</v>
      </c>
      <c r="B72" s="15" t="s">
        <v>9</v>
      </c>
      <c r="C72" s="15" t="s">
        <v>1026</v>
      </c>
      <c r="D72" s="18" t="s">
        <v>186</v>
      </c>
      <c r="E72" s="18" t="s">
        <v>602</v>
      </c>
      <c r="F72" s="18" t="s">
        <v>603</v>
      </c>
      <c r="G72" s="18" t="s">
        <v>604</v>
      </c>
      <c r="H72" s="18">
        <v>3</v>
      </c>
      <c r="I72" s="18">
        <v>3</v>
      </c>
      <c r="J72" s="18">
        <v>4</v>
      </c>
      <c r="K72" s="18">
        <v>3</v>
      </c>
      <c r="L72" s="18">
        <v>3</v>
      </c>
      <c r="M72" s="18">
        <f t="shared" si="1"/>
        <v>3.2</v>
      </c>
      <c r="N72" s="18" t="s">
        <v>720</v>
      </c>
    </row>
    <row r="73" spans="1:14" x14ac:dyDescent="0.2">
      <c r="A73" s="22" t="s">
        <v>390</v>
      </c>
      <c r="B73" s="15" t="s">
        <v>9</v>
      </c>
      <c r="C73" s="15" t="s">
        <v>1026</v>
      </c>
      <c r="D73" s="18" t="s">
        <v>183</v>
      </c>
      <c r="E73" s="18" t="s">
        <v>605</v>
      </c>
      <c r="F73" s="18" t="s">
        <v>606</v>
      </c>
      <c r="G73" s="18" t="s">
        <v>607</v>
      </c>
      <c r="H73" s="18">
        <v>2</v>
      </c>
      <c r="I73" s="18">
        <v>3</v>
      </c>
      <c r="J73" s="18">
        <v>2</v>
      </c>
      <c r="K73" s="18">
        <v>2</v>
      </c>
      <c r="L73" s="18">
        <v>4</v>
      </c>
      <c r="M73" s="18">
        <f t="shared" si="1"/>
        <v>2.6</v>
      </c>
      <c r="N73" s="18" t="s">
        <v>721</v>
      </c>
    </row>
    <row r="74" spans="1:14" x14ac:dyDescent="0.2">
      <c r="A74" s="22" t="s">
        <v>391</v>
      </c>
      <c r="B74" s="15" t="s">
        <v>9</v>
      </c>
      <c r="C74" s="15" t="s">
        <v>1026</v>
      </c>
      <c r="D74" s="18" t="s">
        <v>184</v>
      </c>
      <c r="E74" s="18" t="s">
        <v>608</v>
      </c>
      <c r="F74" s="18" t="s">
        <v>609</v>
      </c>
      <c r="G74" s="18" t="s">
        <v>610</v>
      </c>
      <c r="H74" s="18">
        <v>2</v>
      </c>
      <c r="I74" s="18">
        <v>2</v>
      </c>
      <c r="J74" s="18">
        <v>3</v>
      </c>
      <c r="K74" s="18">
        <v>4</v>
      </c>
      <c r="L74" s="18">
        <v>3</v>
      </c>
      <c r="M74" s="18">
        <f t="shared" si="1"/>
        <v>2.8</v>
      </c>
      <c r="N74" s="18" t="s">
        <v>722</v>
      </c>
    </row>
    <row r="75" spans="1:14" x14ac:dyDescent="0.2">
      <c r="A75" s="22" t="s">
        <v>392</v>
      </c>
      <c r="B75" s="15" t="s">
        <v>9</v>
      </c>
      <c r="C75" s="15" t="s">
        <v>1026</v>
      </c>
      <c r="D75" s="18" t="s">
        <v>185</v>
      </c>
      <c r="E75" s="18" t="s">
        <v>611</v>
      </c>
      <c r="F75" s="18" t="s">
        <v>612</v>
      </c>
      <c r="G75" s="18" t="s">
        <v>613</v>
      </c>
      <c r="H75" s="18">
        <v>1</v>
      </c>
      <c r="I75" s="18">
        <v>3</v>
      </c>
      <c r="J75" s="18">
        <v>3</v>
      </c>
      <c r="K75" s="18">
        <v>1</v>
      </c>
      <c r="L75" s="18">
        <v>3</v>
      </c>
      <c r="M75" s="18">
        <f t="shared" si="1"/>
        <v>2.2000000000000002</v>
      </c>
      <c r="N75" s="18" t="s">
        <v>723</v>
      </c>
    </row>
    <row r="76" spans="1:14" x14ac:dyDescent="0.2">
      <c r="A76" s="22" t="s">
        <v>393</v>
      </c>
      <c r="B76" s="15" t="s">
        <v>10</v>
      </c>
      <c r="C76" s="15" t="s">
        <v>21</v>
      </c>
      <c r="D76" s="18" t="s">
        <v>181</v>
      </c>
      <c r="E76" s="18" t="s">
        <v>614</v>
      </c>
      <c r="F76" s="18" t="s">
        <v>615</v>
      </c>
      <c r="G76" s="18" t="s">
        <v>616</v>
      </c>
      <c r="H76" s="18">
        <v>3</v>
      </c>
      <c r="I76" s="18">
        <v>3</v>
      </c>
      <c r="J76" s="18">
        <v>4</v>
      </c>
      <c r="K76" s="18">
        <v>3</v>
      </c>
      <c r="L76" s="18">
        <v>4</v>
      </c>
      <c r="M76" s="18">
        <f t="shared" si="1"/>
        <v>3.4</v>
      </c>
      <c r="N76" s="18" t="s">
        <v>724</v>
      </c>
    </row>
    <row r="77" spans="1:14" x14ac:dyDescent="0.2">
      <c r="A77" s="22" t="s">
        <v>394</v>
      </c>
      <c r="B77" s="15" t="s">
        <v>10</v>
      </c>
      <c r="C77" s="15" t="s">
        <v>21</v>
      </c>
      <c r="D77" s="18" t="s">
        <v>182</v>
      </c>
      <c r="E77" s="18" t="s">
        <v>617</v>
      </c>
      <c r="F77" s="18" t="s">
        <v>618</v>
      </c>
      <c r="G77" s="18" t="s">
        <v>619</v>
      </c>
      <c r="H77" s="18">
        <v>2</v>
      </c>
      <c r="I77" s="18">
        <v>2</v>
      </c>
      <c r="J77" s="18">
        <v>3</v>
      </c>
      <c r="K77" s="18">
        <v>2</v>
      </c>
      <c r="L77" s="18">
        <v>3</v>
      </c>
      <c r="M77" s="18">
        <f t="shared" si="1"/>
        <v>2.4</v>
      </c>
      <c r="N77" s="18" t="s">
        <v>725</v>
      </c>
    </row>
    <row r="78" spans="1:14" x14ac:dyDescent="0.2">
      <c r="A78" s="22" t="s">
        <v>395</v>
      </c>
      <c r="B78" s="15" t="s">
        <v>10</v>
      </c>
      <c r="C78" s="15" t="s">
        <v>21</v>
      </c>
      <c r="D78" s="18" t="s">
        <v>186</v>
      </c>
      <c r="E78" s="18" t="s">
        <v>620</v>
      </c>
      <c r="F78" s="18" t="s">
        <v>621</v>
      </c>
      <c r="G78" s="18" t="s">
        <v>622</v>
      </c>
      <c r="H78" s="18">
        <v>4</v>
      </c>
      <c r="I78" s="18">
        <v>4</v>
      </c>
      <c r="J78" s="18">
        <v>5</v>
      </c>
      <c r="K78" s="18">
        <v>4</v>
      </c>
      <c r="L78" s="18">
        <v>3</v>
      </c>
      <c r="M78" s="18">
        <f t="shared" si="1"/>
        <v>4</v>
      </c>
      <c r="N78" s="18" t="s">
        <v>726</v>
      </c>
    </row>
    <row r="79" spans="1:14" x14ac:dyDescent="0.2">
      <c r="A79" s="22" t="s">
        <v>396</v>
      </c>
      <c r="B79" s="15" t="s">
        <v>10</v>
      </c>
      <c r="C79" s="15" t="s">
        <v>21</v>
      </c>
      <c r="D79" s="18" t="s">
        <v>183</v>
      </c>
      <c r="E79" s="18" t="s">
        <v>623</v>
      </c>
      <c r="F79" s="18" t="s">
        <v>624</v>
      </c>
      <c r="G79" s="18" t="s">
        <v>625</v>
      </c>
      <c r="H79" s="18">
        <v>2</v>
      </c>
      <c r="I79" s="18">
        <v>3</v>
      </c>
      <c r="J79" s="18">
        <v>2</v>
      </c>
      <c r="K79" s="18">
        <v>3</v>
      </c>
      <c r="L79" s="18">
        <v>2</v>
      </c>
      <c r="M79" s="18">
        <f t="shared" si="1"/>
        <v>2.4</v>
      </c>
      <c r="N79" s="18" t="s">
        <v>727</v>
      </c>
    </row>
    <row r="80" spans="1:14" x14ac:dyDescent="0.2">
      <c r="A80" s="22" t="s">
        <v>397</v>
      </c>
      <c r="B80" s="15" t="s">
        <v>10</v>
      </c>
      <c r="C80" s="15" t="s">
        <v>21</v>
      </c>
      <c r="D80" s="18" t="s">
        <v>184</v>
      </c>
      <c r="E80" s="18" t="s">
        <v>626</v>
      </c>
      <c r="F80" s="18" t="s">
        <v>627</v>
      </c>
      <c r="G80" s="18" t="s">
        <v>628</v>
      </c>
      <c r="H80" s="18">
        <v>3</v>
      </c>
      <c r="I80" s="18">
        <v>2</v>
      </c>
      <c r="J80" s="18">
        <v>3</v>
      </c>
      <c r="K80" s="18">
        <v>4</v>
      </c>
      <c r="L80" s="18">
        <v>3</v>
      </c>
      <c r="M80" s="18">
        <f t="shared" si="1"/>
        <v>3</v>
      </c>
      <c r="N80" s="18" t="s">
        <v>728</v>
      </c>
    </row>
    <row r="81" spans="1:14" x14ac:dyDescent="0.2">
      <c r="A81" s="22" t="s">
        <v>398</v>
      </c>
      <c r="B81" s="15" t="s">
        <v>10</v>
      </c>
      <c r="C81" s="15" t="s">
        <v>21</v>
      </c>
      <c r="D81" s="18" t="s">
        <v>185</v>
      </c>
      <c r="E81" s="18" t="s">
        <v>629</v>
      </c>
      <c r="F81" s="18" t="s">
        <v>630</v>
      </c>
      <c r="G81" s="18" t="s">
        <v>631</v>
      </c>
      <c r="H81" s="18">
        <v>2</v>
      </c>
      <c r="I81" s="18">
        <v>3</v>
      </c>
      <c r="J81" s="18">
        <v>3</v>
      </c>
      <c r="K81" s="18">
        <v>2</v>
      </c>
      <c r="L81" s="18">
        <v>2</v>
      </c>
      <c r="M81" s="18">
        <f t="shared" si="1"/>
        <v>2.4</v>
      </c>
      <c r="N81" s="18" t="s">
        <v>729</v>
      </c>
    </row>
    <row r="82" spans="1:14" x14ac:dyDescent="0.2">
      <c r="A82" s="22" t="s">
        <v>399</v>
      </c>
      <c r="B82" s="15" t="s">
        <v>10</v>
      </c>
      <c r="C82" s="15" t="s">
        <v>1030</v>
      </c>
      <c r="D82" s="18" t="s">
        <v>181</v>
      </c>
      <c r="E82" s="18" t="s">
        <v>632</v>
      </c>
      <c r="F82" s="18" t="s">
        <v>633</v>
      </c>
      <c r="G82" s="18" t="s">
        <v>634</v>
      </c>
      <c r="H82" s="18">
        <v>2</v>
      </c>
      <c r="I82" s="18">
        <v>2</v>
      </c>
      <c r="J82" s="18">
        <v>2</v>
      </c>
      <c r="K82" s="18">
        <v>2</v>
      </c>
      <c r="L82" s="18">
        <v>3</v>
      </c>
      <c r="M82" s="18">
        <f t="shared" si="1"/>
        <v>2.2000000000000002</v>
      </c>
      <c r="N82" s="18" t="s">
        <v>730</v>
      </c>
    </row>
    <row r="83" spans="1:14" x14ac:dyDescent="0.2">
      <c r="A83" s="22" t="s">
        <v>400</v>
      </c>
      <c r="B83" s="15" t="s">
        <v>10</v>
      </c>
      <c r="C83" s="15" t="s">
        <v>1030</v>
      </c>
      <c r="D83" s="18" t="s">
        <v>182</v>
      </c>
      <c r="E83" s="18" t="s">
        <v>635</v>
      </c>
      <c r="F83" s="18" t="s">
        <v>636</v>
      </c>
      <c r="G83" s="18" t="s">
        <v>637</v>
      </c>
      <c r="H83" s="18">
        <v>1</v>
      </c>
      <c r="I83" s="18">
        <v>2</v>
      </c>
      <c r="J83" s="18">
        <v>3</v>
      </c>
      <c r="K83" s="18">
        <v>1</v>
      </c>
      <c r="L83" s="18">
        <v>3</v>
      </c>
      <c r="M83" s="18">
        <f t="shared" si="1"/>
        <v>2</v>
      </c>
      <c r="N83" s="18" t="s">
        <v>731</v>
      </c>
    </row>
    <row r="84" spans="1:14" x14ac:dyDescent="0.2">
      <c r="A84" s="22" t="s">
        <v>401</v>
      </c>
      <c r="B84" s="15" t="s">
        <v>10</v>
      </c>
      <c r="C84" s="15" t="s">
        <v>1030</v>
      </c>
      <c r="D84" s="18" t="s">
        <v>186</v>
      </c>
      <c r="E84" s="18" t="s">
        <v>638</v>
      </c>
      <c r="F84" s="18" t="s">
        <v>639</v>
      </c>
      <c r="G84" s="18" t="s">
        <v>640</v>
      </c>
      <c r="H84" s="18">
        <v>2</v>
      </c>
      <c r="I84" s="18">
        <v>3</v>
      </c>
      <c r="J84" s="18">
        <v>4</v>
      </c>
      <c r="K84" s="18">
        <v>2</v>
      </c>
      <c r="L84" s="18">
        <v>3</v>
      </c>
      <c r="M84" s="18">
        <f t="shared" si="1"/>
        <v>2.8</v>
      </c>
      <c r="N84" s="18" t="s">
        <v>732</v>
      </c>
    </row>
    <row r="85" spans="1:14" x14ac:dyDescent="0.2">
      <c r="A85" s="22" t="s">
        <v>402</v>
      </c>
      <c r="B85" s="15" t="s">
        <v>10</v>
      </c>
      <c r="C85" s="15" t="s">
        <v>1030</v>
      </c>
      <c r="D85" s="18" t="s">
        <v>183</v>
      </c>
      <c r="E85" s="18" t="s">
        <v>641</v>
      </c>
      <c r="F85" s="18" t="s">
        <v>642</v>
      </c>
      <c r="G85" s="18" t="s">
        <v>643</v>
      </c>
      <c r="H85" s="18">
        <v>2</v>
      </c>
      <c r="I85" s="18">
        <v>3</v>
      </c>
      <c r="J85" s="18">
        <v>3</v>
      </c>
      <c r="K85" s="18">
        <v>3</v>
      </c>
      <c r="L85" s="18">
        <v>3</v>
      </c>
      <c r="M85" s="18">
        <f t="shared" si="1"/>
        <v>2.8</v>
      </c>
      <c r="N85" s="18" t="s">
        <v>733</v>
      </c>
    </row>
    <row r="86" spans="1:14" x14ac:dyDescent="0.2">
      <c r="A86" s="22" t="s">
        <v>403</v>
      </c>
      <c r="B86" s="15" t="s">
        <v>10</v>
      </c>
      <c r="C86" s="15" t="s">
        <v>1030</v>
      </c>
      <c r="D86" s="18" t="s">
        <v>184</v>
      </c>
      <c r="E86" s="18" t="s">
        <v>644</v>
      </c>
      <c r="F86" s="18" t="s">
        <v>645</v>
      </c>
      <c r="G86" s="18" t="s">
        <v>646</v>
      </c>
      <c r="H86" s="18">
        <v>2</v>
      </c>
      <c r="I86" s="18">
        <v>2</v>
      </c>
      <c r="J86" s="18">
        <v>3</v>
      </c>
      <c r="K86" s="18">
        <v>3</v>
      </c>
      <c r="L86" s="18">
        <v>2</v>
      </c>
      <c r="M86" s="18">
        <f t="shared" si="1"/>
        <v>2.4</v>
      </c>
      <c r="N86" s="18" t="s">
        <v>734</v>
      </c>
    </row>
    <row r="87" spans="1:14" x14ac:dyDescent="0.2">
      <c r="A87" s="22" t="s">
        <v>404</v>
      </c>
      <c r="B87" s="15" t="s">
        <v>10</v>
      </c>
      <c r="C87" s="15" t="s">
        <v>1030</v>
      </c>
      <c r="D87" s="18" t="s">
        <v>185</v>
      </c>
      <c r="E87" s="18" t="s">
        <v>647</v>
      </c>
      <c r="F87" s="18" t="s">
        <v>648</v>
      </c>
      <c r="G87" s="18" t="s">
        <v>649</v>
      </c>
      <c r="H87" s="18">
        <v>1</v>
      </c>
      <c r="I87" s="18">
        <v>2</v>
      </c>
      <c r="J87" s="18">
        <v>3</v>
      </c>
      <c r="K87" s="18">
        <v>1</v>
      </c>
      <c r="L87" s="18">
        <v>2</v>
      </c>
      <c r="M87" s="18">
        <f t="shared" si="1"/>
        <v>1.8</v>
      </c>
      <c r="N87" s="18" t="s">
        <v>735</v>
      </c>
    </row>
    <row r="88" spans="1:14" x14ac:dyDescent="0.2">
      <c r="A88" s="22" t="s">
        <v>405</v>
      </c>
      <c r="B88" s="15" t="s">
        <v>10</v>
      </c>
      <c r="C88" s="15" t="s">
        <v>22</v>
      </c>
      <c r="D88" s="18" t="s">
        <v>181</v>
      </c>
      <c r="E88" s="18" t="s">
        <v>315</v>
      </c>
      <c r="F88" s="18" t="s">
        <v>316</v>
      </c>
      <c r="G88" s="18" t="s">
        <v>317</v>
      </c>
      <c r="H88" s="18">
        <v>2</v>
      </c>
      <c r="I88" s="18">
        <v>3</v>
      </c>
      <c r="J88" s="18">
        <v>4</v>
      </c>
      <c r="K88" s="18">
        <v>2</v>
      </c>
      <c r="L88" s="18">
        <v>3</v>
      </c>
      <c r="M88" s="18">
        <f t="shared" si="1"/>
        <v>2.8</v>
      </c>
      <c r="N88" s="18" t="s">
        <v>736</v>
      </c>
    </row>
    <row r="89" spans="1:14" x14ac:dyDescent="0.2">
      <c r="A89" s="22" t="s">
        <v>406</v>
      </c>
      <c r="B89" s="15" t="s">
        <v>10</v>
      </c>
      <c r="C89" s="15" t="s">
        <v>22</v>
      </c>
      <c r="D89" s="18" t="s">
        <v>182</v>
      </c>
      <c r="E89" s="18" t="s">
        <v>318</v>
      </c>
      <c r="F89" s="18" t="s">
        <v>319</v>
      </c>
      <c r="G89" s="18" t="s">
        <v>320</v>
      </c>
      <c r="H89" s="18">
        <v>2</v>
      </c>
      <c r="I89" s="18">
        <v>3</v>
      </c>
      <c r="J89" s="18">
        <v>4</v>
      </c>
      <c r="K89" s="18">
        <v>2</v>
      </c>
      <c r="L89" s="18">
        <v>3</v>
      </c>
      <c r="M89" s="18">
        <f t="shared" si="1"/>
        <v>2.8</v>
      </c>
      <c r="N89" s="18" t="s">
        <v>737</v>
      </c>
    </row>
    <row r="90" spans="1:14" x14ac:dyDescent="0.2">
      <c r="A90" s="22" t="s">
        <v>407</v>
      </c>
      <c r="B90" s="15" t="s">
        <v>10</v>
      </c>
      <c r="C90" s="15" t="s">
        <v>22</v>
      </c>
      <c r="D90" s="18" t="s">
        <v>186</v>
      </c>
      <c r="E90" s="18" t="s">
        <v>321</v>
      </c>
      <c r="F90" s="18" t="s">
        <v>322</v>
      </c>
      <c r="G90" s="18" t="s">
        <v>323</v>
      </c>
      <c r="H90" s="18">
        <v>4</v>
      </c>
      <c r="I90" s="18">
        <v>4</v>
      </c>
      <c r="J90" s="18">
        <v>5</v>
      </c>
      <c r="K90" s="18">
        <v>3</v>
      </c>
      <c r="L90" s="18">
        <v>3</v>
      </c>
      <c r="M90" s="18">
        <f t="shared" si="1"/>
        <v>3.8</v>
      </c>
      <c r="N90" s="18" t="s">
        <v>738</v>
      </c>
    </row>
    <row r="91" spans="1:14" x14ac:dyDescent="0.2">
      <c r="A91" s="22" t="s">
        <v>408</v>
      </c>
      <c r="B91" s="15" t="s">
        <v>10</v>
      </c>
      <c r="C91" s="15" t="s">
        <v>22</v>
      </c>
      <c r="D91" s="18" t="s">
        <v>183</v>
      </c>
      <c r="E91" s="18" t="s">
        <v>324</v>
      </c>
      <c r="F91" s="18" t="s">
        <v>325</v>
      </c>
      <c r="G91" s="18" t="s">
        <v>326</v>
      </c>
      <c r="H91" s="18">
        <v>2</v>
      </c>
      <c r="I91" s="18">
        <v>3</v>
      </c>
      <c r="J91" s="18">
        <v>3</v>
      </c>
      <c r="K91" s="18">
        <v>3</v>
      </c>
      <c r="L91" s="18">
        <v>2</v>
      </c>
      <c r="M91" s="18">
        <f t="shared" si="1"/>
        <v>2.6</v>
      </c>
      <c r="N91" s="18" t="s">
        <v>739</v>
      </c>
    </row>
    <row r="92" spans="1:14" x14ac:dyDescent="0.2">
      <c r="A92" s="22" t="s">
        <v>409</v>
      </c>
      <c r="B92" s="15" t="s">
        <v>10</v>
      </c>
      <c r="C92" s="15" t="s">
        <v>22</v>
      </c>
      <c r="D92" s="18" t="s">
        <v>184</v>
      </c>
      <c r="E92" s="18" t="s">
        <v>327</v>
      </c>
      <c r="F92" s="18" t="s">
        <v>328</v>
      </c>
      <c r="G92" s="18" t="s">
        <v>329</v>
      </c>
      <c r="H92" s="18">
        <v>3</v>
      </c>
      <c r="I92" s="18">
        <v>2</v>
      </c>
      <c r="J92" s="18">
        <v>3</v>
      </c>
      <c r="K92" s="18">
        <v>4</v>
      </c>
      <c r="L92" s="18">
        <v>3</v>
      </c>
      <c r="M92" s="18">
        <f t="shared" si="1"/>
        <v>3</v>
      </c>
      <c r="N92" s="18" t="s">
        <v>740</v>
      </c>
    </row>
    <row r="93" spans="1:14" x14ac:dyDescent="0.2">
      <c r="A93" s="22" t="s">
        <v>410</v>
      </c>
      <c r="B93" s="15" t="s">
        <v>10</v>
      </c>
      <c r="C93" s="15" t="s">
        <v>22</v>
      </c>
      <c r="D93" s="18" t="s">
        <v>185</v>
      </c>
      <c r="E93" s="18" t="s">
        <v>330</v>
      </c>
      <c r="F93" s="18" t="s">
        <v>331</v>
      </c>
      <c r="G93" s="18" t="s">
        <v>332</v>
      </c>
      <c r="H93" s="18">
        <v>2</v>
      </c>
      <c r="I93" s="18">
        <v>3</v>
      </c>
      <c r="J93" s="18">
        <v>4</v>
      </c>
      <c r="K93" s="18">
        <v>2</v>
      </c>
      <c r="L93" s="18">
        <v>2</v>
      </c>
      <c r="M93" s="18">
        <f t="shared" si="1"/>
        <v>2.6</v>
      </c>
      <c r="N93" s="18" t="s">
        <v>741</v>
      </c>
    </row>
    <row r="98" spans="1:2" x14ac:dyDescent="0.2">
      <c r="A98" s="5"/>
      <c r="B98" s="5"/>
    </row>
    <row r="103" spans="1:2" x14ac:dyDescent="0.2">
      <c r="A103" s="5"/>
      <c r="B103" s="5"/>
    </row>
    <row r="108" spans="1:2" x14ac:dyDescent="0.2">
      <c r="A108" s="5"/>
      <c r="B108" s="5"/>
    </row>
    <row r="113" spans="1:2" x14ac:dyDescent="0.2">
      <c r="A113" s="5"/>
      <c r="B113" s="5"/>
    </row>
    <row r="118" spans="1:2" x14ac:dyDescent="0.2">
      <c r="A118" s="5"/>
      <c r="B118" s="5"/>
    </row>
    <row r="123" spans="1:2" x14ac:dyDescent="0.2">
      <c r="A123" s="9"/>
      <c r="B123" s="9"/>
    </row>
  </sheetData>
  <autoFilter ref="A2:N3" xr:uid="{B33C9998-7FAD-8840-B3E6-9B345CC0F364}"/>
  <mergeCells count="15">
    <mergeCell ref="A1:G1"/>
    <mergeCell ref="A2:A3"/>
    <mergeCell ref="C2:C3"/>
    <mergeCell ref="D2:D3"/>
    <mergeCell ref="E2:E3"/>
    <mergeCell ref="F2:F3"/>
    <mergeCell ref="B2:B3"/>
    <mergeCell ref="M2:M3"/>
    <mergeCell ref="N2:N3"/>
    <mergeCell ref="G2:G3"/>
    <mergeCell ref="H2:H3"/>
    <mergeCell ref="I2:I3"/>
    <mergeCell ref="J2:J3"/>
    <mergeCell ref="K2:K3"/>
    <mergeCell ref="L2:L3"/>
  </mergeCells>
  <phoneticPr fontId="4" type="noConversion"/>
  <dataValidations count="2">
    <dataValidation type="list" allowBlank="1" showInputMessage="1" showErrorMessage="1" sqref="B4:B93" xr:uid="{CFEA78B7-DA11-394B-879C-377EBB255194}">
      <formula1>Categories</formula1>
    </dataValidation>
    <dataValidation type="list" allowBlank="1" showInputMessage="1" showErrorMessage="1" sqref="C10:C27 C40:C45 C58:C63 C76:C81 C88:C93" xr:uid="{24703391-A108-504A-9E5B-E131DA48988C}">
      <formula1>Assets</formula1>
    </dataValidation>
  </dataValidations>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815DA-A2CB-F340-904F-8E64B49A4D8A}">
  <dimension ref="A1:C50"/>
  <sheetViews>
    <sheetView zoomScale="75" workbookViewId="0">
      <selection activeCell="G44" sqref="G44"/>
    </sheetView>
  </sheetViews>
  <sheetFormatPr baseColWidth="10" defaultRowHeight="16" x14ac:dyDescent="0.2"/>
  <cols>
    <col min="1" max="1" width="18.1640625" style="2" customWidth="1"/>
    <col min="2" max="2" width="19.83203125" style="2" customWidth="1"/>
    <col min="3" max="3" width="202.6640625" style="2" customWidth="1"/>
    <col min="4" max="16384" width="10.83203125" style="2"/>
  </cols>
  <sheetData>
    <row r="1" spans="1:3" ht="39" customHeight="1" x14ac:dyDescent="0.2">
      <c r="A1" s="17"/>
      <c r="B1" s="52" t="s">
        <v>976</v>
      </c>
      <c r="C1" s="52"/>
    </row>
    <row r="2" spans="1:3" x14ac:dyDescent="0.2">
      <c r="A2" s="54" t="s">
        <v>25</v>
      </c>
      <c r="B2" s="54" t="s">
        <v>811</v>
      </c>
      <c r="C2" s="54" t="s">
        <v>26</v>
      </c>
    </row>
    <row r="3" spans="1:3" x14ac:dyDescent="0.2">
      <c r="A3" s="54"/>
      <c r="B3" s="54"/>
      <c r="C3" s="54"/>
    </row>
    <row r="4" spans="1:3" ht="17" x14ac:dyDescent="0.2">
      <c r="A4" s="11" t="s">
        <v>978</v>
      </c>
      <c r="B4" s="34" t="s">
        <v>1116</v>
      </c>
      <c r="C4" s="34" t="s">
        <v>1117</v>
      </c>
    </row>
    <row r="5" spans="1:3" x14ac:dyDescent="0.2">
      <c r="A5" s="11"/>
      <c r="B5" s="34"/>
      <c r="C5" s="3" t="s">
        <v>756</v>
      </c>
    </row>
    <row r="6" spans="1:3" x14ac:dyDescent="0.2">
      <c r="A6" s="11"/>
      <c r="B6" s="34"/>
      <c r="C6" s="3" t="s">
        <v>757</v>
      </c>
    </row>
    <row r="7" spans="1:3" x14ac:dyDescent="0.2">
      <c r="A7" s="11"/>
      <c r="B7" s="34"/>
      <c r="C7" s="3" t="s">
        <v>742</v>
      </c>
    </row>
    <row r="8" spans="1:3" x14ac:dyDescent="0.2">
      <c r="A8" s="11"/>
      <c r="B8" s="34"/>
      <c r="C8" s="3" t="s">
        <v>758</v>
      </c>
    </row>
    <row r="9" spans="1:3" x14ac:dyDescent="0.2">
      <c r="A9" s="11"/>
      <c r="B9" s="34"/>
      <c r="C9" s="3" t="s">
        <v>759</v>
      </c>
    </row>
    <row r="10" spans="1:3" ht="17" x14ac:dyDescent="0.2">
      <c r="A10" s="11" t="s">
        <v>979</v>
      </c>
      <c r="B10" s="34" t="s">
        <v>1118</v>
      </c>
      <c r="C10" s="34" t="s">
        <v>1119</v>
      </c>
    </row>
    <row r="11" spans="1:3" x14ac:dyDescent="0.2">
      <c r="A11" s="11"/>
      <c r="B11" s="34"/>
      <c r="C11" s="3" t="s">
        <v>761</v>
      </c>
    </row>
    <row r="12" spans="1:3" x14ac:dyDescent="0.2">
      <c r="A12" s="11"/>
      <c r="B12" s="34"/>
      <c r="C12" s="3" t="s">
        <v>762</v>
      </c>
    </row>
    <row r="13" spans="1:3" x14ac:dyDescent="0.2">
      <c r="A13" s="11"/>
      <c r="B13" s="34"/>
      <c r="C13" s="3" t="s">
        <v>743</v>
      </c>
    </row>
    <row r="14" spans="1:3" x14ac:dyDescent="0.2">
      <c r="A14" s="11"/>
      <c r="B14" s="34"/>
      <c r="C14" s="3" t="s">
        <v>763</v>
      </c>
    </row>
    <row r="15" spans="1:3" x14ac:dyDescent="0.2">
      <c r="A15" s="11"/>
      <c r="B15" s="34"/>
      <c r="C15" s="3" t="s">
        <v>764</v>
      </c>
    </row>
    <row r="16" spans="1:3" ht="17" x14ac:dyDescent="0.2">
      <c r="A16" s="11" t="s">
        <v>980</v>
      </c>
      <c r="B16" s="34" t="s">
        <v>1120</v>
      </c>
      <c r="C16" s="34" t="s">
        <v>1121</v>
      </c>
    </row>
    <row r="17" spans="1:3" x14ac:dyDescent="0.2">
      <c r="A17" s="11"/>
      <c r="B17" s="34"/>
      <c r="C17" s="3" t="s">
        <v>766</v>
      </c>
    </row>
    <row r="18" spans="1:3" x14ac:dyDescent="0.2">
      <c r="A18" s="11"/>
      <c r="B18" s="34"/>
      <c r="C18" s="3" t="s">
        <v>767</v>
      </c>
    </row>
    <row r="19" spans="1:3" x14ac:dyDescent="0.2">
      <c r="A19" s="11"/>
      <c r="B19" s="34"/>
      <c r="C19" s="3" t="s">
        <v>768</v>
      </c>
    </row>
    <row r="20" spans="1:3" x14ac:dyDescent="0.2">
      <c r="A20" s="11"/>
      <c r="B20" s="34"/>
      <c r="C20" s="3" t="s">
        <v>769</v>
      </c>
    </row>
    <row r="21" spans="1:3" x14ac:dyDescent="0.2">
      <c r="A21" s="11"/>
      <c r="B21" s="34"/>
      <c r="C21" s="3" t="s">
        <v>770</v>
      </c>
    </row>
    <row r="22" spans="1:3" ht="17" x14ac:dyDescent="0.2">
      <c r="A22" s="11" t="s">
        <v>981</v>
      </c>
      <c r="B22" s="34" t="s">
        <v>1122</v>
      </c>
      <c r="C22" s="34" t="s">
        <v>1123</v>
      </c>
    </row>
    <row r="23" spans="1:3" x14ac:dyDescent="0.2">
      <c r="A23" s="11"/>
      <c r="B23" s="34"/>
      <c r="C23" s="3" t="s">
        <v>772</v>
      </c>
    </row>
    <row r="24" spans="1:3" x14ac:dyDescent="0.2">
      <c r="A24" s="11"/>
      <c r="B24" s="34"/>
      <c r="C24" s="3" t="s">
        <v>773</v>
      </c>
    </row>
    <row r="25" spans="1:3" x14ac:dyDescent="0.2">
      <c r="A25" s="11"/>
      <c r="B25" s="34"/>
      <c r="C25" s="3" t="s">
        <v>774</v>
      </c>
    </row>
    <row r="26" spans="1:3" x14ac:dyDescent="0.2">
      <c r="A26" s="11"/>
      <c r="B26" s="34"/>
      <c r="C26" s="3" t="s">
        <v>775</v>
      </c>
    </row>
    <row r="27" spans="1:3" x14ac:dyDescent="0.2">
      <c r="A27" s="11"/>
      <c r="B27" s="34"/>
      <c r="C27" s="3" t="s">
        <v>776</v>
      </c>
    </row>
    <row r="28" spans="1:3" ht="17" x14ac:dyDescent="0.2">
      <c r="A28" s="11" t="s">
        <v>982</v>
      </c>
      <c r="B28" s="34" t="s">
        <v>1124</v>
      </c>
      <c r="C28" s="34" t="s">
        <v>1125</v>
      </c>
    </row>
    <row r="29" spans="1:3" x14ac:dyDescent="0.2">
      <c r="A29" s="11"/>
      <c r="B29" s="3"/>
      <c r="C29" s="3" t="s">
        <v>778</v>
      </c>
    </row>
    <row r="30" spans="1:3" x14ac:dyDescent="0.2">
      <c r="A30" s="11"/>
      <c r="B30" s="3"/>
      <c r="C30" s="3" t="s">
        <v>779</v>
      </c>
    </row>
    <row r="31" spans="1:3" x14ac:dyDescent="0.2">
      <c r="A31" s="11"/>
      <c r="B31" s="3"/>
      <c r="C31" s="3" t="s">
        <v>780</v>
      </c>
    </row>
    <row r="32" spans="1:3" x14ac:dyDescent="0.2">
      <c r="A32" s="11"/>
      <c r="B32" s="3"/>
      <c r="C32" s="3" t="s">
        <v>781</v>
      </c>
    </row>
    <row r="33" spans="1:3" x14ac:dyDescent="0.2">
      <c r="A33" s="11"/>
      <c r="B33" s="3"/>
      <c r="C33" s="3" t="s">
        <v>782</v>
      </c>
    </row>
    <row r="34" spans="1:3" ht="17" x14ac:dyDescent="0.2">
      <c r="A34" s="50" t="s">
        <v>1204</v>
      </c>
      <c r="B34" s="34" t="s">
        <v>1203</v>
      </c>
      <c r="C34" s="25" t="s">
        <v>1205</v>
      </c>
    </row>
    <row r="35" spans="1:3" x14ac:dyDescent="0.2">
      <c r="A35" s="11"/>
      <c r="B35" s="34"/>
      <c r="C35" s="3" t="s">
        <v>1297</v>
      </c>
    </row>
    <row r="36" spans="1:3" x14ac:dyDescent="0.2">
      <c r="A36" s="11"/>
      <c r="B36" s="3"/>
      <c r="C36" s="3" t="s">
        <v>1298</v>
      </c>
    </row>
    <row r="37" spans="1:3" x14ac:dyDescent="0.2">
      <c r="A37" s="11"/>
      <c r="B37" s="3"/>
      <c r="C37" s="3" t="s">
        <v>1299</v>
      </c>
    </row>
    <row r="38" spans="1:3" x14ac:dyDescent="0.2">
      <c r="A38" s="11"/>
      <c r="B38" s="3"/>
      <c r="C38" s="3" t="s">
        <v>1300</v>
      </c>
    </row>
    <row r="39" spans="1:3" x14ac:dyDescent="0.2">
      <c r="A39" s="11"/>
      <c r="B39" s="3"/>
      <c r="C39" s="3" t="s">
        <v>1301</v>
      </c>
    </row>
    <row r="40" spans="1:3" x14ac:dyDescent="0.2">
      <c r="A40" s="5"/>
    </row>
    <row r="45" spans="1:3" x14ac:dyDescent="0.2">
      <c r="A45" s="5"/>
    </row>
    <row r="50" spans="1:1" x14ac:dyDescent="0.2">
      <c r="A50" s="5"/>
    </row>
  </sheetData>
  <mergeCells count="4">
    <mergeCell ref="B1:C1"/>
    <mergeCell ref="A2:A3"/>
    <mergeCell ref="B2:B3"/>
    <mergeCell ref="C2:C3"/>
  </mergeCells>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348E7-A404-A24C-BA4E-FE191C3BF7A2}">
  <dimension ref="A1:Q94"/>
  <sheetViews>
    <sheetView zoomScale="59" zoomScaleNormal="40" workbookViewId="0">
      <selection activeCell="S41" sqref="S41"/>
    </sheetView>
  </sheetViews>
  <sheetFormatPr baseColWidth="10" defaultRowHeight="16" x14ac:dyDescent="0.2"/>
  <cols>
    <col min="1" max="1" width="10.33203125" style="2" customWidth="1"/>
    <col min="2" max="2" width="44.33203125" style="2" customWidth="1"/>
    <col min="3" max="3" width="39.6640625" style="2" customWidth="1"/>
    <col min="4" max="4" width="159.1640625" style="2" customWidth="1"/>
    <col min="5" max="5" width="11.33203125" style="2" customWidth="1"/>
    <col min="6" max="6" width="13.33203125" style="2" customWidth="1"/>
    <col min="7" max="7" width="12" style="2" customWidth="1"/>
    <col min="8" max="8" width="12.1640625" style="2" customWidth="1"/>
    <col min="9" max="9" width="13.33203125" style="2" customWidth="1"/>
    <col min="10" max="10" width="21.33203125" style="2" customWidth="1"/>
    <col min="11" max="11" width="17.5" style="2" hidden="1" customWidth="1"/>
    <col min="12" max="12" width="10.83203125" style="2" customWidth="1"/>
    <col min="13" max="13" width="40.83203125" style="2" customWidth="1"/>
    <col min="14" max="14" width="101.83203125" style="2" customWidth="1"/>
    <col min="15" max="16" width="10.83203125" style="2"/>
    <col min="17" max="17" width="10.83203125" style="2" customWidth="1"/>
    <col min="18" max="16384" width="10.83203125" style="2"/>
  </cols>
  <sheetData>
    <row r="1" spans="1:14" ht="56" customHeight="1" x14ac:dyDescent="0.2">
      <c r="A1" s="60" t="s">
        <v>977</v>
      </c>
      <c r="B1" s="61"/>
      <c r="C1" s="61"/>
      <c r="D1" s="61"/>
      <c r="E1" s="61"/>
      <c r="F1" s="61"/>
      <c r="G1" s="61"/>
      <c r="H1" s="61"/>
      <c r="I1" s="61"/>
      <c r="J1" s="61"/>
      <c r="K1" s="49"/>
    </row>
    <row r="2" spans="1:14" ht="16" customHeight="1" x14ac:dyDescent="0.2">
      <c r="A2" s="54" t="s">
        <v>25</v>
      </c>
      <c r="B2" s="53" t="s">
        <v>1002</v>
      </c>
      <c r="C2" s="54" t="s">
        <v>750</v>
      </c>
      <c r="D2" s="54" t="s">
        <v>312</v>
      </c>
      <c r="E2" s="64" t="s">
        <v>1206</v>
      </c>
      <c r="F2" s="65"/>
      <c r="G2" s="65"/>
      <c r="H2" s="65"/>
      <c r="I2" s="66"/>
      <c r="J2" s="54" t="s">
        <v>983</v>
      </c>
      <c r="K2" s="54" t="s">
        <v>314</v>
      </c>
      <c r="M2" s="38" t="s">
        <v>650</v>
      </c>
      <c r="N2" s="3" t="s">
        <v>756</v>
      </c>
    </row>
    <row r="3" spans="1:14" ht="26" customHeight="1" x14ac:dyDescent="0.2">
      <c r="A3" s="54"/>
      <c r="B3" s="53"/>
      <c r="C3" s="54"/>
      <c r="D3" s="54"/>
      <c r="E3" s="67"/>
      <c r="F3" s="68"/>
      <c r="G3" s="68"/>
      <c r="H3" s="68"/>
      <c r="I3" s="69"/>
      <c r="J3" s="54"/>
      <c r="K3" s="54"/>
      <c r="M3" s="3"/>
      <c r="N3" s="3" t="s">
        <v>757</v>
      </c>
    </row>
    <row r="4" spans="1:14" ht="19" customHeight="1" x14ac:dyDescent="0.2">
      <c r="A4" s="11"/>
      <c r="B4" s="33"/>
      <c r="C4" s="11"/>
      <c r="D4" s="11"/>
      <c r="E4" s="51" t="s">
        <v>971</v>
      </c>
      <c r="F4" s="51" t="s">
        <v>972</v>
      </c>
      <c r="G4" s="51" t="s">
        <v>973</v>
      </c>
      <c r="H4" s="51" t="s">
        <v>974</v>
      </c>
      <c r="I4" s="51" t="s">
        <v>975</v>
      </c>
      <c r="J4" s="51" t="s">
        <v>1204</v>
      </c>
      <c r="K4" s="11"/>
      <c r="M4" s="3"/>
      <c r="N4" s="3" t="s">
        <v>742</v>
      </c>
    </row>
    <row r="5" spans="1:14" x14ac:dyDescent="0.2">
      <c r="A5" s="22" t="s">
        <v>297</v>
      </c>
      <c r="B5" s="15" t="s">
        <v>6</v>
      </c>
      <c r="C5" s="15" t="s">
        <v>1031</v>
      </c>
      <c r="D5" s="18" t="s">
        <v>413</v>
      </c>
      <c r="E5" s="18">
        <v>3</v>
      </c>
      <c r="F5" s="18">
        <v>4</v>
      </c>
      <c r="G5" s="18">
        <v>2</v>
      </c>
      <c r="H5" s="18">
        <v>3</v>
      </c>
      <c r="I5" s="18">
        <v>4</v>
      </c>
      <c r="J5" s="18">
        <f>AVERAGE(E5:I5)</f>
        <v>3.2</v>
      </c>
      <c r="K5" s="18" t="s">
        <v>652</v>
      </c>
      <c r="M5" s="3"/>
      <c r="N5" s="3" t="s">
        <v>758</v>
      </c>
    </row>
    <row r="6" spans="1:14" x14ac:dyDescent="0.2">
      <c r="A6" s="22" t="s">
        <v>298</v>
      </c>
      <c r="B6" s="15" t="s">
        <v>6</v>
      </c>
      <c r="C6" s="15" t="s">
        <v>1031</v>
      </c>
      <c r="D6" s="18" t="s">
        <v>416</v>
      </c>
      <c r="E6" s="18">
        <v>2</v>
      </c>
      <c r="F6" s="18">
        <v>3</v>
      </c>
      <c r="G6" s="18">
        <v>3</v>
      </c>
      <c r="H6" s="18">
        <v>3</v>
      </c>
      <c r="I6" s="18">
        <v>4</v>
      </c>
      <c r="J6" s="18">
        <f t="shared" ref="J6:J69" si="0">AVERAGE(E6:I6)</f>
        <v>3</v>
      </c>
      <c r="K6" s="18" t="s">
        <v>653</v>
      </c>
      <c r="M6" s="3"/>
      <c r="N6" s="3" t="s">
        <v>759</v>
      </c>
    </row>
    <row r="7" spans="1:14" x14ac:dyDescent="0.2">
      <c r="A7" s="22" t="s">
        <v>299</v>
      </c>
      <c r="B7" s="15" t="s">
        <v>6</v>
      </c>
      <c r="C7" s="15" t="s">
        <v>1031</v>
      </c>
      <c r="D7" s="18" t="s">
        <v>419</v>
      </c>
      <c r="E7" s="18">
        <v>5</v>
      </c>
      <c r="F7" s="18">
        <v>5</v>
      </c>
      <c r="G7" s="18">
        <v>5</v>
      </c>
      <c r="H7" s="18">
        <v>5</v>
      </c>
      <c r="I7" s="18">
        <v>3</v>
      </c>
      <c r="J7" s="18">
        <f t="shared" si="0"/>
        <v>4.5999999999999996</v>
      </c>
      <c r="K7" s="18" t="s">
        <v>654</v>
      </c>
      <c r="M7" s="38" t="s">
        <v>760</v>
      </c>
      <c r="N7" s="3" t="s">
        <v>761</v>
      </c>
    </row>
    <row r="8" spans="1:14" x14ac:dyDescent="0.2">
      <c r="A8" s="22" t="s">
        <v>300</v>
      </c>
      <c r="B8" s="15" t="s">
        <v>6</v>
      </c>
      <c r="C8" s="15" t="s">
        <v>1031</v>
      </c>
      <c r="D8" s="18" t="s">
        <v>422</v>
      </c>
      <c r="E8" s="18">
        <v>3</v>
      </c>
      <c r="F8" s="18">
        <v>4</v>
      </c>
      <c r="G8" s="18">
        <v>4</v>
      </c>
      <c r="H8" s="18">
        <v>4</v>
      </c>
      <c r="I8" s="18">
        <v>3</v>
      </c>
      <c r="J8" s="18">
        <f t="shared" si="0"/>
        <v>3.6</v>
      </c>
      <c r="K8" s="18" t="s">
        <v>655</v>
      </c>
      <c r="M8" s="3"/>
      <c r="N8" s="3" t="s">
        <v>762</v>
      </c>
    </row>
    <row r="9" spans="1:14" x14ac:dyDescent="0.2">
      <c r="A9" s="22" t="s">
        <v>301</v>
      </c>
      <c r="B9" s="15" t="s">
        <v>6</v>
      </c>
      <c r="C9" s="15" t="s">
        <v>1031</v>
      </c>
      <c r="D9" s="18" t="s">
        <v>425</v>
      </c>
      <c r="E9" s="18">
        <v>3</v>
      </c>
      <c r="F9" s="18">
        <v>2</v>
      </c>
      <c r="G9" s="18">
        <v>3</v>
      </c>
      <c r="H9" s="18">
        <v>3</v>
      </c>
      <c r="I9" s="18">
        <v>3</v>
      </c>
      <c r="J9" s="18">
        <f t="shared" si="0"/>
        <v>2.8</v>
      </c>
      <c r="K9" s="18" t="s">
        <v>656</v>
      </c>
      <c r="M9" s="3"/>
      <c r="N9" s="3" t="s">
        <v>743</v>
      </c>
    </row>
    <row r="10" spans="1:14" x14ac:dyDescent="0.2">
      <c r="A10" s="22" t="s">
        <v>302</v>
      </c>
      <c r="B10" s="15" t="s">
        <v>6</v>
      </c>
      <c r="C10" s="15" t="s">
        <v>1031</v>
      </c>
      <c r="D10" s="18" t="s">
        <v>428</v>
      </c>
      <c r="E10" s="18">
        <v>3</v>
      </c>
      <c r="F10" s="18">
        <v>3</v>
      </c>
      <c r="G10" s="18">
        <v>3</v>
      </c>
      <c r="H10" s="18">
        <v>3</v>
      </c>
      <c r="I10" s="18">
        <v>4</v>
      </c>
      <c r="J10" s="18">
        <f t="shared" si="0"/>
        <v>3.2</v>
      </c>
      <c r="K10" s="18" t="s">
        <v>657</v>
      </c>
      <c r="M10" s="3"/>
      <c r="N10" s="3" t="s">
        <v>763</v>
      </c>
    </row>
    <row r="11" spans="1:14" x14ac:dyDescent="0.2">
      <c r="A11" s="22" t="s">
        <v>303</v>
      </c>
      <c r="B11" s="15" t="s">
        <v>6</v>
      </c>
      <c r="C11" s="15" t="s">
        <v>23</v>
      </c>
      <c r="D11" s="18" t="s">
        <v>431</v>
      </c>
      <c r="E11" s="18">
        <v>2</v>
      </c>
      <c r="F11" s="18">
        <v>2</v>
      </c>
      <c r="G11" s="18">
        <v>2</v>
      </c>
      <c r="H11" s="18">
        <v>2</v>
      </c>
      <c r="I11" s="18">
        <v>4</v>
      </c>
      <c r="J11" s="18">
        <f t="shared" si="0"/>
        <v>2.4</v>
      </c>
      <c r="K11" s="18" t="s">
        <v>658</v>
      </c>
      <c r="M11" s="3"/>
      <c r="N11" s="3" t="s">
        <v>764</v>
      </c>
    </row>
    <row r="12" spans="1:14" x14ac:dyDescent="0.2">
      <c r="A12" s="22" t="s">
        <v>304</v>
      </c>
      <c r="B12" s="15" t="s">
        <v>6</v>
      </c>
      <c r="C12" s="15" t="s">
        <v>23</v>
      </c>
      <c r="D12" s="18" t="s">
        <v>434</v>
      </c>
      <c r="E12" s="18">
        <v>5</v>
      </c>
      <c r="F12" s="18">
        <v>2</v>
      </c>
      <c r="G12" s="18">
        <v>1</v>
      </c>
      <c r="H12" s="18">
        <v>2</v>
      </c>
      <c r="I12" s="18">
        <v>3</v>
      </c>
      <c r="J12" s="18">
        <f t="shared" si="0"/>
        <v>2.6</v>
      </c>
      <c r="K12" s="18" t="s">
        <v>659</v>
      </c>
      <c r="M12" s="38" t="s">
        <v>765</v>
      </c>
      <c r="N12" s="3" t="s">
        <v>766</v>
      </c>
    </row>
    <row r="13" spans="1:14" x14ac:dyDescent="0.2">
      <c r="A13" s="22" t="s">
        <v>305</v>
      </c>
      <c r="B13" s="15" t="s">
        <v>6</v>
      </c>
      <c r="C13" s="15" t="s">
        <v>23</v>
      </c>
      <c r="D13" s="18" t="s">
        <v>436</v>
      </c>
      <c r="E13" s="18">
        <v>5</v>
      </c>
      <c r="F13" s="18">
        <v>4</v>
      </c>
      <c r="G13" s="18">
        <v>5</v>
      </c>
      <c r="H13" s="18">
        <v>4</v>
      </c>
      <c r="I13" s="18">
        <v>4</v>
      </c>
      <c r="J13" s="18">
        <f t="shared" si="0"/>
        <v>4.4000000000000004</v>
      </c>
      <c r="K13" s="18" t="s">
        <v>660</v>
      </c>
      <c r="M13" s="3"/>
      <c r="N13" s="3" t="s">
        <v>767</v>
      </c>
    </row>
    <row r="14" spans="1:14" x14ac:dyDescent="0.2">
      <c r="A14" s="22" t="s">
        <v>306</v>
      </c>
      <c r="B14" s="15" t="s">
        <v>6</v>
      </c>
      <c r="C14" s="15" t="s">
        <v>23</v>
      </c>
      <c r="D14" s="18" t="s">
        <v>439</v>
      </c>
      <c r="E14" s="18">
        <v>2</v>
      </c>
      <c r="F14" s="18">
        <v>3</v>
      </c>
      <c r="G14" s="18">
        <v>2</v>
      </c>
      <c r="H14" s="18">
        <v>2</v>
      </c>
      <c r="I14" s="18">
        <v>3</v>
      </c>
      <c r="J14" s="18">
        <f t="shared" si="0"/>
        <v>2.4</v>
      </c>
      <c r="K14" s="18" t="s">
        <v>661</v>
      </c>
      <c r="M14" s="3"/>
      <c r="N14" s="3" t="s">
        <v>768</v>
      </c>
    </row>
    <row r="15" spans="1:14" x14ac:dyDescent="0.2">
      <c r="A15" s="22" t="s">
        <v>307</v>
      </c>
      <c r="B15" s="15" t="s">
        <v>6</v>
      </c>
      <c r="C15" s="15" t="s">
        <v>23</v>
      </c>
      <c r="D15" s="18" t="s">
        <v>441</v>
      </c>
      <c r="E15" s="18">
        <v>3</v>
      </c>
      <c r="F15" s="18">
        <v>3</v>
      </c>
      <c r="G15" s="18">
        <v>2</v>
      </c>
      <c r="H15" s="18">
        <v>4</v>
      </c>
      <c r="I15" s="18">
        <v>3</v>
      </c>
      <c r="J15" s="18">
        <f t="shared" si="0"/>
        <v>3</v>
      </c>
      <c r="K15" s="18" t="s">
        <v>662</v>
      </c>
      <c r="M15" s="3"/>
      <c r="N15" s="3" t="s">
        <v>769</v>
      </c>
    </row>
    <row r="16" spans="1:14" x14ac:dyDescent="0.2">
      <c r="A16" s="22" t="s">
        <v>308</v>
      </c>
      <c r="B16" s="15" t="s">
        <v>6</v>
      </c>
      <c r="C16" s="15" t="s">
        <v>23</v>
      </c>
      <c r="D16" s="18" t="s">
        <v>444</v>
      </c>
      <c r="E16" s="18">
        <v>2</v>
      </c>
      <c r="F16" s="18">
        <v>2</v>
      </c>
      <c r="G16" s="18">
        <v>3</v>
      </c>
      <c r="H16" s="18">
        <v>2</v>
      </c>
      <c r="I16" s="18">
        <v>3</v>
      </c>
      <c r="J16" s="18">
        <f t="shared" si="0"/>
        <v>2.4</v>
      </c>
      <c r="K16" s="18" t="s">
        <v>663</v>
      </c>
      <c r="M16" s="3"/>
      <c r="N16" s="3" t="s">
        <v>770</v>
      </c>
    </row>
    <row r="17" spans="1:14" x14ac:dyDescent="0.2">
      <c r="A17" s="22" t="s">
        <v>309</v>
      </c>
      <c r="B17" s="15" t="s">
        <v>6</v>
      </c>
      <c r="C17" s="15" t="s">
        <v>12</v>
      </c>
      <c r="D17" s="18" t="s">
        <v>447</v>
      </c>
      <c r="E17" s="18">
        <v>3</v>
      </c>
      <c r="F17" s="18">
        <v>2</v>
      </c>
      <c r="G17" s="18">
        <v>3</v>
      </c>
      <c r="H17" s="18">
        <v>2</v>
      </c>
      <c r="I17" s="18">
        <v>3</v>
      </c>
      <c r="J17" s="18">
        <f t="shared" si="0"/>
        <v>2.6</v>
      </c>
      <c r="K17" s="18" t="s">
        <v>664</v>
      </c>
      <c r="M17" s="38" t="s">
        <v>771</v>
      </c>
      <c r="N17" s="3" t="s">
        <v>772</v>
      </c>
    </row>
    <row r="18" spans="1:14" x14ac:dyDescent="0.2">
      <c r="A18" s="22" t="s">
        <v>310</v>
      </c>
      <c r="B18" s="15" t="s">
        <v>6</v>
      </c>
      <c r="C18" s="15" t="s">
        <v>12</v>
      </c>
      <c r="D18" s="18" t="s">
        <v>450</v>
      </c>
      <c r="E18" s="18">
        <v>3</v>
      </c>
      <c r="F18" s="18">
        <v>3</v>
      </c>
      <c r="G18" s="18">
        <v>4</v>
      </c>
      <c r="H18" s="18">
        <v>3</v>
      </c>
      <c r="I18" s="18">
        <v>2</v>
      </c>
      <c r="J18" s="18">
        <f t="shared" si="0"/>
        <v>3</v>
      </c>
      <c r="K18" s="18" t="s">
        <v>665</v>
      </c>
      <c r="M18" s="3"/>
      <c r="N18" s="3" t="s">
        <v>773</v>
      </c>
    </row>
    <row r="19" spans="1:14" x14ac:dyDescent="0.2">
      <c r="A19" s="22" t="s">
        <v>311</v>
      </c>
      <c r="B19" s="15" t="s">
        <v>6</v>
      </c>
      <c r="C19" s="15" t="s">
        <v>12</v>
      </c>
      <c r="D19" s="18" t="s">
        <v>453</v>
      </c>
      <c r="E19" s="18">
        <v>4</v>
      </c>
      <c r="F19" s="18">
        <v>4</v>
      </c>
      <c r="G19" s="18">
        <v>5</v>
      </c>
      <c r="H19" s="18">
        <v>4</v>
      </c>
      <c r="I19" s="18">
        <v>3</v>
      </c>
      <c r="J19" s="18">
        <f t="shared" si="0"/>
        <v>4</v>
      </c>
      <c r="K19" s="18" t="s">
        <v>666</v>
      </c>
      <c r="M19" s="3"/>
      <c r="N19" s="3" t="s">
        <v>774</v>
      </c>
    </row>
    <row r="20" spans="1:14" x14ac:dyDescent="0.2">
      <c r="A20" s="22" t="s">
        <v>336</v>
      </c>
      <c r="B20" s="15" t="s">
        <v>6</v>
      </c>
      <c r="C20" s="15" t="s">
        <v>12</v>
      </c>
      <c r="D20" s="18" t="s">
        <v>455</v>
      </c>
      <c r="E20" s="18">
        <v>3</v>
      </c>
      <c r="F20" s="18">
        <v>4</v>
      </c>
      <c r="G20" s="18">
        <v>3</v>
      </c>
      <c r="H20" s="18">
        <v>4</v>
      </c>
      <c r="I20" s="18">
        <v>3</v>
      </c>
      <c r="J20" s="18">
        <f t="shared" si="0"/>
        <v>3.4</v>
      </c>
      <c r="K20" s="18" t="s">
        <v>667</v>
      </c>
      <c r="M20" s="3"/>
      <c r="N20" s="3" t="s">
        <v>775</v>
      </c>
    </row>
    <row r="21" spans="1:14" x14ac:dyDescent="0.2">
      <c r="A21" s="22" t="s">
        <v>337</v>
      </c>
      <c r="B21" s="15" t="s">
        <v>6</v>
      </c>
      <c r="C21" s="15" t="s">
        <v>12</v>
      </c>
      <c r="D21" s="18" t="s">
        <v>458</v>
      </c>
      <c r="E21" s="18">
        <v>2</v>
      </c>
      <c r="F21" s="18">
        <v>3</v>
      </c>
      <c r="G21" s="18">
        <v>3</v>
      </c>
      <c r="H21" s="18">
        <v>2</v>
      </c>
      <c r="I21" s="18">
        <v>3</v>
      </c>
      <c r="J21" s="18">
        <f t="shared" si="0"/>
        <v>2.6</v>
      </c>
      <c r="K21" s="18" t="s">
        <v>668</v>
      </c>
      <c r="M21" s="3"/>
      <c r="N21" s="3" t="s">
        <v>776</v>
      </c>
    </row>
    <row r="22" spans="1:14" x14ac:dyDescent="0.2">
      <c r="A22" s="22" t="s">
        <v>338</v>
      </c>
      <c r="B22" s="15" t="s">
        <v>6</v>
      </c>
      <c r="C22" s="15" t="s">
        <v>12</v>
      </c>
      <c r="D22" s="18" t="s">
        <v>461</v>
      </c>
      <c r="E22" s="18">
        <v>3</v>
      </c>
      <c r="F22" s="18">
        <v>4</v>
      </c>
      <c r="G22" s="18">
        <v>4</v>
      </c>
      <c r="H22" s="18">
        <v>3</v>
      </c>
      <c r="I22" s="18">
        <v>3</v>
      </c>
      <c r="J22" s="18">
        <f t="shared" si="0"/>
        <v>3.4</v>
      </c>
      <c r="K22" s="18" t="s">
        <v>669</v>
      </c>
      <c r="M22" s="38" t="s">
        <v>777</v>
      </c>
      <c r="N22" s="3" t="s">
        <v>778</v>
      </c>
    </row>
    <row r="23" spans="1:14" x14ac:dyDescent="0.2">
      <c r="A23" s="22" t="s">
        <v>339</v>
      </c>
      <c r="B23" s="15" t="s">
        <v>6</v>
      </c>
      <c r="C23" s="15" t="s">
        <v>13</v>
      </c>
      <c r="D23" s="18" t="s">
        <v>464</v>
      </c>
      <c r="E23" s="18">
        <v>2</v>
      </c>
      <c r="F23" s="18">
        <v>3</v>
      </c>
      <c r="G23" s="18">
        <v>3</v>
      </c>
      <c r="H23" s="18">
        <v>2</v>
      </c>
      <c r="I23" s="18">
        <v>3</v>
      </c>
      <c r="J23" s="18">
        <f t="shared" si="0"/>
        <v>2.6</v>
      </c>
      <c r="K23" s="18" t="s">
        <v>670</v>
      </c>
      <c r="M23" s="3"/>
      <c r="N23" s="3" t="s">
        <v>779</v>
      </c>
    </row>
    <row r="24" spans="1:14" x14ac:dyDescent="0.2">
      <c r="A24" s="22" t="s">
        <v>340</v>
      </c>
      <c r="B24" s="15" t="s">
        <v>6</v>
      </c>
      <c r="C24" s="15" t="s">
        <v>13</v>
      </c>
      <c r="D24" s="18" t="s">
        <v>467</v>
      </c>
      <c r="E24" s="18">
        <v>2</v>
      </c>
      <c r="F24" s="18">
        <v>3</v>
      </c>
      <c r="G24" s="18">
        <v>4</v>
      </c>
      <c r="H24" s="18">
        <v>2</v>
      </c>
      <c r="I24" s="18">
        <v>3</v>
      </c>
      <c r="J24" s="18">
        <f t="shared" si="0"/>
        <v>2.8</v>
      </c>
      <c r="K24" s="18" t="s">
        <v>671</v>
      </c>
      <c r="M24" s="3"/>
      <c r="N24" s="3" t="s">
        <v>780</v>
      </c>
    </row>
    <row r="25" spans="1:14" x14ac:dyDescent="0.2">
      <c r="A25" s="22" t="s">
        <v>341</v>
      </c>
      <c r="B25" s="15" t="s">
        <v>6</v>
      </c>
      <c r="C25" s="15" t="s">
        <v>13</v>
      </c>
      <c r="D25" s="18" t="s">
        <v>470</v>
      </c>
      <c r="E25" s="18">
        <v>4</v>
      </c>
      <c r="F25" s="18">
        <v>4</v>
      </c>
      <c r="G25" s="18">
        <v>5</v>
      </c>
      <c r="H25" s="18">
        <v>4</v>
      </c>
      <c r="I25" s="18">
        <v>4</v>
      </c>
      <c r="J25" s="18">
        <f t="shared" si="0"/>
        <v>4.2</v>
      </c>
      <c r="K25" s="18" t="s">
        <v>672</v>
      </c>
      <c r="M25" s="3"/>
      <c r="N25" s="3" t="s">
        <v>781</v>
      </c>
    </row>
    <row r="26" spans="1:14" x14ac:dyDescent="0.2">
      <c r="A26" s="22" t="s">
        <v>342</v>
      </c>
      <c r="B26" s="15" t="s">
        <v>6</v>
      </c>
      <c r="C26" s="15" t="s">
        <v>13</v>
      </c>
      <c r="D26" s="18" t="s">
        <v>472</v>
      </c>
      <c r="E26" s="18">
        <v>1</v>
      </c>
      <c r="F26" s="18">
        <v>2</v>
      </c>
      <c r="G26" s="18">
        <v>2</v>
      </c>
      <c r="H26" s="18">
        <v>1</v>
      </c>
      <c r="I26" s="18">
        <v>2</v>
      </c>
      <c r="J26" s="18">
        <f t="shared" si="0"/>
        <v>1.6</v>
      </c>
      <c r="K26" s="18" t="s">
        <v>673</v>
      </c>
      <c r="M26" s="3"/>
      <c r="N26" s="3" t="s">
        <v>782</v>
      </c>
    </row>
    <row r="27" spans="1:14" x14ac:dyDescent="0.2">
      <c r="A27" s="22" t="s">
        <v>343</v>
      </c>
      <c r="B27" s="15" t="s">
        <v>6</v>
      </c>
      <c r="C27" s="15" t="s">
        <v>13</v>
      </c>
      <c r="D27" s="18" t="s">
        <v>475</v>
      </c>
      <c r="E27" s="18">
        <v>3</v>
      </c>
      <c r="F27" s="18">
        <v>2</v>
      </c>
      <c r="G27" s="18">
        <v>3</v>
      </c>
      <c r="H27" s="18">
        <v>3</v>
      </c>
      <c r="I27" s="18">
        <v>2</v>
      </c>
      <c r="J27" s="18">
        <f t="shared" si="0"/>
        <v>2.6</v>
      </c>
      <c r="K27" s="18" t="s">
        <v>674</v>
      </c>
      <c r="M27" s="3" t="s">
        <v>651</v>
      </c>
      <c r="N27" s="3" t="s">
        <v>744</v>
      </c>
    </row>
    <row r="28" spans="1:14" x14ac:dyDescent="0.2">
      <c r="A28" s="22" t="s">
        <v>344</v>
      </c>
      <c r="B28" s="15" t="s">
        <v>6</v>
      </c>
      <c r="C28" s="15" t="s">
        <v>13</v>
      </c>
      <c r="D28" s="18" t="s">
        <v>478</v>
      </c>
      <c r="E28" s="18">
        <v>2</v>
      </c>
      <c r="F28" s="18">
        <v>2</v>
      </c>
      <c r="G28" s="18">
        <v>3</v>
      </c>
      <c r="H28" s="18">
        <v>2</v>
      </c>
      <c r="I28" s="18">
        <v>3</v>
      </c>
      <c r="J28" s="18">
        <f t="shared" si="0"/>
        <v>2.4</v>
      </c>
      <c r="K28" s="18" t="s">
        <v>675</v>
      </c>
      <c r="M28" s="3"/>
      <c r="N28" s="3" t="s">
        <v>745</v>
      </c>
    </row>
    <row r="29" spans="1:14" x14ac:dyDescent="0.2">
      <c r="A29" s="22" t="s">
        <v>345</v>
      </c>
      <c r="B29" s="15" t="s">
        <v>7</v>
      </c>
      <c r="C29" s="15" t="s">
        <v>1028</v>
      </c>
      <c r="D29" s="18" t="s">
        <v>480</v>
      </c>
      <c r="E29" s="18">
        <v>1</v>
      </c>
      <c r="F29" s="18">
        <v>3</v>
      </c>
      <c r="G29" s="18">
        <v>1</v>
      </c>
      <c r="H29" s="18">
        <v>2</v>
      </c>
      <c r="I29" s="18">
        <v>4</v>
      </c>
      <c r="J29" s="18">
        <f t="shared" si="0"/>
        <v>2.2000000000000002</v>
      </c>
      <c r="K29" s="18" t="s">
        <v>676</v>
      </c>
      <c r="M29" s="3"/>
      <c r="N29" s="3" t="s">
        <v>746</v>
      </c>
    </row>
    <row r="30" spans="1:14" x14ac:dyDescent="0.2">
      <c r="A30" s="22" t="s">
        <v>346</v>
      </c>
      <c r="B30" s="15" t="s">
        <v>7</v>
      </c>
      <c r="C30" s="15" t="s">
        <v>1028</v>
      </c>
      <c r="D30" s="18" t="s">
        <v>481</v>
      </c>
      <c r="E30" s="18">
        <v>2</v>
      </c>
      <c r="F30" s="18">
        <v>4</v>
      </c>
      <c r="G30" s="18">
        <v>2</v>
      </c>
      <c r="H30" s="18">
        <v>3</v>
      </c>
      <c r="I30" s="18">
        <v>4</v>
      </c>
      <c r="J30" s="18">
        <f t="shared" si="0"/>
        <v>3</v>
      </c>
      <c r="K30" s="18" t="s">
        <v>677</v>
      </c>
      <c r="M30" s="3"/>
      <c r="N30" s="3" t="s">
        <v>747</v>
      </c>
    </row>
    <row r="31" spans="1:14" x14ac:dyDescent="0.2">
      <c r="A31" s="22" t="s">
        <v>347</v>
      </c>
      <c r="B31" s="15" t="s">
        <v>7</v>
      </c>
      <c r="C31" s="15" t="s">
        <v>1028</v>
      </c>
      <c r="D31" s="18" t="s">
        <v>484</v>
      </c>
      <c r="E31" s="18">
        <v>4</v>
      </c>
      <c r="F31" s="18">
        <v>4</v>
      </c>
      <c r="G31" s="18">
        <v>4</v>
      </c>
      <c r="H31" s="18">
        <v>3</v>
      </c>
      <c r="I31" s="18">
        <v>3</v>
      </c>
      <c r="J31" s="18">
        <f t="shared" si="0"/>
        <v>3.6</v>
      </c>
      <c r="K31" s="18" t="s">
        <v>678</v>
      </c>
      <c r="M31" s="3"/>
      <c r="N31" s="3" t="s">
        <v>748</v>
      </c>
    </row>
    <row r="32" spans="1:14" x14ac:dyDescent="0.2">
      <c r="A32" s="22" t="s">
        <v>348</v>
      </c>
      <c r="B32" s="15" t="s">
        <v>7</v>
      </c>
      <c r="C32" s="15" t="s">
        <v>1028</v>
      </c>
      <c r="D32" s="18" t="s">
        <v>485</v>
      </c>
      <c r="E32" s="18">
        <v>2</v>
      </c>
      <c r="F32" s="18">
        <v>3</v>
      </c>
      <c r="G32" s="18">
        <v>2</v>
      </c>
      <c r="H32" s="18">
        <v>3</v>
      </c>
      <c r="I32" s="18">
        <v>4</v>
      </c>
      <c r="J32" s="18">
        <f t="shared" si="0"/>
        <v>2.8</v>
      </c>
      <c r="K32" s="18" t="s">
        <v>679</v>
      </c>
    </row>
    <row r="33" spans="1:17" x14ac:dyDescent="0.2">
      <c r="A33" s="22" t="s">
        <v>349</v>
      </c>
      <c r="B33" s="15" t="s">
        <v>7</v>
      </c>
      <c r="C33" s="15" t="s">
        <v>1028</v>
      </c>
      <c r="D33" s="18" t="s">
        <v>488</v>
      </c>
      <c r="E33" s="18">
        <v>3</v>
      </c>
      <c r="F33" s="18">
        <v>2</v>
      </c>
      <c r="G33" s="18">
        <v>3</v>
      </c>
      <c r="H33" s="18">
        <v>4</v>
      </c>
      <c r="I33" s="18">
        <v>3</v>
      </c>
      <c r="J33" s="18">
        <f t="shared" si="0"/>
        <v>3</v>
      </c>
      <c r="K33" s="18" t="s">
        <v>680</v>
      </c>
    </row>
    <row r="34" spans="1:17" x14ac:dyDescent="0.2">
      <c r="A34" s="22" t="s">
        <v>350</v>
      </c>
      <c r="B34" s="15" t="s">
        <v>7</v>
      </c>
      <c r="C34" s="15" t="s">
        <v>1028</v>
      </c>
      <c r="D34" s="18" t="s">
        <v>491</v>
      </c>
      <c r="E34" s="18">
        <v>1</v>
      </c>
      <c r="F34" s="18">
        <v>3</v>
      </c>
      <c r="G34" s="18">
        <v>2</v>
      </c>
      <c r="H34" s="18">
        <v>1</v>
      </c>
      <c r="I34" s="18">
        <v>4</v>
      </c>
      <c r="J34" s="18">
        <f t="shared" si="0"/>
        <v>2.2000000000000002</v>
      </c>
      <c r="K34" s="18" t="s">
        <v>681</v>
      </c>
    </row>
    <row r="35" spans="1:17" x14ac:dyDescent="0.2">
      <c r="A35" s="22" t="s">
        <v>351</v>
      </c>
      <c r="B35" s="15" t="s">
        <v>7</v>
      </c>
      <c r="C35" s="15" t="s">
        <v>1027</v>
      </c>
      <c r="D35" s="18" t="s">
        <v>494</v>
      </c>
      <c r="E35" s="18">
        <v>2</v>
      </c>
      <c r="F35" s="18">
        <v>3</v>
      </c>
      <c r="G35" s="18">
        <v>2</v>
      </c>
      <c r="H35" s="18">
        <v>2</v>
      </c>
      <c r="I35" s="18">
        <v>3</v>
      </c>
      <c r="J35" s="18">
        <f t="shared" si="0"/>
        <v>2.4</v>
      </c>
      <c r="K35" s="18" t="s">
        <v>682</v>
      </c>
    </row>
    <row r="36" spans="1:17" x14ac:dyDescent="0.2">
      <c r="A36" s="22" t="s">
        <v>352</v>
      </c>
      <c r="B36" s="15" t="s">
        <v>7</v>
      </c>
      <c r="C36" s="15" t="s">
        <v>1027</v>
      </c>
      <c r="D36" s="18" t="s">
        <v>497</v>
      </c>
      <c r="E36" s="18">
        <v>3</v>
      </c>
      <c r="F36" s="18">
        <v>3</v>
      </c>
      <c r="G36" s="18">
        <v>4</v>
      </c>
      <c r="H36" s="18">
        <v>3</v>
      </c>
      <c r="I36" s="18">
        <v>2</v>
      </c>
      <c r="J36" s="18">
        <f t="shared" si="0"/>
        <v>3</v>
      </c>
      <c r="K36" s="18" t="s">
        <v>683</v>
      </c>
    </row>
    <row r="37" spans="1:17" x14ac:dyDescent="0.2">
      <c r="A37" s="22" t="s">
        <v>353</v>
      </c>
      <c r="B37" s="15" t="s">
        <v>7</v>
      </c>
      <c r="C37" s="15" t="s">
        <v>1027</v>
      </c>
      <c r="D37" s="18" t="s">
        <v>500</v>
      </c>
      <c r="E37" s="18">
        <v>4</v>
      </c>
      <c r="F37" s="18">
        <v>4</v>
      </c>
      <c r="G37" s="18">
        <v>5</v>
      </c>
      <c r="H37" s="18">
        <v>4</v>
      </c>
      <c r="I37" s="18">
        <v>4</v>
      </c>
      <c r="J37" s="18">
        <f t="shared" si="0"/>
        <v>4.2</v>
      </c>
      <c r="K37" s="18" t="s">
        <v>684</v>
      </c>
    </row>
    <row r="38" spans="1:17" x14ac:dyDescent="0.2">
      <c r="A38" s="22" t="s">
        <v>354</v>
      </c>
      <c r="B38" s="15" t="s">
        <v>7</v>
      </c>
      <c r="C38" s="15" t="s">
        <v>1027</v>
      </c>
      <c r="D38" s="18" t="s">
        <v>503</v>
      </c>
      <c r="E38" s="18">
        <v>3</v>
      </c>
      <c r="F38" s="18">
        <v>3</v>
      </c>
      <c r="G38" s="18">
        <v>3</v>
      </c>
      <c r="H38" s="18">
        <v>3</v>
      </c>
      <c r="I38" s="18">
        <v>2</v>
      </c>
      <c r="J38" s="18">
        <f t="shared" si="0"/>
        <v>2.8</v>
      </c>
      <c r="K38" s="18" t="s">
        <v>685</v>
      </c>
    </row>
    <row r="39" spans="1:17" x14ac:dyDescent="0.2">
      <c r="A39" s="22" t="s">
        <v>355</v>
      </c>
      <c r="B39" s="15" t="s">
        <v>7</v>
      </c>
      <c r="C39" s="15" t="s">
        <v>1027</v>
      </c>
      <c r="D39" s="18" t="s">
        <v>506</v>
      </c>
      <c r="E39" s="18">
        <v>3</v>
      </c>
      <c r="F39" s="18">
        <v>2</v>
      </c>
      <c r="G39" s="18">
        <v>3</v>
      </c>
      <c r="H39" s="18">
        <v>3</v>
      </c>
      <c r="I39" s="18">
        <v>2</v>
      </c>
      <c r="J39" s="18">
        <f t="shared" si="0"/>
        <v>2.6</v>
      </c>
      <c r="K39" s="18" t="s">
        <v>686</v>
      </c>
    </row>
    <row r="40" spans="1:17" x14ac:dyDescent="0.2">
      <c r="A40" s="22" t="s">
        <v>356</v>
      </c>
      <c r="B40" s="15" t="s">
        <v>7</v>
      </c>
      <c r="C40" s="15" t="s">
        <v>1027</v>
      </c>
      <c r="D40" s="18" t="s">
        <v>509</v>
      </c>
      <c r="E40" s="18">
        <v>2</v>
      </c>
      <c r="F40" s="18">
        <v>3</v>
      </c>
      <c r="G40" s="18">
        <v>3</v>
      </c>
      <c r="H40" s="18">
        <v>2</v>
      </c>
      <c r="I40" s="18">
        <v>3</v>
      </c>
      <c r="J40" s="18">
        <f t="shared" si="0"/>
        <v>2.6</v>
      </c>
      <c r="K40" s="18" t="s">
        <v>687</v>
      </c>
    </row>
    <row r="41" spans="1:17" x14ac:dyDescent="0.2">
      <c r="A41" s="22" t="s">
        <v>357</v>
      </c>
      <c r="B41" s="15" t="s">
        <v>7</v>
      </c>
      <c r="C41" s="15" t="s">
        <v>24</v>
      </c>
      <c r="D41" s="18" t="s">
        <v>512</v>
      </c>
      <c r="E41" s="18">
        <v>2</v>
      </c>
      <c r="F41" s="18">
        <v>4</v>
      </c>
      <c r="G41" s="18">
        <v>3</v>
      </c>
      <c r="H41" s="18">
        <v>2</v>
      </c>
      <c r="I41" s="18">
        <v>3</v>
      </c>
      <c r="J41" s="18">
        <f t="shared" si="0"/>
        <v>2.8</v>
      </c>
      <c r="K41" s="18" t="s">
        <v>688</v>
      </c>
    </row>
    <row r="42" spans="1:17" x14ac:dyDescent="0.2">
      <c r="A42" s="22" t="s">
        <v>358</v>
      </c>
      <c r="B42" s="15" t="s">
        <v>7</v>
      </c>
      <c r="C42" s="15" t="s">
        <v>24</v>
      </c>
      <c r="D42" s="18" t="s">
        <v>514</v>
      </c>
      <c r="E42" s="18">
        <v>2</v>
      </c>
      <c r="F42" s="18">
        <v>3</v>
      </c>
      <c r="G42" s="18">
        <v>4</v>
      </c>
      <c r="H42" s="18">
        <v>3</v>
      </c>
      <c r="I42" s="18">
        <v>2</v>
      </c>
      <c r="J42" s="18">
        <f t="shared" si="0"/>
        <v>2.8</v>
      </c>
      <c r="K42" s="18" t="s">
        <v>689</v>
      </c>
    </row>
    <row r="43" spans="1:17" x14ac:dyDescent="0.2">
      <c r="A43" s="22" t="s">
        <v>359</v>
      </c>
      <c r="B43" s="15" t="s">
        <v>7</v>
      </c>
      <c r="C43" s="15" t="s">
        <v>24</v>
      </c>
      <c r="D43" s="18" t="s">
        <v>517</v>
      </c>
      <c r="E43" s="18">
        <v>3</v>
      </c>
      <c r="F43" s="18">
        <v>4</v>
      </c>
      <c r="G43" s="18">
        <v>5</v>
      </c>
      <c r="H43" s="18">
        <v>3</v>
      </c>
      <c r="I43" s="18">
        <v>3</v>
      </c>
      <c r="J43" s="18">
        <f t="shared" si="0"/>
        <v>3.6</v>
      </c>
      <c r="K43" s="18" t="s">
        <v>690</v>
      </c>
    </row>
    <row r="44" spans="1:17" x14ac:dyDescent="0.2">
      <c r="A44" s="22" t="s">
        <v>360</v>
      </c>
      <c r="B44" s="15" t="s">
        <v>7</v>
      </c>
      <c r="C44" s="15" t="s">
        <v>24</v>
      </c>
      <c r="D44" s="18" t="s">
        <v>520</v>
      </c>
      <c r="E44" s="18">
        <v>2</v>
      </c>
      <c r="F44" s="18">
        <v>3</v>
      </c>
      <c r="G44" s="18">
        <v>4</v>
      </c>
      <c r="H44" s="18">
        <v>2</v>
      </c>
      <c r="I44" s="18">
        <v>3</v>
      </c>
      <c r="J44" s="18">
        <f t="shared" si="0"/>
        <v>2.8</v>
      </c>
      <c r="K44" s="18" t="s">
        <v>691</v>
      </c>
    </row>
    <row r="45" spans="1:17" x14ac:dyDescent="0.2">
      <c r="A45" s="22" t="s">
        <v>361</v>
      </c>
      <c r="B45" s="15" t="s">
        <v>7</v>
      </c>
      <c r="C45" s="15" t="s">
        <v>24</v>
      </c>
      <c r="D45" s="18" t="s">
        <v>523</v>
      </c>
      <c r="E45" s="18">
        <v>3</v>
      </c>
      <c r="F45" s="18">
        <v>2</v>
      </c>
      <c r="G45" s="18">
        <v>3</v>
      </c>
      <c r="H45" s="18">
        <v>4</v>
      </c>
      <c r="I45" s="18">
        <v>2</v>
      </c>
      <c r="J45" s="18">
        <f t="shared" si="0"/>
        <v>2.8</v>
      </c>
      <c r="K45" s="18" t="s">
        <v>692</v>
      </c>
    </row>
    <row r="46" spans="1:17" x14ac:dyDescent="0.2">
      <c r="A46" s="22" t="s">
        <v>362</v>
      </c>
      <c r="B46" s="15" t="s">
        <v>7</v>
      </c>
      <c r="C46" s="15" t="s">
        <v>24</v>
      </c>
      <c r="D46" s="18" t="s">
        <v>526</v>
      </c>
      <c r="E46" s="18">
        <v>2</v>
      </c>
      <c r="F46" s="18">
        <v>3</v>
      </c>
      <c r="G46" s="18">
        <v>4</v>
      </c>
      <c r="H46" s="18">
        <v>2</v>
      </c>
      <c r="I46" s="18">
        <v>4</v>
      </c>
      <c r="J46" s="18">
        <f t="shared" si="0"/>
        <v>3</v>
      </c>
      <c r="K46" s="18" t="s">
        <v>693</v>
      </c>
    </row>
    <row r="47" spans="1:17" x14ac:dyDescent="0.2">
      <c r="A47" s="22" t="s">
        <v>363</v>
      </c>
      <c r="B47" s="15" t="s">
        <v>8</v>
      </c>
      <c r="C47" s="15" t="s">
        <v>1024</v>
      </c>
      <c r="D47" s="18" t="s">
        <v>529</v>
      </c>
      <c r="E47" s="18">
        <v>2</v>
      </c>
      <c r="F47" s="18">
        <v>3</v>
      </c>
      <c r="G47" s="18">
        <v>3</v>
      </c>
      <c r="H47" s="18">
        <v>2</v>
      </c>
      <c r="I47" s="18">
        <v>3</v>
      </c>
      <c r="J47" s="18">
        <f t="shared" si="0"/>
        <v>2.6</v>
      </c>
      <c r="K47" s="18" t="s">
        <v>694</v>
      </c>
      <c r="P47" s="71"/>
      <c r="Q47" s="72"/>
    </row>
    <row r="48" spans="1:17" x14ac:dyDescent="0.2">
      <c r="A48" s="22" t="s">
        <v>364</v>
      </c>
      <c r="B48" s="15" t="s">
        <v>8</v>
      </c>
      <c r="C48" s="15" t="s">
        <v>1024</v>
      </c>
      <c r="D48" s="18" t="s">
        <v>532</v>
      </c>
      <c r="E48" s="18">
        <v>3</v>
      </c>
      <c r="F48" s="18">
        <v>3</v>
      </c>
      <c r="G48" s="18">
        <v>3</v>
      </c>
      <c r="H48" s="18">
        <v>3</v>
      </c>
      <c r="I48" s="18">
        <v>3</v>
      </c>
      <c r="J48" s="18">
        <f t="shared" si="0"/>
        <v>3</v>
      </c>
      <c r="K48" s="18" t="s">
        <v>695</v>
      </c>
      <c r="P48" s="72"/>
      <c r="Q48" s="72"/>
    </row>
    <row r="49" spans="1:17" x14ac:dyDescent="0.2">
      <c r="A49" s="22" t="s">
        <v>365</v>
      </c>
      <c r="B49" s="15" t="s">
        <v>8</v>
      </c>
      <c r="C49" s="15" t="s">
        <v>1024</v>
      </c>
      <c r="D49" s="18" t="s">
        <v>534</v>
      </c>
      <c r="E49" s="18">
        <v>4</v>
      </c>
      <c r="F49" s="18">
        <v>4</v>
      </c>
      <c r="G49" s="18">
        <v>5</v>
      </c>
      <c r="H49" s="18">
        <v>4</v>
      </c>
      <c r="I49" s="18">
        <v>4</v>
      </c>
      <c r="J49" s="18">
        <f t="shared" si="0"/>
        <v>4.2</v>
      </c>
      <c r="K49" s="18" t="s">
        <v>696</v>
      </c>
      <c r="P49" s="72"/>
      <c r="Q49" s="72"/>
    </row>
    <row r="50" spans="1:17" x14ac:dyDescent="0.2">
      <c r="A50" s="22" t="s">
        <v>366</v>
      </c>
      <c r="B50" s="15" t="s">
        <v>8</v>
      </c>
      <c r="C50" s="15" t="s">
        <v>1024</v>
      </c>
      <c r="D50" s="18" t="s">
        <v>537</v>
      </c>
      <c r="E50" s="18">
        <v>3</v>
      </c>
      <c r="F50" s="18">
        <v>3</v>
      </c>
      <c r="G50" s="18">
        <v>4</v>
      </c>
      <c r="H50" s="18">
        <v>3</v>
      </c>
      <c r="I50" s="18">
        <v>3</v>
      </c>
      <c r="J50" s="18">
        <f t="shared" si="0"/>
        <v>3.2</v>
      </c>
      <c r="K50" s="18" t="s">
        <v>697</v>
      </c>
      <c r="P50" s="72"/>
      <c r="Q50" s="72"/>
    </row>
    <row r="51" spans="1:17" x14ac:dyDescent="0.2">
      <c r="A51" s="22" t="s">
        <v>367</v>
      </c>
      <c r="B51" s="15" t="s">
        <v>8</v>
      </c>
      <c r="C51" s="15" t="s">
        <v>1024</v>
      </c>
      <c r="D51" s="18" t="s">
        <v>540</v>
      </c>
      <c r="E51" s="18">
        <v>3</v>
      </c>
      <c r="F51" s="18">
        <v>3</v>
      </c>
      <c r="G51" s="18">
        <v>3</v>
      </c>
      <c r="H51" s="18">
        <v>4</v>
      </c>
      <c r="I51" s="18">
        <v>3</v>
      </c>
      <c r="J51" s="18">
        <f t="shared" si="0"/>
        <v>3.2</v>
      </c>
      <c r="K51" s="18" t="s">
        <v>698</v>
      </c>
      <c r="P51" s="72"/>
      <c r="Q51" s="72"/>
    </row>
    <row r="52" spans="1:17" x14ac:dyDescent="0.2">
      <c r="A52" s="22" t="s">
        <v>368</v>
      </c>
      <c r="B52" s="15" t="s">
        <v>8</v>
      </c>
      <c r="C52" s="15" t="s">
        <v>1024</v>
      </c>
      <c r="D52" s="18" t="s">
        <v>542</v>
      </c>
      <c r="E52" s="18">
        <v>2</v>
      </c>
      <c r="F52" s="18">
        <v>3</v>
      </c>
      <c r="G52" s="18">
        <v>3</v>
      </c>
      <c r="H52" s="18">
        <v>2</v>
      </c>
      <c r="I52" s="18">
        <v>3</v>
      </c>
      <c r="J52" s="18">
        <f t="shared" si="0"/>
        <v>2.6</v>
      </c>
      <c r="K52" s="18" t="s">
        <v>699</v>
      </c>
      <c r="P52" s="71"/>
      <c r="Q52" s="72"/>
    </row>
    <row r="53" spans="1:17" x14ac:dyDescent="0.2">
      <c r="A53" s="22" t="s">
        <v>369</v>
      </c>
      <c r="B53" s="15" t="s">
        <v>8</v>
      </c>
      <c r="C53" s="15" t="s">
        <v>1025</v>
      </c>
      <c r="D53" s="18" t="s">
        <v>545</v>
      </c>
      <c r="E53" s="18">
        <v>3</v>
      </c>
      <c r="F53" s="18">
        <v>4</v>
      </c>
      <c r="G53" s="18">
        <v>3</v>
      </c>
      <c r="H53" s="18">
        <v>4</v>
      </c>
      <c r="I53" s="18">
        <v>3</v>
      </c>
      <c r="J53" s="18">
        <f t="shared" si="0"/>
        <v>3.4</v>
      </c>
      <c r="K53" s="18" t="s">
        <v>700</v>
      </c>
      <c r="P53" s="72"/>
      <c r="Q53" s="72"/>
    </row>
    <row r="54" spans="1:17" x14ac:dyDescent="0.2">
      <c r="A54" s="22" t="s">
        <v>370</v>
      </c>
      <c r="B54" s="15" t="s">
        <v>8</v>
      </c>
      <c r="C54" s="15" t="s">
        <v>1025</v>
      </c>
      <c r="D54" s="18" t="s">
        <v>548</v>
      </c>
      <c r="E54" s="18">
        <v>2</v>
      </c>
      <c r="F54" s="18">
        <v>3</v>
      </c>
      <c r="G54" s="18">
        <v>2</v>
      </c>
      <c r="H54" s="18">
        <v>2</v>
      </c>
      <c r="I54" s="18">
        <v>3</v>
      </c>
      <c r="J54" s="18">
        <f t="shared" si="0"/>
        <v>2.4</v>
      </c>
      <c r="K54" s="18" t="s">
        <v>701</v>
      </c>
      <c r="P54" s="72"/>
      <c r="Q54" s="72"/>
    </row>
    <row r="55" spans="1:17" x14ac:dyDescent="0.2">
      <c r="A55" s="22" t="s">
        <v>371</v>
      </c>
      <c r="B55" s="15" t="s">
        <v>8</v>
      </c>
      <c r="C55" s="15" t="s">
        <v>1025</v>
      </c>
      <c r="D55" s="18" t="s">
        <v>552</v>
      </c>
      <c r="E55" s="18">
        <v>3</v>
      </c>
      <c r="F55" s="18">
        <v>4</v>
      </c>
      <c r="G55" s="18">
        <v>4</v>
      </c>
      <c r="H55" s="18">
        <v>3</v>
      </c>
      <c r="I55" s="18">
        <v>3</v>
      </c>
      <c r="J55" s="18">
        <f t="shared" si="0"/>
        <v>3.4</v>
      </c>
      <c r="K55" s="18" t="s">
        <v>702</v>
      </c>
      <c r="P55" s="72"/>
      <c r="Q55" s="72"/>
    </row>
    <row r="56" spans="1:17" x14ac:dyDescent="0.2">
      <c r="A56" s="22" t="s">
        <v>372</v>
      </c>
      <c r="B56" s="15" t="s">
        <v>8</v>
      </c>
      <c r="C56" s="15" t="s">
        <v>1025</v>
      </c>
      <c r="D56" s="18" t="s">
        <v>555</v>
      </c>
      <c r="E56" s="18">
        <v>3</v>
      </c>
      <c r="F56" s="18">
        <v>3</v>
      </c>
      <c r="G56" s="18">
        <v>4</v>
      </c>
      <c r="H56" s="18">
        <v>3</v>
      </c>
      <c r="I56" s="18">
        <v>2</v>
      </c>
      <c r="J56" s="18">
        <f t="shared" si="0"/>
        <v>3</v>
      </c>
      <c r="K56" s="18" t="s">
        <v>703</v>
      </c>
      <c r="P56" s="72"/>
      <c r="Q56" s="72"/>
    </row>
    <row r="57" spans="1:17" x14ac:dyDescent="0.2">
      <c r="A57" s="22" t="s">
        <v>373</v>
      </c>
      <c r="B57" s="15" t="s">
        <v>8</v>
      </c>
      <c r="C57" s="15" t="s">
        <v>1025</v>
      </c>
      <c r="D57" s="18" t="s">
        <v>558</v>
      </c>
      <c r="E57" s="18">
        <v>4</v>
      </c>
      <c r="F57" s="18">
        <v>4</v>
      </c>
      <c r="G57" s="18">
        <v>3</v>
      </c>
      <c r="H57" s="18">
        <v>4</v>
      </c>
      <c r="I57" s="18">
        <v>3</v>
      </c>
      <c r="J57" s="18">
        <f t="shared" si="0"/>
        <v>3.6</v>
      </c>
      <c r="K57" s="18" t="s">
        <v>704</v>
      </c>
      <c r="P57" s="71"/>
      <c r="Q57" s="72"/>
    </row>
    <row r="58" spans="1:17" x14ac:dyDescent="0.2">
      <c r="A58" s="22" t="s">
        <v>374</v>
      </c>
      <c r="B58" s="15" t="s">
        <v>8</v>
      </c>
      <c r="C58" s="15" t="s">
        <v>1025</v>
      </c>
      <c r="D58" s="18" t="s">
        <v>561</v>
      </c>
      <c r="E58" s="18">
        <v>2</v>
      </c>
      <c r="F58" s="18">
        <v>4</v>
      </c>
      <c r="G58" s="18">
        <v>4</v>
      </c>
      <c r="H58" s="18">
        <v>3</v>
      </c>
      <c r="I58" s="18">
        <v>3</v>
      </c>
      <c r="J58" s="18">
        <f t="shared" si="0"/>
        <v>3.2</v>
      </c>
      <c r="K58" s="18" t="s">
        <v>705</v>
      </c>
      <c r="P58" s="72"/>
      <c r="Q58" s="72"/>
    </row>
    <row r="59" spans="1:17" x14ac:dyDescent="0.2">
      <c r="A59" s="22" t="s">
        <v>375</v>
      </c>
      <c r="B59" s="15" t="s">
        <v>9</v>
      </c>
      <c r="C59" s="15" t="s">
        <v>18</v>
      </c>
      <c r="D59" s="18" t="s">
        <v>564</v>
      </c>
      <c r="E59" s="18">
        <v>2</v>
      </c>
      <c r="F59" s="18">
        <v>4</v>
      </c>
      <c r="G59" s="18">
        <v>2</v>
      </c>
      <c r="H59" s="18">
        <v>2</v>
      </c>
      <c r="I59" s="18">
        <v>3</v>
      </c>
      <c r="J59" s="18">
        <f t="shared" si="0"/>
        <v>2.6</v>
      </c>
      <c r="K59" s="18" t="s">
        <v>706</v>
      </c>
      <c r="P59" s="72"/>
      <c r="Q59" s="72"/>
    </row>
    <row r="60" spans="1:17" x14ac:dyDescent="0.2">
      <c r="A60" s="22" t="s">
        <v>376</v>
      </c>
      <c r="B60" s="15" t="s">
        <v>9</v>
      </c>
      <c r="C60" s="15" t="s">
        <v>18</v>
      </c>
      <c r="D60" s="18" t="s">
        <v>567</v>
      </c>
      <c r="E60" s="18">
        <v>2</v>
      </c>
      <c r="F60" s="18">
        <v>2</v>
      </c>
      <c r="G60" s="18">
        <v>3</v>
      </c>
      <c r="H60" s="18">
        <v>1</v>
      </c>
      <c r="I60" s="18">
        <v>3</v>
      </c>
      <c r="J60" s="18">
        <f t="shared" si="0"/>
        <v>2.2000000000000002</v>
      </c>
      <c r="K60" s="18" t="s">
        <v>707</v>
      </c>
      <c r="P60" s="72"/>
      <c r="Q60" s="72"/>
    </row>
    <row r="61" spans="1:17" x14ac:dyDescent="0.2">
      <c r="A61" s="22" t="s">
        <v>377</v>
      </c>
      <c r="B61" s="15" t="s">
        <v>9</v>
      </c>
      <c r="C61" s="15" t="s">
        <v>18</v>
      </c>
      <c r="D61" s="18" t="s">
        <v>570</v>
      </c>
      <c r="E61" s="18">
        <v>3</v>
      </c>
      <c r="F61" s="18">
        <v>3</v>
      </c>
      <c r="G61" s="18">
        <v>2</v>
      </c>
      <c r="H61" s="18">
        <v>3</v>
      </c>
      <c r="I61" s="18">
        <v>3</v>
      </c>
      <c r="J61" s="18">
        <f t="shared" si="0"/>
        <v>2.8</v>
      </c>
      <c r="K61" s="18" t="s">
        <v>708</v>
      </c>
      <c r="P61" s="72"/>
      <c r="Q61" s="72"/>
    </row>
    <row r="62" spans="1:17" x14ac:dyDescent="0.2">
      <c r="A62" s="22" t="s">
        <v>378</v>
      </c>
      <c r="B62" s="15" t="s">
        <v>9</v>
      </c>
      <c r="C62" s="15" t="s">
        <v>18</v>
      </c>
      <c r="D62" s="18" t="s">
        <v>573</v>
      </c>
      <c r="E62" s="18">
        <v>3</v>
      </c>
      <c r="F62" s="18">
        <v>4</v>
      </c>
      <c r="G62" s="18">
        <v>4</v>
      </c>
      <c r="H62" s="18">
        <v>3</v>
      </c>
      <c r="I62" s="18">
        <v>3</v>
      </c>
      <c r="J62" s="18">
        <f t="shared" si="0"/>
        <v>3.4</v>
      </c>
      <c r="K62" s="18" t="s">
        <v>709</v>
      </c>
      <c r="P62" s="71"/>
      <c r="Q62" s="72"/>
    </row>
    <row r="63" spans="1:17" x14ac:dyDescent="0.2">
      <c r="A63" s="22" t="s">
        <v>379</v>
      </c>
      <c r="B63" s="15" t="s">
        <v>9</v>
      </c>
      <c r="C63" s="15" t="s">
        <v>18</v>
      </c>
      <c r="D63" s="18" t="s">
        <v>576</v>
      </c>
      <c r="E63" s="18">
        <v>3</v>
      </c>
      <c r="F63" s="18">
        <v>2</v>
      </c>
      <c r="G63" s="18">
        <v>3</v>
      </c>
      <c r="H63" s="18">
        <v>4</v>
      </c>
      <c r="I63" s="18">
        <v>3</v>
      </c>
      <c r="J63" s="18">
        <f t="shared" si="0"/>
        <v>3</v>
      </c>
      <c r="K63" s="18" t="s">
        <v>710</v>
      </c>
      <c r="P63" s="72"/>
      <c r="Q63" s="72"/>
    </row>
    <row r="64" spans="1:17" x14ac:dyDescent="0.2">
      <c r="A64" s="22" t="s">
        <v>380</v>
      </c>
      <c r="B64" s="15" t="s">
        <v>9</v>
      </c>
      <c r="C64" s="15" t="s">
        <v>18</v>
      </c>
      <c r="D64" s="18" t="s">
        <v>579</v>
      </c>
      <c r="E64" s="18">
        <v>2</v>
      </c>
      <c r="F64" s="18">
        <v>3</v>
      </c>
      <c r="G64" s="18">
        <v>4</v>
      </c>
      <c r="H64" s="18">
        <v>2</v>
      </c>
      <c r="I64" s="18">
        <v>2</v>
      </c>
      <c r="J64" s="18">
        <f t="shared" si="0"/>
        <v>2.6</v>
      </c>
      <c r="K64" s="18" t="s">
        <v>711</v>
      </c>
      <c r="P64" s="72"/>
      <c r="Q64" s="72"/>
    </row>
    <row r="65" spans="1:17" x14ac:dyDescent="0.2">
      <c r="A65" s="22" t="s">
        <v>381</v>
      </c>
      <c r="B65" s="15" t="s">
        <v>9</v>
      </c>
      <c r="C65" s="15" t="s">
        <v>1029</v>
      </c>
      <c r="D65" s="18" t="s">
        <v>582</v>
      </c>
      <c r="E65" s="18">
        <v>3</v>
      </c>
      <c r="F65" s="18">
        <v>4</v>
      </c>
      <c r="G65" s="18">
        <v>2</v>
      </c>
      <c r="H65" s="18">
        <v>3</v>
      </c>
      <c r="I65" s="18">
        <v>3</v>
      </c>
      <c r="J65" s="18">
        <f t="shared" si="0"/>
        <v>3</v>
      </c>
      <c r="K65" s="18" t="s">
        <v>712</v>
      </c>
      <c r="P65" s="72"/>
      <c r="Q65" s="72"/>
    </row>
    <row r="66" spans="1:17" x14ac:dyDescent="0.2">
      <c r="A66" s="22" t="s">
        <v>382</v>
      </c>
      <c r="B66" s="15" t="s">
        <v>9</v>
      </c>
      <c r="C66" s="15" t="s">
        <v>1029</v>
      </c>
      <c r="D66" s="18" t="s">
        <v>584</v>
      </c>
      <c r="E66" s="18">
        <v>2</v>
      </c>
      <c r="F66" s="18">
        <v>3</v>
      </c>
      <c r="G66" s="18">
        <v>2</v>
      </c>
      <c r="H66" s="18">
        <v>3</v>
      </c>
      <c r="I66" s="18">
        <v>2</v>
      </c>
      <c r="J66" s="18">
        <f t="shared" si="0"/>
        <v>2.4</v>
      </c>
      <c r="K66" s="18" t="s">
        <v>713</v>
      </c>
      <c r="P66" s="72"/>
      <c r="Q66" s="72"/>
    </row>
    <row r="67" spans="1:17" x14ac:dyDescent="0.2">
      <c r="A67" s="22" t="s">
        <v>383</v>
      </c>
      <c r="B67" s="15" t="s">
        <v>9</v>
      </c>
      <c r="C67" s="15" t="s">
        <v>1029</v>
      </c>
      <c r="D67" s="18" t="s">
        <v>586</v>
      </c>
      <c r="E67" s="18">
        <v>4</v>
      </c>
      <c r="F67" s="18">
        <v>4</v>
      </c>
      <c r="G67" s="18">
        <v>4</v>
      </c>
      <c r="H67" s="18">
        <v>3</v>
      </c>
      <c r="I67" s="18">
        <v>4</v>
      </c>
      <c r="J67" s="18">
        <f t="shared" si="0"/>
        <v>3.8</v>
      </c>
      <c r="K67" s="18" t="s">
        <v>714</v>
      </c>
      <c r="P67" s="71"/>
      <c r="Q67" s="72"/>
    </row>
    <row r="68" spans="1:17" x14ac:dyDescent="0.2">
      <c r="A68" s="22" t="s">
        <v>384</v>
      </c>
      <c r="B68" s="15" t="s">
        <v>9</v>
      </c>
      <c r="C68" s="15" t="s">
        <v>1029</v>
      </c>
      <c r="D68" s="18" t="s">
        <v>589</v>
      </c>
      <c r="E68" s="18">
        <v>3</v>
      </c>
      <c r="F68" s="18">
        <v>3</v>
      </c>
      <c r="G68" s="18">
        <v>3</v>
      </c>
      <c r="H68" s="18">
        <v>4</v>
      </c>
      <c r="I68" s="18">
        <v>3</v>
      </c>
      <c r="J68" s="18">
        <f t="shared" si="0"/>
        <v>3.2</v>
      </c>
      <c r="K68" s="18" t="s">
        <v>715</v>
      </c>
      <c r="P68" s="72"/>
      <c r="Q68" s="72"/>
    </row>
    <row r="69" spans="1:17" x14ac:dyDescent="0.2">
      <c r="A69" s="22" t="s">
        <v>385</v>
      </c>
      <c r="B69" s="15" t="s">
        <v>9</v>
      </c>
      <c r="C69" s="15" t="s">
        <v>1029</v>
      </c>
      <c r="D69" s="18" t="s">
        <v>592</v>
      </c>
      <c r="E69" s="18">
        <v>3</v>
      </c>
      <c r="F69" s="18">
        <v>2</v>
      </c>
      <c r="G69" s="18">
        <v>3</v>
      </c>
      <c r="H69" s="18">
        <v>4</v>
      </c>
      <c r="I69" s="18">
        <v>2</v>
      </c>
      <c r="J69" s="18">
        <f t="shared" si="0"/>
        <v>2.8</v>
      </c>
      <c r="K69" s="18" t="s">
        <v>716</v>
      </c>
      <c r="P69" s="72"/>
      <c r="Q69" s="72"/>
    </row>
    <row r="70" spans="1:17" x14ac:dyDescent="0.2">
      <c r="A70" s="22" t="s">
        <v>386</v>
      </c>
      <c r="B70" s="15" t="s">
        <v>9</v>
      </c>
      <c r="C70" s="15" t="s">
        <v>1029</v>
      </c>
      <c r="D70" s="18" t="s">
        <v>595</v>
      </c>
      <c r="E70" s="18">
        <v>2</v>
      </c>
      <c r="F70" s="18">
        <v>3</v>
      </c>
      <c r="G70" s="18">
        <v>3</v>
      </c>
      <c r="H70" s="18">
        <v>3</v>
      </c>
      <c r="I70" s="18">
        <v>3</v>
      </c>
      <c r="J70" s="18">
        <f t="shared" ref="J70:J94" si="1">AVERAGE(E70:I70)</f>
        <v>2.8</v>
      </c>
      <c r="K70" s="18" t="s">
        <v>717</v>
      </c>
      <c r="P70" s="72"/>
      <c r="Q70" s="72"/>
    </row>
    <row r="71" spans="1:17" x14ac:dyDescent="0.2">
      <c r="A71" s="22" t="s">
        <v>387</v>
      </c>
      <c r="B71" s="15" t="s">
        <v>9</v>
      </c>
      <c r="C71" s="15" t="s">
        <v>1026</v>
      </c>
      <c r="D71" s="18" t="s">
        <v>598</v>
      </c>
      <c r="E71" s="18">
        <v>2</v>
      </c>
      <c r="F71" s="18">
        <v>3</v>
      </c>
      <c r="G71" s="18">
        <v>3</v>
      </c>
      <c r="H71" s="18">
        <v>2</v>
      </c>
      <c r="I71" s="18">
        <v>4</v>
      </c>
      <c r="J71" s="18">
        <f t="shared" si="1"/>
        <v>2.8</v>
      </c>
      <c r="K71" s="18" t="s">
        <v>718</v>
      </c>
      <c r="P71" s="72"/>
      <c r="Q71" s="72"/>
    </row>
    <row r="72" spans="1:17" x14ac:dyDescent="0.2">
      <c r="A72" s="22" t="s">
        <v>388</v>
      </c>
      <c r="B72" s="15" t="s">
        <v>9</v>
      </c>
      <c r="C72" s="15" t="s">
        <v>1026</v>
      </c>
      <c r="D72" s="18" t="s">
        <v>601</v>
      </c>
      <c r="E72" s="18">
        <v>1</v>
      </c>
      <c r="F72" s="18">
        <v>2</v>
      </c>
      <c r="G72" s="18">
        <v>3</v>
      </c>
      <c r="H72" s="18">
        <v>1</v>
      </c>
      <c r="I72" s="18">
        <v>4</v>
      </c>
      <c r="J72" s="18">
        <f t="shared" si="1"/>
        <v>2.2000000000000002</v>
      </c>
      <c r="K72" s="18" t="s">
        <v>719</v>
      </c>
      <c r="P72" s="72"/>
      <c r="Q72" s="72"/>
    </row>
    <row r="73" spans="1:17" x14ac:dyDescent="0.2">
      <c r="A73" s="22" t="s">
        <v>389</v>
      </c>
      <c r="B73" s="15" t="s">
        <v>9</v>
      </c>
      <c r="C73" s="15" t="s">
        <v>1026</v>
      </c>
      <c r="D73" s="18" t="s">
        <v>604</v>
      </c>
      <c r="E73" s="18">
        <v>3</v>
      </c>
      <c r="F73" s="18">
        <v>3</v>
      </c>
      <c r="G73" s="18">
        <v>4</v>
      </c>
      <c r="H73" s="18">
        <v>3</v>
      </c>
      <c r="I73" s="18">
        <v>3</v>
      </c>
      <c r="J73" s="18">
        <f t="shared" si="1"/>
        <v>3.2</v>
      </c>
      <c r="K73" s="18" t="s">
        <v>720</v>
      </c>
      <c r="P73" s="72"/>
      <c r="Q73" s="72"/>
    </row>
    <row r="74" spans="1:17" x14ac:dyDescent="0.2">
      <c r="A74" s="22" t="s">
        <v>390</v>
      </c>
      <c r="B74" s="15" t="s">
        <v>9</v>
      </c>
      <c r="C74" s="15" t="s">
        <v>1026</v>
      </c>
      <c r="D74" s="18" t="s">
        <v>607</v>
      </c>
      <c r="E74" s="18">
        <v>2</v>
      </c>
      <c r="F74" s="18">
        <v>3</v>
      </c>
      <c r="G74" s="18">
        <v>2</v>
      </c>
      <c r="H74" s="18">
        <v>2</v>
      </c>
      <c r="I74" s="18">
        <v>4</v>
      </c>
      <c r="J74" s="18">
        <f t="shared" si="1"/>
        <v>2.6</v>
      </c>
      <c r="K74" s="18" t="s">
        <v>721</v>
      </c>
      <c r="P74" s="72"/>
      <c r="Q74" s="72"/>
    </row>
    <row r="75" spans="1:17" x14ac:dyDescent="0.2">
      <c r="A75" s="22" t="s">
        <v>391</v>
      </c>
      <c r="B75" s="15" t="s">
        <v>9</v>
      </c>
      <c r="C75" s="15" t="s">
        <v>1026</v>
      </c>
      <c r="D75" s="18" t="s">
        <v>610</v>
      </c>
      <c r="E75" s="18">
        <v>2</v>
      </c>
      <c r="F75" s="18">
        <v>2</v>
      </c>
      <c r="G75" s="18">
        <v>3</v>
      </c>
      <c r="H75" s="18">
        <v>4</v>
      </c>
      <c r="I75" s="18">
        <v>3</v>
      </c>
      <c r="J75" s="18">
        <f t="shared" si="1"/>
        <v>2.8</v>
      </c>
      <c r="K75" s="18" t="s">
        <v>722</v>
      </c>
      <c r="P75" s="72"/>
      <c r="Q75" s="72"/>
    </row>
    <row r="76" spans="1:17" x14ac:dyDescent="0.2">
      <c r="A76" s="22" t="s">
        <v>392</v>
      </c>
      <c r="B76" s="15" t="s">
        <v>9</v>
      </c>
      <c r="C76" s="15" t="s">
        <v>1026</v>
      </c>
      <c r="D76" s="18" t="s">
        <v>613</v>
      </c>
      <c r="E76" s="18">
        <v>1</v>
      </c>
      <c r="F76" s="18">
        <v>3</v>
      </c>
      <c r="G76" s="18">
        <v>3</v>
      </c>
      <c r="H76" s="18">
        <v>1</v>
      </c>
      <c r="I76" s="18">
        <v>3</v>
      </c>
      <c r="J76" s="18">
        <f t="shared" si="1"/>
        <v>2.2000000000000002</v>
      </c>
      <c r="K76" s="18" t="s">
        <v>723</v>
      </c>
      <c r="P76" s="72"/>
      <c r="Q76" s="72"/>
    </row>
    <row r="77" spans="1:17" x14ac:dyDescent="0.2">
      <c r="A77" s="22" t="s">
        <v>393</v>
      </c>
      <c r="B77" s="15" t="s">
        <v>10</v>
      </c>
      <c r="C77" s="15" t="s">
        <v>21</v>
      </c>
      <c r="D77" s="18" t="s">
        <v>616</v>
      </c>
      <c r="E77" s="18">
        <v>3</v>
      </c>
      <c r="F77" s="18">
        <v>3</v>
      </c>
      <c r="G77" s="18">
        <v>4</v>
      </c>
      <c r="H77" s="18">
        <v>3</v>
      </c>
      <c r="I77" s="18">
        <v>4</v>
      </c>
      <c r="J77" s="18">
        <f t="shared" si="1"/>
        <v>3.4</v>
      </c>
      <c r="K77" s="18" t="s">
        <v>724</v>
      </c>
    </row>
    <row r="78" spans="1:17" x14ac:dyDescent="0.2">
      <c r="A78" s="22" t="s">
        <v>394</v>
      </c>
      <c r="B78" s="15" t="s">
        <v>10</v>
      </c>
      <c r="C78" s="15" t="s">
        <v>21</v>
      </c>
      <c r="D78" s="18" t="s">
        <v>619</v>
      </c>
      <c r="E78" s="18">
        <v>2</v>
      </c>
      <c r="F78" s="18">
        <v>2</v>
      </c>
      <c r="G78" s="18">
        <v>3</v>
      </c>
      <c r="H78" s="18">
        <v>2</v>
      </c>
      <c r="I78" s="18">
        <v>3</v>
      </c>
      <c r="J78" s="18">
        <f t="shared" si="1"/>
        <v>2.4</v>
      </c>
      <c r="K78" s="18" t="s">
        <v>725</v>
      </c>
    </row>
    <row r="79" spans="1:17" x14ac:dyDescent="0.2">
      <c r="A79" s="22" t="s">
        <v>395</v>
      </c>
      <c r="B79" s="15" t="s">
        <v>10</v>
      </c>
      <c r="C79" s="15" t="s">
        <v>21</v>
      </c>
      <c r="D79" s="18" t="s">
        <v>622</v>
      </c>
      <c r="E79" s="18">
        <v>4</v>
      </c>
      <c r="F79" s="18">
        <v>4</v>
      </c>
      <c r="G79" s="18">
        <v>5</v>
      </c>
      <c r="H79" s="18">
        <v>4</v>
      </c>
      <c r="I79" s="18">
        <v>3</v>
      </c>
      <c r="J79" s="18">
        <f t="shared" si="1"/>
        <v>4</v>
      </c>
      <c r="K79" s="18" t="s">
        <v>726</v>
      </c>
    </row>
    <row r="80" spans="1:17" x14ac:dyDescent="0.2">
      <c r="A80" s="22" t="s">
        <v>396</v>
      </c>
      <c r="B80" s="15" t="s">
        <v>10</v>
      </c>
      <c r="C80" s="15" t="s">
        <v>21</v>
      </c>
      <c r="D80" s="18" t="s">
        <v>625</v>
      </c>
      <c r="E80" s="18">
        <v>2</v>
      </c>
      <c r="F80" s="18">
        <v>3</v>
      </c>
      <c r="G80" s="18">
        <v>2</v>
      </c>
      <c r="H80" s="18">
        <v>3</v>
      </c>
      <c r="I80" s="18">
        <v>2</v>
      </c>
      <c r="J80" s="18">
        <f t="shared" si="1"/>
        <v>2.4</v>
      </c>
      <c r="K80" s="18" t="s">
        <v>727</v>
      </c>
    </row>
    <row r="81" spans="1:11" x14ac:dyDescent="0.2">
      <c r="A81" s="22" t="s">
        <v>397</v>
      </c>
      <c r="B81" s="15" t="s">
        <v>10</v>
      </c>
      <c r="C81" s="15" t="s">
        <v>21</v>
      </c>
      <c r="D81" s="18" t="s">
        <v>628</v>
      </c>
      <c r="E81" s="18">
        <v>3</v>
      </c>
      <c r="F81" s="18">
        <v>2</v>
      </c>
      <c r="G81" s="18">
        <v>3</v>
      </c>
      <c r="H81" s="18">
        <v>4</v>
      </c>
      <c r="I81" s="18">
        <v>3</v>
      </c>
      <c r="J81" s="18">
        <f t="shared" si="1"/>
        <v>3</v>
      </c>
      <c r="K81" s="18" t="s">
        <v>728</v>
      </c>
    </row>
    <row r="82" spans="1:11" x14ac:dyDescent="0.2">
      <c r="A82" s="22" t="s">
        <v>398</v>
      </c>
      <c r="B82" s="15" t="s">
        <v>10</v>
      </c>
      <c r="C82" s="15" t="s">
        <v>21</v>
      </c>
      <c r="D82" s="18" t="s">
        <v>631</v>
      </c>
      <c r="E82" s="18">
        <v>2</v>
      </c>
      <c r="F82" s="18">
        <v>3</v>
      </c>
      <c r="G82" s="18">
        <v>3</v>
      </c>
      <c r="H82" s="18">
        <v>2</v>
      </c>
      <c r="I82" s="18">
        <v>2</v>
      </c>
      <c r="J82" s="18">
        <f t="shared" si="1"/>
        <v>2.4</v>
      </c>
      <c r="K82" s="18" t="s">
        <v>729</v>
      </c>
    </row>
    <row r="83" spans="1:11" x14ac:dyDescent="0.2">
      <c r="A83" s="22" t="s">
        <v>399</v>
      </c>
      <c r="B83" s="15" t="s">
        <v>10</v>
      </c>
      <c r="C83" s="15" t="s">
        <v>1030</v>
      </c>
      <c r="D83" s="18" t="s">
        <v>634</v>
      </c>
      <c r="E83" s="18">
        <v>2</v>
      </c>
      <c r="F83" s="18">
        <v>2</v>
      </c>
      <c r="G83" s="18">
        <v>2</v>
      </c>
      <c r="H83" s="18">
        <v>2</v>
      </c>
      <c r="I83" s="18">
        <v>3</v>
      </c>
      <c r="J83" s="18">
        <f t="shared" si="1"/>
        <v>2.2000000000000002</v>
      </c>
      <c r="K83" s="18" t="s">
        <v>730</v>
      </c>
    </row>
    <row r="84" spans="1:11" x14ac:dyDescent="0.2">
      <c r="A84" s="22" t="s">
        <v>400</v>
      </c>
      <c r="B84" s="15" t="s">
        <v>10</v>
      </c>
      <c r="C84" s="15" t="s">
        <v>1030</v>
      </c>
      <c r="D84" s="18" t="s">
        <v>637</v>
      </c>
      <c r="E84" s="18">
        <v>1</v>
      </c>
      <c r="F84" s="18">
        <v>2</v>
      </c>
      <c r="G84" s="18">
        <v>3</v>
      </c>
      <c r="H84" s="18">
        <v>1</v>
      </c>
      <c r="I84" s="18">
        <v>3</v>
      </c>
      <c r="J84" s="18">
        <f t="shared" si="1"/>
        <v>2</v>
      </c>
      <c r="K84" s="18" t="s">
        <v>731</v>
      </c>
    </row>
    <row r="85" spans="1:11" x14ac:dyDescent="0.2">
      <c r="A85" s="22" t="s">
        <v>401</v>
      </c>
      <c r="B85" s="15" t="s">
        <v>10</v>
      </c>
      <c r="C85" s="15" t="s">
        <v>1030</v>
      </c>
      <c r="D85" s="18" t="s">
        <v>640</v>
      </c>
      <c r="E85" s="18">
        <v>2</v>
      </c>
      <c r="F85" s="18">
        <v>3</v>
      </c>
      <c r="G85" s="18">
        <v>4</v>
      </c>
      <c r="H85" s="18">
        <v>2</v>
      </c>
      <c r="I85" s="18">
        <v>3</v>
      </c>
      <c r="J85" s="18">
        <f t="shared" si="1"/>
        <v>2.8</v>
      </c>
      <c r="K85" s="18" t="s">
        <v>732</v>
      </c>
    </row>
    <row r="86" spans="1:11" x14ac:dyDescent="0.2">
      <c r="A86" s="22" t="s">
        <v>402</v>
      </c>
      <c r="B86" s="15" t="s">
        <v>10</v>
      </c>
      <c r="C86" s="15" t="s">
        <v>1030</v>
      </c>
      <c r="D86" s="18" t="s">
        <v>643</v>
      </c>
      <c r="E86" s="18">
        <v>2</v>
      </c>
      <c r="F86" s="18">
        <v>3</v>
      </c>
      <c r="G86" s="18">
        <v>3</v>
      </c>
      <c r="H86" s="18">
        <v>3</v>
      </c>
      <c r="I86" s="18">
        <v>3</v>
      </c>
      <c r="J86" s="18">
        <f t="shared" si="1"/>
        <v>2.8</v>
      </c>
      <c r="K86" s="18" t="s">
        <v>733</v>
      </c>
    </row>
    <row r="87" spans="1:11" x14ac:dyDescent="0.2">
      <c r="A87" s="22" t="s">
        <v>403</v>
      </c>
      <c r="B87" s="15" t="s">
        <v>10</v>
      </c>
      <c r="C87" s="15" t="s">
        <v>1030</v>
      </c>
      <c r="D87" s="18" t="s">
        <v>646</v>
      </c>
      <c r="E87" s="18">
        <v>2</v>
      </c>
      <c r="F87" s="18">
        <v>2</v>
      </c>
      <c r="G87" s="18">
        <v>3</v>
      </c>
      <c r="H87" s="18">
        <v>3</v>
      </c>
      <c r="I87" s="18">
        <v>2</v>
      </c>
      <c r="J87" s="18">
        <f t="shared" si="1"/>
        <v>2.4</v>
      </c>
      <c r="K87" s="18" t="s">
        <v>734</v>
      </c>
    </row>
    <row r="88" spans="1:11" x14ac:dyDescent="0.2">
      <c r="A88" s="22" t="s">
        <v>404</v>
      </c>
      <c r="B88" s="15" t="s">
        <v>10</v>
      </c>
      <c r="C88" s="15" t="s">
        <v>1030</v>
      </c>
      <c r="D88" s="18" t="s">
        <v>649</v>
      </c>
      <c r="E88" s="18">
        <v>1</v>
      </c>
      <c r="F88" s="18">
        <v>2</v>
      </c>
      <c r="G88" s="18">
        <v>3</v>
      </c>
      <c r="H88" s="18">
        <v>1</v>
      </c>
      <c r="I88" s="18">
        <v>2</v>
      </c>
      <c r="J88" s="18">
        <f t="shared" si="1"/>
        <v>1.8</v>
      </c>
      <c r="K88" s="18" t="s">
        <v>735</v>
      </c>
    </row>
    <row r="89" spans="1:11" x14ac:dyDescent="0.2">
      <c r="A89" s="22" t="s">
        <v>405</v>
      </c>
      <c r="B89" s="15" t="s">
        <v>10</v>
      </c>
      <c r="C89" s="15" t="s">
        <v>22</v>
      </c>
      <c r="D89" s="18" t="s">
        <v>317</v>
      </c>
      <c r="E89" s="18">
        <v>2</v>
      </c>
      <c r="F89" s="18">
        <v>3</v>
      </c>
      <c r="G89" s="18">
        <v>4</v>
      </c>
      <c r="H89" s="18">
        <v>2</v>
      </c>
      <c r="I89" s="18">
        <v>3</v>
      </c>
      <c r="J89" s="18">
        <f t="shared" si="1"/>
        <v>2.8</v>
      </c>
      <c r="K89" s="18" t="s">
        <v>736</v>
      </c>
    </row>
    <row r="90" spans="1:11" x14ac:dyDescent="0.2">
      <c r="A90" s="22" t="s">
        <v>406</v>
      </c>
      <c r="B90" s="15" t="s">
        <v>10</v>
      </c>
      <c r="C90" s="15" t="s">
        <v>22</v>
      </c>
      <c r="D90" s="18" t="s">
        <v>320</v>
      </c>
      <c r="E90" s="18">
        <v>2</v>
      </c>
      <c r="F90" s="18">
        <v>3</v>
      </c>
      <c r="G90" s="18">
        <v>4</v>
      </c>
      <c r="H90" s="18">
        <v>2</v>
      </c>
      <c r="I90" s="18">
        <v>3</v>
      </c>
      <c r="J90" s="18">
        <f t="shared" si="1"/>
        <v>2.8</v>
      </c>
      <c r="K90" s="18" t="s">
        <v>737</v>
      </c>
    </row>
    <row r="91" spans="1:11" x14ac:dyDescent="0.2">
      <c r="A91" s="22" t="s">
        <v>407</v>
      </c>
      <c r="B91" s="15" t="s">
        <v>10</v>
      </c>
      <c r="C91" s="15" t="s">
        <v>22</v>
      </c>
      <c r="D91" s="18" t="s">
        <v>323</v>
      </c>
      <c r="E91" s="18">
        <v>4</v>
      </c>
      <c r="F91" s="18">
        <v>4</v>
      </c>
      <c r="G91" s="18">
        <v>5</v>
      </c>
      <c r="H91" s="18">
        <v>3</v>
      </c>
      <c r="I91" s="18">
        <v>3</v>
      </c>
      <c r="J91" s="18">
        <f t="shared" si="1"/>
        <v>3.8</v>
      </c>
      <c r="K91" s="18" t="s">
        <v>738</v>
      </c>
    </row>
    <row r="92" spans="1:11" x14ac:dyDescent="0.2">
      <c r="A92" s="22" t="s">
        <v>408</v>
      </c>
      <c r="B92" s="15" t="s">
        <v>10</v>
      </c>
      <c r="C92" s="15" t="s">
        <v>22</v>
      </c>
      <c r="D92" s="18" t="s">
        <v>326</v>
      </c>
      <c r="E92" s="18">
        <v>2</v>
      </c>
      <c r="F92" s="18">
        <v>3</v>
      </c>
      <c r="G92" s="18">
        <v>3</v>
      </c>
      <c r="H92" s="18">
        <v>3</v>
      </c>
      <c r="I92" s="18">
        <v>2</v>
      </c>
      <c r="J92" s="18">
        <f t="shared" si="1"/>
        <v>2.6</v>
      </c>
      <c r="K92" s="18" t="s">
        <v>739</v>
      </c>
    </row>
    <row r="93" spans="1:11" x14ac:dyDescent="0.2">
      <c r="A93" s="22" t="s">
        <v>409</v>
      </c>
      <c r="B93" s="15" t="s">
        <v>10</v>
      </c>
      <c r="C93" s="15" t="s">
        <v>22</v>
      </c>
      <c r="D93" s="18" t="s">
        <v>329</v>
      </c>
      <c r="E93" s="18">
        <v>3</v>
      </c>
      <c r="F93" s="18">
        <v>2</v>
      </c>
      <c r="G93" s="18">
        <v>3</v>
      </c>
      <c r="H93" s="18">
        <v>4</v>
      </c>
      <c r="I93" s="18">
        <v>3</v>
      </c>
      <c r="J93" s="18">
        <f t="shared" si="1"/>
        <v>3</v>
      </c>
      <c r="K93" s="18" t="s">
        <v>740</v>
      </c>
    </row>
    <row r="94" spans="1:11" x14ac:dyDescent="0.2">
      <c r="A94" s="22" t="s">
        <v>410</v>
      </c>
      <c r="B94" s="15" t="s">
        <v>10</v>
      </c>
      <c r="C94" s="15" t="s">
        <v>22</v>
      </c>
      <c r="D94" s="18" t="s">
        <v>332</v>
      </c>
      <c r="E94" s="18">
        <v>2</v>
      </c>
      <c r="F94" s="18">
        <v>3</v>
      </c>
      <c r="G94" s="18">
        <v>4</v>
      </c>
      <c r="H94" s="18">
        <v>2</v>
      </c>
      <c r="I94" s="18">
        <v>2</v>
      </c>
      <c r="J94" s="18">
        <f t="shared" si="1"/>
        <v>2.6</v>
      </c>
      <c r="K94" s="18" t="s">
        <v>741</v>
      </c>
    </row>
  </sheetData>
  <mergeCells count="8">
    <mergeCell ref="A1:J1"/>
    <mergeCell ref="J2:J3"/>
    <mergeCell ref="K2:K3"/>
    <mergeCell ref="B2:B3"/>
    <mergeCell ref="A2:A3"/>
    <mergeCell ref="C2:C3"/>
    <mergeCell ref="D2:D3"/>
    <mergeCell ref="E2:I3"/>
  </mergeCells>
  <phoneticPr fontId="4" type="noConversion"/>
  <dataValidations count="2">
    <dataValidation type="list" allowBlank="1" showInputMessage="1" showErrorMessage="1" sqref="B5:B94" xr:uid="{EF8FD6C5-4856-5D41-A704-AC0716421BC7}">
      <formula1>Categories</formula1>
    </dataValidation>
    <dataValidation type="list" allowBlank="1" showInputMessage="1" showErrorMessage="1" sqref="C11:C28 C41:C46 C59:C64 C77:C82 C89:C94" xr:uid="{6426BE24-CC44-DE4B-986B-3FF96473CCEB}">
      <formula1>Assets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FCDF0-2800-0547-9FBD-AC26E66F73D9}">
  <dimension ref="A1:P18"/>
  <sheetViews>
    <sheetView zoomScale="58" workbookViewId="0">
      <selection activeCell="N5" sqref="N5"/>
    </sheetView>
  </sheetViews>
  <sheetFormatPr baseColWidth="10" defaultRowHeight="16" x14ac:dyDescent="0.2"/>
  <cols>
    <col min="1" max="1" width="8.6640625" customWidth="1"/>
    <col min="2" max="2" width="38.33203125" customWidth="1"/>
    <col min="3" max="3" width="36.1640625" customWidth="1"/>
    <col min="4" max="4" width="25" customWidth="1"/>
    <col min="5" max="5" width="19.6640625" customWidth="1"/>
    <col min="6" max="6" width="25.1640625" customWidth="1"/>
    <col min="7" max="7" width="20.83203125" customWidth="1"/>
    <col min="8" max="8" width="26.1640625" customWidth="1"/>
    <col min="11" max="11" width="13.83203125" customWidth="1"/>
  </cols>
  <sheetData>
    <row r="1" spans="1:16" s="2" customFormat="1" ht="36" customHeight="1" x14ac:dyDescent="0.2">
      <c r="A1" s="60" t="s">
        <v>970</v>
      </c>
      <c r="B1" s="61"/>
      <c r="C1" s="61"/>
      <c r="D1" s="61"/>
      <c r="E1" s="61"/>
      <c r="F1" s="61"/>
      <c r="G1" s="61"/>
      <c r="H1" s="70"/>
    </row>
    <row r="2" spans="1:16" s="2" customFormat="1" ht="16" customHeight="1" x14ac:dyDescent="0.2">
      <c r="A2" s="54" t="s">
        <v>25</v>
      </c>
      <c r="B2" s="53" t="s">
        <v>1002</v>
      </c>
      <c r="C2" s="54" t="s">
        <v>750</v>
      </c>
      <c r="D2" s="54" t="s">
        <v>983</v>
      </c>
      <c r="E2" s="54" t="s">
        <v>755</v>
      </c>
      <c r="F2" s="54" t="s">
        <v>798</v>
      </c>
      <c r="G2" s="54" t="s">
        <v>797</v>
      </c>
      <c r="H2" s="54" t="s">
        <v>753</v>
      </c>
      <c r="K2" s="18"/>
      <c r="L2" s="18" t="s">
        <v>1133</v>
      </c>
      <c r="M2" s="18" t="s">
        <v>1134</v>
      </c>
      <c r="N2" s="26" t="s">
        <v>1135</v>
      </c>
      <c r="O2" s="18" t="s">
        <v>1136</v>
      </c>
      <c r="P2" s="18" t="s">
        <v>1137</v>
      </c>
    </row>
    <row r="3" spans="1:16" s="2" customFormat="1" x14ac:dyDescent="0.2">
      <c r="A3" s="54"/>
      <c r="B3" s="53"/>
      <c r="C3" s="54"/>
      <c r="D3" s="54"/>
      <c r="E3" s="54"/>
      <c r="F3" s="54"/>
      <c r="G3" s="54"/>
      <c r="H3" s="54"/>
      <c r="K3" s="18" t="s">
        <v>1129</v>
      </c>
      <c r="L3" s="40" t="s">
        <v>799</v>
      </c>
      <c r="M3" s="41" t="s">
        <v>800</v>
      </c>
      <c r="N3" s="43" t="s">
        <v>801</v>
      </c>
      <c r="O3" s="42" t="s">
        <v>1132</v>
      </c>
      <c r="P3" s="42" t="s">
        <v>1132</v>
      </c>
    </row>
    <row r="4" spans="1:16" ht="16" customHeight="1" x14ac:dyDescent="0.2">
      <c r="A4" s="22" t="s">
        <v>754</v>
      </c>
      <c r="B4" s="15" t="s">
        <v>6</v>
      </c>
      <c r="C4" s="15" t="s">
        <v>1031</v>
      </c>
      <c r="D4" s="30">
        <f>AVERAGE('Attack Path (AP)'!M4:M9)</f>
        <v>3.4</v>
      </c>
      <c r="E4" s="30">
        <f>'Impact Values (IV)'!K4</f>
        <v>1.8571428571428572</v>
      </c>
      <c r="F4" s="18" t="str">
        <f>IF(D4&lt;1.5, "Very Unlikely", IF(D4&lt;2.5, "Unlikely", IF(D4&lt;3.5, "Possible", IF(D4&lt;4.5, "Likely", "Very Likely"))))</f>
        <v>Possible</v>
      </c>
      <c r="G4" s="18" t="str">
        <f>IF(E4&lt;1.5, "Negligible", IF(E4&lt;2.5, "Minor", IF(E4&lt;3.5, "Moderate", IF(E4&lt;4.5, "Significant", "Severe"))))</f>
        <v>Minor</v>
      </c>
      <c r="H4" s="40" t="s">
        <v>799</v>
      </c>
      <c r="K4" s="18" t="s">
        <v>1128</v>
      </c>
      <c r="L4" s="39" t="s">
        <v>1131</v>
      </c>
      <c r="M4" s="40" t="s">
        <v>799</v>
      </c>
      <c r="N4" s="41" t="s">
        <v>800</v>
      </c>
      <c r="O4" s="43" t="s">
        <v>801</v>
      </c>
      <c r="P4" s="42" t="s">
        <v>1132</v>
      </c>
    </row>
    <row r="5" spans="1:16" x14ac:dyDescent="0.2">
      <c r="A5" s="22" t="s">
        <v>783</v>
      </c>
      <c r="B5" s="15" t="s">
        <v>6</v>
      </c>
      <c r="C5" s="15" t="s">
        <v>23</v>
      </c>
      <c r="D5" s="30">
        <f>AVERAGE('Attack Path (AP)'!M10:M15)</f>
        <v>2.8666666666666667</v>
      </c>
      <c r="E5" s="30">
        <f>'Impact Values (IV)'!K5</f>
        <v>2.1428571428571428</v>
      </c>
      <c r="F5" s="18" t="str">
        <f t="shared" ref="F5:F18" si="0">IF(D5&lt;1.5, "Very Unlikely", IF(D5&lt;2.5, "Unlikely", IF(D5&lt;3.5, "Possible", IF(D5&lt;4.5, "Likely", "Very Likely"))))</f>
        <v>Possible</v>
      </c>
      <c r="G5" s="18" t="str">
        <f t="shared" ref="G5:G18" si="1">IF(E5&lt;1.5, "Negligible", IF(E5&lt;2.5, "Minor", IF(E5&lt;3.5, "Moderate", IF(E5&lt;4.5, "Significant", "Severe"))))</f>
        <v>Minor</v>
      </c>
      <c r="H5" s="40" t="s">
        <v>799</v>
      </c>
      <c r="K5" s="26" t="s">
        <v>1130</v>
      </c>
      <c r="L5" s="39" t="s">
        <v>1131</v>
      </c>
      <c r="M5" s="40" t="s">
        <v>799</v>
      </c>
      <c r="N5" s="41" t="s">
        <v>800</v>
      </c>
      <c r="O5" s="43" t="s">
        <v>801</v>
      </c>
      <c r="P5" s="43" t="s">
        <v>801</v>
      </c>
    </row>
    <row r="6" spans="1:16" x14ac:dyDescent="0.2">
      <c r="A6" s="22" t="s">
        <v>784</v>
      </c>
      <c r="B6" s="15" t="s">
        <v>6</v>
      </c>
      <c r="C6" s="15" t="s">
        <v>12</v>
      </c>
      <c r="D6" s="30">
        <f>AVERAGE('Attack Path (AP)'!M16:M21)</f>
        <v>3.1666666666666665</v>
      </c>
      <c r="E6" s="30">
        <f>'Impact Values (IV)'!K6</f>
        <v>2.1428571428571428</v>
      </c>
      <c r="F6" s="18" t="str">
        <f t="shared" si="0"/>
        <v>Possible</v>
      </c>
      <c r="G6" s="18" t="str">
        <f t="shared" si="1"/>
        <v>Minor</v>
      </c>
      <c r="H6" s="40" t="s">
        <v>799</v>
      </c>
      <c r="K6" s="26" t="s">
        <v>1127</v>
      </c>
      <c r="L6" s="39" t="s">
        <v>1131</v>
      </c>
      <c r="M6" s="40" t="s">
        <v>799</v>
      </c>
      <c r="N6" s="40" t="s">
        <v>799</v>
      </c>
      <c r="O6" s="41" t="s">
        <v>800</v>
      </c>
      <c r="P6" s="43" t="s">
        <v>801</v>
      </c>
    </row>
    <row r="7" spans="1:16" x14ac:dyDescent="0.2">
      <c r="A7" s="22" t="s">
        <v>785</v>
      </c>
      <c r="B7" s="15" t="s">
        <v>6</v>
      </c>
      <c r="C7" s="15" t="s">
        <v>13</v>
      </c>
      <c r="D7" s="30">
        <f>AVERAGE('Attack Path (AP)'!M22:M27)</f>
        <v>2.6999999999999997</v>
      </c>
      <c r="E7" s="30">
        <f>'Impact Values (IV)'!K7</f>
        <v>2.8571428571428572</v>
      </c>
      <c r="F7" s="18" t="str">
        <f t="shared" si="0"/>
        <v>Possible</v>
      </c>
      <c r="G7" s="18" t="str">
        <f t="shared" si="1"/>
        <v>Moderate</v>
      </c>
      <c r="H7" s="41" t="s">
        <v>800</v>
      </c>
      <c r="K7" s="26" t="s">
        <v>1126</v>
      </c>
      <c r="L7" s="39" t="s">
        <v>1131</v>
      </c>
      <c r="M7" s="39" t="s">
        <v>1131</v>
      </c>
      <c r="N7" s="40" t="s">
        <v>799</v>
      </c>
      <c r="O7" s="41" t="s">
        <v>800</v>
      </c>
      <c r="P7" s="41" t="s">
        <v>800</v>
      </c>
    </row>
    <row r="8" spans="1:16" x14ac:dyDescent="0.2">
      <c r="A8" s="22" t="s">
        <v>786</v>
      </c>
      <c r="B8" s="15" t="s">
        <v>7</v>
      </c>
      <c r="C8" s="15" t="s">
        <v>1028</v>
      </c>
      <c r="D8" s="30">
        <f>AVERAGE('Attack Path (AP)'!M28:M33)</f>
        <v>2.8000000000000003</v>
      </c>
      <c r="E8" s="30">
        <f>'Impact Values (IV)'!K8</f>
        <v>3.8571428571428572</v>
      </c>
      <c r="F8" s="18" t="str">
        <f t="shared" si="0"/>
        <v>Possible</v>
      </c>
      <c r="G8" s="18" t="str">
        <f t="shared" si="1"/>
        <v>Significant</v>
      </c>
      <c r="H8" s="43" t="s">
        <v>801</v>
      </c>
    </row>
    <row r="9" spans="1:16" x14ac:dyDescent="0.2">
      <c r="A9" s="22" t="s">
        <v>787</v>
      </c>
      <c r="B9" s="15" t="s">
        <v>7</v>
      </c>
      <c r="C9" s="15" t="s">
        <v>1027</v>
      </c>
      <c r="D9" s="30">
        <f>AVERAGE('Attack Path (AP)'!M34:M39)</f>
        <v>2.9333333333333336</v>
      </c>
      <c r="E9" s="30">
        <f>'Impact Values (IV)'!K9</f>
        <v>4</v>
      </c>
      <c r="F9" s="18" t="str">
        <f t="shared" si="0"/>
        <v>Possible</v>
      </c>
      <c r="G9" s="18" t="str">
        <f t="shared" si="1"/>
        <v>Significant</v>
      </c>
      <c r="H9" s="43" t="s">
        <v>801</v>
      </c>
    </row>
    <row r="10" spans="1:16" x14ac:dyDescent="0.2">
      <c r="A10" s="22" t="s">
        <v>788</v>
      </c>
      <c r="B10" s="15" t="s">
        <v>7</v>
      </c>
      <c r="C10" s="15" t="s">
        <v>24</v>
      </c>
      <c r="D10" s="30">
        <f>AVERAGE('Attack Path (AP)'!M40:M45)</f>
        <v>2.9666666666666668</v>
      </c>
      <c r="E10" s="30">
        <f>'Impact Values (IV)'!K10</f>
        <v>3.2857142857142856</v>
      </c>
      <c r="F10" s="18" t="str">
        <f t="shared" si="0"/>
        <v>Possible</v>
      </c>
      <c r="G10" s="18" t="str">
        <f t="shared" si="1"/>
        <v>Moderate</v>
      </c>
      <c r="H10" s="41" t="s">
        <v>800</v>
      </c>
    </row>
    <row r="11" spans="1:16" x14ac:dyDescent="0.2">
      <c r="A11" s="22" t="s">
        <v>789</v>
      </c>
      <c r="B11" s="15" t="s">
        <v>8</v>
      </c>
      <c r="C11" s="15" t="s">
        <v>1024</v>
      </c>
      <c r="D11" s="30">
        <f>AVERAGE('Attack Path (AP)'!M46:M51)</f>
        <v>3.1333333333333333</v>
      </c>
      <c r="E11" s="30">
        <f>'Impact Values (IV)'!K11</f>
        <v>4.1428571428571432</v>
      </c>
      <c r="F11" s="18" t="str">
        <f t="shared" si="0"/>
        <v>Possible</v>
      </c>
      <c r="G11" s="18" t="str">
        <f t="shared" si="1"/>
        <v>Significant</v>
      </c>
      <c r="H11" s="43" t="s">
        <v>801</v>
      </c>
    </row>
    <row r="12" spans="1:16" x14ac:dyDescent="0.2">
      <c r="A12" s="22" t="s">
        <v>790</v>
      </c>
      <c r="B12" s="15" t="s">
        <v>8</v>
      </c>
      <c r="C12" s="15" t="s">
        <v>1025</v>
      </c>
      <c r="D12" s="30">
        <f>AVERAGE('Attack Path (AP)'!M52:M57)</f>
        <v>3.1666666666666665</v>
      </c>
      <c r="E12" s="30">
        <f>'Impact Values (IV)'!K12</f>
        <v>3.2857142857142856</v>
      </c>
      <c r="F12" s="18" t="str">
        <f t="shared" si="0"/>
        <v>Possible</v>
      </c>
      <c r="G12" s="18" t="str">
        <f t="shared" si="1"/>
        <v>Moderate</v>
      </c>
      <c r="H12" s="41" t="s">
        <v>800</v>
      </c>
    </row>
    <row r="13" spans="1:16" x14ac:dyDescent="0.2">
      <c r="A13" s="22" t="s">
        <v>791</v>
      </c>
      <c r="B13" s="15" t="s">
        <v>9</v>
      </c>
      <c r="C13" s="15" t="s">
        <v>18</v>
      </c>
      <c r="D13" s="30">
        <f>AVERAGE('Attack Path (AP)'!M58:M63)</f>
        <v>2.7666666666666671</v>
      </c>
      <c r="E13" s="30">
        <f>'Impact Values (IV)'!K13</f>
        <v>3.7142857142857144</v>
      </c>
      <c r="F13" s="18" t="str">
        <f t="shared" si="0"/>
        <v>Possible</v>
      </c>
      <c r="G13" s="18" t="str">
        <f t="shared" si="1"/>
        <v>Significant</v>
      </c>
      <c r="H13" s="43" t="s">
        <v>801</v>
      </c>
    </row>
    <row r="14" spans="1:16" x14ac:dyDescent="0.2">
      <c r="A14" s="22" t="s">
        <v>792</v>
      </c>
      <c r="B14" s="15" t="s">
        <v>9</v>
      </c>
      <c r="C14" s="15" t="s">
        <v>1029</v>
      </c>
      <c r="D14" s="30">
        <f>AVERAGE('Attack Path (AP)'!M64:M69)</f>
        <v>3</v>
      </c>
      <c r="E14" s="30">
        <f>'Impact Values (IV)'!K14</f>
        <v>4</v>
      </c>
      <c r="F14" s="18" t="str">
        <f t="shared" si="0"/>
        <v>Possible</v>
      </c>
      <c r="G14" s="18" t="str">
        <f t="shared" si="1"/>
        <v>Significant</v>
      </c>
      <c r="H14" s="43" t="s">
        <v>801</v>
      </c>
    </row>
    <row r="15" spans="1:16" x14ac:dyDescent="0.2">
      <c r="A15" s="22" t="s">
        <v>793</v>
      </c>
      <c r="B15" s="15" t="s">
        <v>9</v>
      </c>
      <c r="C15" s="15" t="s">
        <v>1026</v>
      </c>
      <c r="D15" s="30">
        <f>AVERAGE('Attack Path (AP)'!M70:M75)</f>
        <v>2.6333333333333329</v>
      </c>
      <c r="E15" s="30">
        <f>'Impact Values (IV)'!K15</f>
        <v>4.1428571428571432</v>
      </c>
      <c r="F15" s="18" t="str">
        <f t="shared" si="0"/>
        <v>Possible</v>
      </c>
      <c r="G15" s="18" t="str">
        <f t="shared" si="1"/>
        <v>Significant</v>
      </c>
      <c r="H15" s="43" t="s">
        <v>801</v>
      </c>
    </row>
    <row r="16" spans="1:16" x14ac:dyDescent="0.2">
      <c r="A16" s="22" t="s">
        <v>794</v>
      </c>
      <c r="B16" s="15" t="s">
        <v>10</v>
      </c>
      <c r="C16" s="15" t="s">
        <v>21</v>
      </c>
      <c r="D16" s="30">
        <f>AVERAGE('Attack Path (AP)'!M76:M81)</f>
        <v>2.9333333333333336</v>
      </c>
      <c r="E16" s="30">
        <f>'Impact Values (IV)'!K16</f>
        <v>4.5714285714285712</v>
      </c>
      <c r="F16" s="18" t="str">
        <f t="shared" si="0"/>
        <v>Possible</v>
      </c>
      <c r="G16" s="18" t="str">
        <f t="shared" si="1"/>
        <v>Severe</v>
      </c>
      <c r="H16" s="43" t="s">
        <v>801</v>
      </c>
    </row>
    <row r="17" spans="1:8" x14ac:dyDescent="0.2">
      <c r="A17" s="22" t="s">
        <v>795</v>
      </c>
      <c r="B17" s="15" t="s">
        <v>10</v>
      </c>
      <c r="C17" s="15" t="s">
        <v>1030</v>
      </c>
      <c r="D17" s="30">
        <f>AVERAGE('Attack Path (AP)'!M82:M87)</f>
        <v>2.3333333333333335</v>
      </c>
      <c r="E17" s="30">
        <f>'Impact Values (IV)'!K17</f>
        <v>4.5714285714285712</v>
      </c>
      <c r="F17" s="18" t="str">
        <f t="shared" si="0"/>
        <v>Unlikely</v>
      </c>
      <c r="G17" s="18" t="str">
        <f t="shared" si="1"/>
        <v>Severe</v>
      </c>
      <c r="H17" s="43" t="s">
        <v>801</v>
      </c>
    </row>
    <row r="18" spans="1:8" x14ac:dyDescent="0.2">
      <c r="A18" s="22" t="s">
        <v>796</v>
      </c>
      <c r="B18" s="15" t="s">
        <v>10</v>
      </c>
      <c r="C18" s="15" t="s">
        <v>22</v>
      </c>
      <c r="D18" s="30">
        <f>AVERAGE('Attack Path (AP)'!M88:M93)</f>
        <v>2.9333333333333331</v>
      </c>
      <c r="E18" s="30">
        <f>'Impact Values (IV)'!K18</f>
        <v>4</v>
      </c>
      <c r="F18" s="18" t="str">
        <f t="shared" si="0"/>
        <v>Possible</v>
      </c>
      <c r="G18" s="18" t="str">
        <f t="shared" si="1"/>
        <v>Significant</v>
      </c>
      <c r="H18" s="43" t="s">
        <v>801</v>
      </c>
    </row>
  </sheetData>
  <autoFilter ref="A2:H3" xr:uid="{321FCDF0-2800-0547-9FBD-AC26E66F73D9}"/>
  <mergeCells count="9">
    <mergeCell ref="B2:B3"/>
    <mergeCell ref="A1:H1"/>
    <mergeCell ref="F2:F3"/>
    <mergeCell ref="G2:G3"/>
    <mergeCell ref="H2:H3"/>
    <mergeCell ref="A2:A3"/>
    <mergeCell ref="C2:C3"/>
    <mergeCell ref="D2:D3"/>
    <mergeCell ref="E2:E3"/>
  </mergeCells>
  <phoneticPr fontId="4" type="noConversion"/>
  <dataValidations count="1">
    <dataValidation type="list" allowBlank="1" showInputMessage="1" showErrorMessage="1" sqref="B4:B18" xr:uid="{AF2FC92E-7746-5746-9C60-6EC836732FFF}">
      <formula1>Categories</formula1>
    </dataValidation>
  </dataValidations>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8C925-80F9-B744-8D95-BBF89292F1A8}">
  <dimension ref="A1:E93"/>
  <sheetViews>
    <sheetView zoomScale="51" workbookViewId="0">
      <selection activeCell="L37" sqref="L37"/>
    </sheetView>
  </sheetViews>
  <sheetFormatPr baseColWidth="10" defaultRowHeight="16" x14ac:dyDescent="0.2"/>
  <cols>
    <col min="1" max="1" width="11.1640625" customWidth="1"/>
    <col min="2" max="2" width="43.83203125" customWidth="1"/>
    <col min="3" max="3" width="30.1640625" customWidth="1"/>
    <col min="4" max="4" width="149" customWidth="1"/>
    <col min="5" max="5" width="121.5" customWidth="1"/>
  </cols>
  <sheetData>
    <row r="1" spans="1:5" ht="49" customHeight="1" x14ac:dyDescent="0.2">
      <c r="A1" s="60" t="s">
        <v>1001</v>
      </c>
      <c r="B1" s="61"/>
      <c r="C1" s="61"/>
      <c r="D1" s="61"/>
      <c r="E1" s="70"/>
    </row>
    <row r="2" spans="1:5" ht="16" customHeight="1" x14ac:dyDescent="0.2">
      <c r="A2" s="54" t="s">
        <v>25</v>
      </c>
      <c r="B2" s="53" t="s">
        <v>1002</v>
      </c>
      <c r="C2" s="54" t="s">
        <v>750</v>
      </c>
      <c r="D2" s="54" t="s">
        <v>312</v>
      </c>
      <c r="E2" s="54" t="s">
        <v>1000</v>
      </c>
    </row>
    <row r="3" spans="1:5" ht="38" customHeight="1" x14ac:dyDescent="0.2">
      <c r="A3" s="54"/>
      <c r="B3" s="53"/>
      <c r="C3" s="54"/>
      <c r="D3" s="54"/>
      <c r="E3" s="54"/>
    </row>
    <row r="4" spans="1:5" x14ac:dyDescent="0.2">
      <c r="A4" s="22" t="s">
        <v>1207</v>
      </c>
      <c r="B4" s="15" t="s">
        <v>6</v>
      </c>
      <c r="C4" s="18" t="s">
        <v>11</v>
      </c>
      <c r="D4" s="18" t="s">
        <v>413</v>
      </c>
      <c r="E4" s="18" t="s">
        <v>652</v>
      </c>
    </row>
    <row r="5" spans="1:5" x14ac:dyDescent="0.2">
      <c r="A5" s="22" t="s">
        <v>1208</v>
      </c>
      <c r="B5" s="15" t="s">
        <v>6</v>
      </c>
      <c r="C5" s="18" t="s">
        <v>11</v>
      </c>
      <c r="D5" s="18" t="s">
        <v>416</v>
      </c>
      <c r="E5" s="18" t="s">
        <v>653</v>
      </c>
    </row>
    <row r="6" spans="1:5" x14ac:dyDescent="0.2">
      <c r="A6" s="22" t="s">
        <v>1209</v>
      </c>
      <c r="B6" s="15" t="s">
        <v>6</v>
      </c>
      <c r="C6" s="18" t="s">
        <v>11</v>
      </c>
      <c r="D6" s="18" t="s">
        <v>419</v>
      </c>
      <c r="E6" s="18" t="s">
        <v>654</v>
      </c>
    </row>
    <row r="7" spans="1:5" x14ac:dyDescent="0.2">
      <c r="A7" s="22" t="s">
        <v>1210</v>
      </c>
      <c r="B7" s="15" t="s">
        <v>6</v>
      </c>
      <c r="C7" s="18" t="s">
        <v>11</v>
      </c>
      <c r="D7" s="18" t="s">
        <v>422</v>
      </c>
      <c r="E7" s="18" t="s">
        <v>655</v>
      </c>
    </row>
    <row r="8" spans="1:5" x14ac:dyDescent="0.2">
      <c r="A8" s="22" t="s">
        <v>1211</v>
      </c>
      <c r="B8" s="15" t="s">
        <v>6</v>
      </c>
      <c r="C8" s="18" t="s">
        <v>11</v>
      </c>
      <c r="D8" s="18" t="s">
        <v>425</v>
      </c>
      <c r="E8" s="18" t="s">
        <v>656</v>
      </c>
    </row>
    <row r="9" spans="1:5" x14ac:dyDescent="0.2">
      <c r="A9" s="22" t="s">
        <v>1212</v>
      </c>
      <c r="B9" s="15" t="s">
        <v>6</v>
      </c>
      <c r="C9" s="18" t="s">
        <v>11</v>
      </c>
      <c r="D9" s="18" t="s">
        <v>428</v>
      </c>
      <c r="E9" s="18" t="s">
        <v>657</v>
      </c>
    </row>
    <row r="10" spans="1:5" x14ac:dyDescent="0.2">
      <c r="A10" s="22" t="s">
        <v>1213</v>
      </c>
      <c r="B10" s="15" t="s">
        <v>6</v>
      </c>
      <c r="C10" s="18" t="s">
        <v>23</v>
      </c>
      <c r="D10" s="18" t="s">
        <v>431</v>
      </c>
      <c r="E10" s="18" t="s">
        <v>658</v>
      </c>
    </row>
    <row r="11" spans="1:5" x14ac:dyDescent="0.2">
      <c r="A11" s="22" t="s">
        <v>1214</v>
      </c>
      <c r="B11" s="15" t="s">
        <v>6</v>
      </c>
      <c r="C11" s="18" t="s">
        <v>23</v>
      </c>
      <c r="D11" s="18" t="s">
        <v>434</v>
      </c>
      <c r="E11" s="18" t="s">
        <v>659</v>
      </c>
    </row>
    <row r="12" spans="1:5" x14ac:dyDescent="0.2">
      <c r="A12" s="22" t="s">
        <v>1215</v>
      </c>
      <c r="B12" s="15" t="s">
        <v>6</v>
      </c>
      <c r="C12" s="18" t="s">
        <v>23</v>
      </c>
      <c r="D12" s="18" t="s">
        <v>436</v>
      </c>
      <c r="E12" s="18" t="s">
        <v>660</v>
      </c>
    </row>
    <row r="13" spans="1:5" x14ac:dyDescent="0.2">
      <c r="A13" s="22" t="s">
        <v>1216</v>
      </c>
      <c r="B13" s="15" t="s">
        <v>6</v>
      </c>
      <c r="C13" s="18" t="s">
        <v>23</v>
      </c>
      <c r="D13" s="18" t="s">
        <v>439</v>
      </c>
      <c r="E13" s="18" t="s">
        <v>661</v>
      </c>
    </row>
    <row r="14" spans="1:5" x14ac:dyDescent="0.2">
      <c r="A14" s="22" t="s">
        <v>1217</v>
      </c>
      <c r="B14" s="15" t="s">
        <v>6</v>
      </c>
      <c r="C14" s="18" t="s">
        <v>23</v>
      </c>
      <c r="D14" s="18" t="s">
        <v>441</v>
      </c>
      <c r="E14" s="18" t="s">
        <v>662</v>
      </c>
    </row>
    <row r="15" spans="1:5" x14ac:dyDescent="0.2">
      <c r="A15" s="22" t="s">
        <v>1218</v>
      </c>
      <c r="B15" s="15" t="s">
        <v>6</v>
      </c>
      <c r="C15" s="18" t="s">
        <v>23</v>
      </c>
      <c r="D15" s="18" t="s">
        <v>444</v>
      </c>
      <c r="E15" s="18" t="s">
        <v>663</v>
      </c>
    </row>
    <row r="16" spans="1:5" x14ac:dyDescent="0.2">
      <c r="A16" s="22" t="s">
        <v>1219</v>
      </c>
      <c r="B16" s="15" t="s">
        <v>6</v>
      </c>
      <c r="C16" s="18" t="s">
        <v>12</v>
      </c>
      <c r="D16" s="18" t="s">
        <v>447</v>
      </c>
      <c r="E16" s="18" t="s">
        <v>664</v>
      </c>
    </row>
    <row r="17" spans="1:5" x14ac:dyDescent="0.2">
      <c r="A17" s="22" t="s">
        <v>1220</v>
      </c>
      <c r="B17" s="15" t="s">
        <v>6</v>
      </c>
      <c r="C17" s="18" t="s">
        <v>12</v>
      </c>
      <c r="D17" s="18" t="s">
        <v>450</v>
      </c>
      <c r="E17" s="18" t="s">
        <v>665</v>
      </c>
    </row>
    <row r="18" spans="1:5" x14ac:dyDescent="0.2">
      <c r="A18" s="22" t="s">
        <v>1221</v>
      </c>
      <c r="B18" s="15" t="s">
        <v>6</v>
      </c>
      <c r="C18" s="18" t="s">
        <v>12</v>
      </c>
      <c r="D18" s="18" t="s">
        <v>453</v>
      </c>
      <c r="E18" s="18" t="s">
        <v>666</v>
      </c>
    </row>
    <row r="19" spans="1:5" x14ac:dyDescent="0.2">
      <c r="A19" s="22" t="s">
        <v>1222</v>
      </c>
      <c r="B19" s="15" t="s">
        <v>6</v>
      </c>
      <c r="C19" s="18" t="s">
        <v>12</v>
      </c>
      <c r="D19" s="18" t="s">
        <v>455</v>
      </c>
      <c r="E19" s="18" t="s">
        <v>667</v>
      </c>
    </row>
    <row r="20" spans="1:5" x14ac:dyDescent="0.2">
      <c r="A20" s="22" t="s">
        <v>1223</v>
      </c>
      <c r="B20" s="15" t="s">
        <v>6</v>
      </c>
      <c r="C20" s="18" t="s">
        <v>12</v>
      </c>
      <c r="D20" s="18" t="s">
        <v>458</v>
      </c>
      <c r="E20" s="18" t="s">
        <v>668</v>
      </c>
    </row>
    <row r="21" spans="1:5" x14ac:dyDescent="0.2">
      <c r="A21" s="22" t="s">
        <v>1224</v>
      </c>
      <c r="B21" s="15" t="s">
        <v>6</v>
      </c>
      <c r="C21" s="18" t="s">
        <v>12</v>
      </c>
      <c r="D21" s="18" t="s">
        <v>461</v>
      </c>
      <c r="E21" s="18" t="s">
        <v>669</v>
      </c>
    </row>
    <row r="22" spans="1:5" x14ac:dyDescent="0.2">
      <c r="A22" s="22" t="s">
        <v>1225</v>
      </c>
      <c r="B22" s="15" t="s">
        <v>6</v>
      </c>
      <c r="C22" s="18" t="s">
        <v>13</v>
      </c>
      <c r="D22" s="18" t="s">
        <v>464</v>
      </c>
      <c r="E22" s="18" t="s">
        <v>670</v>
      </c>
    </row>
    <row r="23" spans="1:5" x14ac:dyDescent="0.2">
      <c r="A23" s="22" t="s">
        <v>1226</v>
      </c>
      <c r="B23" s="15" t="s">
        <v>6</v>
      </c>
      <c r="C23" s="18" t="s">
        <v>13</v>
      </c>
      <c r="D23" s="18" t="s">
        <v>467</v>
      </c>
      <c r="E23" s="18" t="s">
        <v>671</v>
      </c>
    </row>
    <row r="24" spans="1:5" x14ac:dyDescent="0.2">
      <c r="A24" s="22" t="s">
        <v>1227</v>
      </c>
      <c r="B24" s="15" t="s">
        <v>6</v>
      </c>
      <c r="C24" s="18" t="s">
        <v>13</v>
      </c>
      <c r="D24" s="18" t="s">
        <v>470</v>
      </c>
      <c r="E24" s="18" t="s">
        <v>672</v>
      </c>
    </row>
    <row r="25" spans="1:5" x14ac:dyDescent="0.2">
      <c r="A25" s="22" t="s">
        <v>1228</v>
      </c>
      <c r="B25" s="15" t="s">
        <v>6</v>
      </c>
      <c r="C25" s="18" t="s">
        <v>13</v>
      </c>
      <c r="D25" s="18" t="s">
        <v>472</v>
      </c>
      <c r="E25" s="18" t="s">
        <v>673</v>
      </c>
    </row>
    <row r="26" spans="1:5" x14ac:dyDescent="0.2">
      <c r="A26" s="22" t="s">
        <v>1229</v>
      </c>
      <c r="B26" s="15" t="s">
        <v>6</v>
      </c>
      <c r="C26" s="18" t="s">
        <v>13</v>
      </c>
      <c r="D26" s="18" t="s">
        <v>475</v>
      </c>
      <c r="E26" s="18" t="s">
        <v>674</v>
      </c>
    </row>
    <row r="27" spans="1:5" x14ac:dyDescent="0.2">
      <c r="A27" s="22" t="s">
        <v>1230</v>
      </c>
      <c r="B27" s="15" t="s">
        <v>6</v>
      </c>
      <c r="C27" s="18" t="s">
        <v>13</v>
      </c>
      <c r="D27" s="18" t="s">
        <v>478</v>
      </c>
      <c r="E27" s="18" t="s">
        <v>675</v>
      </c>
    </row>
    <row r="28" spans="1:5" x14ac:dyDescent="0.2">
      <c r="A28" s="22" t="s">
        <v>1231</v>
      </c>
      <c r="B28" s="15" t="s">
        <v>7</v>
      </c>
      <c r="C28" s="18" t="s">
        <v>14</v>
      </c>
      <c r="D28" s="18" t="s">
        <v>480</v>
      </c>
      <c r="E28" s="18" t="s">
        <v>676</v>
      </c>
    </row>
    <row r="29" spans="1:5" x14ac:dyDescent="0.2">
      <c r="A29" s="22" t="s">
        <v>1232</v>
      </c>
      <c r="B29" s="15" t="s">
        <v>7</v>
      </c>
      <c r="C29" s="18" t="s">
        <v>14</v>
      </c>
      <c r="D29" s="18" t="s">
        <v>481</v>
      </c>
      <c r="E29" s="18" t="s">
        <v>677</v>
      </c>
    </row>
    <row r="30" spans="1:5" x14ac:dyDescent="0.2">
      <c r="A30" s="22" t="s">
        <v>1233</v>
      </c>
      <c r="B30" s="15" t="s">
        <v>7</v>
      </c>
      <c r="C30" s="18" t="s">
        <v>14</v>
      </c>
      <c r="D30" s="18" t="s">
        <v>484</v>
      </c>
      <c r="E30" s="18" t="s">
        <v>678</v>
      </c>
    </row>
    <row r="31" spans="1:5" x14ac:dyDescent="0.2">
      <c r="A31" s="22" t="s">
        <v>1234</v>
      </c>
      <c r="B31" s="15" t="s">
        <v>7</v>
      </c>
      <c r="C31" s="18" t="s">
        <v>14</v>
      </c>
      <c r="D31" s="18" t="s">
        <v>485</v>
      </c>
      <c r="E31" s="18" t="s">
        <v>679</v>
      </c>
    </row>
    <row r="32" spans="1:5" x14ac:dyDescent="0.2">
      <c r="A32" s="22" t="s">
        <v>1235</v>
      </c>
      <c r="B32" s="15" t="s">
        <v>7</v>
      </c>
      <c r="C32" s="18" t="s">
        <v>14</v>
      </c>
      <c r="D32" s="18" t="s">
        <v>488</v>
      </c>
      <c r="E32" s="18" t="s">
        <v>680</v>
      </c>
    </row>
    <row r="33" spans="1:5" x14ac:dyDescent="0.2">
      <c r="A33" s="22" t="s">
        <v>1236</v>
      </c>
      <c r="B33" s="15" t="s">
        <v>7</v>
      </c>
      <c r="C33" s="18" t="s">
        <v>14</v>
      </c>
      <c r="D33" s="18" t="s">
        <v>491</v>
      </c>
      <c r="E33" s="18" t="s">
        <v>681</v>
      </c>
    </row>
    <row r="34" spans="1:5" x14ac:dyDescent="0.2">
      <c r="A34" s="22" t="s">
        <v>1237</v>
      </c>
      <c r="B34" s="15" t="s">
        <v>7</v>
      </c>
      <c r="C34" s="18" t="s">
        <v>15</v>
      </c>
      <c r="D34" s="18" t="s">
        <v>494</v>
      </c>
      <c r="E34" s="18" t="s">
        <v>682</v>
      </c>
    </row>
    <row r="35" spans="1:5" x14ac:dyDescent="0.2">
      <c r="A35" s="22" t="s">
        <v>1238</v>
      </c>
      <c r="B35" s="15" t="s">
        <v>7</v>
      </c>
      <c r="C35" s="18" t="s">
        <v>15</v>
      </c>
      <c r="D35" s="18" t="s">
        <v>497</v>
      </c>
      <c r="E35" s="18" t="s">
        <v>683</v>
      </c>
    </row>
    <row r="36" spans="1:5" x14ac:dyDescent="0.2">
      <c r="A36" s="22" t="s">
        <v>1239</v>
      </c>
      <c r="B36" s="15" t="s">
        <v>7</v>
      </c>
      <c r="C36" s="18" t="s">
        <v>15</v>
      </c>
      <c r="D36" s="18" t="s">
        <v>500</v>
      </c>
      <c r="E36" s="18" t="s">
        <v>684</v>
      </c>
    </row>
    <row r="37" spans="1:5" x14ac:dyDescent="0.2">
      <c r="A37" s="22" t="s">
        <v>1240</v>
      </c>
      <c r="B37" s="15" t="s">
        <v>7</v>
      </c>
      <c r="C37" s="18" t="s">
        <v>15</v>
      </c>
      <c r="D37" s="18" t="s">
        <v>503</v>
      </c>
      <c r="E37" s="18" t="s">
        <v>685</v>
      </c>
    </row>
    <row r="38" spans="1:5" x14ac:dyDescent="0.2">
      <c r="A38" s="22" t="s">
        <v>1241</v>
      </c>
      <c r="B38" s="15" t="s">
        <v>7</v>
      </c>
      <c r="C38" s="18" t="s">
        <v>15</v>
      </c>
      <c r="D38" s="18" t="s">
        <v>506</v>
      </c>
      <c r="E38" s="18" t="s">
        <v>686</v>
      </c>
    </row>
    <row r="39" spans="1:5" x14ac:dyDescent="0.2">
      <c r="A39" s="22" t="s">
        <v>1242</v>
      </c>
      <c r="B39" s="15" t="s">
        <v>7</v>
      </c>
      <c r="C39" s="18" t="s">
        <v>15</v>
      </c>
      <c r="D39" s="18" t="s">
        <v>509</v>
      </c>
      <c r="E39" s="18" t="s">
        <v>687</v>
      </c>
    </row>
    <row r="40" spans="1:5" x14ac:dyDescent="0.2">
      <c r="A40" s="22" t="s">
        <v>1243</v>
      </c>
      <c r="B40" s="15" t="s">
        <v>7</v>
      </c>
      <c r="C40" s="18" t="s">
        <v>24</v>
      </c>
      <c r="D40" s="18" t="s">
        <v>512</v>
      </c>
      <c r="E40" s="18" t="s">
        <v>688</v>
      </c>
    </row>
    <row r="41" spans="1:5" x14ac:dyDescent="0.2">
      <c r="A41" s="22" t="s">
        <v>1244</v>
      </c>
      <c r="B41" s="15" t="s">
        <v>7</v>
      </c>
      <c r="C41" s="18" t="s">
        <v>24</v>
      </c>
      <c r="D41" s="18" t="s">
        <v>514</v>
      </c>
      <c r="E41" s="18" t="s">
        <v>689</v>
      </c>
    </row>
    <row r="42" spans="1:5" x14ac:dyDescent="0.2">
      <c r="A42" s="22" t="s">
        <v>1245</v>
      </c>
      <c r="B42" s="15" t="s">
        <v>7</v>
      </c>
      <c r="C42" s="18" t="s">
        <v>24</v>
      </c>
      <c r="D42" s="18" t="s">
        <v>517</v>
      </c>
      <c r="E42" s="18" t="s">
        <v>690</v>
      </c>
    </row>
    <row r="43" spans="1:5" x14ac:dyDescent="0.2">
      <c r="A43" s="22" t="s">
        <v>1246</v>
      </c>
      <c r="B43" s="15" t="s">
        <v>7</v>
      </c>
      <c r="C43" s="18" t="s">
        <v>24</v>
      </c>
      <c r="D43" s="18" t="s">
        <v>520</v>
      </c>
      <c r="E43" s="18" t="s">
        <v>691</v>
      </c>
    </row>
    <row r="44" spans="1:5" x14ac:dyDescent="0.2">
      <c r="A44" s="22" t="s">
        <v>1247</v>
      </c>
      <c r="B44" s="15" t="s">
        <v>7</v>
      </c>
      <c r="C44" s="18" t="s">
        <v>24</v>
      </c>
      <c r="D44" s="18" t="s">
        <v>523</v>
      </c>
      <c r="E44" s="18" t="s">
        <v>692</v>
      </c>
    </row>
    <row r="45" spans="1:5" x14ac:dyDescent="0.2">
      <c r="A45" s="22" t="s">
        <v>1248</v>
      </c>
      <c r="B45" s="15" t="s">
        <v>7</v>
      </c>
      <c r="C45" s="18" t="s">
        <v>24</v>
      </c>
      <c r="D45" s="18" t="s">
        <v>526</v>
      </c>
      <c r="E45" s="18" t="s">
        <v>693</v>
      </c>
    </row>
    <row r="46" spans="1:5" x14ac:dyDescent="0.2">
      <c r="A46" s="22" t="s">
        <v>1249</v>
      </c>
      <c r="B46" s="15" t="s">
        <v>8</v>
      </c>
      <c r="C46" s="18" t="s">
        <v>16</v>
      </c>
      <c r="D46" s="18" t="s">
        <v>529</v>
      </c>
      <c r="E46" s="18" t="s">
        <v>694</v>
      </c>
    </row>
    <row r="47" spans="1:5" x14ac:dyDescent="0.2">
      <c r="A47" s="22" t="s">
        <v>1250</v>
      </c>
      <c r="B47" s="15" t="s">
        <v>8</v>
      </c>
      <c r="C47" s="18" t="s">
        <v>16</v>
      </c>
      <c r="D47" s="18" t="s">
        <v>532</v>
      </c>
      <c r="E47" s="18" t="s">
        <v>695</v>
      </c>
    </row>
    <row r="48" spans="1:5" x14ac:dyDescent="0.2">
      <c r="A48" s="22" t="s">
        <v>1251</v>
      </c>
      <c r="B48" s="15" t="s">
        <v>8</v>
      </c>
      <c r="C48" s="18" t="s">
        <v>16</v>
      </c>
      <c r="D48" s="18" t="s">
        <v>534</v>
      </c>
      <c r="E48" s="18" t="s">
        <v>696</v>
      </c>
    </row>
    <row r="49" spans="1:5" x14ac:dyDescent="0.2">
      <c r="A49" s="22" t="s">
        <v>1252</v>
      </c>
      <c r="B49" s="15" t="s">
        <v>8</v>
      </c>
      <c r="C49" s="18" t="s">
        <v>16</v>
      </c>
      <c r="D49" s="18" t="s">
        <v>537</v>
      </c>
      <c r="E49" s="18" t="s">
        <v>697</v>
      </c>
    </row>
    <row r="50" spans="1:5" x14ac:dyDescent="0.2">
      <c r="A50" s="22" t="s">
        <v>1253</v>
      </c>
      <c r="B50" s="15" t="s">
        <v>8</v>
      </c>
      <c r="C50" s="18" t="s">
        <v>16</v>
      </c>
      <c r="D50" s="18" t="s">
        <v>540</v>
      </c>
      <c r="E50" s="18" t="s">
        <v>698</v>
      </c>
    </row>
    <row r="51" spans="1:5" x14ac:dyDescent="0.2">
      <c r="A51" s="22" t="s">
        <v>1254</v>
      </c>
      <c r="B51" s="15" t="s">
        <v>8</v>
      </c>
      <c r="C51" s="18" t="s">
        <v>16</v>
      </c>
      <c r="D51" s="18" t="s">
        <v>542</v>
      </c>
      <c r="E51" s="18" t="s">
        <v>699</v>
      </c>
    </row>
    <row r="52" spans="1:5" x14ac:dyDescent="0.2">
      <c r="A52" s="22" t="s">
        <v>1255</v>
      </c>
      <c r="B52" s="15" t="s">
        <v>8</v>
      </c>
      <c r="C52" s="18" t="s">
        <v>17</v>
      </c>
      <c r="D52" s="18" t="s">
        <v>545</v>
      </c>
      <c r="E52" s="18" t="s">
        <v>700</v>
      </c>
    </row>
    <row r="53" spans="1:5" x14ac:dyDescent="0.2">
      <c r="A53" s="22" t="s">
        <v>1256</v>
      </c>
      <c r="B53" s="15" t="s">
        <v>8</v>
      </c>
      <c r="C53" s="18" t="s">
        <v>17</v>
      </c>
      <c r="D53" s="18" t="s">
        <v>548</v>
      </c>
      <c r="E53" s="18" t="s">
        <v>701</v>
      </c>
    </row>
    <row r="54" spans="1:5" x14ac:dyDescent="0.2">
      <c r="A54" s="22" t="s">
        <v>1257</v>
      </c>
      <c r="B54" s="15" t="s">
        <v>8</v>
      </c>
      <c r="C54" s="18" t="s">
        <v>17</v>
      </c>
      <c r="D54" s="18" t="s">
        <v>552</v>
      </c>
      <c r="E54" s="18" t="s">
        <v>702</v>
      </c>
    </row>
    <row r="55" spans="1:5" x14ac:dyDescent="0.2">
      <c r="A55" s="22" t="s">
        <v>1258</v>
      </c>
      <c r="B55" s="15" t="s">
        <v>8</v>
      </c>
      <c r="C55" s="18" t="s">
        <v>17</v>
      </c>
      <c r="D55" s="18" t="s">
        <v>555</v>
      </c>
      <c r="E55" s="18" t="s">
        <v>703</v>
      </c>
    </row>
    <row r="56" spans="1:5" x14ac:dyDescent="0.2">
      <c r="A56" s="22" t="s">
        <v>1259</v>
      </c>
      <c r="B56" s="15" t="s">
        <v>8</v>
      </c>
      <c r="C56" s="18" t="s">
        <v>17</v>
      </c>
      <c r="D56" s="18" t="s">
        <v>558</v>
      </c>
      <c r="E56" s="18" t="s">
        <v>704</v>
      </c>
    </row>
    <row r="57" spans="1:5" x14ac:dyDescent="0.2">
      <c r="A57" s="22" t="s">
        <v>1260</v>
      </c>
      <c r="B57" s="15" t="s">
        <v>8</v>
      </c>
      <c r="C57" s="18" t="s">
        <v>17</v>
      </c>
      <c r="D57" s="18" t="s">
        <v>561</v>
      </c>
      <c r="E57" s="18" t="s">
        <v>705</v>
      </c>
    </row>
    <row r="58" spans="1:5" x14ac:dyDescent="0.2">
      <c r="A58" s="22" t="s">
        <v>1261</v>
      </c>
      <c r="B58" s="15" t="s">
        <v>9</v>
      </c>
      <c r="C58" s="18" t="s">
        <v>18</v>
      </c>
      <c r="D58" s="18" t="s">
        <v>564</v>
      </c>
      <c r="E58" s="18" t="s">
        <v>706</v>
      </c>
    </row>
    <row r="59" spans="1:5" x14ac:dyDescent="0.2">
      <c r="A59" s="22" t="s">
        <v>1262</v>
      </c>
      <c r="B59" s="15" t="s">
        <v>9</v>
      </c>
      <c r="C59" s="18" t="s">
        <v>18</v>
      </c>
      <c r="D59" s="18" t="s">
        <v>567</v>
      </c>
      <c r="E59" s="18" t="s">
        <v>707</v>
      </c>
    </row>
    <row r="60" spans="1:5" x14ac:dyDescent="0.2">
      <c r="A60" s="22" t="s">
        <v>1263</v>
      </c>
      <c r="B60" s="15" t="s">
        <v>9</v>
      </c>
      <c r="C60" s="18" t="s">
        <v>18</v>
      </c>
      <c r="D60" s="18" t="s">
        <v>570</v>
      </c>
      <c r="E60" s="18" t="s">
        <v>708</v>
      </c>
    </row>
    <row r="61" spans="1:5" x14ac:dyDescent="0.2">
      <c r="A61" s="22" t="s">
        <v>1264</v>
      </c>
      <c r="B61" s="15" t="s">
        <v>9</v>
      </c>
      <c r="C61" s="18" t="s">
        <v>18</v>
      </c>
      <c r="D61" s="18" t="s">
        <v>573</v>
      </c>
      <c r="E61" s="18" t="s">
        <v>709</v>
      </c>
    </row>
    <row r="62" spans="1:5" x14ac:dyDescent="0.2">
      <c r="A62" s="22" t="s">
        <v>1265</v>
      </c>
      <c r="B62" s="15" t="s">
        <v>9</v>
      </c>
      <c r="C62" s="18" t="s">
        <v>18</v>
      </c>
      <c r="D62" s="18" t="s">
        <v>576</v>
      </c>
      <c r="E62" s="18" t="s">
        <v>710</v>
      </c>
    </row>
    <row r="63" spans="1:5" x14ac:dyDescent="0.2">
      <c r="A63" s="22" t="s">
        <v>1266</v>
      </c>
      <c r="B63" s="15" t="s">
        <v>9</v>
      </c>
      <c r="C63" s="18" t="s">
        <v>18</v>
      </c>
      <c r="D63" s="18" t="s">
        <v>579</v>
      </c>
      <c r="E63" s="18" t="s">
        <v>711</v>
      </c>
    </row>
    <row r="64" spans="1:5" x14ac:dyDescent="0.2">
      <c r="A64" s="22" t="s">
        <v>1267</v>
      </c>
      <c r="B64" s="15" t="s">
        <v>9</v>
      </c>
      <c r="C64" s="18" t="s">
        <v>19</v>
      </c>
      <c r="D64" s="18" t="s">
        <v>582</v>
      </c>
      <c r="E64" s="18" t="s">
        <v>712</v>
      </c>
    </row>
    <row r="65" spans="1:5" x14ac:dyDescent="0.2">
      <c r="A65" s="22" t="s">
        <v>1268</v>
      </c>
      <c r="B65" s="15" t="s">
        <v>9</v>
      </c>
      <c r="C65" s="18" t="s">
        <v>19</v>
      </c>
      <c r="D65" s="18" t="s">
        <v>584</v>
      </c>
      <c r="E65" s="18" t="s">
        <v>713</v>
      </c>
    </row>
    <row r="66" spans="1:5" x14ac:dyDescent="0.2">
      <c r="A66" s="22" t="s">
        <v>1269</v>
      </c>
      <c r="B66" s="15" t="s">
        <v>9</v>
      </c>
      <c r="C66" s="18" t="s">
        <v>19</v>
      </c>
      <c r="D66" s="18" t="s">
        <v>586</v>
      </c>
      <c r="E66" s="18" t="s">
        <v>714</v>
      </c>
    </row>
    <row r="67" spans="1:5" x14ac:dyDescent="0.2">
      <c r="A67" s="22" t="s">
        <v>1270</v>
      </c>
      <c r="B67" s="15" t="s">
        <v>9</v>
      </c>
      <c r="C67" s="18" t="s">
        <v>19</v>
      </c>
      <c r="D67" s="18" t="s">
        <v>589</v>
      </c>
      <c r="E67" s="18" t="s">
        <v>715</v>
      </c>
    </row>
    <row r="68" spans="1:5" x14ac:dyDescent="0.2">
      <c r="A68" s="22" t="s">
        <v>1271</v>
      </c>
      <c r="B68" s="15" t="s">
        <v>9</v>
      </c>
      <c r="C68" s="18" t="s">
        <v>19</v>
      </c>
      <c r="D68" s="18" t="s">
        <v>592</v>
      </c>
      <c r="E68" s="18" t="s">
        <v>716</v>
      </c>
    </row>
    <row r="69" spans="1:5" x14ac:dyDescent="0.2">
      <c r="A69" s="22" t="s">
        <v>1272</v>
      </c>
      <c r="B69" s="15" t="s">
        <v>9</v>
      </c>
      <c r="C69" s="18" t="s">
        <v>19</v>
      </c>
      <c r="D69" s="18" t="s">
        <v>595</v>
      </c>
      <c r="E69" s="18" t="s">
        <v>717</v>
      </c>
    </row>
    <row r="70" spans="1:5" x14ac:dyDescent="0.2">
      <c r="A70" s="22" t="s">
        <v>1273</v>
      </c>
      <c r="B70" s="15" t="s">
        <v>9</v>
      </c>
      <c r="C70" s="18" t="s">
        <v>20</v>
      </c>
      <c r="D70" s="18" t="s">
        <v>598</v>
      </c>
      <c r="E70" s="18" t="s">
        <v>718</v>
      </c>
    </row>
    <row r="71" spans="1:5" x14ac:dyDescent="0.2">
      <c r="A71" s="22" t="s">
        <v>1274</v>
      </c>
      <c r="B71" s="15" t="s">
        <v>9</v>
      </c>
      <c r="C71" s="18" t="s">
        <v>20</v>
      </c>
      <c r="D71" s="18" t="s">
        <v>601</v>
      </c>
      <c r="E71" s="18" t="s">
        <v>719</v>
      </c>
    </row>
    <row r="72" spans="1:5" x14ac:dyDescent="0.2">
      <c r="A72" s="22" t="s">
        <v>1275</v>
      </c>
      <c r="B72" s="15" t="s">
        <v>9</v>
      </c>
      <c r="C72" s="18" t="s">
        <v>20</v>
      </c>
      <c r="D72" s="18" t="s">
        <v>604</v>
      </c>
      <c r="E72" s="18" t="s">
        <v>720</v>
      </c>
    </row>
    <row r="73" spans="1:5" x14ac:dyDescent="0.2">
      <c r="A73" s="22" t="s">
        <v>1276</v>
      </c>
      <c r="B73" s="15" t="s">
        <v>9</v>
      </c>
      <c r="C73" s="18" t="s">
        <v>20</v>
      </c>
      <c r="D73" s="18" t="s">
        <v>607</v>
      </c>
      <c r="E73" s="18" t="s">
        <v>721</v>
      </c>
    </row>
    <row r="74" spans="1:5" x14ac:dyDescent="0.2">
      <c r="A74" s="22" t="s">
        <v>1277</v>
      </c>
      <c r="B74" s="15" t="s">
        <v>9</v>
      </c>
      <c r="C74" s="18" t="s">
        <v>20</v>
      </c>
      <c r="D74" s="18" t="s">
        <v>610</v>
      </c>
      <c r="E74" s="18" t="s">
        <v>722</v>
      </c>
    </row>
    <row r="75" spans="1:5" x14ac:dyDescent="0.2">
      <c r="A75" s="22" t="s">
        <v>1278</v>
      </c>
      <c r="B75" s="15" t="s">
        <v>9</v>
      </c>
      <c r="C75" s="18" t="s">
        <v>20</v>
      </c>
      <c r="D75" s="18" t="s">
        <v>613</v>
      </c>
      <c r="E75" s="18" t="s">
        <v>723</v>
      </c>
    </row>
    <row r="76" spans="1:5" x14ac:dyDescent="0.2">
      <c r="A76" s="22" t="s">
        <v>1279</v>
      </c>
      <c r="B76" s="15" t="s">
        <v>10</v>
      </c>
      <c r="C76" s="18" t="s">
        <v>21</v>
      </c>
      <c r="D76" s="18" t="s">
        <v>616</v>
      </c>
      <c r="E76" s="18" t="s">
        <v>724</v>
      </c>
    </row>
    <row r="77" spans="1:5" x14ac:dyDescent="0.2">
      <c r="A77" s="22" t="s">
        <v>1280</v>
      </c>
      <c r="B77" s="15" t="s">
        <v>10</v>
      </c>
      <c r="C77" s="18" t="s">
        <v>21</v>
      </c>
      <c r="D77" s="18" t="s">
        <v>619</v>
      </c>
      <c r="E77" s="18" t="s">
        <v>725</v>
      </c>
    </row>
    <row r="78" spans="1:5" x14ac:dyDescent="0.2">
      <c r="A78" s="22" t="s">
        <v>1281</v>
      </c>
      <c r="B78" s="15" t="s">
        <v>10</v>
      </c>
      <c r="C78" s="18" t="s">
        <v>21</v>
      </c>
      <c r="D78" s="18" t="s">
        <v>622</v>
      </c>
      <c r="E78" s="18" t="s">
        <v>726</v>
      </c>
    </row>
    <row r="79" spans="1:5" x14ac:dyDescent="0.2">
      <c r="A79" s="22" t="s">
        <v>1282</v>
      </c>
      <c r="B79" s="15" t="s">
        <v>10</v>
      </c>
      <c r="C79" s="18" t="s">
        <v>21</v>
      </c>
      <c r="D79" s="18" t="s">
        <v>625</v>
      </c>
      <c r="E79" s="18" t="s">
        <v>727</v>
      </c>
    </row>
    <row r="80" spans="1:5" x14ac:dyDescent="0.2">
      <c r="A80" s="22" t="s">
        <v>1283</v>
      </c>
      <c r="B80" s="15" t="s">
        <v>10</v>
      </c>
      <c r="C80" s="18" t="s">
        <v>21</v>
      </c>
      <c r="D80" s="18" t="s">
        <v>628</v>
      </c>
      <c r="E80" s="18" t="s">
        <v>728</v>
      </c>
    </row>
    <row r="81" spans="1:5" x14ac:dyDescent="0.2">
      <c r="A81" s="22" t="s">
        <v>1284</v>
      </c>
      <c r="B81" s="15" t="s">
        <v>10</v>
      </c>
      <c r="C81" s="18" t="s">
        <v>21</v>
      </c>
      <c r="D81" s="18" t="s">
        <v>631</v>
      </c>
      <c r="E81" s="18" t="s">
        <v>729</v>
      </c>
    </row>
    <row r="82" spans="1:5" x14ac:dyDescent="0.2">
      <c r="A82" s="22" t="s">
        <v>1285</v>
      </c>
      <c r="B82" s="15" t="s">
        <v>10</v>
      </c>
      <c r="C82" s="18" t="s">
        <v>36</v>
      </c>
      <c r="D82" s="18" t="s">
        <v>634</v>
      </c>
      <c r="E82" s="18" t="s">
        <v>730</v>
      </c>
    </row>
    <row r="83" spans="1:5" x14ac:dyDescent="0.2">
      <c r="A83" s="22" t="s">
        <v>1286</v>
      </c>
      <c r="B83" s="15" t="s">
        <v>10</v>
      </c>
      <c r="C83" s="18" t="s">
        <v>36</v>
      </c>
      <c r="D83" s="18" t="s">
        <v>637</v>
      </c>
      <c r="E83" s="18" t="s">
        <v>731</v>
      </c>
    </row>
    <row r="84" spans="1:5" x14ac:dyDescent="0.2">
      <c r="A84" s="22" t="s">
        <v>1287</v>
      </c>
      <c r="B84" s="15" t="s">
        <v>10</v>
      </c>
      <c r="C84" s="18" t="s">
        <v>36</v>
      </c>
      <c r="D84" s="18" t="s">
        <v>640</v>
      </c>
      <c r="E84" s="18" t="s">
        <v>732</v>
      </c>
    </row>
    <row r="85" spans="1:5" x14ac:dyDescent="0.2">
      <c r="A85" s="22" t="s">
        <v>1288</v>
      </c>
      <c r="B85" s="15" t="s">
        <v>10</v>
      </c>
      <c r="C85" s="18" t="s">
        <v>36</v>
      </c>
      <c r="D85" s="18" t="s">
        <v>643</v>
      </c>
      <c r="E85" s="18" t="s">
        <v>733</v>
      </c>
    </row>
    <row r="86" spans="1:5" x14ac:dyDescent="0.2">
      <c r="A86" s="22" t="s">
        <v>1289</v>
      </c>
      <c r="B86" s="15" t="s">
        <v>10</v>
      </c>
      <c r="C86" s="18" t="s">
        <v>36</v>
      </c>
      <c r="D86" s="18" t="s">
        <v>646</v>
      </c>
      <c r="E86" s="18" t="s">
        <v>734</v>
      </c>
    </row>
    <row r="87" spans="1:5" x14ac:dyDescent="0.2">
      <c r="A87" s="22" t="s">
        <v>1290</v>
      </c>
      <c r="B87" s="15" t="s">
        <v>10</v>
      </c>
      <c r="C87" s="18" t="s">
        <v>36</v>
      </c>
      <c r="D87" s="18" t="s">
        <v>649</v>
      </c>
      <c r="E87" s="18" t="s">
        <v>735</v>
      </c>
    </row>
    <row r="88" spans="1:5" x14ac:dyDescent="0.2">
      <c r="A88" s="22" t="s">
        <v>1291</v>
      </c>
      <c r="B88" s="15" t="s">
        <v>10</v>
      </c>
      <c r="C88" s="18" t="s">
        <v>22</v>
      </c>
      <c r="D88" s="18" t="s">
        <v>317</v>
      </c>
      <c r="E88" s="18" t="s">
        <v>736</v>
      </c>
    </row>
    <row r="89" spans="1:5" x14ac:dyDescent="0.2">
      <c r="A89" s="22" t="s">
        <v>1292</v>
      </c>
      <c r="B89" s="15" t="s">
        <v>10</v>
      </c>
      <c r="C89" s="18" t="s">
        <v>22</v>
      </c>
      <c r="D89" s="18" t="s">
        <v>320</v>
      </c>
      <c r="E89" s="18" t="s">
        <v>737</v>
      </c>
    </row>
    <row r="90" spans="1:5" x14ac:dyDescent="0.2">
      <c r="A90" s="22" t="s">
        <v>1293</v>
      </c>
      <c r="B90" s="15" t="s">
        <v>10</v>
      </c>
      <c r="C90" s="18" t="s">
        <v>22</v>
      </c>
      <c r="D90" s="18" t="s">
        <v>323</v>
      </c>
      <c r="E90" s="18" t="s">
        <v>738</v>
      </c>
    </row>
    <row r="91" spans="1:5" x14ac:dyDescent="0.2">
      <c r="A91" s="22" t="s">
        <v>1294</v>
      </c>
      <c r="B91" s="15" t="s">
        <v>10</v>
      </c>
      <c r="C91" s="18" t="s">
        <v>22</v>
      </c>
      <c r="D91" s="18" t="s">
        <v>326</v>
      </c>
      <c r="E91" s="18" t="s">
        <v>739</v>
      </c>
    </row>
    <row r="92" spans="1:5" x14ac:dyDescent="0.2">
      <c r="A92" s="22" t="s">
        <v>1295</v>
      </c>
      <c r="B92" s="15" t="s">
        <v>10</v>
      </c>
      <c r="C92" s="18" t="s">
        <v>22</v>
      </c>
      <c r="D92" s="18" t="s">
        <v>329</v>
      </c>
      <c r="E92" s="18" t="s">
        <v>740</v>
      </c>
    </row>
    <row r="93" spans="1:5" x14ac:dyDescent="0.2">
      <c r="A93" s="22" t="s">
        <v>1296</v>
      </c>
      <c r="B93" s="15" t="s">
        <v>10</v>
      </c>
      <c r="C93" s="18" t="s">
        <v>22</v>
      </c>
      <c r="D93" s="18" t="s">
        <v>332</v>
      </c>
      <c r="E93" s="18" t="s">
        <v>741</v>
      </c>
    </row>
  </sheetData>
  <mergeCells count="6">
    <mergeCell ref="E2:E3"/>
    <mergeCell ref="A1:E1"/>
    <mergeCell ref="A2:A3"/>
    <mergeCell ref="B2:B3"/>
    <mergeCell ref="C2:C3"/>
    <mergeCell ref="D2:D3"/>
  </mergeCells>
  <phoneticPr fontId="4" type="noConversion"/>
  <dataValidations count="1">
    <dataValidation type="list" allowBlank="1" showInputMessage="1" showErrorMessage="1" sqref="B4:B93" xr:uid="{A7EB3437-B8ED-684C-8375-13F25FA59E1E}">
      <formula1>Categories</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E0563-C743-1542-B855-70C2A482C535}">
  <dimension ref="A1:D18"/>
  <sheetViews>
    <sheetView zoomScale="75" workbookViewId="0">
      <selection activeCell="D35" sqref="D35"/>
    </sheetView>
  </sheetViews>
  <sheetFormatPr baseColWidth="10" defaultRowHeight="16" x14ac:dyDescent="0.2"/>
  <cols>
    <col min="1" max="1" width="7" customWidth="1"/>
    <col min="2" max="2" width="41.33203125" customWidth="1"/>
    <col min="3" max="3" width="34.33203125" customWidth="1"/>
    <col min="4" max="4" width="179.6640625" customWidth="1"/>
  </cols>
  <sheetData>
    <row r="1" spans="1:4" s="2" customFormat="1" ht="33" customHeight="1" x14ac:dyDescent="0.2">
      <c r="A1" s="52" t="s">
        <v>802</v>
      </c>
      <c r="B1" s="52"/>
      <c r="C1" s="52"/>
      <c r="D1" s="52"/>
    </row>
    <row r="2" spans="1:4" s="2" customFormat="1" ht="16" customHeight="1" x14ac:dyDescent="0.2">
      <c r="A2" s="54" t="s">
        <v>25</v>
      </c>
      <c r="B2" s="53" t="s">
        <v>1002</v>
      </c>
      <c r="C2" s="54" t="s">
        <v>750</v>
      </c>
      <c r="D2" s="54" t="s">
        <v>26</v>
      </c>
    </row>
    <row r="3" spans="1:4" s="2" customFormat="1" ht="16" customHeight="1" x14ac:dyDescent="0.2">
      <c r="A3" s="54"/>
      <c r="B3" s="53"/>
      <c r="C3" s="54"/>
      <c r="D3" s="54"/>
    </row>
    <row r="4" spans="1:4" x14ac:dyDescent="0.2">
      <c r="A4" s="21" t="s">
        <v>27</v>
      </c>
      <c r="B4" s="15" t="s">
        <v>6</v>
      </c>
      <c r="C4" s="15" t="s">
        <v>1031</v>
      </c>
      <c r="D4" s="34" t="s">
        <v>1009</v>
      </c>
    </row>
    <row r="5" spans="1:4" x14ac:dyDescent="0.2">
      <c r="A5" s="21" t="s">
        <v>28</v>
      </c>
      <c r="B5" s="15" t="s">
        <v>6</v>
      </c>
      <c r="C5" s="15" t="s">
        <v>23</v>
      </c>
      <c r="D5" s="34" t="s">
        <v>1010</v>
      </c>
    </row>
    <row r="6" spans="1:4" x14ac:dyDescent="0.2">
      <c r="A6" s="21" t="s">
        <v>29</v>
      </c>
      <c r="B6" s="15" t="s">
        <v>6</v>
      </c>
      <c r="C6" s="15" t="s">
        <v>12</v>
      </c>
      <c r="D6" s="34" t="s">
        <v>1011</v>
      </c>
    </row>
    <row r="7" spans="1:4" x14ac:dyDescent="0.2">
      <c r="A7" s="21" t="s">
        <v>30</v>
      </c>
      <c r="B7" s="15" t="s">
        <v>6</v>
      </c>
      <c r="C7" s="15" t="s">
        <v>13</v>
      </c>
      <c r="D7" s="34" t="s">
        <v>1012</v>
      </c>
    </row>
    <row r="8" spans="1:4" x14ac:dyDescent="0.2">
      <c r="A8" s="21" t="s">
        <v>31</v>
      </c>
      <c r="B8" s="15" t="s">
        <v>7</v>
      </c>
      <c r="C8" s="15" t="s">
        <v>1028</v>
      </c>
      <c r="D8" s="34" t="s">
        <v>1013</v>
      </c>
    </row>
    <row r="9" spans="1:4" x14ac:dyDescent="0.2">
      <c r="A9" s="21" t="s">
        <v>32</v>
      </c>
      <c r="B9" s="15" t="s">
        <v>7</v>
      </c>
      <c r="C9" s="15" t="s">
        <v>1027</v>
      </c>
      <c r="D9" s="34" t="s">
        <v>1014</v>
      </c>
    </row>
    <row r="10" spans="1:4" x14ac:dyDescent="0.2">
      <c r="A10" s="21" t="s">
        <v>33</v>
      </c>
      <c r="B10" s="15" t="s">
        <v>7</v>
      </c>
      <c r="C10" s="15" t="s">
        <v>24</v>
      </c>
      <c r="D10" s="34" t="s">
        <v>1015</v>
      </c>
    </row>
    <row r="11" spans="1:4" x14ac:dyDescent="0.2">
      <c r="A11" s="21" t="s">
        <v>34</v>
      </c>
      <c r="B11" s="15" t="s">
        <v>8</v>
      </c>
      <c r="C11" s="15" t="s">
        <v>1024</v>
      </c>
      <c r="D11" s="34" t="s">
        <v>1016</v>
      </c>
    </row>
    <row r="12" spans="1:4" x14ac:dyDescent="0.2">
      <c r="A12" s="21" t="s">
        <v>35</v>
      </c>
      <c r="B12" s="15" t="s">
        <v>8</v>
      </c>
      <c r="C12" s="15" t="s">
        <v>1025</v>
      </c>
      <c r="D12" s="34" t="s">
        <v>1017</v>
      </c>
    </row>
    <row r="13" spans="1:4" x14ac:dyDescent="0.2">
      <c r="A13" s="21" t="s">
        <v>0</v>
      </c>
      <c r="B13" s="15" t="s">
        <v>9</v>
      </c>
      <c r="C13" s="15" t="s">
        <v>18</v>
      </c>
      <c r="D13" s="34" t="s">
        <v>1018</v>
      </c>
    </row>
    <row r="14" spans="1:4" x14ac:dyDescent="0.2">
      <c r="A14" s="21" t="s">
        <v>1</v>
      </c>
      <c r="B14" s="15" t="s">
        <v>9</v>
      </c>
      <c r="C14" s="15" t="s">
        <v>1029</v>
      </c>
      <c r="D14" s="34" t="s">
        <v>1019</v>
      </c>
    </row>
    <row r="15" spans="1:4" x14ac:dyDescent="0.2">
      <c r="A15" s="21" t="s">
        <v>2</v>
      </c>
      <c r="B15" s="15" t="s">
        <v>9</v>
      </c>
      <c r="C15" s="15" t="s">
        <v>1026</v>
      </c>
      <c r="D15" s="34" t="s">
        <v>1020</v>
      </c>
    </row>
    <row r="16" spans="1:4" x14ac:dyDescent="0.2">
      <c r="A16" s="21" t="s">
        <v>3</v>
      </c>
      <c r="B16" s="15" t="s">
        <v>10</v>
      </c>
      <c r="C16" s="15" t="s">
        <v>21</v>
      </c>
      <c r="D16" s="34" t="s">
        <v>1021</v>
      </c>
    </row>
    <row r="17" spans="1:4" x14ac:dyDescent="0.2">
      <c r="A17" s="21" t="s">
        <v>4</v>
      </c>
      <c r="B17" s="15" t="s">
        <v>10</v>
      </c>
      <c r="C17" s="15" t="s">
        <v>1030</v>
      </c>
      <c r="D17" s="34" t="s">
        <v>1022</v>
      </c>
    </row>
    <row r="18" spans="1:4" x14ac:dyDescent="0.2">
      <c r="A18" s="21" t="s">
        <v>5</v>
      </c>
      <c r="B18" s="15" t="s">
        <v>10</v>
      </c>
      <c r="C18" s="15" t="s">
        <v>22</v>
      </c>
      <c r="D18" s="34" t="s">
        <v>1023</v>
      </c>
    </row>
  </sheetData>
  <autoFilter ref="A2:D3" xr:uid="{484E0563-C743-1542-B855-70C2A482C535}"/>
  <mergeCells count="5">
    <mergeCell ref="A2:A3"/>
    <mergeCell ref="C2:C3"/>
    <mergeCell ref="D2:D3"/>
    <mergeCell ref="A1:D1"/>
    <mergeCell ref="B2:B3"/>
  </mergeCells>
  <phoneticPr fontId="4" type="noConversion"/>
  <dataValidations count="1">
    <dataValidation type="list" allowBlank="1" showInputMessage="1" showErrorMessage="1" sqref="B4:B18" xr:uid="{23A85096-3767-5840-83F0-85B5063F3282}">
      <formula1>Categories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B4B30-4FAA-4B45-87AF-0BEB0D845D2B}">
  <dimension ref="A1:E93"/>
  <sheetViews>
    <sheetView zoomScale="86" zoomScaleNormal="43" workbookViewId="0">
      <selection activeCell="H78" sqref="H78"/>
    </sheetView>
  </sheetViews>
  <sheetFormatPr baseColWidth="10" defaultRowHeight="16" x14ac:dyDescent="0.2"/>
  <cols>
    <col min="1" max="1" width="6.83203125" style="2" customWidth="1"/>
    <col min="2" max="2" width="36.1640625" style="2" customWidth="1"/>
    <col min="3" max="3" width="23.83203125" style="2" customWidth="1"/>
    <col min="4" max="4" width="102.1640625" style="2" customWidth="1"/>
    <col min="5" max="5" width="63.1640625" style="2" customWidth="1"/>
    <col min="6" max="16384" width="10.83203125" style="2"/>
  </cols>
  <sheetData>
    <row r="1" spans="1:5" ht="56" customHeight="1" x14ac:dyDescent="0.2">
      <c r="A1" s="52" t="s">
        <v>808</v>
      </c>
      <c r="B1" s="52"/>
      <c r="C1" s="52"/>
      <c r="D1" s="52"/>
      <c r="E1" s="52"/>
    </row>
    <row r="2" spans="1:5" ht="8" customHeight="1" x14ac:dyDescent="0.2">
      <c r="A2" s="55" t="s">
        <v>25</v>
      </c>
      <c r="B2" s="54" t="s">
        <v>750</v>
      </c>
      <c r="C2" s="54" t="s">
        <v>809</v>
      </c>
      <c r="D2" s="54" t="s">
        <v>204</v>
      </c>
      <c r="E2" s="54" t="s">
        <v>810</v>
      </c>
    </row>
    <row r="3" spans="1:5" x14ac:dyDescent="0.2">
      <c r="A3" s="55"/>
      <c r="B3" s="54"/>
      <c r="C3" s="54"/>
      <c r="D3" s="54"/>
      <c r="E3" s="54"/>
    </row>
    <row r="4" spans="1:5" x14ac:dyDescent="0.2">
      <c r="A4" s="21" t="s">
        <v>91</v>
      </c>
      <c r="B4" s="15" t="s">
        <v>1031</v>
      </c>
      <c r="C4" s="15" t="s">
        <v>181</v>
      </c>
      <c r="D4" s="25" t="s">
        <v>187</v>
      </c>
      <c r="E4" s="15" t="str">
        <f>CONCATENATE(A4,". ", B4,". ",C4)</f>
        <v>T01. Terrestrial Radio Systems. Spoofing</v>
      </c>
    </row>
    <row r="5" spans="1:5" x14ac:dyDescent="0.2">
      <c r="A5" s="21" t="s">
        <v>92</v>
      </c>
      <c r="B5" s="15" t="s">
        <v>1031</v>
      </c>
      <c r="C5" s="15" t="s">
        <v>182</v>
      </c>
      <c r="D5" s="15" t="s">
        <v>188</v>
      </c>
      <c r="E5" s="15" t="str">
        <f t="shared" ref="E5:E59" si="0">CONCATENATE(A5,". ", B5,". ",C5)</f>
        <v>T02. Terrestrial Radio Systems. Tampering</v>
      </c>
    </row>
    <row r="6" spans="1:5" x14ac:dyDescent="0.2">
      <c r="A6" s="21" t="s">
        <v>93</v>
      </c>
      <c r="B6" s="15" t="s">
        <v>1031</v>
      </c>
      <c r="C6" s="15" t="s">
        <v>186</v>
      </c>
      <c r="D6" s="15" t="s">
        <v>189</v>
      </c>
      <c r="E6" s="15" t="str">
        <f t="shared" si="0"/>
        <v>T03. Terrestrial Radio Systems. Repudiation</v>
      </c>
    </row>
    <row r="7" spans="1:5" x14ac:dyDescent="0.2">
      <c r="A7" s="21" t="s">
        <v>94</v>
      </c>
      <c r="B7" s="15" t="s">
        <v>1031</v>
      </c>
      <c r="C7" s="15" t="s">
        <v>183</v>
      </c>
      <c r="D7" s="25" t="s">
        <v>190</v>
      </c>
      <c r="E7" s="15" t="str">
        <f t="shared" si="0"/>
        <v>T04. Terrestrial Radio Systems. Information Disclosure</v>
      </c>
    </row>
    <row r="8" spans="1:5" x14ac:dyDescent="0.2">
      <c r="A8" s="21" t="s">
        <v>95</v>
      </c>
      <c r="B8" s="15" t="s">
        <v>1031</v>
      </c>
      <c r="C8" s="15" t="s">
        <v>184</v>
      </c>
      <c r="D8" s="25" t="s">
        <v>191</v>
      </c>
      <c r="E8" s="15" t="str">
        <f t="shared" si="0"/>
        <v>T05. Terrestrial Radio Systems. Denial of Service</v>
      </c>
    </row>
    <row r="9" spans="1:5" x14ac:dyDescent="0.2">
      <c r="A9" s="21" t="s">
        <v>96</v>
      </c>
      <c r="B9" s="15" t="s">
        <v>1031</v>
      </c>
      <c r="C9" s="15" t="s">
        <v>185</v>
      </c>
      <c r="D9" s="25" t="s">
        <v>192</v>
      </c>
      <c r="E9" s="15" t="str">
        <f t="shared" si="0"/>
        <v>T06. Terrestrial Radio Systems. Elevation of Privilege</v>
      </c>
    </row>
    <row r="10" spans="1:5" x14ac:dyDescent="0.2">
      <c r="A10" s="21" t="s">
        <v>97</v>
      </c>
      <c r="B10" s="15" t="s">
        <v>23</v>
      </c>
      <c r="C10" s="15" t="s">
        <v>181</v>
      </c>
      <c r="D10" s="25" t="s">
        <v>193</v>
      </c>
      <c r="E10" s="15" t="str">
        <f t="shared" si="0"/>
        <v>T07. Satellite Radio Systems. Spoofing</v>
      </c>
    </row>
    <row r="11" spans="1:5" x14ac:dyDescent="0.2">
      <c r="A11" s="21" t="s">
        <v>98</v>
      </c>
      <c r="B11" s="15" t="s">
        <v>23</v>
      </c>
      <c r="C11" s="15" t="s">
        <v>182</v>
      </c>
      <c r="D11" s="25" t="s">
        <v>194</v>
      </c>
      <c r="E11" s="15" t="str">
        <f t="shared" si="0"/>
        <v>T08. Satellite Radio Systems. Tampering</v>
      </c>
    </row>
    <row r="12" spans="1:5" x14ac:dyDescent="0.2">
      <c r="A12" s="21" t="s">
        <v>99</v>
      </c>
      <c r="B12" s="15" t="s">
        <v>23</v>
      </c>
      <c r="C12" s="15" t="s">
        <v>186</v>
      </c>
      <c r="D12" s="25" t="s">
        <v>189</v>
      </c>
      <c r="E12" s="15" t="str">
        <f t="shared" si="0"/>
        <v>T09. Satellite Radio Systems. Repudiation</v>
      </c>
    </row>
    <row r="13" spans="1:5" x14ac:dyDescent="0.2">
      <c r="A13" s="21" t="s">
        <v>100</v>
      </c>
      <c r="B13" s="15" t="s">
        <v>23</v>
      </c>
      <c r="C13" s="15" t="s">
        <v>183</v>
      </c>
      <c r="D13" s="25" t="s">
        <v>195</v>
      </c>
      <c r="E13" s="15" t="str">
        <f t="shared" si="0"/>
        <v>T10. Satellite Radio Systems. Information Disclosure</v>
      </c>
    </row>
    <row r="14" spans="1:5" x14ac:dyDescent="0.2">
      <c r="A14" s="21" t="s">
        <v>101</v>
      </c>
      <c r="B14" s="15" t="s">
        <v>23</v>
      </c>
      <c r="C14" s="15" t="s">
        <v>184</v>
      </c>
      <c r="D14" s="25" t="s">
        <v>196</v>
      </c>
      <c r="E14" s="15" t="str">
        <f t="shared" si="0"/>
        <v>T11. Satellite Radio Systems. Denial of Service</v>
      </c>
    </row>
    <row r="15" spans="1:5" x14ac:dyDescent="0.2">
      <c r="A15" s="21" t="s">
        <v>102</v>
      </c>
      <c r="B15" s="15" t="s">
        <v>23</v>
      </c>
      <c r="C15" s="15" t="s">
        <v>185</v>
      </c>
      <c r="D15" s="25" t="s">
        <v>197</v>
      </c>
      <c r="E15" s="15" t="str">
        <f t="shared" si="0"/>
        <v>T12. Satellite Radio Systems. Elevation of Privilege</v>
      </c>
    </row>
    <row r="16" spans="1:5" x14ac:dyDescent="0.2">
      <c r="A16" s="21" t="s">
        <v>103</v>
      </c>
      <c r="B16" s="15" t="s">
        <v>12</v>
      </c>
      <c r="C16" s="15" t="s">
        <v>181</v>
      </c>
      <c r="D16" s="25" t="s">
        <v>198</v>
      </c>
      <c r="E16" s="15" t="str">
        <f t="shared" si="0"/>
        <v>T13. Media Playback Systems. Spoofing</v>
      </c>
    </row>
    <row r="17" spans="1:5" x14ac:dyDescent="0.2">
      <c r="A17" s="21" t="s">
        <v>104</v>
      </c>
      <c r="B17" s="15" t="s">
        <v>12</v>
      </c>
      <c r="C17" s="15" t="s">
        <v>182</v>
      </c>
      <c r="D17" s="25" t="s">
        <v>199</v>
      </c>
      <c r="E17" s="15" t="str">
        <f t="shared" si="0"/>
        <v>T14. Media Playback Systems. Tampering</v>
      </c>
    </row>
    <row r="18" spans="1:5" x14ac:dyDescent="0.2">
      <c r="A18" s="21" t="s">
        <v>105</v>
      </c>
      <c r="B18" s="15" t="s">
        <v>12</v>
      </c>
      <c r="C18" s="15" t="s">
        <v>186</v>
      </c>
      <c r="D18" s="25" t="s">
        <v>200</v>
      </c>
      <c r="E18" s="15" t="str">
        <f t="shared" si="0"/>
        <v>T15. Media Playback Systems. Repudiation</v>
      </c>
    </row>
    <row r="19" spans="1:5" x14ac:dyDescent="0.2">
      <c r="A19" s="21" t="s">
        <v>106</v>
      </c>
      <c r="B19" s="15" t="s">
        <v>12</v>
      </c>
      <c r="C19" s="15" t="s">
        <v>183</v>
      </c>
      <c r="D19" s="25" t="s">
        <v>201</v>
      </c>
      <c r="E19" s="15" t="str">
        <f t="shared" si="0"/>
        <v>T16. Media Playback Systems. Information Disclosure</v>
      </c>
    </row>
    <row r="20" spans="1:5" x14ac:dyDescent="0.2">
      <c r="A20" s="21" t="s">
        <v>107</v>
      </c>
      <c r="B20" s="15" t="s">
        <v>12</v>
      </c>
      <c r="C20" s="15" t="s">
        <v>184</v>
      </c>
      <c r="D20" s="25" t="s">
        <v>202</v>
      </c>
      <c r="E20" s="15" t="str">
        <f t="shared" si="0"/>
        <v>T17. Media Playback Systems. Denial of Service</v>
      </c>
    </row>
    <row r="21" spans="1:5" x14ac:dyDescent="0.2">
      <c r="A21" s="21" t="s">
        <v>108</v>
      </c>
      <c r="B21" s="15" t="s">
        <v>12</v>
      </c>
      <c r="C21" s="15" t="s">
        <v>185</v>
      </c>
      <c r="D21" s="25" t="s">
        <v>203</v>
      </c>
      <c r="E21" s="15" t="str">
        <f t="shared" si="0"/>
        <v>T18. Media Playback Systems. Elevation of Privilege</v>
      </c>
    </row>
    <row r="22" spans="1:5" x14ac:dyDescent="0.2">
      <c r="A22" s="21" t="s">
        <v>109</v>
      </c>
      <c r="B22" s="15" t="s">
        <v>13</v>
      </c>
      <c r="C22" s="15" t="s">
        <v>181</v>
      </c>
      <c r="D22" s="25" t="s">
        <v>205</v>
      </c>
      <c r="E22" s="15" t="str">
        <f t="shared" si="0"/>
        <v>T19. Integrated Streaming Platforms. Spoofing</v>
      </c>
    </row>
    <row r="23" spans="1:5" x14ac:dyDescent="0.2">
      <c r="A23" s="21" t="s">
        <v>110</v>
      </c>
      <c r="B23" s="15" t="s">
        <v>13</v>
      </c>
      <c r="C23" s="15" t="s">
        <v>182</v>
      </c>
      <c r="D23" s="25" t="s">
        <v>206</v>
      </c>
      <c r="E23" s="15" t="str">
        <f t="shared" si="0"/>
        <v>T20. Integrated Streaming Platforms. Tampering</v>
      </c>
    </row>
    <row r="24" spans="1:5" x14ac:dyDescent="0.2">
      <c r="A24" s="21" t="s">
        <v>111</v>
      </c>
      <c r="B24" s="15" t="s">
        <v>13</v>
      </c>
      <c r="C24" s="15" t="s">
        <v>186</v>
      </c>
      <c r="D24" s="25" t="s">
        <v>207</v>
      </c>
      <c r="E24" s="15" t="str">
        <f t="shared" si="0"/>
        <v>T21. Integrated Streaming Platforms. Repudiation</v>
      </c>
    </row>
    <row r="25" spans="1:5" x14ac:dyDescent="0.2">
      <c r="A25" s="21" t="s">
        <v>112</v>
      </c>
      <c r="B25" s="15" t="s">
        <v>13</v>
      </c>
      <c r="C25" s="15" t="s">
        <v>183</v>
      </c>
      <c r="D25" s="25" t="s">
        <v>208</v>
      </c>
      <c r="E25" s="15" t="str">
        <f t="shared" si="0"/>
        <v>T22. Integrated Streaming Platforms. Information Disclosure</v>
      </c>
    </row>
    <row r="26" spans="1:5" x14ac:dyDescent="0.2">
      <c r="A26" s="21" t="s">
        <v>113</v>
      </c>
      <c r="B26" s="15" t="s">
        <v>13</v>
      </c>
      <c r="C26" s="15" t="s">
        <v>184</v>
      </c>
      <c r="D26" s="25" t="s">
        <v>209</v>
      </c>
      <c r="E26" s="15" t="str">
        <f t="shared" si="0"/>
        <v>T23. Integrated Streaming Platforms. Denial of Service</v>
      </c>
    </row>
    <row r="27" spans="1:5" x14ac:dyDescent="0.2">
      <c r="A27" s="21" t="s">
        <v>114</v>
      </c>
      <c r="B27" s="15" t="s">
        <v>13</v>
      </c>
      <c r="C27" s="15" t="s">
        <v>185</v>
      </c>
      <c r="D27" s="25" t="s">
        <v>210</v>
      </c>
      <c r="E27" s="15" t="str">
        <f t="shared" si="0"/>
        <v>T24. Integrated Streaming Platforms. Elevation of Privilege</v>
      </c>
    </row>
    <row r="28" spans="1:5" x14ac:dyDescent="0.2">
      <c r="A28" s="21" t="s">
        <v>115</v>
      </c>
      <c r="B28" s="15" t="s">
        <v>1028</v>
      </c>
      <c r="C28" s="15" t="s">
        <v>181</v>
      </c>
      <c r="D28" s="25" t="s">
        <v>211</v>
      </c>
      <c r="E28" s="15" t="str">
        <f t="shared" si="0"/>
        <v>T25. Satellite-based GPS Units. Spoofing</v>
      </c>
    </row>
    <row r="29" spans="1:5" x14ac:dyDescent="0.2">
      <c r="A29" s="21" t="s">
        <v>116</v>
      </c>
      <c r="B29" s="15" t="s">
        <v>1028</v>
      </c>
      <c r="C29" s="15" t="s">
        <v>182</v>
      </c>
      <c r="D29" s="25" t="s">
        <v>212</v>
      </c>
      <c r="E29" s="15" t="str">
        <f t="shared" si="0"/>
        <v>T26. Satellite-based GPS Units. Tampering</v>
      </c>
    </row>
    <row r="30" spans="1:5" x14ac:dyDescent="0.2">
      <c r="A30" s="21" t="s">
        <v>117</v>
      </c>
      <c r="B30" s="15" t="s">
        <v>1028</v>
      </c>
      <c r="C30" s="15" t="s">
        <v>186</v>
      </c>
      <c r="D30" s="25" t="s">
        <v>213</v>
      </c>
      <c r="E30" s="15" t="str">
        <f t="shared" si="0"/>
        <v>T27. Satellite-based GPS Units. Repudiation</v>
      </c>
    </row>
    <row r="31" spans="1:5" x14ac:dyDescent="0.2">
      <c r="A31" s="21" t="s">
        <v>118</v>
      </c>
      <c r="B31" s="15" t="s">
        <v>1028</v>
      </c>
      <c r="C31" s="15" t="s">
        <v>183</v>
      </c>
      <c r="D31" s="25" t="s">
        <v>214</v>
      </c>
      <c r="E31" s="15" t="str">
        <f t="shared" si="0"/>
        <v>T28. Satellite-based GPS Units. Information Disclosure</v>
      </c>
    </row>
    <row r="32" spans="1:5" x14ac:dyDescent="0.2">
      <c r="A32" s="21" t="s">
        <v>119</v>
      </c>
      <c r="B32" s="15" t="s">
        <v>1028</v>
      </c>
      <c r="C32" s="15" t="s">
        <v>184</v>
      </c>
      <c r="D32" s="25" t="s">
        <v>215</v>
      </c>
      <c r="E32" s="15" t="str">
        <f t="shared" si="0"/>
        <v>T29. Satellite-based GPS Units. Denial of Service</v>
      </c>
    </row>
    <row r="33" spans="1:5" x14ac:dyDescent="0.2">
      <c r="A33" s="21" t="s">
        <v>120</v>
      </c>
      <c r="B33" s="15" t="s">
        <v>1028</v>
      </c>
      <c r="C33" s="15" t="s">
        <v>185</v>
      </c>
      <c r="D33" s="25" t="s">
        <v>216</v>
      </c>
      <c r="E33" s="15" t="str">
        <f t="shared" si="0"/>
        <v>T30. Satellite-based GPS Units. Elevation of Privilege</v>
      </c>
    </row>
    <row r="34" spans="1:5" x14ac:dyDescent="0.2">
      <c r="A34" s="21" t="s">
        <v>121</v>
      </c>
      <c r="B34" s="15" t="s">
        <v>1027</v>
      </c>
      <c r="C34" s="15" t="s">
        <v>181</v>
      </c>
      <c r="D34" s="25" t="s">
        <v>217</v>
      </c>
      <c r="E34" s="15" t="str">
        <f t="shared" si="0"/>
        <v>T31. Mapping and Visualization Systems. Spoofing</v>
      </c>
    </row>
    <row r="35" spans="1:5" x14ac:dyDescent="0.2">
      <c r="A35" s="21" t="s">
        <v>122</v>
      </c>
      <c r="B35" s="15" t="s">
        <v>1027</v>
      </c>
      <c r="C35" s="15" t="s">
        <v>182</v>
      </c>
      <c r="D35" s="25" t="s">
        <v>218</v>
      </c>
      <c r="E35" s="15" t="str">
        <f t="shared" si="0"/>
        <v>T32. Mapping and Visualization Systems. Tampering</v>
      </c>
    </row>
    <row r="36" spans="1:5" x14ac:dyDescent="0.2">
      <c r="A36" s="21" t="s">
        <v>123</v>
      </c>
      <c r="B36" s="15" t="s">
        <v>1027</v>
      </c>
      <c r="C36" s="15" t="s">
        <v>186</v>
      </c>
      <c r="D36" s="25" t="s">
        <v>219</v>
      </c>
      <c r="E36" s="15" t="str">
        <f t="shared" si="0"/>
        <v>T33. Mapping and Visualization Systems. Repudiation</v>
      </c>
    </row>
    <row r="37" spans="1:5" x14ac:dyDescent="0.2">
      <c r="A37" s="21" t="s">
        <v>124</v>
      </c>
      <c r="B37" s="15" t="s">
        <v>1027</v>
      </c>
      <c r="C37" s="15" t="s">
        <v>183</v>
      </c>
      <c r="D37" s="25" t="s">
        <v>220</v>
      </c>
      <c r="E37" s="15" t="str">
        <f t="shared" si="0"/>
        <v>T34. Mapping and Visualization Systems. Information Disclosure</v>
      </c>
    </row>
    <row r="38" spans="1:5" x14ac:dyDescent="0.2">
      <c r="A38" s="21" t="s">
        <v>125</v>
      </c>
      <c r="B38" s="15" t="s">
        <v>1027</v>
      </c>
      <c r="C38" s="15" t="s">
        <v>184</v>
      </c>
      <c r="D38" s="25" t="s">
        <v>221</v>
      </c>
      <c r="E38" s="15" t="str">
        <f t="shared" si="0"/>
        <v>T35. Mapping and Visualization Systems. Denial of Service</v>
      </c>
    </row>
    <row r="39" spans="1:5" x14ac:dyDescent="0.2">
      <c r="A39" s="21" t="s">
        <v>126</v>
      </c>
      <c r="B39" s="15" t="s">
        <v>1027</v>
      </c>
      <c r="C39" s="15" t="s">
        <v>185</v>
      </c>
      <c r="D39" s="25" t="s">
        <v>222</v>
      </c>
      <c r="E39" s="15" t="str">
        <f t="shared" si="0"/>
        <v>T36. Mapping and Visualization Systems. Elevation of Privilege</v>
      </c>
    </row>
    <row r="40" spans="1:5" x14ac:dyDescent="0.2">
      <c r="A40" s="21" t="s">
        <v>127</v>
      </c>
      <c r="B40" s="15" t="s">
        <v>24</v>
      </c>
      <c r="C40" s="15" t="s">
        <v>181</v>
      </c>
      <c r="D40" s="25" t="s">
        <v>223</v>
      </c>
      <c r="E40" s="15" t="str">
        <f t="shared" si="0"/>
        <v>T37. Traffic Data Systems. Spoofing</v>
      </c>
    </row>
    <row r="41" spans="1:5" x14ac:dyDescent="0.2">
      <c r="A41" s="21" t="s">
        <v>128</v>
      </c>
      <c r="B41" s="15" t="s">
        <v>24</v>
      </c>
      <c r="C41" s="15" t="s">
        <v>182</v>
      </c>
      <c r="D41" s="25" t="s">
        <v>224</v>
      </c>
      <c r="E41" s="15" t="str">
        <f t="shared" si="0"/>
        <v>T38. Traffic Data Systems. Tampering</v>
      </c>
    </row>
    <row r="42" spans="1:5" x14ac:dyDescent="0.2">
      <c r="A42" s="21" t="s">
        <v>129</v>
      </c>
      <c r="B42" s="15" t="s">
        <v>24</v>
      </c>
      <c r="C42" s="15" t="s">
        <v>186</v>
      </c>
      <c r="D42" s="25" t="s">
        <v>225</v>
      </c>
      <c r="E42" s="15" t="str">
        <f t="shared" si="0"/>
        <v>T39. Traffic Data Systems. Repudiation</v>
      </c>
    </row>
    <row r="43" spans="1:5" x14ac:dyDescent="0.2">
      <c r="A43" s="21" t="s">
        <v>130</v>
      </c>
      <c r="B43" s="15" t="s">
        <v>24</v>
      </c>
      <c r="C43" s="15" t="s">
        <v>183</v>
      </c>
      <c r="D43" s="25" t="s">
        <v>226</v>
      </c>
      <c r="E43" s="15" t="str">
        <f t="shared" si="0"/>
        <v>T40. Traffic Data Systems. Information Disclosure</v>
      </c>
    </row>
    <row r="44" spans="1:5" x14ac:dyDescent="0.2">
      <c r="A44" s="21" t="s">
        <v>131</v>
      </c>
      <c r="B44" s="15" t="s">
        <v>24</v>
      </c>
      <c r="C44" s="15" t="s">
        <v>184</v>
      </c>
      <c r="D44" s="25" t="s">
        <v>227</v>
      </c>
      <c r="E44" s="15" t="str">
        <f t="shared" si="0"/>
        <v>T41. Traffic Data Systems. Denial of Service</v>
      </c>
    </row>
    <row r="45" spans="1:5" x14ac:dyDescent="0.2">
      <c r="A45" s="21" t="s">
        <v>132</v>
      </c>
      <c r="B45" s="15" t="s">
        <v>24</v>
      </c>
      <c r="C45" s="15" t="s">
        <v>185</v>
      </c>
      <c r="D45" s="25" t="s">
        <v>228</v>
      </c>
      <c r="E45" s="15" t="str">
        <f t="shared" si="0"/>
        <v>T42. Traffic Data Systems. Elevation of Privilege</v>
      </c>
    </row>
    <row r="46" spans="1:5" x14ac:dyDescent="0.2">
      <c r="A46" s="21" t="s">
        <v>133</v>
      </c>
      <c r="B46" s="15" t="s">
        <v>1024</v>
      </c>
      <c r="C46" s="15" t="s">
        <v>181</v>
      </c>
      <c r="D46" s="25" t="s">
        <v>229</v>
      </c>
      <c r="E46" s="15" t="str">
        <f t="shared" si="0"/>
        <v>T43. Bluetooth Connectivity Systems. Spoofing</v>
      </c>
    </row>
    <row r="47" spans="1:5" x14ac:dyDescent="0.2">
      <c r="A47" s="21" t="s">
        <v>134</v>
      </c>
      <c r="B47" s="15" t="s">
        <v>1024</v>
      </c>
      <c r="C47" s="15" t="s">
        <v>182</v>
      </c>
      <c r="D47" s="25" t="s">
        <v>230</v>
      </c>
      <c r="E47" s="15" t="str">
        <f t="shared" si="0"/>
        <v>T44. Bluetooth Connectivity Systems. Tampering</v>
      </c>
    </row>
    <row r="48" spans="1:5" x14ac:dyDescent="0.2">
      <c r="A48" s="21" t="s">
        <v>135</v>
      </c>
      <c r="B48" s="15" t="s">
        <v>1024</v>
      </c>
      <c r="C48" s="15" t="s">
        <v>186</v>
      </c>
      <c r="D48" s="25" t="s">
        <v>231</v>
      </c>
      <c r="E48" s="15" t="str">
        <f t="shared" si="0"/>
        <v>T45. Bluetooth Connectivity Systems. Repudiation</v>
      </c>
    </row>
    <row r="49" spans="1:5" x14ac:dyDescent="0.2">
      <c r="A49" s="21" t="s">
        <v>136</v>
      </c>
      <c r="B49" s="15" t="s">
        <v>1024</v>
      </c>
      <c r="C49" s="15" t="s">
        <v>183</v>
      </c>
      <c r="D49" s="25" t="s">
        <v>232</v>
      </c>
      <c r="E49" s="15" t="str">
        <f t="shared" si="0"/>
        <v>T46. Bluetooth Connectivity Systems. Information Disclosure</v>
      </c>
    </row>
    <row r="50" spans="1:5" x14ac:dyDescent="0.2">
      <c r="A50" s="21" t="s">
        <v>137</v>
      </c>
      <c r="B50" s="15" t="s">
        <v>1024</v>
      </c>
      <c r="C50" s="15" t="s">
        <v>184</v>
      </c>
      <c r="D50" s="25" t="s">
        <v>233</v>
      </c>
      <c r="E50" s="15" t="str">
        <f t="shared" si="0"/>
        <v>T47. Bluetooth Connectivity Systems. Denial of Service</v>
      </c>
    </row>
    <row r="51" spans="1:5" x14ac:dyDescent="0.2">
      <c r="A51" s="21" t="s">
        <v>138</v>
      </c>
      <c r="B51" s="15" t="s">
        <v>1024</v>
      </c>
      <c r="C51" s="15" t="s">
        <v>185</v>
      </c>
      <c r="D51" s="25" t="s">
        <v>234</v>
      </c>
      <c r="E51" s="15" t="str">
        <f t="shared" si="0"/>
        <v>T48. Bluetooth Connectivity Systems. Elevation of Privilege</v>
      </c>
    </row>
    <row r="52" spans="1:5" x14ac:dyDescent="0.2">
      <c r="A52" s="21" t="s">
        <v>139</v>
      </c>
      <c r="B52" s="15" t="s">
        <v>1025</v>
      </c>
      <c r="C52" s="15" t="s">
        <v>181</v>
      </c>
      <c r="D52" s="25" t="s">
        <v>235</v>
      </c>
      <c r="E52" s="15" t="str">
        <f t="shared" si="0"/>
        <v>T49. Voice Command Systems. Spoofing</v>
      </c>
    </row>
    <row r="53" spans="1:5" x14ac:dyDescent="0.2">
      <c r="A53" s="21" t="s">
        <v>140</v>
      </c>
      <c r="B53" s="15" t="s">
        <v>1025</v>
      </c>
      <c r="C53" s="15" t="s">
        <v>182</v>
      </c>
      <c r="D53" s="25" t="s">
        <v>236</v>
      </c>
      <c r="E53" s="15" t="str">
        <f t="shared" si="0"/>
        <v>T50. Voice Command Systems. Tampering</v>
      </c>
    </row>
    <row r="54" spans="1:5" x14ac:dyDescent="0.2">
      <c r="A54" s="21" t="s">
        <v>141</v>
      </c>
      <c r="B54" s="15" t="s">
        <v>1025</v>
      </c>
      <c r="C54" s="15" t="s">
        <v>186</v>
      </c>
      <c r="D54" s="25" t="s">
        <v>237</v>
      </c>
      <c r="E54" s="15" t="str">
        <f t="shared" si="0"/>
        <v>T51. Voice Command Systems. Repudiation</v>
      </c>
    </row>
    <row r="55" spans="1:5" x14ac:dyDescent="0.2">
      <c r="A55" s="21" t="s">
        <v>142</v>
      </c>
      <c r="B55" s="15" t="s">
        <v>1025</v>
      </c>
      <c r="C55" s="15" t="s">
        <v>183</v>
      </c>
      <c r="D55" s="25" t="s">
        <v>238</v>
      </c>
      <c r="E55" s="15" t="str">
        <f t="shared" si="0"/>
        <v>T52. Voice Command Systems. Information Disclosure</v>
      </c>
    </row>
    <row r="56" spans="1:5" x14ac:dyDescent="0.2">
      <c r="A56" s="21" t="s">
        <v>143</v>
      </c>
      <c r="B56" s="15" t="s">
        <v>1025</v>
      </c>
      <c r="C56" s="15" t="s">
        <v>184</v>
      </c>
      <c r="D56" s="25" t="s">
        <v>239</v>
      </c>
      <c r="E56" s="15" t="str">
        <f t="shared" si="0"/>
        <v>T53. Voice Command Systems. Denial of Service</v>
      </c>
    </row>
    <row r="57" spans="1:5" x14ac:dyDescent="0.2">
      <c r="A57" s="21" t="s">
        <v>144</v>
      </c>
      <c r="B57" s="15" t="s">
        <v>1025</v>
      </c>
      <c r="C57" s="15" t="s">
        <v>185</v>
      </c>
      <c r="D57" s="25" t="s">
        <v>240</v>
      </c>
      <c r="E57" s="15" t="str">
        <f t="shared" si="0"/>
        <v>T54. Voice Command Systems. Elevation of Privilege</v>
      </c>
    </row>
    <row r="58" spans="1:5" x14ac:dyDescent="0.2">
      <c r="A58" s="21" t="s">
        <v>145</v>
      </c>
      <c r="B58" s="15" t="s">
        <v>18</v>
      </c>
      <c r="C58" s="15" t="s">
        <v>181</v>
      </c>
      <c r="D58" s="25" t="s">
        <v>241</v>
      </c>
      <c r="E58" s="15" t="str">
        <f t="shared" si="0"/>
        <v>T55. Visual Systems. Spoofing</v>
      </c>
    </row>
    <row r="59" spans="1:5" x14ac:dyDescent="0.2">
      <c r="A59" s="21" t="s">
        <v>146</v>
      </c>
      <c r="B59" s="15" t="s">
        <v>18</v>
      </c>
      <c r="C59" s="15" t="s">
        <v>182</v>
      </c>
      <c r="D59" s="25" t="s">
        <v>242</v>
      </c>
      <c r="E59" s="15" t="str">
        <f t="shared" si="0"/>
        <v>T56. Visual Systems. Tampering</v>
      </c>
    </row>
    <row r="60" spans="1:5" x14ac:dyDescent="0.2">
      <c r="A60" s="21" t="s">
        <v>147</v>
      </c>
      <c r="B60" s="15" t="s">
        <v>18</v>
      </c>
      <c r="C60" s="15" t="s">
        <v>186</v>
      </c>
      <c r="D60" s="25" t="s">
        <v>243</v>
      </c>
      <c r="E60" s="15" t="str">
        <f t="shared" ref="E60:E93" si="1">CONCATENATE(A60,". ", B60,". ",C60)</f>
        <v>T57. Visual Systems. Repudiation</v>
      </c>
    </row>
    <row r="61" spans="1:5" x14ac:dyDescent="0.2">
      <c r="A61" s="21" t="s">
        <v>148</v>
      </c>
      <c r="B61" s="15" t="s">
        <v>18</v>
      </c>
      <c r="C61" s="15" t="s">
        <v>183</v>
      </c>
      <c r="D61" s="25" t="s">
        <v>244</v>
      </c>
      <c r="E61" s="15" t="str">
        <f t="shared" si="1"/>
        <v>T58. Visual Systems. Information Disclosure</v>
      </c>
    </row>
    <row r="62" spans="1:5" x14ac:dyDescent="0.2">
      <c r="A62" s="21" t="s">
        <v>149</v>
      </c>
      <c r="B62" s="15" t="s">
        <v>18</v>
      </c>
      <c r="C62" s="15" t="s">
        <v>184</v>
      </c>
      <c r="D62" s="25" t="s">
        <v>245</v>
      </c>
      <c r="E62" s="15" t="str">
        <f t="shared" si="1"/>
        <v>T59. Visual Systems. Denial of Service</v>
      </c>
    </row>
    <row r="63" spans="1:5" x14ac:dyDescent="0.2">
      <c r="A63" s="21" t="s">
        <v>150</v>
      </c>
      <c r="B63" s="15" t="s">
        <v>18</v>
      </c>
      <c r="C63" s="15" t="s">
        <v>185</v>
      </c>
      <c r="D63" s="25" t="s">
        <v>246</v>
      </c>
      <c r="E63" s="15" t="str">
        <f t="shared" si="1"/>
        <v>T60. Visual Systems. Elevation of Privilege</v>
      </c>
    </row>
    <row r="64" spans="1:5" x14ac:dyDescent="0.2">
      <c r="A64" s="21" t="s">
        <v>151</v>
      </c>
      <c r="B64" s="15" t="s">
        <v>1029</v>
      </c>
      <c r="C64" s="15" t="s">
        <v>181</v>
      </c>
      <c r="D64" s="25" t="s">
        <v>247</v>
      </c>
      <c r="E64" s="15" t="str">
        <f t="shared" si="1"/>
        <v>T61. Sensor Integration Systems. Spoofing</v>
      </c>
    </row>
    <row r="65" spans="1:5" x14ac:dyDescent="0.2">
      <c r="A65" s="21" t="s">
        <v>152</v>
      </c>
      <c r="B65" s="15" t="s">
        <v>1029</v>
      </c>
      <c r="C65" s="15" t="s">
        <v>182</v>
      </c>
      <c r="D65" s="25" t="s">
        <v>248</v>
      </c>
      <c r="E65" s="15" t="str">
        <f t="shared" si="1"/>
        <v>T62. Sensor Integration Systems. Tampering</v>
      </c>
    </row>
    <row r="66" spans="1:5" x14ac:dyDescent="0.2">
      <c r="A66" s="21" t="s">
        <v>153</v>
      </c>
      <c r="B66" s="15" t="s">
        <v>1029</v>
      </c>
      <c r="C66" s="15" t="s">
        <v>186</v>
      </c>
      <c r="D66" s="25" t="s">
        <v>249</v>
      </c>
      <c r="E66" s="15" t="str">
        <f t="shared" si="1"/>
        <v>T63. Sensor Integration Systems. Repudiation</v>
      </c>
    </row>
    <row r="67" spans="1:5" x14ac:dyDescent="0.2">
      <c r="A67" s="21" t="s">
        <v>154</v>
      </c>
      <c r="B67" s="15" t="s">
        <v>1029</v>
      </c>
      <c r="C67" s="15" t="s">
        <v>183</v>
      </c>
      <c r="D67" s="25" t="s">
        <v>250</v>
      </c>
      <c r="E67" s="15" t="str">
        <f t="shared" si="1"/>
        <v>T64. Sensor Integration Systems. Information Disclosure</v>
      </c>
    </row>
    <row r="68" spans="1:5" x14ac:dyDescent="0.2">
      <c r="A68" s="21" t="s">
        <v>155</v>
      </c>
      <c r="B68" s="15" t="s">
        <v>1029</v>
      </c>
      <c r="C68" s="15" t="s">
        <v>184</v>
      </c>
      <c r="D68" s="25" t="s">
        <v>251</v>
      </c>
      <c r="E68" s="15" t="str">
        <f t="shared" si="1"/>
        <v>T65. Sensor Integration Systems. Denial of Service</v>
      </c>
    </row>
    <row r="69" spans="1:5" x14ac:dyDescent="0.2">
      <c r="A69" s="21" t="s">
        <v>156</v>
      </c>
      <c r="B69" s="15" t="s">
        <v>1029</v>
      </c>
      <c r="C69" s="15" t="s">
        <v>185</v>
      </c>
      <c r="D69" s="25" t="s">
        <v>252</v>
      </c>
      <c r="E69" s="15" t="str">
        <f t="shared" si="1"/>
        <v>T66. Sensor Integration Systems. Elevation of Privilege</v>
      </c>
    </row>
    <row r="70" spans="1:5" x14ac:dyDescent="0.2">
      <c r="A70" s="21" t="s">
        <v>157</v>
      </c>
      <c r="B70" s="15" t="s">
        <v>1026</v>
      </c>
      <c r="C70" s="15" t="s">
        <v>181</v>
      </c>
      <c r="D70" s="25" t="s">
        <v>253</v>
      </c>
      <c r="E70" s="15" t="str">
        <f t="shared" si="1"/>
        <v>T67. Assistance Logic Systems. Spoofing</v>
      </c>
    </row>
    <row r="71" spans="1:5" x14ac:dyDescent="0.2">
      <c r="A71" s="21" t="s">
        <v>158</v>
      </c>
      <c r="B71" s="15" t="s">
        <v>1026</v>
      </c>
      <c r="C71" s="15" t="s">
        <v>182</v>
      </c>
      <c r="D71" s="25" t="s">
        <v>254</v>
      </c>
      <c r="E71" s="15" t="str">
        <f t="shared" si="1"/>
        <v>T68. Assistance Logic Systems. Tampering</v>
      </c>
    </row>
    <row r="72" spans="1:5" x14ac:dyDescent="0.2">
      <c r="A72" s="21" t="s">
        <v>159</v>
      </c>
      <c r="B72" s="15" t="s">
        <v>1026</v>
      </c>
      <c r="C72" s="15" t="s">
        <v>186</v>
      </c>
      <c r="D72" s="25" t="s">
        <v>255</v>
      </c>
      <c r="E72" s="15" t="str">
        <f t="shared" si="1"/>
        <v>T69. Assistance Logic Systems. Repudiation</v>
      </c>
    </row>
    <row r="73" spans="1:5" x14ac:dyDescent="0.2">
      <c r="A73" s="21" t="s">
        <v>160</v>
      </c>
      <c r="B73" s="15" t="s">
        <v>1026</v>
      </c>
      <c r="C73" s="15" t="s">
        <v>183</v>
      </c>
      <c r="D73" s="25" t="s">
        <v>256</v>
      </c>
      <c r="E73" s="15" t="str">
        <f t="shared" si="1"/>
        <v>T70. Assistance Logic Systems. Information Disclosure</v>
      </c>
    </row>
    <row r="74" spans="1:5" x14ac:dyDescent="0.2">
      <c r="A74" s="21" t="s">
        <v>161</v>
      </c>
      <c r="B74" s="15" t="s">
        <v>1026</v>
      </c>
      <c r="C74" s="15" t="s">
        <v>184</v>
      </c>
      <c r="D74" s="25" t="s">
        <v>257</v>
      </c>
      <c r="E74" s="15" t="str">
        <f t="shared" si="1"/>
        <v>T71. Assistance Logic Systems. Denial of Service</v>
      </c>
    </row>
    <row r="75" spans="1:5" x14ac:dyDescent="0.2">
      <c r="A75" s="21" t="s">
        <v>162</v>
      </c>
      <c r="B75" s="15" t="s">
        <v>1026</v>
      </c>
      <c r="C75" s="15" t="s">
        <v>185</v>
      </c>
      <c r="D75" s="25" t="s">
        <v>258</v>
      </c>
      <c r="E75" s="15" t="str">
        <f t="shared" si="1"/>
        <v>T72. Assistance Logic Systems. Elevation of Privilege</v>
      </c>
    </row>
    <row r="76" spans="1:5" x14ac:dyDescent="0.2">
      <c r="A76" s="21" t="s">
        <v>163</v>
      </c>
      <c r="B76" s="15" t="s">
        <v>21</v>
      </c>
      <c r="C76" s="15" t="s">
        <v>181</v>
      </c>
      <c r="D76" s="25" t="s">
        <v>259</v>
      </c>
      <c r="E76" s="15" t="str">
        <f t="shared" si="1"/>
        <v>T73. Connectivity Systems. Spoofing</v>
      </c>
    </row>
    <row r="77" spans="1:5" x14ac:dyDescent="0.2">
      <c r="A77" s="21" t="s">
        <v>164</v>
      </c>
      <c r="B77" s="15" t="s">
        <v>21</v>
      </c>
      <c r="C77" s="15" t="s">
        <v>182</v>
      </c>
      <c r="D77" s="25" t="s">
        <v>260</v>
      </c>
      <c r="E77" s="15" t="str">
        <f t="shared" si="1"/>
        <v>T74. Connectivity Systems. Tampering</v>
      </c>
    </row>
    <row r="78" spans="1:5" x14ac:dyDescent="0.2">
      <c r="A78" s="21" t="s">
        <v>165</v>
      </c>
      <c r="B78" s="15" t="s">
        <v>21</v>
      </c>
      <c r="C78" s="15" t="s">
        <v>186</v>
      </c>
      <c r="D78" s="25" t="s">
        <v>261</v>
      </c>
      <c r="E78" s="15" t="str">
        <f t="shared" si="1"/>
        <v>T75. Connectivity Systems. Repudiation</v>
      </c>
    </row>
    <row r="79" spans="1:5" x14ac:dyDescent="0.2">
      <c r="A79" s="21" t="s">
        <v>166</v>
      </c>
      <c r="B79" s="15" t="s">
        <v>21</v>
      </c>
      <c r="C79" s="15" t="s">
        <v>183</v>
      </c>
      <c r="D79" s="25" t="s">
        <v>262</v>
      </c>
      <c r="E79" s="15" t="str">
        <f t="shared" si="1"/>
        <v>T76. Connectivity Systems. Information Disclosure</v>
      </c>
    </row>
    <row r="80" spans="1:5" x14ac:dyDescent="0.2">
      <c r="A80" s="21" t="s">
        <v>167</v>
      </c>
      <c r="B80" s="15" t="s">
        <v>21</v>
      </c>
      <c r="C80" s="15" t="s">
        <v>184</v>
      </c>
      <c r="D80" s="25" t="s">
        <v>263</v>
      </c>
      <c r="E80" s="15" t="str">
        <f t="shared" si="1"/>
        <v>T77. Connectivity Systems. Denial of Service</v>
      </c>
    </row>
    <row r="81" spans="1:5" x14ac:dyDescent="0.2">
      <c r="A81" s="21" t="s">
        <v>168</v>
      </c>
      <c r="B81" s="15" t="s">
        <v>21</v>
      </c>
      <c r="C81" s="15" t="s">
        <v>185</v>
      </c>
      <c r="D81" s="25" t="s">
        <v>264</v>
      </c>
      <c r="E81" s="15" t="str">
        <f t="shared" si="1"/>
        <v>T78. Connectivity Systems. Elevation of Privilege</v>
      </c>
    </row>
    <row r="82" spans="1:5" x14ac:dyDescent="0.2">
      <c r="A82" s="21" t="s">
        <v>169</v>
      </c>
      <c r="B82" s="15" t="s">
        <v>1030</v>
      </c>
      <c r="C82" s="15" t="s">
        <v>181</v>
      </c>
      <c r="D82" s="25" t="s">
        <v>265</v>
      </c>
      <c r="E82" s="15" t="str">
        <f t="shared" si="1"/>
        <v>T79. Over-the-Air (OTA) Update Systems. Spoofing</v>
      </c>
    </row>
    <row r="83" spans="1:5" x14ac:dyDescent="0.2">
      <c r="A83" s="21" t="s">
        <v>170</v>
      </c>
      <c r="B83" s="15" t="s">
        <v>1030</v>
      </c>
      <c r="C83" s="15" t="s">
        <v>182</v>
      </c>
      <c r="D83" s="25" t="s">
        <v>266</v>
      </c>
      <c r="E83" s="15" t="str">
        <f t="shared" si="1"/>
        <v>T80. Over-the-Air (OTA) Update Systems. Tampering</v>
      </c>
    </row>
    <row r="84" spans="1:5" x14ac:dyDescent="0.2">
      <c r="A84" s="21" t="s">
        <v>171</v>
      </c>
      <c r="B84" s="15" t="s">
        <v>1030</v>
      </c>
      <c r="C84" s="15" t="s">
        <v>186</v>
      </c>
      <c r="D84" s="25" t="s">
        <v>267</v>
      </c>
      <c r="E84" s="15" t="str">
        <f t="shared" si="1"/>
        <v>T81. Over-the-Air (OTA) Update Systems. Repudiation</v>
      </c>
    </row>
    <row r="85" spans="1:5" x14ac:dyDescent="0.2">
      <c r="A85" s="21" t="s">
        <v>172</v>
      </c>
      <c r="B85" s="15" t="s">
        <v>1030</v>
      </c>
      <c r="C85" s="15" t="s">
        <v>183</v>
      </c>
      <c r="D85" s="25" t="s">
        <v>268</v>
      </c>
      <c r="E85" s="15" t="str">
        <f t="shared" si="1"/>
        <v>T82. Over-the-Air (OTA) Update Systems. Information Disclosure</v>
      </c>
    </row>
    <row r="86" spans="1:5" x14ac:dyDescent="0.2">
      <c r="A86" s="21" t="s">
        <v>173</v>
      </c>
      <c r="B86" s="15" t="s">
        <v>1030</v>
      </c>
      <c r="C86" s="15" t="s">
        <v>184</v>
      </c>
      <c r="D86" s="25" t="s">
        <v>269</v>
      </c>
      <c r="E86" s="15" t="str">
        <f t="shared" si="1"/>
        <v>T83. Over-the-Air (OTA) Update Systems. Denial of Service</v>
      </c>
    </row>
    <row r="87" spans="1:5" x14ac:dyDescent="0.2">
      <c r="A87" s="21" t="s">
        <v>174</v>
      </c>
      <c r="B87" s="15" t="s">
        <v>1030</v>
      </c>
      <c r="C87" s="15" t="s">
        <v>185</v>
      </c>
      <c r="D87" s="25" t="s">
        <v>270</v>
      </c>
      <c r="E87" s="15" t="str">
        <f t="shared" si="1"/>
        <v>T84. Over-the-Air (OTA) Update Systems. Elevation of Privilege</v>
      </c>
    </row>
    <row r="88" spans="1:5" x14ac:dyDescent="0.2">
      <c r="A88" s="21" t="s">
        <v>175</v>
      </c>
      <c r="B88" s="15" t="s">
        <v>22</v>
      </c>
      <c r="C88" s="15" t="s">
        <v>181</v>
      </c>
      <c r="D88" s="25" t="s">
        <v>271</v>
      </c>
      <c r="E88" s="15" t="str">
        <f t="shared" si="1"/>
        <v>T85. Integrated Browser and Apps. Spoofing</v>
      </c>
    </row>
    <row r="89" spans="1:5" x14ac:dyDescent="0.2">
      <c r="A89" s="21" t="s">
        <v>176</v>
      </c>
      <c r="B89" s="15" t="s">
        <v>22</v>
      </c>
      <c r="C89" s="15" t="s">
        <v>182</v>
      </c>
      <c r="D89" s="25" t="s">
        <v>272</v>
      </c>
      <c r="E89" s="15" t="str">
        <f t="shared" si="1"/>
        <v>T86. Integrated Browser and Apps. Tampering</v>
      </c>
    </row>
    <row r="90" spans="1:5" x14ac:dyDescent="0.2">
      <c r="A90" s="21" t="s">
        <v>177</v>
      </c>
      <c r="B90" s="15" t="s">
        <v>22</v>
      </c>
      <c r="C90" s="15" t="s">
        <v>186</v>
      </c>
      <c r="D90" s="25" t="s">
        <v>273</v>
      </c>
      <c r="E90" s="15" t="str">
        <f t="shared" si="1"/>
        <v>T87. Integrated Browser and Apps. Repudiation</v>
      </c>
    </row>
    <row r="91" spans="1:5" x14ac:dyDescent="0.2">
      <c r="A91" s="21" t="s">
        <v>178</v>
      </c>
      <c r="B91" s="15" t="s">
        <v>22</v>
      </c>
      <c r="C91" s="15" t="s">
        <v>183</v>
      </c>
      <c r="D91" s="25" t="s">
        <v>274</v>
      </c>
      <c r="E91" s="15" t="str">
        <f t="shared" si="1"/>
        <v>T88. Integrated Browser and Apps. Information Disclosure</v>
      </c>
    </row>
    <row r="92" spans="1:5" x14ac:dyDescent="0.2">
      <c r="A92" s="21" t="s">
        <v>179</v>
      </c>
      <c r="B92" s="15" t="s">
        <v>22</v>
      </c>
      <c r="C92" s="15" t="s">
        <v>184</v>
      </c>
      <c r="D92" s="25" t="s">
        <v>275</v>
      </c>
      <c r="E92" s="15" t="str">
        <f t="shared" si="1"/>
        <v>T89. Integrated Browser and Apps. Denial of Service</v>
      </c>
    </row>
    <row r="93" spans="1:5" x14ac:dyDescent="0.2">
      <c r="A93" s="21" t="s">
        <v>180</v>
      </c>
      <c r="B93" s="15" t="s">
        <v>22</v>
      </c>
      <c r="C93" s="15" t="s">
        <v>185</v>
      </c>
      <c r="D93" s="25" t="s">
        <v>276</v>
      </c>
      <c r="E93" s="15" t="str">
        <f t="shared" si="1"/>
        <v>T90. Integrated Browser and Apps. Elevation of Privilege</v>
      </c>
    </row>
  </sheetData>
  <mergeCells count="6">
    <mergeCell ref="A2:A3"/>
    <mergeCell ref="D2:D3"/>
    <mergeCell ref="E2:E3"/>
    <mergeCell ref="C2:C3"/>
    <mergeCell ref="A1:E1"/>
    <mergeCell ref="B2:B3"/>
  </mergeCells>
  <phoneticPr fontId="4" type="noConversion"/>
  <dataValidations count="1">
    <dataValidation type="list" allowBlank="1" showInputMessage="1" showErrorMessage="1" sqref="B10:B27 B40:B45 B58:B63 B76:B81 B88:B93" xr:uid="{56932183-4CF3-6045-9C4A-02DF40AA4E8F}">
      <formula1>Assets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44EFA-BFB5-4A48-A9B9-CBD9D55A56AE}">
  <dimension ref="A1:D27"/>
  <sheetViews>
    <sheetView zoomScale="60" workbookViewId="0">
      <selection activeCell="C27" sqref="C27"/>
    </sheetView>
  </sheetViews>
  <sheetFormatPr baseColWidth="10" defaultRowHeight="16" x14ac:dyDescent="0.2"/>
  <cols>
    <col min="1" max="1" width="7.1640625" customWidth="1"/>
    <col min="2" max="2" width="27.6640625" customWidth="1"/>
    <col min="3" max="3" width="208.5" customWidth="1"/>
    <col min="4" max="4" width="31" customWidth="1"/>
  </cols>
  <sheetData>
    <row r="1" spans="1:4" s="2" customFormat="1" ht="42" customHeight="1" x14ac:dyDescent="0.2">
      <c r="A1" s="14"/>
      <c r="B1" s="52" t="s">
        <v>807</v>
      </c>
      <c r="C1" s="52"/>
      <c r="D1" s="15"/>
    </row>
    <row r="2" spans="1:4" s="2" customFormat="1" x14ac:dyDescent="0.2">
      <c r="A2" s="54" t="s">
        <v>25</v>
      </c>
      <c r="B2" s="54" t="s">
        <v>38</v>
      </c>
      <c r="C2" s="54" t="s">
        <v>26</v>
      </c>
      <c r="D2" s="54" t="s">
        <v>810</v>
      </c>
    </row>
    <row r="3" spans="1:4" s="2" customFormat="1" x14ac:dyDescent="0.2">
      <c r="A3" s="54"/>
      <c r="B3" s="54"/>
      <c r="C3" s="54"/>
      <c r="D3" s="54"/>
    </row>
    <row r="4" spans="1:4" x14ac:dyDescent="0.2">
      <c r="A4" s="21" t="s">
        <v>49</v>
      </c>
      <c r="B4" s="15" t="s">
        <v>40</v>
      </c>
      <c r="C4" s="34" t="s">
        <v>1032</v>
      </c>
      <c r="D4" s="15" t="str">
        <f>CONCATENATE(A4, ". ", B4)</f>
        <v>TA01. Hackers</v>
      </c>
    </row>
    <row r="5" spans="1:4" x14ac:dyDescent="0.2">
      <c r="A5" s="21" t="s">
        <v>50</v>
      </c>
      <c r="B5" s="15" t="s">
        <v>41</v>
      </c>
      <c r="C5" s="34" t="s">
        <v>1033</v>
      </c>
      <c r="D5" s="15" t="str">
        <f t="shared" ref="D5:D13" si="0">CONCATENATE(A5, ". ", B5)</f>
        <v>TA02. Script Kiddies</v>
      </c>
    </row>
    <row r="6" spans="1:4" x14ac:dyDescent="0.2">
      <c r="A6" s="21" t="s">
        <v>51</v>
      </c>
      <c r="B6" s="15" t="s">
        <v>42</v>
      </c>
      <c r="C6" s="34" t="s">
        <v>1192</v>
      </c>
      <c r="D6" s="15" t="str">
        <f t="shared" si="0"/>
        <v>TA03. Insiders</v>
      </c>
    </row>
    <row r="7" spans="1:4" x14ac:dyDescent="0.2">
      <c r="A7" s="21" t="s">
        <v>52</v>
      </c>
      <c r="B7" s="15" t="s">
        <v>43</v>
      </c>
      <c r="C7" s="34" t="s">
        <v>1034</v>
      </c>
      <c r="D7" s="15" t="str">
        <f t="shared" si="0"/>
        <v>TA04. Nation-State Actors</v>
      </c>
    </row>
    <row r="8" spans="1:4" x14ac:dyDescent="0.2">
      <c r="A8" s="21" t="s">
        <v>53</v>
      </c>
      <c r="B8" s="15" t="s">
        <v>1191</v>
      </c>
      <c r="C8" s="34" t="s">
        <v>1035</v>
      </c>
      <c r="D8" s="15" t="str">
        <f t="shared" si="0"/>
        <v>TA05. Organised Crime Groups</v>
      </c>
    </row>
    <row r="9" spans="1:4" x14ac:dyDescent="0.2">
      <c r="A9" s="21" t="s">
        <v>54</v>
      </c>
      <c r="B9" s="15" t="s">
        <v>48</v>
      </c>
      <c r="C9" s="34" t="s">
        <v>1036</v>
      </c>
      <c r="D9" s="15" t="str">
        <f t="shared" si="0"/>
        <v>TA06. Terrorists</v>
      </c>
    </row>
    <row r="10" spans="1:4" x14ac:dyDescent="0.2">
      <c r="A10" s="21" t="s">
        <v>55</v>
      </c>
      <c r="B10" s="15" t="s">
        <v>46</v>
      </c>
      <c r="C10" s="34" t="s">
        <v>1037</v>
      </c>
      <c r="D10" s="15" t="str">
        <f t="shared" si="0"/>
        <v>TA07. Competitors</v>
      </c>
    </row>
    <row r="11" spans="1:4" x14ac:dyDescent="0.2">
      <c r="A11" s="21" t="s">
        <v>56</v>
      </c>
      <c r="B11" s="15" t="s">
        <v>47</v>
      </c>
      <c r="C11" s="34" t="s">
        <v>1038</v>
      </c>
      <c r="D11" s="15" t="str">
        <f t="shared" si="0"/>
        <v>TA08. Hacktivists</v>
      </c>
    </row>
    <row r="12" spans="1:4" x14ac:dyDescent="0.2">
      <c r="A12" s="21" t="s">
        <v>57</v>
      </c>
      <c r="B12" s="15" t="s">
        <v>44</v>
      </c>
      <c r="C12" s="34" t="s">
        <v>1039</v>
      </c>
      <c r="D12" s="15" t="str">
        <f t="shared" si="0"/>
        <v>TA09. Irresponsible Researchers</v>
      </c>
    </row>
    <row r="13" spans="1:4" x14ac:dyDescent="0.2">
      <c r="A13" s="21" t="s">
        <v>39</v>
      </c>
      <c r="B13" s="15" t="s">
        <v>45</v>
      </c>
      <c r="C13" s="34" t="s">
        <v>1040</v>
      </c>
      <c r="D13" s="15" t="str">
        <f t="shared" si="0"/>
        <v>TA10. Privileged Users</v>
      </c>
    </row>
    <row r="18" spans="2:2" ht="20" x14ac:dyDescent="0.2">
      <c r="B18" s="1"/>
    </row>
    <row r="19" spans="2:2" ht="20" x14ac:dyDescent="0.2">
      <c r="B19" s="4"/>
    </row>
    <row r="20" spans="2:2" ht="20" x14ac:dyDescent="0.2">
      <c r="B20" s="4"/>
    </row>
    <row r="21" spans="2:2" ht="20" x14ac:dyDescent="0.2">
      <c r="B21" s="4"/>
    </row>
    <row r="22" spans="2:2" ht="20" x14ac:dyDescent="0.2">
      <c r="B22" s="4"/>
    </row>
    <row r="23" spans="2:2" ht="20" x14ac:dyDescent="0.2">
      <c r="B23" s="4"/>
    </row>
    <row r="24" spans="2:2" ht="20" x14ac:dyDescent="0.2">
      <c r="B24" s="4"/>
    </row>
    <row r="25" spans="2:2" ht="20" x14ac:dyDescent="0.2">
      <c r="B25" s="4"/>
    </row>
    <row r="26" spans="2:2" ht="20" x14ac:dyDescent="0.2">
      <c r="B26" s="4"/>
    </row>
    <row r="27" spans="2:2" ht="20" x14ac:dyDescent="0.2">
      <c r="B27" s="4"/>
    </row>
  </sheetData>
  <mergeCells count="5">
    <mergeCell ref="B1:C1"/>
    <mergeCell ref="A2:A3"/>
    <mergeCell ref="B2:B3"/>
    <mergeCell ref="C2:C3"/>
    <mergeCell ref="D2:D3"/>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58F2B-E367-8E40-8796-44547D4E8685}">
  <dimension ref="A1:D14"/>
  <sheetViews>
    <sheetView zoomScale="75" workbookViewId="0">
      <selection activeCell="C29" sqref="C29"/>
    </sheetView>
  </sheetViews>
  <sheetFormatPr baseColWidth="10" defaultRowHeight="16" x14ac:dyDescent="0.2"/>
  <cols>
    <col min="1" max="1" width="7.5" customWidth="1"/>
    <col min="2" max="2" width="26.6640625" customWidth="1"/>
    <col min="3" max="3" width="165.5" customWidth="1"/>
    <col min="4" max="4" width="32.1640625" customWidth="1"/>
  </cols>
  <sheetData>
    <row r="1" spans="1:4" s="2" customFormat="1" ht="39" customHeight="1" x14ac:dyDescent="0.2">
      <c r="A1" s="17"/>
      <c r="B1" s="52" t="s">
        <v>806</v>
      </c>
      <c r="C1" s="52"/>
      <c r="D1" s="18"/>
    </row>
    <row r="2" spans="1:4" s="2" customFormat="1" x14ac:dyDescent="0.2">
      <c r="A2" s="54" t="s">
        <v>25</v>
      </c>
      <c r="B2" s="54" t="s">
        <v>278</v>
      </c>
      <c r="C2" s="54" t="s">
        <v>26</v>
      </c>
      <c r="D2" s="54" t="s">
        <v>810</v>
      </c>
    </row>
    <row r="3" spans="1:4" s="2" customFormat="1" x14ac:dyDescent="0.2">
      <c r="A3" s="54"/>
      <c r="B3" s="54"/>
      <c r="C3" s="54"/>
      <c r="D3" s="54"/>
    </row>
    <row r="4" spans="1:4" x14ac:dyDescent="0.2">
      <c r="A4" s="22" t="s">
        <v>59</v>
      </c>
      <c r="B4" s="18" t="s">
        <v>69</v>
      </c>
      <c r="C4" s="34" t="s">
        <v>1041</v>
      </c>
      <c r="D4" s="18" t="str">
        <f>CONCATENATE(A4,". ",B4)</f>
        <v>M01. Financial Gain</v>
      </c>
    </row>
    <row r="5" spans="1:4" x14ac:dyDescent="0.2">
      <c r="A5" s="22" t="s">
        <v>60</v>
      </c>
      <c r="B5" s="18" t="s">
        <v>70</v>
      </c>
      <c r="C5" s="34" t="s">
        <v>1042</v>
      </c>
      <c r="D5" s="18" t="str">
        <f t="shared" ref="D5:D13" si="0">CONCATENATE(A5,". ",B5)</f>
        <v>M02. Espionage</v>
      </c>
    </row>
    <row r="6" spans="1:4" x14ac:dyDescent="0.2">
      <c r="A6" s="22" t="s">
        <v>61</v>
      </c>
      <c r="B6" s="18" t="s">
        <v>71</v>
      </c>
      <c r="C6" s="34" t="s">
        <v>1043</v>
      </c>
      <c r="D6" s="18" t="str">
        <f t="shared" si="0"/>
        <v>M03. Ideological Beliefs</v>
      </c>
    </row>
    <row r="7" spans="1:4" x14ac:dyDescent="0.2">
      <c r="A7" s="22" t="s">
        <v>62</v>
      </c>
      <c r="B7" s="18" t="s">
        <v>72</v>
      </c>
      <c r="C7" s="34" t="s">
        <v>1044</v>
      </c>
      <c r="D7" s="18" t="str">
        <f t="shared" si="0"/>
        <v>M04. Revenge</v>
      </c>
    </row>
    <row r="8" spans="1:4" x14ac:dyDescent="0.2">
      <c r="A8" s="22" t="s">
        <v>63</v>
      </c>
      <c r="B8" s="18" t="s">
        <v>73</v>
      </c>
      <c r="C8" s="34" t="s">
        <v>1045</v>
      </c>
      <c r="D8" s="18" t="str">
        <f t="shared" si="0"/>
        <v>M05. Curiosity</v>
      </c>
    </row>
    <row r="9" spans="1:4" x14ac:dyDescent="0.2">
      <c r="A9" s="22" t="s">
        <v>64</v>
      </c>
      <c r="B9" s="18" t="s">
        <v>74</v>
      </c>
      <c r="C9" s="34" t="s">
        <v>1046</v>
      </c>
      <c r="D9" s="18" t="str">
        <f t="shared" si="0"/>
        <v>M06. Notoriety</v>
      </c>
    </row>
    <row r="10" spans="1:4" x14ac:dyDescent="0.2">
      <c r="A10" s="22" t="s">
        <v>65</v>
      </c>
      <c r="B10" s="18" t="s">
        <v>75</v>
      </c>
      <c r="C10" s="34" t="s">
        <v>1047</v>
      </c>
      <c r="D10" s="18" t="str">
        <f t="shared" si="0"/>
        <v>M07. Social or Political Activism</v>
      </c>
    </row>
    <row r="11" spans="1:4" x14ac:dyDescent="0.2">
      <c r="A11" s="22" t="s">
        <v>66</v>
      </c>
      <c r="B11" s="18" t="s">
        <v>76</v>
      </c>
      <c r="C11" s="34" t="s">
        <v>1048</v>
      </c>
      <c r="D11" s="18" t="str">
        <f t="shared" si="0"/>
        <v>M08. Sabotage</v>
      </c>
    </row>
    <row r="12" spans="1:4" x14ac:dyDescent="0.2">
      <c r="A12" s="22" t="s">
        <v>67</v>
      </c>
      <c r="B12" s="18" t="s">
        <v>77</v>
      </c>
      <c r="C12" s="34" t="s">
        <v>1049</v>
      </c>
      <c r="D12" s="18" t="str">
        <f t="shared" si="0"/>
        <v>M09. Competitive Advantage</v>
      </c>
    </row>
    <row r="13" spans="1:4" x14ac:dyDescent="0.2">
      <c r="A13" s="22" t="s">
        <v>68</v>
      </c>
      <c r="B13" s="18" t="s">
        <v>78</v>
      </c>
      <c r="C13" s="34" t="s">
        <v>1050</v>
      </c>
      <c r="D13" s="18" t="str">
        <f t="shared" si="0"/>
        <v>M10. Fear or Coercion</v>
      </c>
    </row>
    <row r="14" spans="1:4" ht="20" x14ac:dyDescent="0.2">
      <c r="C14" s="4"/>
    </row>
  </sheetData>
  <mergeCells count="5">
    <mergeCell ref="B1:C1"/>
    <mergeCell ref="A2:A3"/>
    <mergeCell ref="B2:B3"/>
    <mergeCell ref="C2:C3"/>
    <mergeCell ref="D2:D3"/>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71F94-EC5F-9348-BA48-330817D38333}">
  <dimension ref="A1:E13"/>
  <sheetViews>
    <sheetView zoomScale="75" workbookViewId="0">
      <selection activeCell="C24" sqref="C24"/>
    </sheetView>
  </sheetViews>
  <sheetFormatPr baseColWidth="10" defaultRowHeight="16" x14ac:dyDescent="0.2"/>
  <cols>
    <col min="1" max="1" width="7.5" style="2" customWidth="1"/>
    <col min="2" max="2" width="18.5" style="2" customWidth="1"/>
    <col min="3" max="3" width="33.5" style="2" customWidth="1"/>
    <col min="4" max="4" width="149.83203125" style="2" customWidth="1"/>
    <col min="5" max="5" width="55.6640625" style="2" customWidth="1"/>
    <col min="6" max="16384" width="10.83203125" style="2"/>
  </cols>
  <sheetData>
    <row r="1" spans="1:5" s="32" customFormat="1" ht="37" customHeight="1" x14ac:dyDescent="0.2">
      <c r="A1" s="56" t="s">
        <v>804</v>
      </c>
      <c r="B1" s="56"/>
      <c r="C1" s="56"/>
      <c r="D1" s="56"/>
      <c r="E1" s="31"/>
    </row>
    <row r="2" spans="1:5" x14ac:dyDescent="0.2">
      <c r="A2" s="55" t="s">
        <v>25</v>
      </c>
      <c r="B2" s="55" t="s">
        <v>281</v>
      </c>
      <c r="C2" s="55" t="s">
        <v>280</v>
      </c>
      <c r="D2" s="55" t="s">
        <v>26</v>
      </c>
      <c r="E2" s="55" t="s">
        <v>810</v>
      </c>
    </row>
    <row r="3" spans="1:5" x14ac:dyDescent="0.2">
      <c r="A3" s="55"/>
      <c r="B3" s="55"/>
      <c r="C3" s="55"/>
      <c r="D3" s="55"/>
      <c r="E3" s="55"/>
    </row>
    <row r="4" spans="1:5" x14ac:dyDescent="0.2">
      <c r="A4" s="21" t="s">
        <v>81</v>
      </c>
      <c r="B4" s="35" t="s">
        <v>292</v>
      </c>
      <c r="C4" s="35" t="s">
        <v>282</v>
      </c>
      <c r="D4" s="34" t="s">
        <v>1051</v>
      </c>
      <c r="E4" s="31" t="str">
        <f>CONCATENATE(A4,". ",B4,". ",C4)</f>
        <v>C01. Network-based. Packet Injection</v>
      </c>
    </row>
    <row r="5" spans="1:5" x14ac:dyDescent="0.2">
      <c r="A5" s="21" t="s">
        <v>82</v>
      </c>
      <c r="B5" s="35" t="s">
        <v>292</v>
      </c>
      <c r="C5" s="35" t="s">
        <v>283</v>
      </c>
      <c r="D5" s="34" t="s">
        <v>1052</v>
      </c>
      <c r="E5" s="31" t="str">
        <f t="shared" ref="E5:E13" si="0">CONCATENATE(A5,". ",B5,". ",C5)</f>
        <v>C02. Network-based. Wireless Sniffing</v>
      </c>
    </row>
    <row r="6" spans="1:5" x14ac:dyDescent="0.2">
      <c r="A6" s="21" t="s">
        <v>83</v>
      </c>
      <c r="B6" s="35" t="s">
        <v>292</v>
      </c>
      <c r="C6" s="35" t="s">
        <v>284</v>
      </c>
      <c r="D6" s="34" t="s">
        <v>1053</v>
      </c>
      <c r="E6" s="31" t="str">
        <f t="shared" si="0"/>
        <v>C03. Network-based. Man-in-the-Middle Attacks</v>
      </c>
    </row>
    <row r="7" spans="1:5" x14ac:dyDescent="0.2">
      <c r="A7" s="21" t="s">
        <v>84</v>
      </c>
      <c r="B7" s="35" t="s">
        <v>293</v>
      </c>
      <c r="C7" s="35" t="s">
        <v>285</v>
      </c>
      <c r="D7" s="34" t="s">
        <v>1054</v>
      </c>
      <c r="E7" s="31" t="str">
        <f t="shared" si="0"/>
        <v>C04. Software-based. Exploiting Software Vulnerabilities</v>
      </c>
    </row>
    <row r="8" spans="1:5" x14ac:dyDescent="0.2">
      <c r="A8" s="21" t="s">
        <v>85</v>
      </c>
      <c r="B8" s="35" t="s">
        <v>293</v>
      </c>
      <c r="C8" s="35" t="s">
        <v>286</v>
      </c>
      <c r="D8" s="34" t="s">
        <v>1055</v>
      </c>
      <c r="E8" s="31" t="str">
        <f t="shared" si="0"/>
        <v>C05. Software-based. Malware Installation</v>
      </c>
    </row>
    <row r="9" spans="1:5" x14ac:dyDescent="0.2">
      <c r="A9" s="21" t="s">
        <v>86</v>
      </c>
      <c r="B9" s="35" t="s">
        <v>293</v>
      </c>
      <c r="C9" s="35" t="s">
        <v>287</v>
      </c>
      <c r="D9" s="34" t="s">
        <v>1056</v>
      </c>
      <c r="E9" s="31" t="str">
        <f t="shared" si="0"/>
        <v>C06. Software-based. Reverse Engineering</v>
      </c>
    </row>
    <row r="10" spans="1:5" x14ac:dyDescent="0.2">
      <c r="A10" s="21" t="s">
        <v>87</v>
      </c>
      <c r="B10" s="35" t="s">
        <v>295</v>
      </c>
      <c r="C10" s="35" t="s">
        <v>288</v>
      </c>
      <c r="D10" s="34" t="s">
        <v>1057</v>
      </c>
      <c r="E10" s="31" t="str">
        <f t="shared" si="0"/>
        <v>C07. Physical-based. Physical Device Manipulation</v>
      </c>
    </row>
    <row r="11" spans="1:5" x14ac:dyDescent="0.2">
      <c r="A11" s="21" t="s">
        <v>88</v>
      </c>
      <c r="B11" s="35" t="s">
        <v>295</v>
      </c>
      <c r="C11" s="35" t="s">
        <v>289</v>
      </c>
      <c r="D11" s="34" t="s">
        <v>1058</v>
      </c>
      <c r="E11" s="31" t="str">
        <f t="shared" si="0"/>
        <v>C08. Physical-based. Hardware Tampering</v>
      </c>
    </row>
    <row r="12" spans="1:5" x14ac:dyDescent="0.2">
      <c r="A12" s="21" t="s">
        <v>89</v>
      </c>
      <c r="B12" s="35" t="s">
        <v>294</v>
      </c>
      <c r="C12" s="35" t="s">
        <v>290</v>
      </c>
      <c r="D12" s="34" t="s">
        <v>1059</v>
      </c>
      <c r="E12" s="31" t="str">
        <f t="shared" si="0"/>
        <v>C09. Social Engineering. Deceptive Persuasion</v>
      </c>
    </row>
    <row r="13" spans="1:5" x14ac:dyDescent="0.2">
      <c r="A13" s="21" t="s">
        <v>90</v>
      </c>
      <c r="B13" s="35" t="s">
        <v>294</v>
      </c>
      <c r="C13" s="35" t="s">
        <v>291</v>
      </c>
      <c r="D13" s="34" t="s">
        <v>1060</v>
      </c>
      <c r="E13" s="31" t="str">
        <f t="shared" si="0"/>
        <v>C10. Social Engineering. Phishing Attacks</v>
      </c>
    </row>
  </sheetData>
  <mergeCells count="6">
    <mergeCell ref="A1:D1"/>
    <mergeCell ref="E2:E3"/>
    <mergeCell ref="A2:A3"/>
    <mergeCell ref="C2:C3"/>
    <mergeCell ref="D2:D3"/>
    <mergeCell ref="B2:B3"/>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620F5-8FF0-D14C-9410-D9C1054A506B}">
  <dimension ref="A1:M92"/>
  <sheetViews>
    <sheetView zoomScale="46" workbookViewId="0">
      <selection activeCell="J22" sqref="J22"/>
    </sheetView>
  </sheetViews>
  <sheetFormatPr baseColWidth="10" defaultRowHeight="16" x14ac:dyDescent="0.2"/>
  <cols>
    <col min="1" max="1" width="8.6640625" style="2" customWidth="1"/>
    <col min="2" max="2" width="64.83203125" style="2" customWidth="1"/>
    <col min="3" max="3" width="33" style="2" customWidth="1"/>
    <col min="4" max="4" width="31.83203125" style="2" customWidth="1"/>
    <col min="5" max="5" width="55.6640625" style="2" customWidth="1"/>
    <col min="6" max="16384" width="10.83203125" style="2"/>
  </cols>
  <sheetData>
    <row r="1" spans="1:13" s="8" customFormat="1" ht="33" customHeight="1" x14ac:dyDescent="0.2">
      <c r="A1" s="57" t="s">
        <v>805</v>
      </c>
      <c r="B1" s="57"/>
      <c r="C1" s="57"/>
      <c r="D1" s="57"/>
      <c r="E1" s="57"/>
      <c r="F1" s="2"/>
      <c r="G1" s="2"/>
      <c r="H1" s="2"/>
      <c r="I1" s="2"/>
      <c r="J1" s="2"/>
      <c r="K1" s="2"/>
      <c r="L1" s="2"/>
      <c r="M1" s="2"/>
    </row>
    <row r="2" spans="1:13" s="8" customFormat="1" ht="17" x14ac:dyDescent="0.2">
      <c r="A2" s="24" t="s">
        <v>25</v>
      </c>
      <c r="B2" s="27" t="s">
        <v>277</v>
      </c>
      <c r="C2" s="27" t="s">
        <v>38</v>
      </c>
      <c r="D2" s="27" t="s">
        <v>278</v>
      </c>
      <c r="E2" s="27" t="s">
        <v>279</v>
      </c>
      <c r="F2" s="2"/>
      <c r="G2" s="2"/>
      <c r="H2" s="13"/>
      <c r="I2" s="2"/>
      <c r="J2" s="2"/>
      <c r="K2" s="2"/>
      <c r="L2" s="2"/>
      <c r="M2" s="2"/>
    </row>
    <row r="3" spans="1:13" x14ac:dyDescent="0.2">
      <c r="A3" s="20" t="s">
        <v>812</v>
      </c>
      <c r="B3" s="15" t="s">
        <v>1061</v>
      </c>
      <c r="C3" s="3" t="s">
        <v>79</v>
      </c>
      <c r="D3" s="3" t="s">
        <v>80</v>
      </c>
      <c r="E3" s="3" t="s">
        <v>296</v>
      </c>
      <c r="H3" s="13"/>
    </row>
    <row r="4" spans="1:13" x14ac:dyDescent="0.2">
      <c r="A4" s="20" t="s">
        <v>813</v>
      </c>
      <c r="B4" s="15" t="s">
        <v>1062</v>
      </c>
      <c r="C4" s="3" t="s">
        <v>58</v>
      </c>
      <c r="D4" s="3" t="s">
        <v>864</v>
      </c>
      <c r="E4" s="3" t="s">
        <v>873</v>
      </c>
      <c r="H4" s="13"/>
    </row>
    <row r="5" spans="1:13" x14ac:dyDescent="0.2">
      <c r="A5" s="20" t="s">
        <v>814</v>
      </c>
      <c r="B5" s="15" t="s">
        <v>1063</v>
      </c>
      <c r="C5" s="3" t="s">
        <v>856</v>
      </c>
      <c r="D5" s="3" t="s">
        <v>865</v>
      </c>
      <c r="E5" s="3" t="s">
        <v>874</v>
      </c>
      <c r="H5" s="13"/>
    </row>
    <row r="6" spans="1:13" x14ac:dyDescent="0.2">
      <c r="A6" s="20" t="s">
        <v>815</v>
      </c>
      <c r="B6" s="15" t="s">
        <v>1064</v>
      </c>
      <c r="C6" s="3" t="s">
        <v>857</v>
      </c>
      <c r="D6" s="3" t="s">
        <v>866</v>
      </c>
      <c r="E6" s="3" t="s">
        <v>875</v>
      </c>
      <c r="H6" s="13"/>
    </row>
    <row r="7" spans="1:13" x14ac:dyDescent="0.2">
      <c r="A7" s="20" t="s">
        <v>816</v>
      </c>
      <c r="B7" s="15" t="s">
        <v>1065</v>
      </c>
      <c r="C7" s="3" t="s">
        <v>858</v>
      </c>
      <c r="D7" s="3" t="s">
        <v>867</v>
      </c>
      <c r="E7" s="3" t="s">
        <v>876</v>
      </c>
      <c r="H7" s="13"/>
    </row>
    <row r="8" spans="1:13" x14ac:dyDescent="0.2">
      <c r="A8" s="20" t="s">
        <v>817</v>
      </c>
      <c r="B8" s="15" t="s">
        <v>1066</v>
      </c>
      <c r="C8" s="3" t="s">
        <v>859</v>
      </c>
      <c r="D8" s="3" t="s">
        <v>868</v>
      </c>
      <c r="E8" s="3" t="s">
        <v>877</v>
      </c>
      <c r="H8" s="13"/>
    </row>
    <row r="9" spans="1:13" x14ac:dyDescent="0.2">
      <c r="A9" s="20" t="s">
        <v>818</v>
      </c>
      <c r="B9" s="15" t="s">
        <v>852</v>
      </c>
      <c r="C9" s="3" t="s">
        <v>860</v>
      </c>
      <c r="D9" s="3" t="s">
        <v>869</v>
      </c>
      <c r="E9" s="3" t="s">
        <v>878</v>
      </c>
      <c r="H9" s="13"/>
    </row>
    <row r="10" spans="1:13" x14ac:dyDescent="0.2">
      <c r="A10" s="20" t="s">
        <v>819</v>
      </c>
      <c r="B10" s="15" t="s">
        <v>853</v>
      </c>
      <c r="C10" s="3" t="s">
        <v>861</v>
      </c>
      <c r="D10" s="3" t="s">
        <v>870</v>
      </c>
      <c r="E10" s="3" t="s">
        <v>879</v>
      </c>
      <c r="H10" s="13"/>
    </row>
    <row r="11" spans="1:13" x14ac:dyDescent="0.2">
      <c r="A11" s="20" t="s">
        <v>820</v>
      </c>
      <c r="B11" s="15" t="s">
        <v>854</v>
      </c>
      <c r="C11" s="3" t="s">
        <v>862</v>
      </c>
      <c r="D11" s="3" t="s">
        <v>871</v>
      </c>
      <c r="E11" s="3" t="s">
        <v>880</v>
      </c>
      <c r="H11" s="13"/>
    </row>
    <row r="12" spans="1:13" x14ac:dyDescent="0.2">
      <c r="A12" s="20" t="s">
        <v>821</v>
      </c>
      <c r="B12" s="15" t="s">
        <v>855</v>
      </c>
      <c r="C12" s="3" t="s">
        <v>863</v>
      </c>
      <c r="D12" s="3" t="s">
        <v>872</v>
      </c>
      <c r="E12" s="3" t="s">
        <v>881</v>
      </c>
      <c r="H12" s="13"/>
    </row>
    <row r="13" spans="1:13" x14ac:dyDescent="0.2">
      <c r="A13" s="20" t="s">
        <v>822</v>
      </c>
      <c r="B13" s="15" t="s">
        <v>882</v>
      </c>
      <c r="C13" s="3" t="s">
        <v>79</v>
      </c>
      <c r="D13" s="3" t="s">
        <v>80</v>
      </c>
      <c r="E13" s="3" t="s">
        <v>296</v>
      </c>
      <c r="H13" s="13"/>
    </row>
    <row r="14" spans="1:13" x14ac:dyDescent="0.2">
      <c r="A14" s="20" t="s">
        <v>823</v>
      </c>
      <c r="B14" s="15" t="s">
        <v>883</v>
      </c>
      <c r="C14" s="3" t="s">
        <v>58</v>
      </c>
      <c r="D14" s="3" t="s">
        <v>864</v>
      </c>
      <c r="E14" s="3" t="s">
        <v>873</v>
      </c>
      <c r="H14" s="13"/>
    </row>
    <row r="15" spans="1:13" x14ac:dyDescent="0.2">
      <c r="A15" s="20" t="s">
        <v>824</v>
      </c>
      <c r="B15" s="15" t="s">
        <v>884</v>
      </c>
      <c r="C15" s="3" t="s">
        <v>856</v>
      </c>
      <c r="D15" s="3" t="s">
        <v>865</v>
      </c>
      <c r="E15" s="3" t="s">
        <v>874</v>
      </c>
      <c r="H15" s="13"/>
    </row>
    <row r="16" spans="1:13" x14ac:dyDescent="0.2">
      <c r="A16" s="20" t="s">
        <v>825</v>
      </c>
      <c r="B16" s="15" t="s">
        <v>885</v>
      </c>
      <c r="C16" s="3" t="s">
        <v>857</v>
      </c>
      <c r="D16" s="3" t="s">
        <v>866</v>
      </c>
      <c r="E16" s="3" t="s">
        <v>875</v>
      </c>
      <c r="H16" s="13"/>
    </row>
    <row r="17" spans="1:8" x14ac:dyDescent="0.2">
      <c r="A17" s="20" t="s">
        <v>826</v>
      </c>
      <c r="B17" s="15" t="s">
        <v>886</v>
      </c>
      <c r="C17" s="3" t="s">
        <v>858</v>
      </c>
      <c r="D17" s="3" t="s">
        <v>867</v>
      </c>
      <c r="E17" s="3" t="s">
        <v>876</v>
      </c>
      <c r="H17" s="13"/>
    </row>
    <row r="18" spans="1:8" x14ac:dyDescent="0.2">
      <c r="A18" s="20" t="s">
        <v>827</v>
      </c>
      <c r="B18" s="15" t="s">
        <v>887</v>
      </c>
      <c r="C18" s="3" t="s">
        <v>859</v>
      </c>
      <c r="D18" s="3" t="s">
        <v>868</v>
      </c>
      <c r="E18" s="3" t="s">
        <v>877</v>
      </c>
      <c r="H18" s="13"/>
    </row>
    <row r="19" spans="1:8" x14ac:dyDescent="0.2">
      <c r="A19" s="20" t="s">
        <v>828</v>
      </c>
      <c r="B19" s="15" t="s">
        <v>888</v>
      </c>
      <c r="C19" s="3" t="s">
        <v>860</v>
      </c>
      <c r="D19" s="3" t="s">
        <v>869</v>
      </c>
      <c r="E19" s="3" t="s">
        <v>878</v>
      </c>
      <c r="H19" s="13"/>
    </row>
    <row r="20" spans="1:8" x14ac:dyDescent="0.2">
      <c r="A20" s="20" t="s">
        <v>829</v>
      </c>
      <c r="B20" s="15" t="s">
        <v>889</v>
      </c>
      <c r="C20" s="3" t="s">
        <v>861</v>
      </c>
      <c r="D20" s="3" t="s">
        <v>870</v>
      </c>
      <c r="E20" s="3" t="s">
        <v>879</v>
      </c>
      <c r="H20" s="13"/>
    </row>
    <row r="21" spans="1:8" x14ac:dyDescent="0.2">
      <c r="A21" s="20" t="s">
        <v>830</v>
      </c>
      <c r="B21" s="15" t="s">
        <v>890</v>
      </c>
      <c r="C21" s="3" t="s">
        <v>862</v>
      </c>
      <c r="D21" s="3" t="s">
        <v>871</v>
      </c>
      <c r="E21" s="3" t="s">
        <v>880</v>
      </c>
      <c r="H21" s="13"/>
    </row>
    <row r="22" spans="1:8" x14ac:dyDescent="0.2">
      <c r="A22" s="20" t="s">
        <v>831</v>
      </c>
      <c r="B22" s="15" t="s">
        <v>891</v>
      </c>
      <c r="C22" s="3" t="s">
        <v>863</v>
      </c>
      <c r="D22" s="3" t="s">
        <v>872</v>
      </c>
      <c r="E22" s="3" t="s">
        <v>881</v>
      </c>
      <c r="H22" s="13"/>
    </row>
    <row r="23" spans="1:8" x14ac:dyDescent="0.2">
      <c r="A23" s="20" t="s">
        <v>832</v>
      </c>
      <c r="B23" s="15" t="s">
        <v>892</v>
      </c>
      <c r="C23" s="3" t="s">
        <v>79</v>
      </c>
      <c r="D23" s="3" t="s">
        <v>80</v>
      </c>
      <c r="E23" s="3" t="s">
        <v>296</v>
      </c>
      <c r="H23" s="13"/>
    </row>
    <row r="24" spans="1:8" x14ac:dyDescent="0.2">
      <c r="A24" s="20" t="s">
        <v>833</v>
      </c>
      <c r="B24" s="15" t="s">
        <v>893</v>
      </c>
      <c r="C24" s="3" t="s">
        <v>58</v>
      </c>
      <c r="D24" s="3" t="s">
        <v>864</v>
      </c>
      <c r="E24" s="3" t="s">
        <v>873</v>
      </c>
      <c r="H24" s="13"/>
    </row>
    <row r="25" spans="1:8" x14ac:dyDescent="0.2">
      <c r="A25" s="20" t="s">
        <v>834</v>
      </c>
      <c r="B25" s="15" t="s">
        <v>894</v>
      </c>
      <c r="C25" s="3" t="s">
        <v>856</v>
      </c>
      <c r="D25" s="3" t="s">
        <v>865</v>
      </c>
      <c r="E25" s="3" t="s">
        <v>874</v>
      </c>
      <c r="H25" s="13"/>
    </row>
    <row r="26" spans="1:8" x14ac:dyDescent="0.2">
      <c r="A26" s="20" t="s">
        <v>835</v>
      </c>
      <c r="B26" s="15" t="s">
        <v>895</v>
      </c>
      <c r="C26" s="3" t="s">
        <v>857</v>
      </c>
      <c r="D26" s="3" t="s">
        <v>866</v>
      </c>
      <c r="E26" s="3" t="s">
        <v>875</v>
      </c>
      <c r="H26" s="13"/>
    </row>
    <row r="27" spans="1:8" x14ac:dyDescent="0.2">
      <c r="A27" s="20" t="s">
        <v>836</v>
      </c>
      <c r="B27" s="15" t="s">
        <v>1067</v>
      </c>
      <c r="C27" s="3" t="s">
        <v>858</v>
      </c>
      <c r="D27" s="3" t="s">
        <v>867</v>
      </c>
      <c r="E27" s="3" t="s">
        <v>876</v>
      </c>
      <c r="H27" s="13"/>
    </row>
    <row r="28" spans="1:8" x14ac:dyDescent="0.2">
      <c r="A28" s="20" t="s">
        <v>837</v>
      </c>
      <c r="B28" s="15" t="s">
        <v>1068</v>
      </c>
      <c r="C28" s="3" t="s">
        <v>859</v>
      </c>
      <c r="D28" s="3" t="s">
        <v>868</v>
      </c>
      <c r="E28" s="3" t="s">
        <v>877</v>
      </c>
      <c r="H28" s="13"/>
    </row>
    <row r="29" spans="1:8" x14ac:dyDescent="0.2">
      <c r="A29" s="20" t="s">
        <v>838</v>
      </c>
      <c r="B29" s="15" t="s">
        <v>1069</v>
      </c>
      <c r="C29" s="3" t="s">
        <v>860</v>
      </c>
      <c r="D29" s="3" t="s">
        <v>869</v>
      </c>
      <c r="E29" s="3" t="s">
        <v>878</v>
      </c>
      <c r="H29" s="13"/>
    </row>
    <row r="30" spans="1:8" x14ac:dyDescent="0.2">
      <c r="A30" s="20" t="s">
        <v>839</v>
      </c>
      <c r="B30" s="15" t="s">
        <v>1070</v>
      </c>
      <c r="C30" s="3" t="s">
        <v>861</v>
      </c>
      <c r="D30" s="3" t="s">
        <v>870</v>
      </c>
      <c r="E30" s="3" t="s">
        <v>879</v>
      </c>
      <c r="H30" s="13"/>
    </row>
    <row r="31" spans="1:8" x14ac:dyDescent="0.2">
      <c r="A31" s="20" t="s">
        <v>840</v>
      </c>
      <c r="B31" s="15" t="s">
        <v>1071</v>
      </c>
      <c r="C31" s="3" t="s">
        <v>862</v>
      </c>
      <c r="D31" s="3" t="s">
        <v>871</v>
      </c>
      <c r="E31" s="3" t="s">
        <v>880</v>
      </c>
      <c r="H31" s="13"/>
    </row>
    <row r="32" spans="1:8" x14ac:dyDescent="0.2">
      <c r="A32" s="20" t="s">
        <v>841</v>
      </c>
      <c r="B32" s="15" t="s">
        <v>1072</v>
      </c>
      <c r="C32" s="3" t="s">
        <v>863</v>
      </c>
      <c r="D32" s="3" t="s">
        <v>872</v>
      </c>
      <c r="E32" s="3" t="s">
        <v>881</v>
      </c>
      <c r="H32" s="13"/>
    </row>
    <row r="33" spans="1:8" x14ac:dyDescent="0.2">
      <c r="A33" s="20" t="s">
        <v>842</v>
      </c>
      <c r="B33" s="15" t="s">
        <v>1073</v>
      </c>
      <c r="C33" s="3" t="s">
        <v>79</v>
      </c>
      <c r="D33" s="3" t="s">
        <v>80</v>
      </c>
      <c r="E33" s="3" t="s">
        <v>296</v>
      </c>
      <c r="H33" s="13"/>
    </row>
    <row r="34" spans="1:8" x14ac:dyDescent="0.2">
      <c r="A34" s="20" t="s">
        <v>843</v>
      </c>
      <c r="B34" s="15" t="s">
        <v>1074</v>
      </c>
      <c r="C34" s="3" t="s">
        <v>58</v>
      </c>
      <c r="D34" s="3" t="s">
        <v>864</v>
      </c>
      <c r="E34" s="3" t="s">
        <v>873</v>
      </c>
      <c r="H34" s="13"/>
    </row>
    <row r="35" spans="1:8" x14ac:dyDescent="0.2">
      <c r="A35" s="20" t="s">
        <v>844</v>
      </c>
      <c r="B35" s="15" t="s">
        <v>1075</v>
      </c>
      <c r="C35" s="3" t="s">
        <v>856</v>
      </c>
      <c r="D35" s="3" t="s">
        <v>865</v>
      </c>
      <c r="E35" s="3" t="s">
        <v>874</v>
      </c>
      <c r="H35" s="13"/>
    </row>
    <row r="36" spans="1:8" x14ac:dyDescent="0.2">
      <c r="A36" s="20" t="s">
        <v>845</v>
      </c>
      <c r="B36" s="15" t="s">
        <v>1076</v>
      </c>
      <c r="C36" s="3" t="s">
        <v>857</v>
      </c>
      <c r="D36" s="3" t="s">
        <v>866</v>
      </c>
      <c r="E36" s="3" t="s">
        <v>875</v>
      </c>
      <c r="H36" s="13"/>
    </row>
    <row r="37" spans="1:8" x14ac:dyDescent="0.2">
      <c r="A37" s="20" t="s">
        <v>846</v>
      </c>
      <c r="B37" s="15" t="s">
        <v>1077</v>
      </c>
      <c r="C37" s="3" t="s">
        <v>858</v>
      </c>
      <c r="D37" s="3" t="s">
        <v>867</v>
      </c>
      <c r="E37" s="3" t="s">
        <v>876</v>
      </c>
      <c r="H37" s="13"/>
    </row>
    <row r="38" spans="1:8" x14ac:dyDescent="0.2">
      <c r="A38" s="20" t="s">
        <v>847</v>
      </c>
      <c r="B38" s="15" t="s">
        <v>1078</v>
      </c>
      <c r="C38" s="3" t="s">
        <v>859</v>
      </c>
      <c r="D38" s="3" t="s">
        <v>868</v>
      </c>
      <c r="E38" s="3" t="s">
        <v>877</v>
      </c>
      <c r="H38" s="13"/>
    </row>
    <row r="39" spans="1:8" x14ac:dyDescent="0.2">
      <c r="A39" s="20" t="s">
        <v>848</v>
      </c>
      <c r="B39" s="15" t="s">
        <v>896</v>
      </c>
      <c r="C39" s="3" t="s">
        <v>860</v>
      </c>
      <c r="D39" s="3" t="s">
        <v>869</v>
      </c>
      <c r="E39" s="3" t="s">
        <v>878</v>
      </c>
      <c r="H39" s="13"/>
    </row>
    <row r="40" spans="1:8" x14ac:dyDescent="0.2">
      <c r="A40" s="20" t="s">
        <v>849</v>
      </c>
      <c r="B40" s="15" t="s">
        <v>897</v>
      </c>
      <c r="C40" s="3" t="s">
        <v>861</v>
      </c>
      <c r="D40" s="3" t="s">
        <v>870</v>
      </c>
      <c r="E40" s="3" t="s">
        <v>879</v>
      </c>
      <c r="H40" s="13"/>
    </row>
    <row r="41" spans="1:8" x14ac:dyDescent="0.2">
      <c r="A41" s="20" t="s">
        <v>850</v>
      </c>
      <c r="B41" s="15" t="s">
        <v>898</v>
      </c>
      <c r="C41" s="3" t="s">
        <v>862</v>
      </c>
      <c r="D41" s="3" t="s">
        <v>871</v>
      </c>
      <c r="E41" s="3" t="s">
        <v>880</v>
      </c>
      <c r="H41" s="13"/>
    </row>
    <row r="42" spans="1:8" x14ac:dyDescent="0.2">
      <c r="A42" s="20" t="s">
        <v>851</v>
      </c>
      <c r="B42" s="15" t="s">
        <v>899</v>
      </c>
      <c r="C42" s="3" t="s">
        <v>863</v>
      </c>
      <c r="D42" s="3" t="s">
        <v>872</v>
      </c>
      <c r="E42" s="3" t="s">
        <v>881</v>
      </c>
      <c r="H42" s="13"/>
    </row>
    <row r="43" spans="1:8" x14ac:dyDescent="0.2">
      <c r="A43" s="20" t="s">
        <v>920</v>
      </c>
      <c r="B43" s="15" t="s">
        <v>900</v>
      </c>
      <c r="C43" s="3" t="s">
        <v>79</v>
      </c>
      <c r="D43" s="3" t="s">
        <v>80</v>
      </c>
      <c r="E43" s="3" t="s">
        <v>296</v>
      </c>
      <c r="H43" s="13"/>
    </row>
    <row r="44" spans="1:8" x14ac:dyDescent="0.2">
      <c r="A44" s="20" t="s">
        <v>921</v>
      </c>
      <c r="B44" s="15" t="s">
        <v>901</v>
      </c>
      <c r="C44" s="3" t="s">
        <v>58</v>
      </c>
      <c r="D44" s="3" t="s">
        <v>864</v>
      </c>
      <c r="E44" s="3" t="s">
        <v>873</v>
      </c>
      <c r="H44" s="13"/>
    </row>
    <row r="45" spans="1:8" x14ac:dyDescent="0.2">
      <c r="A45" s="20" t="s">
        <v>922</v>
      </c>
      <c r="B45" s="15" t="s">
        <v>1079</v>
      </c>
      <c r="C45" s="3" t="s">
        <v>856</v>
      </c>
      <c r="D45" s="3" t="s">
        <v>865</v>
      </c>
      <c r="E45" s="3" t="s">
        <v>874</v>
      </c>
      <c r="H45" s="13"/>
    </row>
    <row r="46" spans="1:8" x14ac:dyDescent="0.2">
      <c r="A46" s="20" t="s">
        <v>923</v>
      </c>
      <c r="B46" s="15" t="s">
        <v>1080</v>
      </c>
      <c r="C46" s="3" t="s">
        <v>857</v>
      </c>
      <c r="D46" s="3" t="s">
        <v>866</v>
      </c>
      <c r="E46" s="3" t="s">
        <v>875</v>
      </c>
      <c r="H46" s="13"/>
    </row>
    <row r="47" spans="1:8" x14ac:dyDescent="0.2">
      <c r="A47" s="20" t="s">
        <v>924</v>
      </c>
      <c r="B47" s="15" t="s">
        <v>1081</v>
      </c>
      <c r="C47" s="3" t="s">
        <v>858</v>
      </c>
      <c r="D47" s="3" t="s">
        <v>867</v>
      </c>
      <c r="E47" s="3" t="s">
        <v>876</v>
      </c>
      <c r="H47" s="13"/>
    </row>
    <row r="48" spans="1:8" x14ac:dyDescent="0.2">
      <c r="A48" s="20" t="s">
        <v>925</v>
      </c>
      <c r="B48" s="15" t="s">
        <v>1082</v>
      </c>
      <c r="C48" s="3" t="s">
        <v>859</v>
      </c>
      <c r="D48" s="3" t="s">
        <v>868</v>
      </c>
      <c r="E48" s="3" t="s">
        <v>877</v>
      </c>
      <c r="H48" s="13"/>
    </row>
    <row r="49" spans="1:8" x14ac:dyDescent="0.2">
      <c r="A49" s="20" t="s">
        <v>926</v>
      </c>
      <c r="B49" s="15" t="s">
        <v>1083</v>
      </c>
      <c r="C49" s="3" t="s">
        <v>860</v>
      </c>
      <c r="D49" s="3" t="s">
        <v>869</v>
      </c>
      <c r="E49" s="3" t="s">
        <v>878</v>
      </c>
      <c r="H49" s="13"/>
    </row>
    <row r="50" spans="1:8" x14ac:dyDescent="0.2">
      <c r="A50" s="20" t="s">
        <v>927</v>
      </c>
      <c r="B50" s="15" t="s">
        <v>1084</v>
      </c>
      <c r="C50" s="3" t="s">
        <v>861</v>
      </c>
      <c r="D50" s="3" t="s">
        <v>870</v>
      </c>
      <c r="E50" s="3" t="s">
        <v>879</v>
      </c>
      <c r="H50" s="13"/>
    </row>
    <row r="51" spans="1:8" x14ac:dyDescent="0.2">
      <c r="A51" s="20" t="s">
        <v>928</v>
      </c>
      <c r="B51" s="15" t="s">
        <v>1085</v>
      </c>
      <c r="C51" s="3" t="s">
        <v>862</v>
      </c>
      <c r="D51" s="3" t="s">
        <v>871</v>
      </c>
      <c r="E51" s="3" t="s">
        <v>880</v>
      </c>
      <c r="H51" s="13"/>
    </row>
    <row r="52" spans="1:8" x14ac:dyDescent="0.2">
      <c r="A52" s="20" t="s">
        <v>929</v>
      </c>
      <c r="B52" s="15" t="s">
        <v>1086</v>
      </c>
      <c r="C52" s="3" t="s">
        <v>863</v>
      </c>
      <c r="D52" s="3" t="s">
        <v>872</v>
      </c>
      <c r="E52" s="3" t="s">
        <v>881</v>
      </c>
      <c r="H52" s="13"/>
    </row>
    <row r="53" spans="1:8" x14ac:dyDescent="0.2">
      <c r="A53" s="20" t="s">
        <v>930</v>
      </c>
      <c r="B53" s="15" t="s">
        <v>1087</v>
      </c>
      <c r="C53" s="3" t="s">
        <v>79</v>
      </c>
      <c r="D53" s="3" t="s">
        <v>80</v>
      </c>
      <c r="E53" s="3" t="s">
        <v>296</v>
      </c>
      <c r="H53" s="13"/>
    </row>
    <row r="54" spans="1:8" x14ac:dyDescent="0.2">
      <c r="A54" s="20" t="s">
        <v>931</v>
      </c>
      <c r="B54" s="15" t="s">
        <v>1088</v>
      </c>
      <c r="C54" s="3" t="s">
        <v>58</v>
      </c>
      <c r="D54" s="3" t="s">
        <v>864</v>
      </c>
      <c r="E54" s="3" t="s">
        <v>873</v>
      </c>
      <c r="H54" s="13"/>
    </row>
    <row r="55" spans="1:8" x14ac:dyDescent="0.2">
      <c r="A55" s="20" t="s">
        <v>932</v>
      </c>
      <c r="B55" s="15" t="s">
        <v>1089</v>
      </c>
      <c r="C55" s="3" t="s">
        <v>856</v>
      </c>
      <c r="D55" s="3" t="s">
        <v>865</v>
      </c>
      <c r="E55" s="3" t="s">
        <v>874</v>
      </c>
      <c r="H55" s="13"/>
    </row>
    <row r="56" spans="1:8" x14ac:dyDescent="0.2">
      <c r="A56" s="20" t="s">
        <v>933</v>
      </c>
      <c r="B56" s="15" t="s">
        <v>1090</v>
      </c>
      <c r="C56" s="3" t="s">
        <v>857</v>
      </c>
      <c r="D56" s="3" t="s">
        <v>866</v>
      </c>
      <c r="E56" s="3" t="s">
        <v>875</v>
      </c>
      <c r="H56" s="13"/>
    </row>
    <row r="57" spans="1:8" x14ac:dyDescent="0.2">
      <c r="A57" s="20" t="s">
        <v>934</v>
      </c>
      <c r="B57" s="15" t="s">
        <v>902</v>
      </c>
      <c r="C57" s="3" t="s">
        <v>858</v>
      </c>
      <c r="D57" s="3" t="s">
        <v>867</v>
      </c>
      <c r="E57" s="3" t="s">
        <v>876</v>
      </c>
      <c r="H57" s="13"/>
    </row>
    <row r="58" spans="1:8" x14ac:dyDescent="0.2">
      <c r="A58" s="20" t="s">
        <v>935</v>
      </c>
      <c r="B58" s="15" t="s">
        <v>903</v>
      </c>
      <c r="C58" s="3" t="s">
        <v>859</v>
      </c>
      <c r="D58" s="3" t="s">
        <v>868</v>
      </c>
      <c r="E58" s="3" t="s">
        <v>877</v>
      </c>
      <c r="H58" s="13"/>
    </row>
    <row r="59" spans="1:8" x14ac:dyDescent="0.2">
      <c r="A59" s="20" t="s">
        <v>936</v>
      </c>
      <c r="B59" s="15" t="s">
        <v>904</v>
      </c>
      <c r="C59" s="3" t="s">
        <v>860</v>
      </c>
      <c r="D59" s="3" t="s">
        <v>869</v>
      </c>
      <c r="E59" s="3" t="s">
        <v>878</v>
      </c>
      <c r="H59" s="13"/>
    </row>
    <row r="60" spans="1:8" x14ac:dyDescent="0.2">
      <c r="A60" s="20" t="s">
        <v>937</v>
      </c>
      <c r="B60" s="15" t="s">
        <v>905</v>
      </c>
      <c r="C60" s="3" t="s">
        <v>861</v>
      </c>
      <c r="D60" s="3" t="s">
        <v>870</v>
      </c>
      <c r="E60" s="3" t="s">
        <v>879</v>
      </c>
      <c r="H60" s="13"/>
    </row>
    <row r="61" spans="1:8" x14ac:dyDescent="0.2">
      <c r="A61" s="20" t="s">
        <v>938</v>
      </c>
      <c r="B61" s="15" t="s">
        <v>906</v>
      </c>
      <c r="C61" s="3" t="s">
        <v>862</v>
      </c>
      <c r="D61" s="3" t="s">
        <v>871</v>
      </c>
      <c r="E61" s="3" t="s">
        <v>880</v>
      </c>
      <c r="H61" s="13"/>
    </row>
    <row r="62" spans="1:8" x14ac:dyDescent="0.2">
      <c r="A62" s="20" t="s">
        <v>939</v>
      </c>
      <c r="B62" s="15" t="s">
        <v>907</v>
      </c>
      <c r="C62" s="3" t="s">
        <v>863</v>
      </c>
      <c r="D62" s="3" t="s">
        <v>872</v>
      </c>
      <c r="E62" s="3" t="s">
        <v>881</v>
      </c>
      <c r="H62" s="13"/>
    </row>
    <row r="63" spans="1:8" x14ac:dyDescent="0.2">
      <c r="A63" s="20" t="s">
        <v>940</v>
      </c>
      <c r="B63" s="15" t="s">
        <v>1091</v>
      </c>
      <c r="C63" s="3" t="s">
        <v>79</v>
      </c>
      <c r="D63" s="3" t="s">
        <v>80</v>
      </c>
      <c r="E63" s="3" t="s">
        <v>296</v>
      </c>
      <c r="H63" s="13"/>
    </row>
    <row r="64" spans="1:8" x14ac:dyDescent="0.2">
      <c r="A64" s="20" t="s">
        <v>941</v>
      </c>
      <c r="B64" s="15" t="s">
        <v>1092</v>
      </c>
      <c r="C64" s="3" t="s">
        <v>58</v>
      </c>
      <c r="D64" s="3" t="s">
        <v>864</v>
      </c>
      <c r="E64" s="3" t="s">
        <v>873</v>
      </c>
      <c r="H64" s="13"/>
    </row>
    <row r="65" spans="1:8" x14ac:dyDescent="0.2">
      <c r="A65" s="20" t="s">
        <v>942</v>
      </c>
      <c r="B65" s="15" t="s">
        <v>1093</v>
      </c>
      <c r="C65" s="3" t="s">
        <v>856</v>
      </c>
      <c r="D65" s="3" t="s">
        <v>865</v>
      </c>
      <c r="E65" s="3" t="s">
        <v>874</v>
      </c>
      <c r="H65" s="13"/>
    </row>
    <row r="66" spans="1:8" x14ac:dyDescent="0.2">
      <c r="A66" s="20" t="s">
        <v>943</v>
      </c>
      <c r="B66" s="15" t="s">
        <v>1094</v>
      </c>
      <c r="C66" s="3" t="s">
        <v>857</v>
      </c>
      <c r="D66" s="3" t="s">
        <v>866</v>
      </c>
      <c r="E66" s="3" t="s">
        <v>875</v>
      </c>
      <c r="H66" s="13"/>
    </row>
    <row r="67" spans="1:8" x14ac:dyDescent="0.2">
      <c r="A67" s="20" t="s">
        <v>944</v>
      </c>
      <c r="B67" s="15" t="s">
        <v>1095</v>
      </c>
      <c r="C67" s="3" t="s">
        <v>858</v>
      </c>
      <c r="D67" s="3" t="s">
        <v>867</v>
      </c>
      <c r="E67" s="3" t="s">
        <v>876</v>
      </c>
      <c r="H67" s="13"/>
    </row>
    <row r="68" spans="1:8" x14ac:dyDescent="0.2">
      <c r="A68" s="20" t="s">
        <v>945</v>
      </c>
      <c r="B68" s="15" t="s">
        <v>1096</v>
      </c>
      <c r="C68" s="3" t="s">
        <v>859</v>
      </c>
      <c r="D68" s="3" t="s">
        <v>868</v>
      </c>
      <c r="E68" s="3" t="s">
        <v>877</v>
      </c>
      <c r="H68" s="13"/>
    </row>
    <row r="69" spans="1:8" x14ac:dyDescent="0.2">
      <c r="A69" s="20" t="s">
        <v>946</v>
      </c>
      <c r="B69" s="15" t="s">
        <v>1097</v>
      </c>
      <c r="C69" s="3" t="s">
        <v>860</v>
      </c>
      <c r="D69" s="3" t="s">
        <v>869</v>
      </c>
      <c r="E69" s="3" t="s">
        <v>878</v>
      </c>
      <c r="H69" s="13"/>
    </row>
    <row r="70" spans="1:8" x14ac:dyDescent="0.2">
      <c r="A70" s="20" t="s">
        <v>947</v>
      </c>
      <c r="B70" s="15" t="s">
        <v>1098</v>
      </c>
      <c r="C70" s="3" t="s">
        <v>861</v>
      </c>
      <c r="D70" s="3" t="s">
        <v>870</v>
      </c>
      <c r="E70" s="3" t="s">
        <v>879</v>
      </c>
      <c r="H70" s="13"/>
    </row>
    <row r="71" spans="1:8" x14ac:dyDescent="0.2">
      <c r="A71" s="20" t="s">
        <v>948</v>
      </c>
      <c r="B71" s="15" t="s">
        <v>1099</v>
      </c>
      <c r="C71" s="3" t="s">
        <v>862</v>
      </c>
      <c r="D71" s="3" t="s">
        <v>871</v>
      </c>
      <c r="E71" s="3" t="s">
        <v>880</v>
      </c>
      <c r="H71" s="13"/>
    </row>
    <row r="72" spans="1:8" x14ac:dyDescent="0.2">
      <c r="A72" s="20" t="s">
        <v>949</v>
      </c>
      <c r="B72" s="15" t="s">
        <v>1100</v>
      </c>
      <c r="C72" s="3" t="s">
        <v>863</v>
      </c>
      <c r="D72" s="3" t="s">
        <v>872</v>
      </c>
      <c r="E72" s="3" t="s">
        <v>881</v>
      </c>
      <c r="H72" s="13"/>
    </row>
    <row r="73" spans="1:8" x14ac:dyDescent="0.2">
      <c r="A73" s="20" t="s">
        <v>950</v>
      </c>
      <c r="B73" s="15" t="s">
        <v>1101</v>
      </c>
      <c r="C73" s="3" t="s">
        <v>79</v>
      </c>
      <c r="D73" s="3" t="s">
        <v>80</v>
      </c>
      <c r="E73" s="3" t="s">
        <v>296</v>
      </c>
      <c r="H73" s="13"/>
    </row>
    <row r="74" spans="1:8" x14ac:dyDescent="0.2">
      <c r="A74" s="20" t="s">
        <v>951</v>
      </c>
      <c r="B74" s="15" t="s">
        <v>1102</v>
      </c>
      <c r="C74" s="3" t="s">
        <v>58</v>
      </c>
      <c r="D74" s="3" t="s">
        <v>864</v>
      </c>
      <c r="E74" s="3" t="s">
        <v>873</v>
      </c>
      <c r="H74" s="13"/>
    </row>
    <row r="75" spans="1:8" x14ac:dyDescent="0.2">
      <c r="A75" s="20" t="s">
        <v>952</v>
      </c>
      <c r="B75" s="15" t="s">
        <v>908</v>
      </c>
      <c r="C75" s="3" t="s">
        <v>856</v>
      </c>
      <c r="D75" s="3" t="s">
        <v>865</v>
      </c>
      <c r="E75" s="3" t="s">
        <v>874</v>
      </c>
      <c r="H75" s="13"/>
    </row>
    <row r="76" spans="1:8" x14ac:dyDescent="0.2">
      <c r="A76" s="20" t="s">
        <v>953</v>
      </c>
      <c r="B76" s="15" t="s">
        <v>909</v>
      </c>
      <c r="C76" s="3" t="s">
        <v>857</v>
      </c>
      <c r="D76" s="3" t="s">
        <v>866</v>
      </c>
      <c r="E76" s="3" t="s">
        <v>875</v>
      </c>
      <c r="H76" s="13"/>
    </row>
    <row r="77" spans="1:8" x14ac:dyDescent="0.2">
      <c r="A77" s="20" t="s">
        <v>954</v>
      </c>
      <c r="B77" s="15" t="s">
        <v>910</v>
      </c>
      <c r="C77" s="3" t="s">
        <v>858</v>
      </c>
      <c r="D77" s="3" t="s">
        <v>867</v>
      </c>
      <c r="E77" s="3" t="s">
        <v>876</v>
      </c>
      <c r="H77" s="13"/>
    </row>
    <row r="78" spans="1:8" x14ac:dyDescent="0.2">
      <c r="A78" s="20" t="s">
        <v>955</v>
      </c>
      <c r="B78" s="15" t="s">
        <v>911</v>
      </c>
      <c r="C78" s="3" t="s">
        <v>859</v>
      </c>
      <c r="D78" s="3" t="s">
        <v>868</v>
      </c>
      <c r="E78" s="3" t="s">
        <v>877</v>
      </c>
      <c r="H78" s="13"/>
    </row>
    <row r="79" spans="1:8" x14ac:dyDescent="0.2">
      <c r="A79" s="20" t="s">
        <v>956</v>
      </c>
      <c r="B79" s="15" t="s">
        <v>912</v>
      </c>
      <c r="C79" s="3" t="s">
        <v>860</v>
      </c>
      <c r="D79" s="3" t="s">
        <v>869</v>
      </c>
      <c r="E79" s="3" t="s">
        <v>878</v>
      </c>
      <c r="H79" s="13"/>
    </row>
    <row r="80" spans="1:8" x14ac:dyDescent="0.2">
      <c r="A80" s="20" t="s">
        <v>957</v>
      </c>
      <c r="B80" s="15" t="s">
        <v>913</v>
      </c>
      <c r="C80" s="3" t="s">
        <v>861</v>
      </c>
      <c r="D80" s="3" t="s">
        <v>870</v>
      </c>
      <c r="E80" s="3" t="s">
        <v>879</v>
      </c>
      <c r="H80" s="13"/>
    </row>
    <row r="81" spans="1:8" x14ac:dyDescent="0.2">
      <c r="A81" s="20" t="s">
        <v>958</v>
      </c>
      <c r="B81" s="15" t="s">
        <v>1103</v>
      </c>
      <c r="C81" s="3" t="s">
        <v>862</v>
      </c>
      <c r="D81" s="3" t="s">
        <v>871</v>
      </c>
      <c r="E81" s="3" t="s">
        <v>880</v>
      </c>
      <c r="H81" s="13"/>
    </row>
    <row r="82" spans="1:8" x14ac:dyDescent="0.2">
      <c r="A82" s="20" t="s">
        <v>959</v>
      </c>
      <c r="B82" s="15" t="s">
        <v>1104</v>
      </c>
      <c r="C82" s="3" t="s">
        <v>863</v>
      </c>
      <c r="D82" s="3" t="s">
        <v>872</v>
      </c>
      <c r="E82" s="3" t="s">
        <v>881</v>
      </c>
      <c r="H82" s="13"/>
    </row>
    <row r="83" spans="1:8" x14ac:dyDescent="0.2">
      <c r="A83" s="20" t="s">
        <v>960</v>
      </c>
      <c r="B83" s="15" t="s">
        <v>1105</v>
      </c>
      <c r="C83" s="3" t="s">
        <v>79</v>
      </c>
      <c r="D83" s="3" t="s">
        <v>80</v>
      </c>
      <c r="E83" s="3" t="s">
        <v>296</v>
      </c>
      <c r="H83" s="13"/>
    </row>
    <row r="84" spans="1:8" x14ac:dyDescent="0.2">
      <c r="A84" s="20" t="s">
        <v>961</v>
      </c>
      <c r="B84" s="15" t="s">
        <v>1106</v>
      </c>
      <c r="C84" s="3" t="s">
        <v>58</v>
      </c>
      <c r="D84" s="3" t="s">
        <v>864</v>
      </c>
      <c r="E84" s="3" t="s">
        <v>873</v>
      </c>
      <c r="H84" s="13"/>
    </row>
    <row r="85" spans="1:8" x14ac:dyDescent="0.2">
      <c r="A85" s="20" t="s">
        <v>962</v>
      </c>
      <c r="B85" s="15" t="s">
        <v>1107</v>
      </c>
      <c r="C85" s="3" t="s">
        <v>856</v>
      </c>
      <c r="D85" s="3" t="s">
        <v>865</v>
      </c>
      <c r="E85" s="3" t="s">
        <v>874</v>
      </c>
      <c r="H85" s="13"/>
    </row>
    <row r="86" spans="1:8" x14ac:dyDescent="0.2">
      <c r="A86" s="20" t="s">
        <v>963</v>
      </c>
      <c r="B86" s="15" t="s">
        <v>1108</v>
      </c>
      <c r="C86" s="3" t="s">
        <v>857</v>
      </c>
      <c r="D86" s="3" t="s">
        <v>866</v>
      </c>
      <c r="E86" s="3" t="s">
        <v>875</v>
      </c>
      <c r="H86" s="13"/>
    </row>
    <row r="87" spans="1:8" x14ac:dyDescent="0.2">
      <c r="A87" s="20" t="s">
        <v>964</v>
      </c>
      <c r="B87" s="15" t="s">
        <v>914</v>
      </c>
      <c r="C87" s="3" t="s">
        <v>858</v>
      </c>
      <c r="D87" s="3" t="s">
        <v>867</v>
      </c>
      <c r="E87" s="3" t="s">
        <v>876</v>
      </c>
      <c r="H87" s="13"/>
    </row>
    <row r="88" spans="1:8" x14ac:dyDescent="0.2">
      <c r="A88" s="20" t="s">
        <v>965</v>
      </c>
      <c r="B88" s="15" t="s">
        <v>915</v>
      </c>
      <c r="C88" s="3" t="s">
        <v>859</v>
      </c>
      <c r="D88" s="3" t="s">
        <v>868</v>
      </c>
      <c r="E88" s="3" t="s">
        <v>877</v>
      </c>
      <c r="H88" s="13"/>
    </row>
    <row r="89" spans="1:8" x14ac:dyDescent="0.2">
      <c r="A89" s="20" t="s">
        <v>966</v>
      </c>
      <c r="B89" s="15" t="s">
        <v>916</v>
      </c>
      <c r="C89" s="3" t="s">
        <v>860</v>
      </c>
      <c r="D89" s="3" t="s">
        <v>869</v>
      </c>
      <c r="E89" s="3" t="s">
        <v>878</v>
      </c>
      <c r="H89" s="13"/>
    </row>
    <row r="90" spans="1:8" x14ac:dyDescent="0.2">
      <c r="A90" s="20" t="s">
        <v>967</v>
      </c>
      <c r="B90" s="15" t="s">
        <v>917</v>
      </c>
      <c r="C90" s="3" t="s">
        <v>861</v>
      </c>
      <c r="D90" s="3" t="s">
        <v>870</v>
      </c>
      <c r="E90" s="3" t="s">
        <v>879</v>
      </c>
      <c r="H90" s="13"/>
    </row>
    <row r="91" spans="1:8" x14ac:dyDescent="0.2">
      <c r="A91" s="20" t="s">
        <v>968</v>
      </c>
      <c r="B91" s="15" t="s">
        <v>918</v>
      </c>
      <c r="C91" s="3" t="s">
        <v>862</v>
      </c>
      <c r="D91" s="3" t="s">
        <v>871</v>
      </c>
      <c r="E91" s="3" t="s">
        <v>880</v>
      </c>
      <c r="H91" s="13"/>
    </row>
    <row r="92" spans="1:8" x14ac:dyDescent="0.2">
      <c r="A92" s="20" t="s">
        <v>969</v>
      </c>
      <c r="B92" s="15" t="s">
        <v>919</v>
      </c>
      <c r="C92" s="3" t="s">
        <v>863</v>
      </c>
      <c r="D92" s="3" t="s">
        <v>872</v>
      </c>
      <c r="E92" s="3" t="s">
        <v>881</v>
      </c>
    </row>
  </sheetData>
  <mergeCells count="1">
    <mergeCell ref="A1:E1"/>
  </mergeCells>
  <phoneticPr fontId="4" type="noConversion"/>
  <dataValidations count="3">
    <dataValidation type="list" allowBlank="1" showInputMessage="1" showErrorMessage="1" sqref="C3:C92" xr:uid="{0DE3B030-45E7-C947-9E72-7E6C8518981A}">
      <formula1>ThreatAgents</formula1>
    </dataValidation>
    <dataValidation type="list" allowBlank="1" showInputMessage="1" showErrorMessage="1" sqref="D3:D92" xr:uid="{9F663D36-E29D-7844-B422-695EC457F3EE}">
      <formula1>Motivations</formula1>
    </dataValidation>
    <dataValidation type="list" allowBlank="1" showInputMessage="1" showErrorMessage="1" sqref="E3:E92" xr:uid="{48B40048-D2DF-2B47-AA9C-68A32F20AB26}">
      <formula1>Capabilities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18882-D9DC-E64F-82D1-C53E9C50C993}">
  <dimension ref="A1:C87"/>
  <sheetViews>
    <sheetView zoomScale="61" zoomScaleNormal="75" workbookViewId="0">
      <selection activeCell="C63" sqref="C63"/>
    </sheetView>
  </sheetViews>
  <sheetFormatPr baseColWidth="10" defaultRowHeight="16" x14ac:dyDescent="0.2"/>
  <cols>
    <col min="1" max="1" width="14.33203125" style="10" customWidth="1"/>
    <col min="2" max="2" width="29.83203125" style="10" customWidth="1"/>
    <col min="3" max="3" width="242.33203125" style="10" customWidth="1"/>
    <col min="4" max="16384" width="10.83203125" style="10"/>
  </cols>
  <sheetData>
    <row r="1" spans="1:3" ht="39" customHeight="1" x14ac:dyDescent="0.2">
      <c r="A1" s="17"/>
      <c r="B1" s="52" t="s">
        <v>803</v>
      </c>
      <c r="C1" s="52"/>
    </row>
    <row r="2" spans="1:3" x14ac:dyDescent="0.2">
      <c r="A2" s="54" t="s">
        <v>25</v>
      </c>
      <c r="B2" s="54" t="s">
        <v>811</v>
      </c>
      <c r="C2" s="54" t="s">
        <v>26</v>
      </c>
    </row>
    <row r="3" spans="1:3" x14ac:dyDescent="0.2">
      <c r="A3" s="54"/>
      <c r="B3" s="54"/>
      <c r="C3" s="54"/>
    </row>
    <row r="4" spans="1:3" ht="17" x14ac:dyDescent="0.2">
      <c r="A4" s="11" t="s">
        <v>1193</v>
      </c>
      <c r="B4" s="46" t="s">
        <v>1178</v>
      </c>
      <c r="C4" s="34" t="s">
        <v>1109</v>
      </c>
    </row>
    <row r="5" spans="1:3" x14ac:dyDescent="0.2">
      <c r="A5" s="11"/>
      <c r="B5" s="46"/>
      <c r="C5" s="34" t="s">
        <v>1138</v>
      </c>
    </row>
    <row r="6" spans="1:3" x14ac:dyDescent="0.2">
      <c r="A6" s="11"/>
      <c r="B6" s="46"/>
      <c r="C6" s="34" t="s">
        <v>1139</v>
      </c>
    </row>
    <row r="7" spans="1:3" x14ac:dyDescent="0.2">
      <c r="A7" s="11"/>
      <c r="B7" s="47"/>
      <c r="C7" s="34" t="s">
        <v>1140</v>
      </c>
    </row>
    <row r="8" spans="1:3" x14ac:dyDescent="0.2">
      <c r="A8" s="11"/>
      <c r="B8" s="47"/>
      <c r="C8" s="34" t="s">
        <v>1141</v>
      </c>
    </row>
    <row r="9" spans="1:3" x14ac:dyDescent="0.2">
      <c r="A9" s="11"/>
      <c r="B9" s="47"/>
      <c r="C9" s="34" t="s">
        <v>1142</v>
      </c>
    </row>
    <row r="10" spans="1:3" ht="17" x14ac:dyDescent="0.2">
      <c r="A10" s="11" t="s">
        <v>1194</v>
      </c>
      <c r="B10" s="46" t="s">
        <v>1179</v>
      </c>
      <c r="C10" s="34" t="s">
        <v>1110</v>
      </c>
    </row>
    <row r="11" spans="1:3" x14ac:dyDescent="0.2">
      <c r="A11" s="11"/>
      <c r="B11" s="46"/>
      <c r="C11" s="34" t="s">
        <v>1143</v>
      </c>
    </row>
    <row r="12" spans="1:3" x14ac:dyDescent="0.2">
      <c r="A12" s="11"/>
      <c r="B12" s="46"/>
      <c r="C12" s="34" t="s">
        <v>1144</v>
      </c>
    </row>
    <row r="13" spans="1:3" x14ac:dyDescent="0.2">
      <c r="A13" s="11"/>
      <c r="B13" s="47"/>
      <c r="C13" s="34" t="s">
        <v>1145</v>
      </c>
    </row>
    <row r="14" spans="1:3" x14ac:dyDescent="0.2">
      <c r="A14" s="11"/>
      <c r="B14" s="47"/>
      <c r="C14" s="34" t="s">
        <v>1146</v>
      </c>
    </row>
    <row r="15" spans="1:3" x14ac:dyDescent="0.2">
      <c r="A15" s="11"/>
      <c r="B15" s="47"/>
      <c r="C15" s="34" t="s">
        <v>1147</v>
      </c>
    </row>
    <row r="16" spans="1:3" ht="17" x14ac:dyDescent="0.2">
      <c r="A16" s="11" t="s">
        <v>1195</v>
      </c>
      <c r="B16" s="46" t="s">
        <v>1185</v>
      </c>
      <c r="C16" s="34" t="s">
        <v>1111</v>
      </c>
    </row>
    <row r="17" spans="1:3" x14ac:dyDescent="0.2">
      <c r="A17" s="11"/>
      <c r="B17" s="46"/>
      <c r="C17" s="34" t="s">
        <v>1148</v>
      </c>
    </row>
    <row r="18" spans="1:3" x14ac:dyDescent="0.2">
      <c r="A18" s="11"/>
      <c r="B18" s="46"/>
      <c r="C18" s="34" t="s">
        <v>1149</v>
      </c>
    </row>
    <row r="19" spans="1:3" x14ac:dyDescent="0.2">
      <c r="A19" s="11"/>
      <c r="B19" s="47"/>
      <c r="C19" s="34" t="s">
        <v>1150</v>
      </c>
    </row>
    <row r="20" spans="1:3" x14ac:dyDescent="0.2">
      <c r="A20" s="11"/>
      <c r="B20" s="47"/>
      <c r="C20" s="34" t="s">
        <v>1151</v>
      </c>
    </row>
    <row r="21" spans="1:3" x14ac:dyDescent="0.2">
      <c r="A21" s="11"/>
      <c r="B21" s="47"/>
      <c r="C21" s="34" t="s">
        <v>1152</v>
      </c>
    </row>
    <row r="22" spans="1:3" ht="17" x14ac:dyDescent="0.2">
      <c r="A22" s="11" t="s">
        <v>1196</v>
      </c>
      <c r="B22" s="46" t="s">
        <v>1184</v>
      </c>
      <c r="C22" s="34" t="s">
        <v>1112</v>
      </c>
    </row>
    <row r="23" spans="1:3" x14ac:dyDescent="0.2">
      <c r="A23" s="11"/>
      <c r="B23" s="46"/>
      <c r="C23" s="34" t="s">
        <v>1153</v>
      </c>
    </row>
    <row r="24" spans="1:3" x14ac:dyDescent="0.2">
      <c r="A24" s="11"/>
      <c r="B24" s="46"/>
      <c r="C24" s="34" t="s">
        <v>1154</v>
      </c>
    </row>
    <row r="25" spans="1:3" x14ac:dyDescent="0.2">
      <c r="A25" s="11"/>
      <c r="B25" s="47"/>
      <c r="C25" s="34" t="s">
        <v>1155</v>
      </c>
    </row>
    <row r="26" spans="1:3" x14ac:dyDescent="0.2">
      <c r="A26" s="11"/>
      <c r="B26" s="47"/>
      <c r="C26" s="34" t="s">
        <v>1156</v>
      </c>
    </row>
    <row r="27" spans="1:3" x14ac:dyDescent="0.2">
      <c r="A27" s="11"/>
      <c r="B27" s="47"/>
      <c r="C27" s="34" t="s">
        <v>1157</v>
      </c>
    </row>
    <row r="28" spans="1:3" ht="17" x14ac:dyDescent="0.2">
      <c r="A28" s="11" t="s">
        <v>1197</v>
      </c>
      <c r="B28" s="46" t="s">
        <v>1181</v>
      </c>
      <c r="C28" s="34" t="s">
        <v>1113</v>
      </c>
    </row>
    <row r="29" spans="1:3" x14ac:dyDescent="0.2">
      <c r="A29" s="11"/>
      <c r="B29" s="46"/>
      <c r="C29" s="34" t="s">
        <v>1158</v>
      </c>
    </row>
    <row r="30" spans="1:3" x14ac:dyDescent="0.2">
      <c r="A30" s="11"/>
      <c r="B30" s="46"/>
      <c r="C30" s="34" t="s">
        <v>1159</v>
      </c>
    </row>
    <row r="31" spans="1:3" x14ac:dyDescent="0.2">
      <c r="A31" s="11"/>
      <c r="B31" s="47"/>
      <c r="C31" s="34" t="s">
        <v>1160</v>
      </c>
    </row>
    <row r="32" spans="1:3" x14ac:dyDescent="0.2">
      <c r="A32" s="11"/>
      <c r="B32" s="47"/>
      <c r="C32" s="34" t="s">
        <v>1161</v>
      </c>
    </row>
    <row r="33" spans="1:3" x14ac:dyDescent="0.2">
      <c r="A33" s="11"/>
      <c r="B33" s="47"/>
      <c r="C33" s="34" t="s">
        <v>1162</v>
      </c>
    </row>
    <row r="34" spans="1:3" ht="17" x14ac:dyDescent="0.2">
      <c r="A34" s="11" t="s">
        <v>1198</v>
      </c>
      <c r="B34" s="46" t="s">
        <v>1182</v>
      </c>
      <c r="C34" s="34" t="s">
        <v>1114</v>
      </c>
    </row>
    <row r="35" spans="1:3" x14ac:dyDescent="0.2">
      <c r="A35" s="11"/>
      <c r="B35" s="46"/>
      <c r="C35" s="34" t="s">
        <v>1163</v>
      </c>
    </row>
    <row r="36" spans="1:3" x14ac:dyDescent="0.2">
      <c r="A36" s="11"/>
      <c r="B36" s="46"/>
      <c r="C36" s="34" t="s">
        <v>1164</v>
      </c>
    </row>
    <row r="37" spans="1:3" x14ac:dyDescent="0.2">
      <c r="A37" s="11"/>
      <c r="B37" s="47"/>
      <c r="C37" s="34" t="s">
        <v>1165</v>
      </c>
    </row>
    <row r="38" spans="1:3" x14ac:dyDescent="0.2">
      <c r="A38" s="11"/>
      <c r="B38" s="47"/>
      <c r="C38" s="34" t="s">
        <v>1166</v>
      </c>
    </row>
    <row r="39" spans="1:3" x14ac:dyDescent="0.2">
      <c r="A39" s="11"/>
      <c r="B39" s="47"/>
      <c r="C39" s="34" t="s">
        <v>1167</v>
      </c>
    </row>
    <row r="40" spans="1:3" ht="17" x14ac:dyDescent="0.2">
      <c r="A40" s="11" t="s">
        <v>1199</v>
      </c>
      <c r="B40" s="46" t="s">
        <v>1183</v>
      </c>
      <c r="C40" s="34" t="s">
        <v>1115</v>
      </c>
    </row>
    <row r="41" spans="1:3" x14ac:dyDescent="0.2">
      <c r="A41" s="11"/>
      <c r="B41" s="46"/>
      <c r="C41" s="34" t="s">
        <v>1168</v>
      </c>
    </row>
    <row r="42" spans="1:3" x14ac:dyDescent="0.2">
      <c r="A42" s="11"/>
      <c r="B42" s="46"/>
      <c r="C42" s="34" t="s">
        <v>1169</v>
      </c>
    </row>
    <row r="43" spans="1:3" x14ac:dyDescent="0.2">
      <c r="A43" s="11"/>
      <c r="B43" s="47"/>
      <c r="C43" s="34" t="s">
        <v>1170</v>
      </c>
    </row>
    <row r="44" spans="1:3" x14ac:dyDescent="0.2">
      <c r="A44" s="11"/>
      <c r="B44" s="47"/>
      <c r="C44" s="34" t="s">
        <v>1171</v>
      </c>
    </row>
    <row r="45" spans="1:3" x14ac:dyDescent="0.2">
      <c r="A45" s="11"/>
      <c r="B45" s="47"/>
      <c r="C45" s="34" t="s">
        <v>1172</v>
      </c>
    </row>
    <row r="46" spans="1:3" ht="18" customHeight="1" x14ac:dyDescent="0.2">
      <c r="A46" s="11" t="s">
        <v>1202</v>
      </c>
      <c r="B46" s="18" t="s">
        <v>1200</v>
      </c>
      <c r="C46" s="25" t="s">
        <v>1201</v>
      </c>
    </row>
    <row r="47" spans="1:3" x14ac:dyDescent="0.2">
      <c r="A47" s="11"/>
      <c r="B47" s="18"/>
      <c r="C47" s="44" t="s">
        <v>1302</v>
      </c>
    </row>
    <row r="48" spans="1:3" x14ac:dyDescent="0.2">
      <c r="A48" s="11"/>
      <c r="B48" s="18"/>
      <c r="C48" s="44" t="s">
        <v>1303</v>
      </c>
    </row>
    <row r="49" spans="1:3" x14ac:dyDescent="0.2">
      <c r="A49" s="11"/>
      <c r="B49" s="18"/>
      <c r="C49" s="44" t="s">
        <v>1304</v>
      </c>
    </row>
    <row r="50" spans="1:3" x14ac:dyDescent="0.2">
      <c r="A50" s="11"/>
      <c r="B50" s="18"/>
      <c r="C50" s="44" t="s">
        <v>1305</v>
      </c>
    </row>
    <row r="51" spans="1:3" x14ac:dyDescent="0.2">
      <c r="A51" s="11"/>
      <c r="B51" s="18"/>
      <c r="C51" s="44" t="s">
        <v>1306</v>
      </c>
    </row>
    <row r="52" spans="1:3" x14ac:dyDescent="0.2">
      <c r="A52" s="9"/>
    </row>
    <row r="53" spans="1:3" x14ac:dyDescent="0.2">
      <c r="A53" s="9"/>
    </row>
    <row r="54" spans="1:3" x14ac:dyDescent="0.2">
      <c r="A54" s="9"/>
    </row>
    <row r="55" spans="1:3" x14ac:dyDescent="0.2">
      <c r="A55" s="9"/>
    </row>
    <row r="56" spans="1:3" x14ac:dyDescent="0.2">
      <c r="A56" s="9"/>
    </row>
    <row r="57" spans="1:3" x14ac:dyDescent="0.2">
      <c r="A57" s="9"/>
    </row>
    <row r="58" spans="1:3" x14ac:dyDescent="0.2">
      <c r="A58" s="9"/>
    </row>
    <row r="59" spans="1:3" x14ac:dyDescent="0.2">
      <c r="A59" s="9"/>
    </row>
    <row r="60" spans="1:3" x14ac:dyDescent="0.2">
      <c r="A60" s="9"/>
    </row>
    <row r="61" spans="1:3" x14ac:dyDescent="0.2">
      <c r="A61" s="9"/>
    </row>
    <row r="62" spans="1:3" x14ac:dyDescent="0.2">
      <c r="A62" s="9"/>
    </row>
    <row r="63" spans="1:3" x14ac:dyDescent="0.2">
      <c r="A63" s="9"/>
    </row>
    <row r="64" spans="1:3" x14ac:dyDescent="0.2">
      <c r="A64" s="9"/>
    </row>
    <row r="65" spans="1:1" x14ac:dyDescent="0.2">
      <c r="A65" s="9"/>
    </row>
    <row r="66" spans="1:1" x14ac:dyDescent="0.2">
      <c r="A66" s="9"/>
    </row>
    <row r="67" spans="1:1" x14ac:dyDescent="0.2">
      <c r="A67" s="9"/>
    </row>
    <row r="68" spans="1:1" x14ac:dyDescent="0.2">
      <c r="A68" s="9"/>
    </row>
    <row r="69" spans="1:1" x14ac:dyDescent="0.2">
      <c r="A69" s="9"/>
    </row>
    <row r="70" spans="1:1" x14ac:dyDescent="0.2">
      <c r="A70" s="9"/>
    </row>
    <row r="71" spans="1:1" x14ac:dyDescent="0.2">
      <c r="A71" s="9"/>
    </row>
    <row r="72" spans="1:1" x14ac:dyDescent="0.2">
      <c r="A72" s="9"/>
    </row>
    <row r="73" spans="1:1" x14ac:dyDescent="0.2">
      <c r="A73" s="9"/>
    </row>
    <row r="74" spans="1:1" x14ac:dyDescent="0.2">
      <c r="A74" s="9"/>
    </row>
    <row r="75" spans="1:1" x14ac:dyDescent="0.2">
      <c r="A75" s="9"/>
    </row>
    <row r="76" spans="1:1" x14ac:dyDescent="0.2">
      <c r="A76" s="9"/>
    </row>
    <row r="77" spans="1:1" x14ac:dyDescent="0.2">
      <c r="A77" s="9"/>
    </row>
    <row r="78" spans="1:1" x14ac:dyDescent="0.2">
      <c r="A78" s="9"/>
    </row>
    <row r="79" spans="1:1" x14ac:dyDescent="0.2">
      <c r="A79" s="9"/>
    </row>
    <row r="80" spans="1:1" x14ac:dyDescent="0.2">
      <c r="A80" s="9"/>
    </row>
    <row r="81" spans="1:2" x14ac:dyDescent="0.2">
      <c r="A81" s="9"/>
    </row>
    <row r="82" spans="1:2" x14ac:dyDescent="0.2">
      <c r="A82" s="9"/>
    </row>
    <row r="83" spans="1:2" x14ac:dyDescent="0.2">
      <c r="A83" s="9"/>
      <c r="B83" s="45"/>
    </row>
    <row r="84" spans="1:2" x14ac:dyDescent="0.2">
      <c r="A84"/>
      <c r="B84" s="45"/>
    </row>
    <row r="85" spans="1:2" x14ac:dyDescent="0.2">
      <c r="A85" s="2"/>
      <c r="B85" s="45"/>
    </row>
    <row r="86" spans="1:2" x14ac:dyDescent="0.2">
      <c r="A86" s="2"/>
      <c r="B86" s="45"/>
    </row>
    <row r="87" spans="1:2" x14ac:dyDescent="0.2">
      <c r="A87" s="2"/>
      <c r="B87" s="45"/>
    </row>
  </sheetData>
  <mergeCells count="4">
    <mergeCell ref="B1:C1"/>
    <mergeCell ref="A2:A3"/>
    <mergeCell ref="B2:B3"/>
    <mergeCell ref="C2:C3"/>
  </mergeCells>
  <phoneticPr fontId="4" type="noConversion"/>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52B7D-0123-2A47-A42E-663CD3AB933E}">
  <dimension ref="A1:Q41"/>
  <sheetViews>
    <sheetView zoomScale="66" workbookViewId="0">
      <selection activeCell="N56" sqref="N56"/>
    </sheetView>
  </sheetViews>
  <sheetFormatPr baseColWidth="10" defaultRowHeight="16" x14ac:dyDescent="0.2"/>
  <cols>
    <col min="1" max="1" width="7.6640625" style="2" customWidth="1"/>
    <col min="2" max="2" width="38" style="2" customWidth="1"/>
    <col min="3" max="3" width="34.83203125" style="2" customWidth="1"/>
    <col min="4" max="9" width="10.83203125" style="2"/>
    <col min="10" max="10" width="10.1640625" style="2" customWidth="1"/>
    <col min="11" max="11" width="17.83203125" style="2" customWidth="1"/>
    <col min="12" max="12" width="10.83203125" style="2"/>
    <col min="13" max="13" width="33.33203125" style="2" customWidth="1"/>
    <col min="14" max="14" width="94.83203125" style="2" customWidth="1"/>
    <col min="15" max="15" width="10.83203125" style="2"/>
    <col min="16" max="16" width="38.83203125" style="2" customWidth="1"/>
    <col min="17" max="17" width="209.1640625" style="2" customWidth="1"/>
    <col min="18" max="16384" width="10.83203125" style="2"/>
  </cols>
  <sheetData>
    <row r="1" spans="1:17" s="7" customFormat="1" ht="43" customHeight="1" x14ac:dyDescent="0.2">
      <c r="A1" s="58" t="s">
        <v>984</v>
      </c>
      <c r="B1" s="58"/>
      <c r="C1" s="58"/>
      <c r="D1" s="58"/>
      <c r="E1" s="58"/>
      <c r="F1" s="58"/>
      <c r="G1" s="58"/>
      <c r="H1" s="58"/>
      <c r="I1" s="58"/>
      <c r="J1" s="58"/>
      <c r="K1" s="58"/>
      <c r="L1" s="6"/>
      <c r="M1" s="6"/>
      <c r="N1" s="6"/>
      <c r="O1" s="6"/>
      <c r="P1" s="6"/>
      <c r="Q1" s="6"/>
    </row>
    <row r="2" spans="1:17" s="7" customFormat="1" ht="47" customHeight="1" x14ac:dyDescent="0.2">
      <c r="A2" s="23" t="s">
        <v>25</v>
      </c>
      <c r="B2" s="23" t="s">
        <v>1002</v>
      </c>
      <c r="C2" s="23" t="s">
        <v>750</v>
      </c>
      <c r="D2" s="59" t="s">
        <v>803</v>
      </c>
      <c r="E2" s="59"/>
      <c r="F2" s="59"/>
      <c r="G2" s="59"/>
      <c r="H2" s="59"/>
      <c r="I2" s="59"/>
      <c r="J2" s="59"/>
      <c r="K2" s="23" t="s">
        <v>755</v>
      </c>
      <c r="L2" s="2"/>
      <c r="M2" s="36" t="s">
        <v>1178</v>
      </c>
      <c r="N2" s="34" t="s">
        <v>1138</v>
      </c>
      <c r="O2" s="2"/>
    </row>
    <row r="3" spans="1:17" s="7" customFormat="1" ht="17" customHeight="1" x14ac:dyDescent="0.2">
      <c r="A3" s="12"/>
      <c r="B3" s="12"/>
      <c r="C3" s="12"/>
      <c r="D3" s="28" t="s">
        <v>1193</v>
      </c>
      <c r="E3" s="28" t="s">
        <v>1194</v>
      </c>
      <c r="F3" s="28" t="s">
        <v>1195</v>
      </c>
      <c r="G3" s="28" t="s">
        <v>1196</v>
      </c>
      <c r="H3" s="28" t="s">
        <v>1197</v>
      </c>
      <c r="I3" s="28" t="s">
        <v>1198</v>
      </c>
      <c r="J3" s="28" t="s">
        <v>1199</v>
      </c>
      <c r="K3" s="28" t="s">
        <v>1202</v>
      </c>
      <c r="L3" s="2"/>
      <c r="M3" s="36"/>
      <c r="N3" s="34" t="s">
        <v>1139</v>
      </c>
      <c r="O3" s="2"/>
    </row>
    <row r="4" spans="1:17" ht="20" customHeight="1" x14ac:dyDescent="0.2">
      <c r="A4" s="23" t="s">
        <v>985</v>
      </c>
      <c r="B4" s="15" t="s">
        <v>6</v>
      </c>
      <c r="C4" s="15" t="s">
        <v>1031</v>
      </c>
      <c r="D4" s="15">
        <v>1</v>
      </c>
      <c r="E4" s="15">
        <v>2</v>
      </c>
      <c r="F4" s="15">
        <v>3</v>
      </c>
      <c r="G4" s="15">
        <v>1</v>
      </c>
      <c r="H4" s="15">
        <v>2</v>
      </c>
      <c r="I4" s="15">
        <v>2</v>
      </c>
      <c r="J4" s="15">
        <v>2</v>
      </c>
      <c r="K4" s="29">
        <f>AVERAGE((D4:J4))</f>
        <v>1.8571428571428572</v>
      </c>
      <c r="M4" s="36"/>
      <c r="N4" s="34" t="s">
        <v>1140</v>
      </c>
    </row>
    <row r="5" spans="1:17" ht="17" x14ac:dyDescent="0.2">
      <c r="A5" s="23" t="s">
        <v>986</v>
      </c>
      <c r="B5" s="15" t="s">
        <v>6</v>
      </c>
      <c r="C5" s="15" t="s">
        <v>23</v>
      </c>
      <c r="D5" s="15">
        <v>1</v>
      </c>
      <c r="E5" s="15">
        <v>2</v>
      </c>
      <c r="F5" s="15">
        <v>4</v>
      </c>
      <c r="G5" s="15">
        <v>1</v>
      </c>
      <c r="H5" s="15">
        <v>2</v>
      </c>
      <c r="I5" s="15">
        <v>3</v>
      </c>
      <c r="J5" s="15">
        <v>2</v>
      </c>
      <c r="K5" s="29">
        <f t="shared" ref="K5:K18" si="0">AVERAGE((D5:J5))</f>
        <v>2.1428571428571428</v>
      </c>
      <c r="M5" s="36"/>
      <c r="N5" s="34" t="s">
        <v>1141</v>
      </c>
    </row>
    <row r="6" spans="1:17" ht="17" x14ac:dyDescent="0.2">
      <c r="A6" s="23" t="s">
        <v>987</v>
      </c>
      <c r="B6" s="15" t="s">
        <v>6</v>
      </c>
      <c r="C6" s="15" t="s">
        <v>12</v>
      </c>
      <c r="D6" s="15">
        <v>2</v>
      </c>
      <c r="E6" s="15">
        <v>3</v>
      </c>
      <c r="F6" s="15">
        <v>3</v>
      </c>
      <c r="G6" s="15">
        <v>1</v>
      </c>
      <c r="H6" s="15">
        <v>2</v>
      </c>
      <c r="I6" s="15">
        <v>2</v>
      </c>
      <c r="J6" s="15">
        <v>2</v>
      </c>
      <c r="K6" s="29">
        <f t="shared" si="0"/>
        <v>2.1428571428571428</v>
      </c>
      <c r="M6" s="36"/>
      <c r="N6" s="34" t="s">
        <v>1142</v>
      </c>
    </row>
    <row r="7" spans="1:17" ht="17" x14ac:dyDescent="0.2">
      <c r="A7" s="23" t="s">
        <v>988</v>
      </c>
      <c r="B7" s="15" t="s">
        <v>6</v>
      </c>
      <c r="C7" s="15" t="s">
        <v>13</v>
      </c>
      <c r="D7" s="15">
        <v>3</v>
      </c>
      <c r="E7" s="15">
        <v>3</v>
      </c>
      <c r="F7" s="15">
        <v>4</v>
      </c>
      <c r="G7" s="15">
        <v>2</v>
      </c>
      <c r="H7" s="15">
        <v>2</v>
      </c>
      <c r="I7" s="15">
        <v>3</v>
      </c>
      <c r="J7" s="15">
        <v>3</v>
      </c>
      <c r="K7" s="29">
        <f t="shared" si="0"/>
        <v>2.8571428571428572</v>
      </c>
      <c r="M7" s="36" t="s">
        <v>1179</v>
      </c>
      <c r="N7" s="34" t="s">
        <v>1143</v>
      </c>
    </row>
    <row r="8" spans="1:17" ht="17" x14ac:dyDescent="0.2">
      <c r="A8" s="23" t="s">
        <v>989</v>
      </c>
      <c r="B8" s="15" t="s">
        <v>7</v>
      </c>
      <c r="C8" s="15" t="s">
        <v>1028</v>
      </c>
      <c r="D8" s="15">
        <v>3</v>
      </c>
      <c r="E8" s="15">
        <v>4</v>
      </c>
      <c r="F8" s="15">
        <v>5</v>
      </c>
      <c r="G8" s="15">
        <v>2</v>
      </c>
      <c r="H8" s="15">
        <v>4</v>
      </c>
      <c r="I8" s="15">
        <v>5</v>
      </c>
      <c r="J8" s="15">
        <v>4</v>
      </c>
      <c r="K8" s="29">
        <f t="shared" si="0"/>
        <v>3.8571428571428572</v>
      </c>
      <c r="M8" s="36"/>
      <c r="N8" s="34" t="s">
        <v>1144</v>
      </c>
    </row>
    <row r="9" spans="1:17" ht="17" x14ac:dyDescent="0.2">
      <c r="A9" s="23" t="s">
        <v>990</v>
      </c>
      <c r="B9" s="15" t="s">
        <v>7</v>
      </c>
      <c r="C9" s="15" t="s">
        <v>1027</v>
      </c>
      <c r="D9" s="15">
        <v>3</v>
      </c>
      <c r="E9" s="15">
        <v>4</v>
      </c>
      <c r="F9" s="15">
        <v>5</v>
      </c>
      <c r="G9" s="15">
        <v>2</v>
      </c>
      <c r="H9" s="15">
        <v>5</v>
      </c>
      <c r="I9" s="15">
        <v>5</v>
      </c>
      <c r="J9" s="15">
        <v>4</v>
      </c>
      <c r="K9" s="29">
        <f t="shared" si="0"/>
        <v>4</v>
      </c>
      <c r="M9" s="36"/>
      <c r="N9" s="34" t="s">
        <v>1145</v>
      </c>
    </row>
    <row r="10" spans="1:17" ht="17" x14ac:dyDescent="0.2">
      <c r="A10" s="23" t="s">
        <v>991</v>
      </c>
      <c r="B10" s="15" t="s">
        <v>7</v>
      </c>
      <c r="C10" s="15" t="s">
        <v>24</v>
      </c>
      <c r="D10" s="15">
        <v>3</v>
      </c>
      <c r="E10" s="15">
        <v>3</v>
      </c>
      <c r="F10" s="15">
        <v>4</v>
      </c>
      <c r="G10" s="15">
        <v>2</v>
      </c>
      <c r="H10" s="15">
        <v>4</v>
      </c>
      <c r="I10" s="15">
        <v>3</v>
      </c>
      <c r="J10" s="15">
        <v>4</v>
      </c>
      <c r="K10" s="29">
        <f t="shared" si="0"/>
        <v>3.2857142857142856</v>
      </c>
      <c r="M10" s="36"/>
      <c r="N10" s="34" t="s">
        <v>1146</v>
      </c>
    </row>
    <row r="11" spans="1:17" ht="17" x14ac:dyDescent="0.2">
      <c r="A11" s="23" t="s">
        <v>992</v>
      </c>
      <c r="B11" s="15" t="s">
        <v>8</v>
      </c>
      <c r="C11" s="15" t="s">
        <v>1024</v>
      </c>
      <c r="D11" s="15">
        <v>5</v>
      </c>
      <c r="E11" s="15">
        <v>4</v>
      </c>
      <c r="F11" s="15">
        <v>4</v>
      </c>
      <c r="G11" s="15">
        <v>4</v>
      </c>
      <c r="H11" s="15">
        <v>4</v>
      </c>
      <c r="I11" s="15">
        <v>4</v>
      </c>
      <c r="J11" s="15">
        <v>4</v>
      </c>
      <c r="K11" s="29">
        <f t="shared" si="0"/>
        <v>4.1428571428571432</v>
      </c>
      <c r="M11" s="36"/>
      <c r="N11" s="34" t="s">
        <v>1147</v>
      </c>
    </row>
    <row r="12" spans="1:17" ht="17" x14ac:dyDescent="0.2">
      <c r="A12" s="23" t="s">
        <v>993</v>
      </c>
      <c r="B12" s="15" t="s">
        <v>8</v>
      </c>
      <c r="C12" s="15" t="s">
        <v>1025</v>
      </c>
      <c r="D12" s="15">
        <v>4</v>
      </c>
      <c r="E12" s="15">
        <v>3</v>
      </c>
      <c r="F12" s="15">
        <v>4</v>
      </c>
      <c r="G12" s="15">
        <v>3</v>
      </c>
      <c r="H12" s="15">
        <v>3</v>
      </c>
      <c r="I12" s="15">
        <v>3</v>
      </c>
      <c r="J12" s="15">
        <v>3</v>
      </c>
      <c r="K12" s="29">
        <f t="shared" si="0"/>
        <v>3.2857142857142856</v>
      </c>
      <c r="M12" s="36" t="s">
        <v>1180</v>
      </c>
      <c r="N12" s="34" t="s">
        <v>1148</v>
      </c>
    </row>
    <row r="13" spans="1:17" ht="17" x14ac:dyDescent="0.2">
      <c r="A13" s="23" t="s">
        <v>994</v>
      </c>
      <c r="B13" s="15" t="s">
        <v>9</v>
      </c>
      <c r="C13" s="15" t="s">
        <v>18</v>
      </c>
      <c r="D13" s="15">
        <v>2</v>
      </c>
      <c r="E13" s="15">
        <v>4</v>
      </c>
      <c r="F13" s="15">
        <v>5</v>
      </c>
      <c r="G13" s="15">
        <v>2</v>
      </c>
      <c r="H13" s="15">
        <v>5</v>
      </c>
      <c r="I13" s="15">
        <v>4</v>
      </c>
      <c r="J13" s="15">
        <v>4</v>
      </c>
      <c r="K13" s="29">
        <f t="shared" si="0"/>
        <v>3.7142857142857144</v>
      </c>
      <c r="M13" s="36"/>
      <c r="N13" s="34" t="s">
        <v>1149</v>
      </c>
    </row>
    <row r="14" spans="1:17" ht="17" x14ac:dyDescent="0.2">
      <c r="A14" s="23" t="s">
        <v>995</v>
      </c>
      <c r="B14" s="15" t="s">
        <v>9</v>
      </c>
      <c r="C14" s="15" t="s">
        <v>1029</v>
      </c>
      <c r="D14" s="15">
        <v>2</v>
      </c>
      <c r="E14" s="15">
        <v>4</v>
      </c>
      <c r="F14" s="15">
        <v>5</v>
      </c>
      <c r="G14" s="15">
        <v>3</v>
      </c>
      <c r="H14" s="15">
        <v>5</v>
      </c>
      <c r="I14" s="15">
        <v>5</v>
      </c>
      <c r="J14" s="15">
        <v>4</v>
      </c>
      <c r="K14" s="29">
        <f t="shared" si="0"/>
        <v>4</v>
      </c>
      <c r="M14" s="36"/>
      <c r="N14" s="34" t="s">
        <v>1150</v>
      </c>
    </row>
    <row r="15" spans="1:17" ht="17" x14ac:dyDescent="0.2">
      <c r="A15" s="23" t="s">
        <v>996</v>
      </c>
      <c r="B15" s="15" t="s">
        <v>9</v>
      </c>
      <c r="C15" s="15" t="s">
        <v>1026</v>
      </c>
      <c r="D15" s="15">
        <v>2</v>
      </c>
      <c r="E15" s="15">
        <v>5</v>
      </c>
      <c r="F15" s="15">
        <v>5</v>
      </c>
      <c r="G15" s="15">
        <v>3</v>
      </c>
      <c r="H15" s="15">
        <v>5</v>
      </c>
      <c r="I15" s="15">
        <v>5</v>
      </c>
      <c r="J15" s="15">
        <v>4</v>
      </c>
      <c r="K15" s="29">
        <f t="shared" si="0"/>
        <v>4.1428571428571432</v>
      </c>
      <c r="M15" s="36"/>
      <c r="N15" s="34" t="s">
        <v>1151</v>
      </c>
    </row>
    <row r="16" spans="1:17" ht="17" x14ac:dyDescent="0.2">
      <c r="A16" s="23" t="s">
        <v>997</v>
      </c>
      <c r="B16" s="15" t="s">
        <v>10</v>
      </c>
      <c r="C16" s="15" t="s">
        <v>21</v>
      </c>
      <c r="D16" s="15">
        <v>5</v>
      </c>
      <c r="E16" s="15">
        <v>5</v>
      </c>
      <c r="F16" s="15">
        <v>4</v>
      </c>
      <c r="G16" s="15">
        <v>4</v>
      </c>
      <c r="H16" s="15">
        <v>4</v>
      </c>
      <c r="I16" s="15">
        <v>5</v>
      </c>
      <c r="J16" s="15">
        <v>5</v>
      </c>
      <c r="K16" s="29">
        <f t="shared" si="0"/>
        <v>4.5714285714285712</v>
      </c>
      <c r="M16" s="36"/>
      <c r="N16" s="34" t="s">
        <v>1152</v>
      </c>
    </row>
    <row r="17" spans="1:14" ht="17" x14ac:dyDescent="0.2">
      <c r="A17" s="23" t="s">
        <v>998</v>
      </c>
      <c r="B17" s="15" t="s">
        <v>10</v>
      </c>
      <c r="C17" s="15" t="s">
        <v>1030</v>
      </c>
      <c r="D17" s="15">
        <v>4</v>
      </c>
      <c r="E17" s="15">
        <v>5</v>
      </c>
      <c r="F17" s="15">
        <v>4</v>
      </c>
      <c r="G17" s="15">
        <v>5</v>
      </c>
      <c r="H17" s="15">
        <v>4</v>
      </c>
      <c r="I17" s="15">
        <v>5</v>
      </c>
      <c r="J17" s="15">
        <v>5</v>
      </c>
      <c r="K17" s="29">
        <f t="shared" si="0"/>
        <v>4.5714285714285712</v>
      </c>
      <c r="M17" s="36" t="s">
        <v>1184</v>
      </c>
      <c r="N17" s="34" t="s">
        <v>1153</v>
      </c>
    </row>
    <row r="18" spans="1:14" ht="17" x14ac:dyDescent="0.2">
      <c r="A18" s="23" t="s">
        <v>999</v>
      </c>
      <c r="B18" s="15" t="s">
        <v>10</v>
      </c>
      <c r="C18" s="15" t="s">
        <v>22</v>
      </c>
      <c r="D18" s="15">
        <v>5</v>
      </c>
      <c r="E18" s="15">
        <v>4</v>
      </c>
      <c r="F18" s="15">
        <v>4</v>
      </c>
      <c r="G18" s="15">
        <v>4</v>
      </c>
      <c r="H18" s="15">
        <v>3</v>
      </c>
      <c r="I18" s="15">
        <v>4</v>
      </c>
      <c r="J18" s="15">
        <v>4</v>
      </c>
      <c r="K18" s="29">
        <f t="shared" si="0"/>
        <v>4</v>
      </c>
      <c r="M18" s="36"/>
      <c r="N18" s="34" t="s">
        <v>1154</v>
      </c>
    </row>
    <row r="19" spans="1:14" x14ac:dyDescent="0.2">
      <c r="M19" s="36"/>
      <c r="N19" s="34" t="s">
        <v>1155</v>
      </c>
    </row>
    <row r="20" spans="1:14" x14ac:dyDescent="0.2">
      <c r="M20" s="36"/>
      <c r="N20" s="34" t="s">
        <v>1156</v>
      </c>
    </row>
    <row r="21" spans="1:14" x14ac:dyDescent="0.2">
      <c r="M21" s="36"/>
      <c r="N21" s="34" t="s">
        <v>1157</v>
      </c>
    </row>
    <row r="22" spans="1:14" x14ac:dyDescent="0.2">
      <c r="M22" s="36" t="s">
        <v>1181</v>
      </c>
      <c r="N22" s="34" t="s">
        <v>1158</v>
      </c>
    </row>
    <row r="23" spans="1:14" x14ac:dyDescent="0.2">
      <c r="M23" s="36"/>
      <c r="N23" s="34" t="s">
        <v>1159</v>
      </c>
    </row>
    <row r="24" spans="1:14" x14ac:dyDescent="0.2">
      <c r="M24" s="36"/>
      <c r="N24" s="34" t="s">
        <v>1160</v>
      </c>
    </row>
    <row r="25" spans="1:14" x14ac:dyDescent="0.2">
      <c r="M25" s="36"/>
      <c r="N25" s="34" t="s">
        <v>1161</v>
      </c>
    </row>
    <row r="26" spans="1:14" x14ac:dyDescent="0.2">
      <c r="M26" s="36"/>
      <c r="N26" s="34" t="s">
        <v>1162</v>
      </c>
    </row>
    <row r="27" spans="1:14" x14ac:dyDescent="0.2">
      <c r="M27" s="36" t="s">
        <v>1182</v>
      </c>
      <c r="N27" s="34" t="s">
        <v>1163</v>
      </c>
    </row>
    <row r="28" spans="1:14" x14ac:dyDescent="0.2">
      <c r="M28" s="36"/>
      <c r="N28" s="34" t="s">
        <v>1164</v>
      </c>
    </row>
    <row r="29" spans="1:14" x14ac:dyDescent="0.2">
      <c r="M29" s="36"/>
      <c r="N29" s="34" t="s">
        <v>1165</v>
      </c>
    </row>
    <row r="30" spans="1:14" x14ac:dyDescent="0.2">
      <c r="M30" s="36"/>
      <c r="N30" s="34" t="s">
        <v>1166</v>
      </c>
    </row>
    <row r="31" spans="1:14" x14ac:dyDescent="0.2">
      <c r="M31" s="36"/>
      <c r="N31" s="34" t="s">
        <v>1167</v>
      </c>
    </row>
    <row r="32" spans="1:14" x14ac:dyDescent="0.2">
      <c r="M32" s="36" t="s">
        <v>1183</v>
      </c>
      <c r="N32" s="34" t="s">
        <v>1168</v>
      </c>
    </row>
    <row r="33" spans="13:14" x14ac:dyDescent="0.2">
      <c r="M33" s="36"/>
      <c r="N33" s="34" t="s">
        <v>1169</v>
      </c>
    </row>
    <row r="34" spans="13:14" x14ac:dyDescent="0.2">
      <c r="M34" s="36"/>
      <c r="N34" s="34" t="s">
        <v>1170</v>
      </c>
    </row>
    <row r="35" spans="13:14" x14ac:dyDescent="0.2">
      <c r="M35" s="36"/>
      <c r="N35" s="34" t="s">
        <v>1171</v>
      </c>
    </row>
    <row r="36" spans="13:14" x14ac:dyDescent="0.2">
      <c r="M36" s="36"/>
      <c r="N36" s="34" t="s">
        <v>1172</v>
      </c>
    </row>
    <row r="37" spans="13:14" x14ac:dyDescent="0.2">
      <c r="M37" s="36" t="s">
        <v>37</v>
      </c>
      <c r="N37" s="44" t="s">
        <v>1173</v>
      </c>
    </row>
    <row r="38" spans="13:14" x14ac:dyDescent="0.2">
      <c r="M38" s="37"/>
      <c r="N38" s="44" t="s">
        <v>1174</v>
      </c>
    </row>
    <row r="39" spans="13:14" x14ac:dyDescent="0.2">
      <c r="M39" s="3"/>
      <c r="N39" s="44" t="s">
        <v>1175</v>
      </c>
    </row>
    <row r="40" spans="13:14" x14ac:dyDescent="0.2">
      <c r="M40" s="3"/>
      <c r="N40" s="44" t="s">
        <v>1176</v>
      </c>
    </row>
    <row r="41" spans="13:14" x14ac:dyDescent="0.2">
      <c r="M41" s="3"/>
      <c r="N41" s="44" t="s">
        <v>1177</v>
      </c>
    </row>
  </sheetData>
  <mergeCells count="2">
    <mergeCell ref="A1:K1"/>
    <mergeCell ref="D2:J2"/>
  </mergeCells>
  <phoneticPr fontId="4" type="noConversion"/>
  <dataValidations count="1">
    <dataValidation type="list" allowBlank="1" showInputMessage="1" showErrorMessage="1" sqref="B4:B18" xr:uid="{A800DC76-D80A-7D4F-9BF9-22FCE558579C}">
      <formula1>Categories</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Asset Categorisations (AC)</vt:lpstr>
      <vt:lpstr>Assets (A)</vt:lpstr>
      <vt:lpstr>Threats (T)</vt:lpstr>
      <vt:lpstr>Threat Agents (TA)</vt:lpstr>
      <vt:lpstr>Motivations (M)</vt:lpstr>
      <vt:lpstr>Capabilities (C)</vt:lpstr>
      <vt:lpstr>Threat Scenarios (TS)</vt:lpstr>
      <vt:lpstr>Impact Areas (IA)</vt:lpstr>
      <vt:lpstr>Impact Values (IV)</vt:lpstr>
      <vt:lpstr>Attack Path (AP)</vt:lpstr>
      <vt:lpstr>Feasibility Areas (FA)</vt:lpstr>
      <vt:lpstr>Feasibility Values (FV)</vt:lpstr>
      <vt:lpstr>Risk Determinations (RD)</vt:lpstr>
      <vt:lpstr>Risk Treatment Decisions (RTD)</vt:lpstr>
      <vt:lpstr>Assets</vt:lpstr>
      <vt:lpstr>Capabilities</vt:lpstr>
      <vt:lpstr>Categories</vt:lpstr>
      <vt:lpstr>Motivations</vt:lpstr>
      <vt:lpstr>ThreatAgents</vt:lpstr>
      <vt:lpstr>Threats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2023-08-09T00:11:48Z</dcterms:created>
  <dcterms:modified xsi:type="dcterms:W3CDTF">2023-09-16T20:22:04Z</dcterms:modified>
</cp:coreProperties>
</file>