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activeTab="3"/>
  </bookViews>
  <sheets>
    <sheet name="Sheet1" sheetId="1" r:id="rId1"/>
    <sheet name="Sheet2" sheetId="2" r:id="rId2"/>
    <sheet name="tabelona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<sst xmlns="http://schemas.openxmlformats.org/spreadsheetml/2006/main" count="243" uniqueCount="84">
  <si>
    <t>Algoritmos</t>
  </si>
  <si>
    <t>Características</t>
  </si>
  <si>
    <t>Griewangk</t>
  </si>
  <si>
    <t>Rastringin</t>
  </si>
  <si>
    <t>Rosenbrock</t>
  </si>
  <si>
    <t>Schwefel</t>
  </si>
  <si>
    <t>Ackley</t>
  </si>
  <si>
    <t>Média</t>
  </si>
  <si>
    <t>Mediana</t>
  </si>
  <si>
    <t>Moda</t>
  </si>
  <si>
    <t>GEOcanônico</t>
  </si>
  <si>
    <t>População binária; Rankeamento da população inteira; Escolhe 1 bit da população para flipar;</t>
  </si>
  <si>
    <t>GEOvar</t>
  </si>
  <si>
    <t>População binária; Rankeamento para cada variável; Escolhe 1 bit por variável para flipar;</t>
  </si>
  <si>
    <t>AGEO1</t>
  </si>
  <si>
    <t>População binária; Rankeamento da população inteira; TAU é modificado ao comparar cada flip com o melhor f(x) da execução; Escolhe 1 bit da população para flipar</t>
  </si>
  <si>
    <t>AGEO2</t>
  </si>
  <si>
    <t>População binária; Rankeamento da população inteira; TAU é modificado ao comparar cada flip com o atual f(x); Escolhe 1 bit da população para flipar</t>
  </si>
  <si>
    <t>AGEO1var</t>
  </si>
  <si>
    <t>População binária; Rankeamento para cada variável; TAU é modificado ao comparar cada flip com o melhor f(x) da execução; Escolhe 1 bit por variável para flipar;</t>
  </si>
  <si>
    <t>AGEO2var</t>
  </si>
  <si>
    <t>População binária; Rankeamento para cada variável; TAU é modificado ao comparar cada flip com o atual f(x); Escolhe 1 bit por variável para flipar;</t>
  </si>
  <si>
    <t>GEOreal1</t>
  </si>
  <si>
    <t xml:space="preserve">População real; Rankeamento da população inteira; Escolhe 1 das perturbações para ser efetivada; </t>
  </si>
  <si>
    <t>AGEO1real1</t>
  </si>
  <si>
    <t xml:space="preserve">População real; Rankeamento da população inteira; TAU é modificado ao comparar cada perturbação com o melhor f(x). Escolhe 1 das perturbações para ser efetivada; </t>
  </si>
  <si>
    <t>AGEO2real1</t>
  </si>
  <si>
    <t xml:space="preserve">População real; Rankeamento da população inteira; TAU é modificado ao comparar cada perturbação com o atual f(x). Escolhe 1 das perturbações para ser efetivada; </t>
  </si>
  <si>
    <t>Rank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</si>
  <si>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</si>
  <si>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</si>
  <si>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</si>
  <si>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</si>
  <si>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</si>
  <si>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</si>
  <si>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</si>
  <si>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</si>
  <si>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</si>
  <si>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GRIEWANGK</t>
  </si>
  <si>
    <t>RASTRINGIN</t>
  </si>
  <si>
    <t>ROSENBROCK</t>
  </si>
  <si>
    <t>SCHWEFEL</t>
  </si>
  <si>
    <t>ACKLEY</t>
  </si>
  <si>
    <t>MÉDIA</t>
  </si>
  <si>
    <t>Melhor f(x)</t>
  </si>
  <si>
    <t>GEO</t>
  </si>
  <si>
    <t>±</t>
  </si>
  <si>
    <t>b</t>
  </si>
  <si>
    <t>bd</t>
  </si>
  <si>
    <t>c</t>
  </si>
  <si>
    <t>d</t>
  </si>
  <si>
    <t>ac</t>
  </si>
  <si>
    <t>a</t>
  </si>
  <si>
    <t>bc</t>
  </si>
  <si>
    <r>
      <t xml:space="preserve">1,15E-01 ± 6,8E-02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</si>
  <si>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1,96E+01 ± 5,33E+00 </t>
    </r>
    <r>
      <rPr>
        <vertAlign val="superscript"/>
        <sz val="12"/>
        <color theme="1"/>
        <rFont val="Calibri"/>
        <charset val="134"/>
        <scheme val="minor"/>
      </rPr>
      <t>bd</t>
    </r>
  </si>
  <si>
    <r>
      <t xml:space="preserve">4,56E-05 ± 5,06E-05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</si>
  <si>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5,24E+02 ± 2,03E+02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</si>
  <si>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5,81E-01 ± 8,23E-01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</si>
  <si>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1,25E-02 ± 1,3E-02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</si>
  <si>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8,96E+00 ± 2,76E+00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</si>
  <si>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4,19E-05 ± 3,93E-05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</si>
  <si>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1,94E+02 ± 1,26E+02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</si>
  <si>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1,59E-01 ± 4,68E-01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</si>
  <si>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1,05E+00 ± 6,1E-01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</si>
  <si>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2,19E+01 ± 7,58E+00 </t>
    </r>
    <r>
      <rPr>
        <vertAlign val="superscript"/>
        <sz val="12"/>
        <color theme="1"/>
        <rFont val="Calibri"/>
        <charset val="134"/>
        <scheme val="minor"/>
      </rPr>
      <t>d</t>
    </r>
  </si>
  <si>
    <r>
      <t xml:space="preserve">1,09E-04 ± 1,10E-04 </t>
    </r>
    <r>
      <rPr>
        <vertAlign val="superscript"/>
        <sz val="12"/>
        <color theme="1"/>
        <rFont val="Calibri"/>
        <charset val="134"/>
        <scheme val="minor"/>
      </rPr>
      <t>ac</t>
    </r>
  </si>
  <si>
    <r>
      <t xml:space="preserve">6,78E+02 ± 2,58E+02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</si>
  <si>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5,84E+00 ± 3,08E+00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</si>
  <si>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t xml:space="preserve">8,74E-02 ± 5,8E-02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</si>
  <si>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1,66E+01 ± 4,78E+00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</si>
  <si>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2,89E-05 ± 3,62E-05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</si>
  <si>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4,95E+02 ± 1,53E+02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</si>
  <si>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5,94E-01 ± 7,39E-01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</si>
  <si>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t xml:space="preserve">2,28E+00 ± 2,3E+00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</si>
  <si>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2,89E+01 ± 1,07E+01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</si>
  <si>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1,61E-04 ± 2,01E-04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</si>
  <si>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7,80E+02 ± 2,21E+02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</si>
  <si>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2,73E+00 ± 3,51E+00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</si>
  <si>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t xml:space="preserve">7,23E-03 ± 8,5E-03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</si>
  <si>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t xml:space="preserve">7,46E+00 ± 2,70E+00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</si>
  <si>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t xml:space="preserve">6,00E-05 ± 5,96E-05 </t>
    </r>
    <r>
      <rPr>
        <vertAlign val="superscript"/>
        <sz val="12"/>
        <color theme="1"/>
        <rFont val="Calibri"/>
        <charset val="134"/>
        <scheme val="minor"/>
      </rPr>
      <t>bc</t>
    </r>
  </si>
  <si>
    <r>
      <t xml:space="preserve">1,72E+02 ± 1,05E+02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</si>
  <si>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t xml:space="preserve">8,62E-01 ± 7,19E-01 </t>
    </r>
    <r>
      <rPr>
        <vertAlign val="superscript"/>
        <sz val="12"/>
        <color theme="1"/>
        <rFont val="Calibri"/>
        <charset val="134"/>
        <scheme val="minor"/>
      </rPr>
      <t>b</t>
    </r>
  </si>
</sst>
</file>

<file path=xl/styles.xml><?xml version="1.0" encoding="utf-8"?>
<styleSheet xmlns="http://schemas.openxmlformats.org/spreadsheetml/2006/main">
  <numFmts count="7">
    <numFmt numFmtId="176" formatCode="0.0E+00"/>
    <numFmt numFmtId="177" formatCode="0.000E+0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0.0000E+0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b/>
      <vertAlign val="superscript"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true"/>
      </bottom>
      <diagonal/>
    </border>
    <border>
      <left/>
      <right/>
      <top style="thin">
        <color theme="0"/>
      </top>
      <bottom style="thin">
        <color auto="true"/>
      </bottom>
      <diagonal/>
    </border>
    <border>
      <left style="thin">
        <color theme="0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theme="0"/>
      </right>
      <top style="thin">
        <color theme="0"/>
      </top>
      <bottom style="thin">
        <color auto="true"/>
      </bottom>
      <diagonal/>
    </border>
    <border>
      <left/>
      <right style="thin">
        <color theme="0"/>
      </right>
      <top/>
      <bottom style="thin">
        <color auto="true"/>
      </bottom>
      <diagonal/>
    </border>
    <border>
      <left style="thin">
        <color theme="0"/>
      </left>
      <right style="thin">
        <color theme="0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5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21" fillId="0" borderId="17" applyNumberFormat="false" applyFill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0" fillId="0" borderId="16" applyNumberFormat="false" applyFill="false" applyAlignment="false" applyProtection="false">
      <alignment vertical="center"/>
    </xf>
    <xf numFmtId="0" fontId="17" fillId="6" borderId="1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0" fillId="31" borderId="18" applyNumberFormat="false" applyFont="false" applyAlignment="false" applyProtection="false">
      <alignment vertical="center"/>
    </xf>
    <xf numFmtId="0" fontId="23" fillId="26" borderId="13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3" fillId="6" borderId="13" applyNumberFormat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6" fillId="0" borderId="14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2" fillId="0" borderId="1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0" borderId="1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4" borderId="11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56">
    <xf numFmtId="0" fontId="0" fillId="0" borderId="0" xfId="0">
      <alignment vertical="center"/>
    </xf>
    <xf numFmtId="49" fontId="0" fillId="0" borderId="1" xfId="0" applyNumberFormat="true" applyBorder="true">
      <alignment vertical="center"/>
    </xf>
    <xf numFmtId="49" fontId="0" fillId="0" borderId="1" xfId="0" applyNumberFormat="true" applyBorder="true" applyAlignment="true">
      <alignment horizontal="center" vertical="center"/>
    </xf>
    <xf numFmtId="49" fontId="0" fillId="0" borderId="1" xfId="0" applyNumberFormat="true" applyBorder="true" applyAlignment="true">
      <alignment horizontal="center" vertical="center"/>
    </xf>
    <xf numFmtId="49" fontId="0" fillId="0" borderId="1" xfId="0" applyNumberFormat="true" applyFont="true" applyBorder="true" applyAlignment="true">
      <alignment horizontal="center" vertical="center"/>
    </xf>
    <xf numFmtId="49" fontId="1" fillId="0" borderId="1" xfId="0" applyNumberFormat="true" applyFont="true" applyBorder="true" applyAlignment="true">
      <alignment horizontal="center" vertical="center"/>
    </xf>
    <xf numFmtId="49" fontId="0" fillId="0" borderId="2" xfId="0" applyNumberFormat="true" applyBorder="true">
      <alignment vertical="center"/>
    </xf>
    <xf numFmtId="0" fontId="0" fillId="0" borderId="3" xfId="0" applyBorder="true">
      <alignment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1" fontId="0" fillId="0" borderId="2" xfId="0" applyNumberFormat="true" applyBorder="true" applyAlignment="true">
      <alignment horizontal="right" vertical="center"/>
    </xf>
    <xf numFmtId="11" fontId="0" fillId="0" borderId="2" xfId="0" applyNumberFormat="true" applyBorder="true" applyAlignment="true">
      <alignment horizontal="center" vertical="center"/>
    </xf>
    <xf numFmtId="11" fontId="1" fillId="0" borderId="3" xfId="0" applyNumberFormat="true" applyFont="true" applyBorder="true" applyAlignment="true">
      <alignment horizontal="right" vertical="center"/>
    </xf>
    <xf numFmtId="11" fontId="1" fillId="0" borderId="2" xfId="0" applyNumberFormat="true" applyFont="true" applyBorder="true" applyAlignment="true">
      <alignment horizontal="center" vertical="center"/>
    </xf>
    <xf numFmtId="11" fontId="0" fillId="0" borderId="3" xfId="0" applyNumberFormat="true" applyBorder="true" applyAlignment="true">
      <alignment horizontal="right" vertical="center"/>
    </xf>
    <xf numFmtId="11" fontId="0" fillId="0" borderId="2" xfId="0" applyNumberFormat="true" applyFont="true" applyBorder="true" applyAlignment="true">
      <alignment horizontal="right" vertical="center"/>
    </xf>
    <xf numFmtId="11" fontId="0" fillId="0" borderId="2" xfId="0" applyNumberFormat="true" applyFont="true" applyBorder="true" applyAlignment="true">
      <alignment horizontal="center" vertical="center"/>
    </xf>
    <xf numFmtId="11" fontId="0" fillId="0" borderId="3" xfId="0" applyNumberFormat="true" applyFont="true" applyBorder="true" applyAlignment="true">
      <alignment horizontal="right" vertical="center"/>
    </xf>
    <xf numFmtId="0" fontId="0" fillId="0" borderId="8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76" fontId="0" fillId="0" borderId="3" xfId="0" applyNumberFormat="true" applyBorder="true" applyAlignment="true">
      <alignment horizontal="left" vertical="center"/>
    </xf>
    <xf numFmtId="176" fontId="1" fillId="0" borderId="3" xfId="0" applyNumberFormat="true" applyFont="true" applyBorder="true" applyAlignment="true">
      <alignment horizontal="left" vertical="center"/>
    </xf>
    <xf numFmtId="0" fontId="1" fillId="0" borderId="3" xfId="0" applyFont="true" applyBorder="true" applyAlignment="true">
      <alignment horizontal="center" vertical="center"/>
    </xf>
    <xf numFmtId="11" fontId="0" fillId="0" borderId="0" xfId="0" applyNumberFormat="true">
      <alignment vertical="center"/>
    </xf>
    <xf numFmtId="176" fontId="0" fillId="0" borderId="3" xfId="0" applyNumberFormat="true" applyFont="true" applyBorder="true" applyAlignment="true">
      <alignment horizontal="left" vertical="center"/>
    </xf>
    <xf numFmtId="0" fontId="2" fillId="0" borderId="2" xfId="0" applyFont="true" applyBorder="true" applyAlignment="true">
      <alignment horizontal="left" vertical="center"/>
    </xf>
    <xf numFmtId="0" fontId="0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left" vertical="center"/>
    </xf>
    <xf numFmtId="0" fontId="0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left" vertical="center"/>
    </xf>
    <xf numFmtId="0" fontId="3" fillId="0" borderId="2" xfId="0" applyFont="true" applyBorder="true" applyAlignment="true">
      <alignment horizontal="left" vertical="center"/>
    </xf>
    <xf numFmtId="11" fontId="0" fillId="0" borderId="3" xfId="0" applyNumberFormat="true" applyBorder="true">
      <alignment vertical="center"/>
    </xf>
    <xf numFmtId="11" fontId="1" fillId="0" borderId="3" xfId="0" applyNumberFormat="true" applyFont="true" applyBorder="true">
      <alignment vertical="center"/>
    </xf>
    <xf numFmtId="11" fontId="0" fillId="0" borderId="0" xfId="0" applyNumberFormat="true" applyAlignment="true">
      <alignment horizontal="left" vertical="center"/>
    </xf>
    <xf numFmtId="11" fontId="0" fillId="0" borderId="3" xfId="0" applyNumberFormat="true" applyFont="true" applyBorder="true" applyAlignment="true">
      <alignment horizontal="left" vertical="center"/>
    </xf>
    <xf numFmtId="11" fontId="1" fillId="0" borderId="3" xfId="0" applyNumberFormat="true" applyFont="true" applyBorder="true" applyAlignment="true">
      <alignment horizontal="left" vertical="center"/>
    </xf>
    <xf numFmtId="11" fontId="1" fillId="0" borderId="2" xfId="0" applyNumberFormat="true" applyFont="true" applyBorder="true" applyAlignment="true">
      <alignment horizontal="right" vertical="center"/>
    </xf>
    <xf numFmtId="0" fontId="1" fillId="0" borderId="2" xfId="0" applyFont="true" applyBorder="true" applyAlignment="true">
      <alignment horizontal="center" vertical="center"/>
    </xf>
    <xf numFmtId="11" fontId="0" fillId="0" borderId="3" xfId="0" applyNumberFormat="true" applyBorder="true" applyAlignment="true">
      <alignment horizontal="left" vertical="center"/>
    </xf>
    <xf numFmtId="177" fontId="0" fillId="0" borderId="3" xfId="0" applyNumberFormat="true" applyBorder="true" applyAlignment="true">
      <alignment horizontal="center" vertical="center"/>
    </xf>
    <xf numFmtId="178" fontId="0" fillId="0" borderId="3" xfId="0" applyNumberFormat="true" applyBorder="true" applyAlignment="true">
      <alignment horizontal="center" vertical="center"/>
    </xf>
    <xf numFmtId="11" fontId="1" fillId="0" borderId="3" xfId="0" applyNumberFormat="true" applyFont="true" applyBorder="true" applyAlignment="true">
      <alignment horizontal="center" vertical="center"/>
    </xf>
    <xf numFmtId="11" fontId="0" fillId="0" borderId="3" xfId="0" applyNumberFormat="true" applyBorder="true" applyAlignment="true">
      <alignment horizontal="center" vertical="center"/>
    </xf>
    <xf numFmtId="11" fontId="0" fillId="0" borderId="3" xfId="0" applyNumberFormat="true" applyFont="true" applyBorder="true">
      <alignment vertical="center"/>
    </xf>
    <xf numFmtId="11" fontId="0" fillId="0" borderId="3" xfId="0" applyNumberFormat="true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Sheet2!$B$3</c:f>
              <c:strCache>
                <c:ptCount val="1"/>
                <c:pt idx="0">
                  <c:v>GEOcanônico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Sheet2!$C$3:$G$3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false"/>
        </c:ser>
        <c:ser>
          <c:idx val="2"/>
          <c:order val="1"/>
          <c:tx>
            <c:strRef>
              <c:f>Sheet2!$B$5</c:f>
              <c:strCache>
                <c:ptCount val="1"/>
                <c:pt idx="0">
                  <c:v>AGEO1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false"/>
        </c:ser>
        <c:ser>
          <c:idx val="3"/>
          <c:order val="2"/>
          <c:tx>
            <c:strRef>
              <c:f>Sheet2!$B$6</c:f>
              <c:strCache>
                <c:ptCount val="1"/>
                <c:pt idx="0">
                  <c:v>AGEO2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false"/>
        </c:ser>
        <c:ser>
          <c:idx val="1"/>
          <c:order val="3"/>
          <c:tx>
            <c:strRef>
              <c:f>Sheet2!$B$4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false"/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AGEO1var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false"/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AGEO2var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619722454"/>
        <c:axId val="858238197"/>
      </c:lineChart>
      <c:catAx>
        <c:axId val="61972245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58238197"/>
        <c:crosses val="max"/>
        <c:auto val="false"/>
        <c:lblAlgn val="ctr"/>
        <c:lblOffset val="100"/>
        <c:noMultiLvlLbl val="false"/>
      </c:catAx>
      <c:valAx>
        <c:axId val="858238197"/>
        <c:scaling>
          <c:orientation val="maxMin"/>
          <c:max val="6"/>
          <c:min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972245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</xdr:colOff>
      <xdr:row>1</xdr:row>
      <xdr:rowOff>50800</xdr:rowOff>
    </xdr:from>
    <xdr:to>
      <xdr:col>13</xdr:col>
      <xdr:colOff>504825</xdr:colOff>
      <xdr:row>16</xdr:row>
      <xdr:rowOff>79375</xdr:rowOff>
    </xdr:to>
    <xdr:graphicFrame>
      <xdr:nvGraphicFramePr>
        <xdr:cNvPr id="6" name="Chart 5"/>
        <xdr:cNvGraphicFramePr/>
      </xdr:nvGraphicFramePr>
      <xdr:xfrm>
        <a:off x="5734050" y="231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2"/>
  <sheetViews>
    <sheetView zoomScale="85" zoomScaleNormal="85" topLeftCell="B5" workbookViewId="0">
      <selection activeCell="B2" sqref="B2:H11"/>
    </sheetView>
  </sheetViews>
  <sheetFormatPr defaultColWidth="9" defaultRowHeight="14.25"/>
  <cols>
    <col min="2" max="2" width="13.375" customWidth="true"/>
    <col min="3" max="3" width="55.125" customWidth="true"/>
    <col min="4" max="4" width="10.25" customWidth="true"/>
    <col min="5" max="5" width="10.625" customWidth="true"/>
    <col min="6" max="6" width="11.5" customWidth="true"/>
  </cols>
  <sheetData>
    <row r="2" spans="2:11">
      <c r="B2" s="50" t="s">
        <v>0</v>
      </c>
      <c r="C2" s="50" t="s">
        <v>1</v>
      </c>
      <c r="D2" s="50" t="s">
        <v>2</v>
      </c>
      <c r="E2" s="50" t="s">
        <v>3</v>
      </c>
      <c r="F2" s="50" t="s">
        <v>4</v>
      </c>
      <c r="G2" s="50" t="s">
        <v>5</v>
      </c>
      <c r="H2" s="50" t="s">
        <v>6</v>
      </c>
      <c r="I2" s="55" t="s">
        <v>7</v>
      </c>
      <c r="J2" s="55" t="s">
        <v>8</v>
      </c>
      <c r="K2" s="55" t="s">
        <v>9</v>
      </c>
    </row>
    <row r="3" ht="37" customHeight="true" spans="2:11">
      <c r="B3" s="51" t="s">
        <v>10</v>
      </c>
      <c r="C3" s="52" t="s">
        <v>11</v>
      </c>
      <c r="D3" s="51">
        <v>7</v>
      </c>
      <c r="E3" s="51">
        <v>9</v>
      </c>
      <c r="F3" s="51">
        <v>9</v>
      </c>
      <c r="G3" s="51">
        <v>6</v>
      </c>
      <c r="H3" s="51">
        <v>7</v>
      </c>
      <c r="I3" s="55">
        <f>AVERAGE(D3:H3)</f>
        <v>7.6</v>
      </c>
      <c r="J3" s="55">
        <f>MEDIAN(D3:H3)</f>
        <v>7</v>
      </c>
      <c r="K3" s="55">
        <f>MODE(D3:H3)</f>
        <v>7</v>
      </c>
    </row>
    <row r="4" ht="38" customHeight="true" spans="2:11">
      <c r="B4" s="51" t="s">
        <v>12</v>
      </c>
      <c r="C4" s="52" t="s">
        <v>13</v>
      </c>
      <c r="D4" s="51">
        <v>4</v>
      </c>
      <c r="E4" s="51">
        <v>4</v>
      </c>
      <c r="F4" s="51">
        <v>4</v>
      </c>
      <c r="G4" s="51">
        <v>2</v>
      </c>
      <c r="H4" s="51">
        <v>3</v>
      </c>
      <c r="I4" s="55">
        <f t="shared" ref="I4:I11" si="0">AVERAGE(D4:H4)</f>
        <v>3.4</v>
      </c>
      <c r="J4" s="55">
        <f t="shared" ref="J4:J11" si="1">MEDIAN(D4:H4)</f>
        <v>4</v>
      </c>
      <c r="K4" s="55">
        <f t="shared" ref="K4:K11" si="2">MODE(D4:H4)</f>
        <v>4</v>
      </c>
    </row>
    <row r="5" ht="42.75" spans="2:11">
      <c r="B5" s="51" t="s">
        <v>14</v>
      </c>
      <c r="C5" s="52" t="s">
        <v>15</v>
      </c>
      <c r="D5" s="51">
        <v>8</v>
      </c>
      <c r="E5" s="51">
        <v>8</v>
      </c>
      <c r="F5" s="51">
        <v>8</v>
      </c>
      <c r="G5" s="51">
        <v>5</v>
      </c>
      <c r="H5" s="51">
        <v>9</v>
      </c>
      <c r="I5" s="55">
        <f t="shared" si="0"/>
        <v>7.6</v>
      </c>
      <c r="J5" s="55">
        <f t="shared" si="1"/>
        <v>8</v>
      </c>
      <c r="K5" s="55">
        <f t="shared" si="2"/>
        <v>8</v>
      </c>
    </row>
    <row r="6" ht="42.75" spans="2:11">
      <c r="B6" s="51" t="s">
        <v>16</v>
      </c>
      <c r="C6" s="52" t="s">
        <v>17</v>
      </c>
      <c r="D6" s="51">
        <v>6</v>
      </c>
      <c r="E6" s="51">
        <v>6</v>
      </c>
      <c r="F6" s="51">
        <v>6</v>
      </c>
      <c r="G6" s="51">
        <v>3</v>
      </c>
      <c r="H6" s="51">
        <v>8</v>
      </c>
      <c r="I6" s="55">
        <f t="shared" si="0"/>
        <v>5.8</v>
      </c>
      <c r="J6" s="55">
        <f t="shared" si="1"/>
        <v>6</v>
      </c>
      <c r="K6" s="55">
        <f t="shared" si="2"/>
        <v>6</v>
      </c>
    </row>
    <row r="7" ht="42.75" spans="2:11">
      <c r="B7" s="51" t="s">
        <v>18</v>
      </c>
      <c r="C7" s="52" t="s">
        <v>19</v>
      </c>
      <c r="D7" s="51">
        <v>9</v>
      </c>
      <c r="E7" s="51">
        <v>7</v>
      </c>
      <c r="F7" s="51">
        <v>7</v>
      </c>
      <c r="G7" s="51">
        <v>4</v>
      </c>
      <c r="H7" s="51">
        <v>6</v>
      </c>
      <c r="I7" s="55">
        <f t="shared" si="0"/>
        <v>6.6</v>
      </c>
      <c r="J7" s="55">
        <f t="shared" si="1"/>
        <v>7</v>
      </c>
      <c r="K7" s="55">
        <f t="shared" si="2"/>
        <v>7</v>
      </c>
    </row>
    <row r="8" ht="42.75" spans="2:11">
      <c r="B8" s="51" t="s">
        <v>20</v>
      </c>
      <c r="C8" s="52" t="s">
        <v>21</v>
      </c>
      <c r="D8" s="51">
        <v>5</v>
      </c>
      <c r="E8" s="51">
        <v>5</v>
      </c>
      <c r="F8" s="51">
        <v>5</v>
      </c>
      <c r="G8" s="51">
        <v>1</v>
      </c>
      <c r="H8" s="51">
        <v>4</v>
      </c>
      <c r="I8" s="55">
        <f t="shared" si="0"/>
        <v>4</v>
      </c>
      <c r="J8" s="55">
        <f t="shared" si="1"/>
        <v>5</v>
      </c>
      <c r="K8" s="55">
        <f t="shared" si="2"/>
        <v>5</v>
      </c>
    </row>
    <row r="9" ht="28.5" spans="2:11">
      <c r="B9" s="51" t="s">
        <v>22</v>
      </c>
      <c r="C9" s="52" t="s">
        <v>23</v>
      </c>
      <c r="D9" s="51">
        <v>2</v>
      </c>
      <c r="E9" s="51">
        <v>2</v>
      </c>
      <c r="F9" s="51">
        <v>2</v>
      </c>
      <c r="G9" s="51">
        <v>7</v>
      </c>
      <c r="H9" s="51">
        <v>1</v>
      </c>
      <c r="I9" s="55">
        <f t="shared" si="0"/>
        <v>2.8</v>
      </c>
      <c r="J9" s="55">
        <f t="shared" si="1"/>
        <v>2</v>
      </c>
      <c r="K9" s="55">
        <f t="shared" si="2"/>
        <v>2</v>
      </c>
    </row>
    <row r="10" ht="42.75" spans="2:11">
      <c r="B10" s="51" t="s">
        <v>24</v>
      </c>
      <c r="C10" s="52" t="s">
        <v>25</v>
      </c>
      <c r="D10" s="51">
        <v>3</v>
      </c>
      <c r="E10" s="51">
        <v>3</v>
      </c>
      <c r="F10" s="51">
        <v>3</v>
      </c>
      <c r="G10" s="51">
        <v>8</v>
      </c>
      <c r="H10" s="51">
        <v>5</v>
      </c>
      <c r="I10" s="55">
        <f t="shared" si="0"/>
        <v>4.4</v>
      </c>
      <c r="J10" s="55">
        <f t="shared" si="1"/>
        <v>3</v>
      </c>
      <c r="K10" s="55">
        <f t="shared" si="2"/>
        <v>3</v>
      </c>
    </row>
    <row r="11" ht="42.75" spans="2:11">
      <c r="B11" s="51" t="s">
        <v>26</v>
      </c>
      <c r="C11" s="52" t="s">
        <v>27</v>
      </c>
      <c r="D11" s="51">
        <v>1</v>
      </c>
      <c r="E11" s="51">
        <v>1</v>
      </c>
      <c r="F11" s="51">
        <v>1</v>
      </c>
      <c r="G11" s="51">
        <v>9</v>
      </c>
      <c r="H11" s="51">
        <v>2</v>
      </c>
      <c r="I11" s="55">
        <f t="shared" si="0"/>
        <v>2.8</v>
      </c>
      <c r="J11" s="55">
        <f t="shared" si="1"/>
        <v>1</v>
      </c>
      <c r="K11" s="55">
        <f t="shared" si="2"/>
        <v>1</v>
      </c>
    </row>
    <row r="13" spans="1:4">
      <c r="A13" s="53" t="s">
        <v>28</v>
      </c>
      <c r="B13" s="53" t="s">
        <v>0</v>
      </c>
      <c r="C13" s="53" t="s">
        <v>7</v>
      </c>
      <c r="D13" s="50" t="s">
        <v>9</v>
      </c>
    </row>
    <row r="14" spans="1:4">
      <c r="A14" s="50" t="s">
        <v>29</v>
      </c>
      <c r="B14" s="54" t="s">
        <v>26</v>
      </c>
      <c r="C14" s="54">
        <v>2.8</v>
      </c>
      <c r="D14" s="51">
        <v>1</v>
      </c>
    </row>
    <row r="15" spans="1:4">
      <c r="A15" s="50" t="s">
        <v>30</v>
      </c>
      <c r="B15" s="54" t="s">
        <v>22</v>
      </c>
      <c r="C15" s="54">
        <v>2.8</v>
      </c>
      <c r="D15" s="51">
        <v>2</v>
      </c>
    </row>
    <row r="16" spans="1:4">
      <c r="A16" s="50" t="s">
        <v>31</v>
      </c>
      <c r="B16" s="51" t="s">
        <v>12</v>
      </c>
      <c r="C16" s="51">
        <v>3.4</v>
      </c>
      <c r="D16" s="51">
        <v>4</v>
      </c>
    </row>
    <row r="17" spans="1:4">
      <c r="A17" s="50" t="s">
        <v>32</v>
      </c>
      <c r="B17" s="51" t="s">
        <v>20</v>
      </c>
      <c r="C17" s="51">
        <v>4</v>
      </c>
      <c r="D17" s="51">
        <v>5</v>
      </c>
    </row>
    <row r="18" spans="1:4">
      <c r="A18" s="50" t="s">
        <v>33</v>
      </c>
      <c r="B18" s="51" t="s">
        <v>24</v>
      </c>
      <c r="C18" s="51">
        <v>4.4</v>
      </c>
      <c r="D18" s="51">
        <v>3</v>
      </c>
    </row>
    <row r="19" spans="1:4">
      <c r="A19" s="50" t="s">
        <v>34</v>
      </c>
      <c r="B19" s="51" t="s">
        <v>16</v>
      </c>
      <c r="C19" s="51">
        <v>5.8</v>
      </c>
      <c r="D19" s="51">
        <v>6</v>
      </c>
    </row>
    <row r="20" spans="1:4">
      <c r="A20" s="50" t="s">
        <v>35</v>
      </c>
      <c r="B20" s="51" t="s">
        <v>18</v>
      </c>
      <c r="C20" s="51">
        <v>6.6</v>
      </c>
      <c r="D20" s="51">
        <v>7</v>
      </c>
    </row>
    <row r="21" spans="1:4">
      <c r="A21" s="50" t="s">
        <v>36</v>
      </c>
      <c r="B21" s="51" t="s">
        <v>10</v>
      </c>
      <c r="C21" s="51">
        <v>7.6</v>
      </c>
      <c r="D21" s="51">
        <v>7</v>
      </c>
    </row>
    <row r="22" spans="1:4">
      <c r="A22" s="50" t="s">
        <v>37</v>
      </c>
      <c r="B22" s="51" t="s">
        <v>14</v>
      </c>
      <c r="C22" s="51">
        <v>7.6</v>
      </c>
      <c r="D22" s="51">
        <v>8</v>
      </c>
    </row>
  </sheetData>
  <sortState ref="B14:C22">
    <sortCondition ref="C1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"/>
  <sheetViews>
    <sheetView workbookViewId="0">
      <selection activeCell="B2" sqref="B2:G8"/>
    </sheetView>
  </sheetViews>
  <sheetFormatPr defaultColWidth="9" defaultRowHeight="14.25" outlineLevelRow="7" outlineLevelCol="6"/>
  <cols>
    <col min="2" max="2" width="13.375" customWidth="true"/>
    <col min="3" max="3" width="11" customWidth="true"/>
    <col min="4" max="4" width="10.625" customWidth="true"/>
    <col min="5" max="5" width="12.25" customWidth="true"/>
    <col min="6" max="6" width="9.375" customWidth="true"/>
  </cols>
  <sheetData>
    <row r="2" spans="2:7">
      <c r="B2" s="50" t="s">
        <v>0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</row>
    <row r="3" spans="2:7">
      <c r="B3" s="51" t="s">
        <v>10</v>
      </c>
      <c r="C3" s="51">
        <v>4</v>
      </c>
      <c r="D3" s="51">
        <v>6</v>
      </c>
      <c r="E3" s="51">
        <v>6</v>
      </c>
      <c r="F3" s="51">
        <v>6</v>
      </c>
      <c r="G3" s="51">
        <v>4</v>
      </c>
    </row>
    <row r="4" spans="2:7">
      <c r="B4" s="51" t="s">
        <v>12</v>
      </c>
      <c r="C4" s="51">
        <v>1</v>
      </c>
      <c r="D4" s="51">
        <v>1</v>
      </c>
      <c r="E4" s="51">
        <v>1</v>
      </c>
      <c r="F4" s="51">
        <v>2</v>
      </c>
      <c r="G4" s="51">
        <v>1</v>
      </c>
    </row>
    <row r="5" spans="2:7">
      <c r="B5" s="51" t="s">
        <v>14</v>
      </c>
      <c r="C5" s="51">
        <v>5</v>
      </c>
      <c r="D5" s="51">
        <v>5</v>
      </c>
      <c r="E5" s="51">
        <v>5</v>
      </c>
      <c r="F5" s="51">
        <v>5</v>
      </c>
      <c r="G5" s="51">
        <v>6</v>
      </c>
    </row>
    <row r="6" spans="2:7">
      <c r="B6" s="51" t="s">
        <v>16</v>
      </c>
      <c r="C6" s="51">
        <v>3</v>
      </c>
      <c r="D6" s="51">
        <v>3</v>
      </c>
      <c r="E6" s="51">
        <v>3</v>
      </c>
      <c r="F6" s="51">
        <v>3</v>
      </c>
      <c r="G6" s="51">
        <v>5</v>
      </c>
    </row>
    <row r="7" spans="2:7">
      <c r="B7" s="51" t="s">
        <v>18</v>
      </c>
      <c r="C7" s="51">
        <v>6</v>
      </c>
      <c r="D7" s="51">
        <v>4</v>
      </c>
      <c r="E7" s="51">
        <v>4</v>
      </c>
      <c r="F7" s="51">
        <v>4</v>
      </c>
      <c r="G7" s="51">
        <v>3</v>
      </c>
    </row>
    <row r="8" spans="2:7">
      <c r="B8" s="51" t="s">
        <v>20</v>
      </c>
      <c r="C8" s="51">
        <v>2</v>
      </c>
      <c r="D8" s="51">
        <v>2</v>
      </c>
      <c r="E8" s="51">
        <v>2</v>
      </c>
      <c r="F8" s="51">
        <v>1</v>
      </c>
      <c r="G8" s="51">
        <v>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85" zoomScaleNormal="85" topLeftCell="A4" workbookViewId="0">
      <selection activeCell="B14" sqref="B14:Z23"/>
    </sheetView>
  </sheetViews>
  <sheetFormatPr defaultColWidth="9" defaultRowHeight="14.25"/>
  <cols>
    <col min="1" max="1" width="3.81666666666667" customWidth="true"/>
    <col min="2" max="2" width="9.85" customWidth="true"/>
    <col min="3" max="3" width="8.225" customWidth="true"/>
    <col min="4" max="4" width="1.15" customWidth="true"/>
    <col min="5" max="5" width="7.5" customWidth="true"/>
    <col min="6" max="6" width="2.125" customWidth="true"/>
    <col min="7" max="7" width="1.175" customWidth="true"/>
    <col min="8" max="8" width="8.675" customWidth="true"/>
    <col min="9" max="9" width="1.34166666666667" customWidth="true"/>
    <col min="10" max="10" width="8.675" customWidth="true"/>
    <col min="11" max="11" width="2.125" customWidth="true"/>
    <col min="12" max="12" width="1.175" customWidth="true"/>
    <col min="13" max="13" width="8.375" customWidth="true"/>
    <col min="14" max="14" width="1.15" customWidth="true"/>
    <col min="15" max="15" width="8.225" customWidth="true"/>
    <col min="16" max="16" width="2.125" customWidth="true"/>
    <col min="17" max="17" width="1.175" customWidth="true"/>
    <col min="18" max="18" width="8.675" customWidth="true"/>
    <col min="19" max="19" width="1.05" customWidth="true"/>
    <col min="20" max="20" width="8.36666666666667" customWidth="true"/>
    <col min="21" max="21" width="2.35" customWidth="true"/>
    <col min="22" max="22" width="1.31666666666667" customWidth="true"/>
    <col min="23" max="23" width="8.81666666666667" customWidth="true"/>
    <col min="24" max="24" width="1.15" customWidth="true"/>
    <col min="25" max="25" width="8.825" customWidth="true"/>
    <col min="26" max="26" width="2.35" customWidth="true"/>
    <col min="27" max="27" width="2.625" customWidth="true"/>
    <col min="29" max="29" width="4.10833333333333" customWidth="true"/>
  </cols>
  <sheetData>
    <row r="1" ht="12" customHeight="true" spans="1:29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22"/>
    </row>
    <row r="2" ht="27" customHeight="true" spans="1:29">
      <c r="A2" s="7"/>
      <c r="B2" s="7"/>
      <c r="C2" s="9" t="s">
        <v>38</v>
      </c>
      <c r="D2" s="10"/>
      <c r="E2" s="10"/>
      <c r="F2" s="21"/>
      <c r="G2" s="22"/>
      <c r="H2" s="9" t="s">
        <v>39</v>
      </c>
      <c r="I2" s="10"/>
      <c r="J2" s="10"/>
      <c r="K2" s="21"/>
      <c r="L2" s="22"/>
      <c r="M2" s="9" t="s">
        <v>40</v>
      </c>
      <c r="N2" s="10"/>
      <c r="O2" s="10"/>
      <c r="P2" s="21"/>
      <c r="Q2" s="22"/>
      <c r="R2" s="9" t="s">
        <v>41</v>
      </c>
      <c r="S2" s="10"/>
      <c r="T2" s="10"/>
      <c r="U2" s="21"/>
      <c r="V2" s="22"/>
      <c r="W2" s="9" t="s">
        <v>42</v>
      </c>
      <c r="X2" s="10"/>
      <c r="Y2" s="10"/>
      <c r="Z2" s="21"/>
      <c r="AA2" s="22"/>
      <c r="AB2" s="21" t="s">
        <v>43</v>
      </c>
      <c r="AC2" s="8"/>
    </row>
    <row r="3" ht="24" customHeight="true" spans="1:29">
      <c r="A3" s="7"/>
      <c r="B3" s="7"/>
      <c r="C3" s="11" t="s">
        <v>44</v>
      </c>
      <c r="D3" s="12"/>
      <c r="E3" s="23"/>
      <c r="F3" s="24" t="s">
        <v>28</v>
      </c>
      <c r="G3" s="8"/>
      <c r="H3" s="11" t="s">
        <v>44</v>
      </c>
      <c r="I3" s="12"/>
      <c r="J3" s="23"/>
      <c r="K3" s="24" t="s">
        <v>28</v>
      </c>
      <c r="L3" s="8"/>
      <c r="M3" s="11" t="s">
        <v>44</v>
      </c>
      <c r="N3" s="12"/>
      <c r="O3" s="23"/>
      <c r="P3" s="24" t="s">
        <v>28</v>
      </c>
      <c r="Q3" s="8"/>
      <c r="R3" s="11" t="s">
        <v>44</v>
      </c>
      <c r="S3" s="12"/>
      <c r="T3" s="23"/>
      <c r="U3" s="24" t="s">
        <v>28</v>
      </c>
      <c r="V3" s="8"/>
      <c r="W3" s="11" t="s">
        <v>44</v>
      </c>
      <c r="X3" s="12"/>
      <c r="Y3" s="23"/>
      <c r="Z3" s="24" t="s">
        <v>28</v>
      </c>
      <c r="AA3" s="8"/>
      <c r="AB3" s="24" t="s">
        <v>28</v>
      </c>
      <c r="AC3" s="22"/>
    </row>
    <row r="4" spans="1:29">
      <c r="A4" s="7"/>
      <c r="B4" s="7" t="s">
        <v>45</v>
      </c>
      <c r="C4" s="13">
        <v>0.132</v>
      </c>
      <c r="D4" s="14" t="s">
        <v>46</v>
      </c>
      <c r="E4" s="25">
        <v>0.0965063776002464</v>
      </c>
      <c r="F4" s="22">
        <v>4</v>
      </c>
      <c r="G4" s="22"/>
      <c r="H4" s="13">
        <v>19.273</v>
      </c>
      <c r="I4" s="14" t="s">
        <v>46</v>
      </c>
      <c r="J4" s="36">
        <v>4.36737875829437</v>
      </c>
      <c r="K4" s="22">
        <v>4</v>
      </c>
      <c r="L4" s="22"/>
      <c r="M4" s="41">
        <v>3.19134547909331e-5</v>
      </c>
      <c r="N4" s="16" t="s">
        <v>46</v>
      </c>
      <c r="O4" s="40">
        <v>4.53693404059032e-5</v>
      </c>
      <c r="P4" s="42">
        <v>1</v>
      </c>
      <c r="Q4" s="22"/>
      <c r="R4" s="13">
        <v>536.477</v>
      </c>
      <c r="S4" s="14" t="s">
        <v>46</v>
      </c>
      <c r="T4" s="36">
        <v>196.069181001229</v>
      </c>
      <c r="U4" s="22">
        <v>4</v>
      </c>
      <c r="V4" s="22"/>
      <c r="W4" s="41">
        <v>0.276</v>
      </c>
      <c r="X4" s="16" t="s">
        <v>46</v>
      </c>
      <c r="Y4" s="40">
        <v>0.798042531991864</v>
      </c>
      <c r="Z4" s="42">
        <v>2</v>
      </c>
      <c r="AA4" s="22"/>
      <c r="AB4" s="22">
        <f t="shared" ref="AB4:AB9" si="0">AVERAGE(F4,K4,P4,U4,Z4)</f>
        <v>3</v>
      </c>
      <c r="AC4" s="8"/>
    </row>
    <row r="5" spans="1:29">
      <c r="A5" s="7"/>
      <c r="B5" s="7" t="s">
        <v>12</v>
      </c>
      <c r="C5" s="15">
        <v>0.009</v>
      </c>
      <c r="D5" s="16" t="s">
        <v>46</v>
      </c>
      <c r="E5" s="26">
        <v>0.0122558806800694</v>
      </c>
      <c r="F5" s="27">
        <v>2</v>
      </c>
      <c r="G5" s="8"/>
      <c r="H5" s="15">
        <v>8.206</v>
      </c>
      <c r="I5" s="16" t="s">
        <v>46</v>
      </c>
      <c r="J5" s="37">
        <v>3.16209259736571</v>
      </c>
      <c r="K5" s="27">
        <v>1</v>
      </c>
      <c r="L5" s="8"/>
      <c r="M5" s="17">
        <v>4.64721586113555e-5</v>
      </c>
      <c r="N5" s="14" t="s">
        <v>46</v>
      </c>
      <c r="O5" s="43">
        <v>3.52283254856238e-5</v>
      </c>
      <c r="P5" s="8">
        <v>4</v>
      </c>
      <c r="Q5" s="8"/>
      <c r="R5" s="15">
        <v>168.007</v>
      </c>
      <c r="S5" s="16" t="s">
        <v>46</v>
      </c>
      <c r="T5" s="46">
        <v>108.236426929137</v>
      </c>
      <c r="U5" s="27">
        <v>2</v>
      </c>
      <c r="V5" s="8"/>
      <c r="W5" s="15">
        <v>0.2</v>
      </c>
      <c r="X5" s="16" t="s">
        <v>46</v>
      </c>
      <c r="Y5" s="40">
        <v>0.531586549460241</v>
      </c>
      <c r="Z5" s="27">
        <v>1</v>
      </c>
      <c r="AA5" s="8"/>
      <c r="AB5" s="42">
        <f t="shared" si="0"/>
        <v>2</v>
      </c>
      <c r="AC5" s="8"/>
    </row>
    <row r="6" spans="1:29">
      <c r="A6" s="7"/>
      <c r="B6" s="7" t="s">
        <v>14</v>
      </c>
      <c r="C6" s="17">
        <v>0.996</v>
      </c>
      <c r="D6" s="14" t="s">
        <v>46</v>
      </c>
      <c r="E6" s="25">
        <v>0.579582288921128</v>
      </c>
      <c r="F6" s="8">
        <v>5</v>
      </c>
      <c r="G6" s="8"/>
      <c r="H6" s="17">
        <v>23.297</v>
      </c>
      <c r="I6" s="14" t="s">
        <v>46</v>
      </c>
      <c r="J6" s="36">
        <v>8.49956838329015</v>
      </c>
      <c r="K6" s="8">
        <v>5</v>
      </c>
      <c r="L6" s="8"/>
      <c r="M6" s="17">
        <v>0.000103390053282981</v>
      </c>
      <c r="N6" s="14" t="s">
        <v>46</v>
      </c>
      <c r="O6" s="43">
        <v>0.000149680503438306</v>
      </c>
      <c r="P6" s="8">
        <v>5</v>
      </c>
      <c r="Q6" s="8"/>
      <c r="R6" s="17">
        <v>689.955</v>
      </c>
      <c r="S6" s="14" t="s">
        <v>46</v>
      </c>
      <c r="T6" s="36">
        <v>246.763475736191</v>
      </c>
      <c r="U6" s="8">
        <v>5</v>
      </c>
      <c r="V6" s="8"/>
      <c r="W6" s="17">
        <v>5.752</v>
      </c>
      <c r="X6" s="14" t="s">
        <v>46</v>
      </c>
      <c r="Y6" s="43">
        <v>3.69881847868128</v>
      </c>
      <c r="Z6" s="8">
        <v>6</v>
      </c>
      <c r="AA6" s="8"/>
      <c r="AB6" s="22">
        <f t="shared" si="0"/>
        <v>5.2</v>
      </c>
      <c r="AC6" s="8"/>
    </row>
    <row r="7" spans="1:29">
      <c r="A7" s="7"/>
      <c r="B7" s="7" t="s">
        <v>16</v>
      </c>
      <c r="C7" s="17">
        <v>0.088</v>
      </c>
      <c r="D7" s="14" t="s">
        <v>46</v>
      </c>
      <c r="E7" s="25">
        <v>0.0657868338421766</v>
      </c>
      <c r="F7" s="8">
        <v>3</v>
      </c>
      <c r="G7" s="8"/>
      <c r="H7" s="17">
        <v>15.849</v>
      </c>
      <c r="I7" s="14" t="s">
        <v>46</v>
      </c>
      <c r="J7" s="36">
        <v>4.63424091289783</v>
      </c>
      <c r="K7" s="8">
        <v>3</v>
      </c>
      <c r="L7" s="8"/>
      <c r="M7" s="15">
        <v>4.16744416210794e-5</v>
      </c>
      <c r="N7" s="16" t="s">
        <v>46</v>
      </c>
      <c r="O7" s="40">
        <v>4.13442717575075e-5</v>
      </c>
      <c r="P7" s="27">
        <v>2</v>
      </c>
      <c r="Q7" s="8"/>
      <c r="R7" s="17">
        <v>525.29</v>
      </c>
      <c r="S7" s="14" t="s">
        <v>46</v>
      </c>
      <c r="T7" s="47">
        <v>179.800681426741</v>
      </c>
      <c r="U7" s="8">
        <v>3</v>
      </c>
      <c r="V7" s="8"/>
      <c r="W7" s="17">
        <v>0.645</v>
      </c>
      <c r="X7" s="14" t="s">
        <v>46</v>
      </c>
      <c r="Y7" s="43">
        <v>0.763103960603693</v>
      </c>
      <c r="Z7" s="8">
        <v>3</v>
      </c>
      <c r="AA7" s="8"/>
      <c r="AB7" s="22">
        <f t="shared" si="0"/>
        <v>2.8</v>
      </c>
      <c r="AC7" s="8"/>
    </row>
    <row r="8" spans="1:29">
      <c r="A8" s="7"/>
      <c r="B8" s="7" t="s">
        <v>18</v>
      </c>
      <c r="C8" s="17">
        <v>1.787</v>
      </c>
      <c r="D8" s="14" t="s">
        <v>46</v>
      </c>
      <c r="E8" s="25">
        <v>1.84905922972114</v>
      </c>
      <c r="F8" s="8">
        <v>6</v>
      </c>
      <c r="G8" s="8"/>
      <c r="H8" s="17">
        <v>26.581</v>
      </c>
      <c r="I8" s="14" t="s">
        <v>46</v>
      </c>
      <c r="J8" s="36">
        <v>9.62226037415531</v>
      </c>
      <c r="K8" s="8">
        <v>6</v>
      </c>
      <c r="L8" s="8"/>
      <c r="M8" s="17">
        <v>0.000165280623744032</v>
      </c>
      <c r="N8" s="14" t="s">
        <v>46</v>
      </c>
      <c r="O8" s="43">
        <v>0.000243528763630911</v>
      </c>
      <c r="P8" s="8">
        <v>6</v>
      </c>
      <c r="Q8" s="8"/>
      <c r="R8" s="17">
        <v>793.303</v>
      </c>
      <c r="S8" s="14" t="s">
        <v>46</v>
      </c>
      <c r="T8" s="36">
        <v>150.270527086389</v>
      </c>
      <c r="U8" s="8">
        <v>6</v>
      </c>
      <c r="V8" s="8"/>
      <c r="W8" s="17">
        <v>2.704</v>
      </c>
      <c r="X8" s="14" t="s">
        <v>46</v>
      </c>
      <c r="Y8" s="43">
        <v>3.5720431699787</v>
      </c>
      <c r="Z8" s="8">
        <v>5</v>
      </c>
      <c r="AA8" s="8"/>
      <c r="AB8" s="22">
        <f t="shared" si="0"/>
        <v>5.8</v>
      </c>
      <c r="AC8" s="8"/>
    </row>
    <row r="9" spans="1:29">
      <c r="A9" s="7"/>
      <c r="B9" s="7" t="s">
        <v>20</v>
      </c>
      <c r="C9" s="15">
        <v>0.007</v>
      </c>
      <c r="D9" s="16" t="s">
        <v>46</v>
      </c>
      <c r="E9" s="26">
        <v>0.00678518699644487</v>
      </c>
      <c r="F9" s="27">
        <v>1</v>
      </c>
      <c r="G9" s="8"/>
      <c r="H9" s="15">
        <v>8.249</v>
      </c>
      <c r="I9" s="16" t="s">
        <v>46</v>
      </c>
      <c r="J9" s="37">
        <v>2.66170675596635</v>
      </c>
      <c r="K9" s="27">
        <v>2</v>
      </c>
      <c r="L9" s="8"/>
      <c r="M9" s="17">
        <v>4.35533283922469e-5</v>
      </c>
      <c r="N9" s="14" t="s">
        <v>46</v>
      </c>
      <c r="O9" s="43">
        <v>4.94646892158851e-5</v>
      </c>
      <c r="P9" s="8">
        <v>3</v>
      </c>
      <c r="Q9" s="8"/>
      <c r="R9" s="15">
        <v>151.254</v>
      </c>
      <c r="S9" s="16" t="s">
        <v>46</v>
      </c>
      <c r="T9" s="46">
        <v>103.795401126775</v>
      </c>
      <c r="U9" s="27">
        <v>1</v>
      </c>
      <c r="V9" s="8"/>
      <c r="W9" s="17">
        <v>0.963</v>
      </c>
      <c r="X9" s="14" t="s">
        <v>46</v>
      </c>
      <c r="Y9" s="43">
        <v>0.742071728255402</v>
      </c>
      <c r="Z9" s="8">
        <v>4</v>
      </c>
      <c r="AA9" s="8"/>
      <c r="AB9" s="42">
        <f t="shared" si="0"/>
        <v>2.2</v>
      </c>
      <c r="AC9" s="8"/>
    </row>
    <row r="10" spans="1:29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7"/>
      <c r="AA10" s="7"/>
      <c r="AB10" s="7"/>
      <c r="AC10" s="8"/>
    </row>
    <row r="11" spans="1:29">
      <c r="A11" s="7"/>
      <c r="B11" s="7"/>
      <c r="C11" s="7"/>
      <c r="D11" s="7"/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</row>
    <row r="12" spans="1:29">
      <c r="A12" s="7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44"/>
      <c r="N12" s="8"/>
      <c r="O12" s="45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B12" s="8"/>
      <c r="AC12" s="8"/>
    </row>
    <row r="13" spans="8:12">
      <c r="H13" s="28"/>
      <c r="I13" s="28"/>
      <c r="J13" s="28"/>
      <c r="L13" s="38"/>
    </row>
    <row r="14" spans="1:27">
      <c r="A14" s="7"/>
      <c r="B14" s="7"/>
      <c r="C14" s="9" t="s">
        <v>44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21"/>
      <c r="AA14" s="7"/>
    </row>
    <row r="15" spans="1:28">
      <c r="A15" s="7"/>
      <c r="B15" s="7"/>
      <c r="C15" s="11" t="s">
        <v>38</v>
      </c>
      <c r="D15" s="12"/>
      <c r="E15" s="12"/>
      <c r="F15" s="23"/>
      <c r="G15" s="22"/>
      <c r="H15" s="11" t="s">
        <v>39</v>
      </c>
      <c r="I15" s="12"/>
      <c r="J15" s="12"/>
      <c r="K15" s="23"/>
      <c r="L15" s="22"/>
      <c r="M15" s="11" t="s">
        <v>40</v>
      </c>
      <c r="N15" s="12"/>
      <c r="O15" s="12"/>
      <c r="P15" s="23"/>
      <c r="Q15" s="22"/>
      <c r="R15" s="11" t="s">
        <v>41</v>
      </c>
      <c r="S15" s="12"/>
      <c r="T15" s="12"/>
      <c r="U15" s="23"/>
      <c r="V15" s="22"/>
      <c r="W15" s="11" t="s">
        <v>42</v>
      </c>
      <c r="X15" s="12"/>
      <c r="Y15" s="12"/>
      <c r="Z15" s="23"/>
      <c r="AA15" s="22"/>
      <c r="AB15" s="22"/>
    </row>
    <row r="16" spans="1:28">
      <c r="A16" s="7"/>
      <c r="B16" s="7" t="s">
        <v>45</v>
      </c>
      <c r="C16" s="18">
        <v>0.114747845625917</v>
      </c>
      <c r="D16" s="19" t="s">
        <v>46</v>
      </c>
      <c r="E16" s="29">
        <v>0.0684432760067935</v>
      </c>
      <c r="F16" s="30" t="s">
        <v>47</v>
      </c>
      <c r="G16" s="31"/>
      <c r="H16" s="18">
        <v>19.6272217654338</v>
      </c>
      <c r="I16" s="19" t="s">
        <v>46</v>
      </c>
      <c r="J16" s="39">
        <v>5.327205749671</v>
      </c>
      <c r="K16" s="30" t="s">
        <v>48</v>
      </c>
      <c r="L16" s="31"/>
      <c r="M16" s="18">
        <v>4.55652312635843e-5</v>
      </c>
      <c r="N16" s="19" t="s">
        <v>46</v>
      </c>
      <c r="O16" s="39">
        <v>5.0571838413492e-5</v>
      </c>
      <c r="P16" s="30" t="s">
        <v>47</v>
      </c>
      <c r="Q16" s="31"/>
      <c r="R16" s="18">
        <v>524.062381716945</v>
      </c>
      <c r="S16" s="19" t="s">
        <v>46</v>
      </c>
      <c r="T16" s="48">
        <v>203.075140130466</v>
      </c>
      <c r="U16" s="30" t="s">
        <v>47</v>
      </c>
      <c r="V16" s="31"/>
      <c r="W16" s="18">
        <v>0.58100670103607</v>
      </c>
      <c r="X16" s="19" t="s">
        <v>46</v>
      </c>
      <c r="Y16" s="39">
        <v>0.822959171889959</v>
      </c>
      <c r="Z16" s="30" t="s">
        <v>47</v>
      </c>
      <c r="AA16" s="22"/>
      <c r="AB16" s="22"/>
    </row>
    <row r="17" spans="1:28">
      <c r="A17" s="7"/>
      <c r="B17" s="7" t="s">
        <v>12</v>
      </c>
      <c r="C17" s="20">
        <v>0.0124808462079064</v>
      </c>
      <c r="D17" s="19" t="s">
        <v>46</v>
      </c>
      <c r="E17" s="29">
        <v>0.0131805075558143</v>
      </c>
      <c r="F17" s="32" t="s">
        <v>47</v>
      </c>
      <c r="G17" s="33"/>
      <c r="H17" s="20">
        <v>8.96490632339721</v>
      </c>
      <c r="I17" s="19" t="s">
        <v>46</v>
      </c>
      <c r="J17" s="39">
        <v>2.75855365951938</v>
      </c>
      <c r="K17" s="32" t="s">
        <v>49</v>
      </c>
      <c r="L17" s="33"/>
      <c r="M17" s="20">
        <v>4.18960602378896e-5</v>
      </c>
      <c r="N17" s="19" t="s">
        <v>46</v>
      </c>
      <c r="O17" s="39">
        <v>3.92664893129244e-5</v>
      </c>
      <c r="P17" s="32" t="s">
        <v>47</v>
      </c>
      <c r="Q17" s="33"/>
      <c r="R17" s="20">
        <v>194.075879224546</v>
      </c>
      <c r="S17" s="19" t="s">
        <v>46</v>
      </c>
      <c r="T17" s="49">
        <v>125.897671391498</v>
      </c>
      <c r="U17" s="32" t="s">
        <v>49</v>
      </c>
      <c r="V17" s="33"/>
      <c r="W17" s="15">
        <v>0.158863878668073</v>
      </c>
      <c r="X17" s="16" t="s">
        <v>46</v>
      </c>
      <c r="Y17" s="40">
        <v>0.468283259433261</v>
      </c>
      <c r="Z17" s="34" t="s">
        <v>47</v>
      </c>
      <c r="AA17" s="8"/>
      <c r="AB17" s="8"/>
    </row>
    <row r="18" spans="1:28">
      <c r="A18" s="7"/>
      <c r="B18" s="7" t="s">
        <v>14</v>
      </c>
      <c r="C18" s="20">
        <v>1.05159177989402</v>
      </c>
      <c r="D18" s="19" t="s">
        <v>46</v>
      </c>
      <c r="E18" s="29">
        <v>0.611622928892933</v>
      </c>
      <c r="F18" s="32" t="s">
        <v>49</v>
      </c>
      <c r="G18" s="33"/>
      <c r="H18" s="20">
        <v>21.9147590599884</v>
      </c>
      <c r="I18" s="19" t="s">
        <v>46</v>
      </c>
      <c r="J18" s="39">
        <v>7.5814931282509</v>
      </c>
      <c r="K18" s="32" t="s">
        <v>50</v>
      </c>
      <c r="L18" s="33"/>
      <c r="M18" s="20">
        <v>0.000108779608432157</v>
      </c>
      <c r="N18" s="19" t="s">
        <v>46</v>
      </c>
      <c r="O18" s="39">
        <v>0.000109994849086413</v>
      </c>
      <c r="P18" s="32" t="s">
        <v>51</v>
      </c>
      <c r="Q18" s="33"/>
      <c r="R18" s="20">
        <v>677.637046625668</v>
      </c>
      <c r="S18" s="19" t="s">
        <v>46</v>
      </c>
      <c r="T18" s="48">
        <v>258.237746993981</v>
      </c>
      <c r="U18" s="32" t="s">
        <v>52</v>
      </c>
      <c r="V18" s="33"/>
      <c r="W18" s="20">
        <v>5.84244063013593</v>
      </c>
      <c r="X18" s="19" t="s">
        <v>46</v>
      </c>
      <c r="Y18" s="39">
        <v>3.08203297399199</v>
      </c>
      <c r="Z18" s="32" t="s">
        <v>49</v>
      </c>
      <c r="AA18" s="8"/>
      <c r="AB18" s="8"/>
    </row>
    <row r="19" spans="1:28">
      <c r="A19" s="7"/>
      <c r="B19" s="7" t="s">
        <v>16</v>
      </c>
      <c r="C19" s="20">
        <v>0.0874221668089744</v>
      </c>
      <c r="D19" s="19" t="s">
        <v>46</v>
      </c>
      <c r="E19" s="29">
        <v>0.0582475511981321</v>
      </c>
      <c r="F19" s="32" t="s">
        <v>47</v>
      </c>
      <c r="G19" s="33"/>
      <c r="H19" s="20">
        <v>16.589514851023</v>
      </c>
      <c r="I19" s="19" t="s">
        <v>46</v>
      </c>
      <c r="J19" s="39">
        <v>4.77978244572968</v>
      </c>
      <c r="K19" s="32" t="s">
        <v>47</v>
      </c>
      <c r="L19" s="33"/>
      <c r="M19" s="15">
        <v>2.88602719669648e-5</v>
      </c>
      <c r="N19" s="16" t="s">
        <v>46</v>
      </c>
      <c r="O19" s="40">
        <v>3.61923534155067e-5</v>
      </c>
      <c r="P19" s="34" t="s">
        <v>47</v>
      </c>
      <c r="Q19" s="33"/>
      <c r="R19" s="20">
        <v>494.569825205012</v>
      </c>
      <c r="S19" s="19" t="s">
        <v>46</v>
      </c>
      <c r="T19" s="49">
        <v>152.911310080766</v>
      </c>
      <c r="U19" s="32" t="s">
        <v>47</v>
      </c>
      <c r="V19" s="33"/>
      <c r="W19" s="20">
        <v>0.593830166653466</v>
      </c>
      <c r="X19" s="19" t="s">
        <v>46</v>
      </c>
      <c r="Y19" s="39">
        <v>0.73938605960129</v>
      </c>
      <c r="Z19" s="32" t="s">
        <v>47</v>
      </c>
      <c r="AA19" s="8"/>
      <c r="AB19" s="8"/>
    </row>
    <row r="20" spans="1:28">
      <c r="A20" s="7"/>
      <c r="B20" s="7" t="s">
        <v>18</v>
      </c>
      <c r="C20" s="20">
        <v>2.27881585519321</v>
      </c>
      <c r="D20" s="19" t="s">
        <v>46</v>
      </c>
      <c r="E20" s="29">
        <v>2.26530329503765</v>
      </c>
      <c r="F20" s="32" t="s">
        <v>52</v>
      </c>
      <c r="G20" s="33"/>
      <c r="H20" s="20">
        <v>28.9257152387503</v>
      </c>
      <c r="I20" s="19" t="s">
        <v>46</v>
      </c>
      <c r="J20" s="39">
        <v>10.7084034758881</v>
      </c>
      <c r="K20" s="32" t="s">
        <v>52</v>
      </c>
      <c r="L20" s="33"/>
      <c r="M20" s="20">
        <v>0.000161182677815521</v>
      </c>
      <c r="N20" s="19" t="s">
        <v>46</v>
      </c>
      <c r="O20" s="39">
        <v>0.000201454522136078</v>
      </c>
      <c r="P20" s="32" t="s">
        <v>52</v>
      </c>
      <c r="Q20" s="33"/>
      <c r="R20" s="20">
        <v>780.263415300589</v>
      </c>
      <c r="S20" s="19" t="s">
        <v>46</v>
      </c>
      <c r="T20" s="48">
        <v>221.178220897061</v>
      </c>
      <c r="U20" s="32" t="s">
        <v>52</v>
      </c>
      <c r="V20" s="33"/>
      <c r="W20" s="20">
        <v>2.72833698273227</v>
      </c>
      <c r="X20" s="19" t="s">
        <v>46</v>
      </c>
      <c r="Y20" s="39">
        <v>3.51381108641982</v>
      </c>
      <c r="Z20" s="32" t="s">
        <v>52</v>
      </c>
      <c r="AA20" s="8"/>
      <c r="AB20" s="8"/>
    </row>
    <row r="21" spans="1:28">
      <c r="A21" s="7"/>
      <c r="B21" s="7" t="s">
        <v>20</v>
      </c>
      <c r="C21" s="15">
        <v>0.00722520327319471</v>
      </c>
      <c r="D21" s="16" t="s">
        <v>46</v>
      </c>
      <c r="E21" s="26">
        <v>0.00848600342988601</v>
      </c>
      <c r="F21" s="34" t="s">
        <v>47</v>
      </c>
      <c r="G21" s="33"/>
      <c r="H21" s="15">
        <v>7.45875253602551</v>
      </c>
      <c r="I21" s="16" t="s">
        <v>46</v>
      </c>
      <c r="J21" s="40">
        <v>2.70397065899332</v>
      </c>
      <c r="K21" s="34" t="s">
        <v>49</v>
      </c>
      <c r="L21" s="33"/>
      <c r="M21" s="20">
        <v>6.00430497488383e-5</v>
      </c>
      <c r="N21" s="19" t="s">
        <v>46</v>
      </c>
      <c r="O21" s="39">
        <v>5.96314998905934e-5</v>
      </c>
      <c r="P21" s="32" t="s">
        <v>53</v>
      </c>
      <c r="Q21" s="33"/>
      <c r="R21" s="15">
        <v>172.127171551962</v>
      </c>
      <c r="S21" s="16" t="s">
        <v>46</v>
      </c>
      <c r="T21" s="46">
        <v>105.271594851877</v>
      </c>
      <c r="U21" s="34" t="s">
        <v>49</v>
      </c>
      <c r="V21" s="33"/>
      <c r="W21" s="20">
        <v>0.862131530155452</v>
      </c>
      <c r="X21" s="19" t="s">
        <v>46</v>
      </c>
      <c r="Y21" s="39">
        <v>0.719304039555283</v>
      </c>
      <c r="Z21" s="32" t="s">
        <v>47</v>
      </c>
      <c r="AA21" s="8"/>
      <c r="AB21" s="8"/>
    </row>
    <row r="22" spans="1:2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7"/>
      <c r="AA22" s="7"/>
      <c r="AB22" s="7"/>
    </row>
    <row r="23" spans="1:28">
      <c r="A23" s="7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</row>
    <row r="24" spans="1:28">
      <c r="A24" s="7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44"/>
      <c r="N24" s="8"/>
      <c r="O24" s="45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B24" s="8"/>
    </row>
    <row r="25" spans="3:6">
      <c r="C25" s="9" t="s">
        <v>38</v>
      </c>
      <c r="D25" s="10"/>
      <c r="E25" s="10"/>
      <c r="F25" s="21"/>
    </row>
    <row r="26" spans="3:13">
      <c r="C26" s="11" t="s">
        <v>44</v>
      </c>
      <c r="D26" s="12"/>
      <c r="E26" s="12"/>
      <c r="F26" s="23"/>
      <c r="M26" s="28"/>
    </row>
    <row r="27" spans="3:13">
      <c r="C27" s="13">
        <v>0.132</v>
      </c>
      <c r="F27" s="35" t="s">
        <v>51</v>
      </c>
      <c r="G27" s="14" t="s">
        <v>46</v>
      </c>
      <c r="H27" s="25">
        <v>0.0965063776002464</v>
      </c>
      <c r="M27" s="28"/>
    </row>
    <row r="28" spans="3:8">
      <c r="C28" s="15">
        <v>0.009</v>
      </c>
      <c r="F28" s="34" t="s">
        <v>47</v>
      </c>
      <c r="G28" s="16" t="s">
        <v>46</v>
      </c>
      <c r="H28" s="26">
        <v>0.0122558806800694</v>
      </c>
    </row>
    <row r="29" spans="3:13">
      <c r="C29" s="17">
        <v>0.996</v>
      </c>
      <c r="F29" s="34" t="s">
        <v>47</v>
      </c>
      <c r="G29" s="14" t="s">
        <v>46</v>
      </c>
      <c r="H29" s="25">
        <v>0.579582288921128</v>
      </c>
      <c r="M29" s="28"/>
    </row>
    <row r="30" spans="3:8">
      <c r="C30" s="17">
        <v>0.088</v>
      </c>
      <c r="F30" s="34" t="s">
        <v>52</v>
      </c>
      <c r="G30" s="14" t="s">
        <v>46</v>
      </c>
      <c r="H30" s="25">
        <v>0.0657868338421766</v>
      </c>
    </row>
    <row r="31" spans="3:13">
      <c r="C31" s="17">
        <v>1.787</v>
      </c>
      <c r="F31" s="34" t="s">
        <v>49</v>
      </c>
      <c r="G31" s="14" t="s">
        <v>46</v>
      </c>
      <c r="H31" s="25">
        <v>1.84905922972114</v>
      </c>
      <c r="M31" s="28"/>
    </row>
    <row r="32" spans="3:8">
      <c r="C32" s="15">
        <v>0.007</v>
      </c>
      <c r="F32" s="34" t="s">
        <v>49</v>
      </c>
      <c r="G32" s="16" t="s">
        <v>46</v>
      </c>
      <c r="H32" s="26">
        <v>0.00678518699644487</v>
      </c>
    </row>
    <row r="33" spans="3:6">
      <c r="C33" s="7"/>
      <c r="D33" s="7"/>
      <c r="E33" s="7"/>
      <c r="F33" s="7"/>
    </row>
    <row r="34" spans="3:6">
      <c r="C34" s="7"/>
      <c r="D34" s="7"/>
      <c r="E34" s="7"/>
      <c r="F34" s="7"/>
    </row>
  </sheetData>
  <mergeCells count="18">
    <mergeCell ref="C2:F2"/>
    <mergeCell ref="H2:K2"/>
    <mergeCell ref="M2:P2"/>
    <mergeCell ref="R2:U2"/>
    <mergeCell ref="W2:Z2"/>
    <mergeCell ref="C3:E3"/>
    <mergeCell ref="H3:J3"/>
    <mergeCell ref="M3:O3"/>
    <mergeCell ref="R3:T3"/>
    <mergeCell ref="W3:Y3"/>
    <mergeCell ref="C14:Z14"/>
    <mergeCell ref="C15:F15"/>
    <mergeCell ref="H15:K15"/>
    <mergeCell ref="M15:P15"/>
    <mergeCell ref="R15:U15"/>
    <mergeCell ref="W15:Z15"/>
    <mergeCell ref="C25:F25"/>
    <mergeCell ref="C26:F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zoomScale="120" zoomScaleNormal="120" workbookViewId="0">
      <selection activeCell="F8" sqref="A1:F8"/>
    </sheetView>
  </sheetViews>
  <sheetFormatPr defaultColWidth="9" defaultRowHeight="14.25" outlineLevelCol="5"/>
  <cols>
    <col min="1" max="1" width="10.625" customWidth="true"/>
    <col min="2" max="2" width="20.125" customWidth="true"/>
    <col min="3" max="3" width="22.125" customWidth="true"/>
    <col min="4" max="4" width="20.875" customWidth="true"/>
    <col min="5" max="6" width="21.25" customWidth="true"/>
  </cols>
  <sheetData>
    <row r="1" spans="1:6">
      <c r="A1" s="1"/>
      <c r="B1" s="2" t="s">
        <v>44</v>
      </c>
      <c r="C1" s="2"/>
      <c r="D1" s="2"/>
      <c r="E1" s="2"/>
      <c r="F1" s="2"/>
    </row>
    <row r="2" spans="1:6">
      <c r="A2" s="1"/>
      <c r="B2" s="3" t="s">
        <v>38</v>
      </c>
      <c r="C2" s="3" t="s">
        <v>39</v>
      </c>
      <c r="D2" s="3" t="s">
        <v>40</v>
      </c>
      <c r="E2" s="3" t="s">
        <v>41</v>
      </c>
      <c r="F2" s="2" t="s">
        <v>42</v>
      </c>
    </row>
    <row r="3" spans="1:6">
      <c r="A3" s="1" t="s">
        <v>45</v>
      </c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</row>
    <row r="4" spans="1:6">
      <c r="A4" s="1" t="s">
        <v>12</v>
      </c>
      <c r="B4" s="4" t="s">
        <v>59</v>
      </c>
      <c r="C4" s="4" t="s">
        <v>60</v>
      </c>
      <c r="D4" s="4" t="s">
        <v>61</v>
      </c>
      <c r="E4" s="4" t="s">
        <v>62</v>
      </c>
      <c r="F4" s="5" t="s">
        <v>63</v>
      </c>
    </row>
    <row r="5" spans="1:6">
      <c r="A5" s="1" t="s">
        <v>14</v>
      </c>
      <c r="B5" s="4" t="s">
        <v>64</v>
      </c>
      <c r="C5" s="4" t="s">
        <v>65</v>
      </c>
      <c r="D5" s="4" t="s">
        <v>66</v>
      </c>
      <c r="E5" s="4" t="s">
        <v>67</v>
      </c>
      <c r="F5" s="4" t="s">
        <v>68</v>
      </c>
    </row>
    <row r="6" spans="1:6">
      <c r="A6" s="1" t="s">
        <v>16</v>
      </c>
      <c r="B6" s="4" t="s">
        <v>69</v>
      </c>
      <c r="C6" s="4" t="s">
        <v>70</v>
      </c>
      <c r="D6" s="5" t="s">
        <v>71</v>
      </c>
      <c r="E6" s="4" t="s">
        <v>72</v>
      </c>
      <c r="F6" s="4" t="s">
        <v>73</v>
      </c>
    </row>
    <row r="7" spans="1:6">
      <c r="A7" s="1" t="s">
        <v>18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78</v>
      </c>
    </row>
    <row r="8" spans="1:6">
      <c r="A8" s="1" t="s">
        <v>20</v>
      </c>
      <c r="B8" s="5" t="s">
        <v>79</v>
      </c>
      <c r="C8" s="5" t="s">
        <v>80</v>
      </c>
      <c r="D8" s="4" t="s">
        <v>81</v>
      </c>
      <c r="E8" s="5" t="s">
        <v>82</v>
      </c>
      <c r="F8" s="4" t="s">
        <v>83</v>
      </c>
    </row>
    <row r="9" spans="1:6">
      <c r="A9" s="6"/>
      <c r="B9" s="6"/>
      <c r="C9" s="6"/>
      <c r="D9" s="6"/>
      <c r="E9" s="6"/>
      <c r="F9" s="6"/>
    </row>
    <row r="10" spans="1:6">
      <c r="A10" s="7"/>
      <c r="B10" s="7"/>
      <c r="C10" s="8"/>
      <c r="D10" s="8"/>
      <c r="E10" s="7"/>
      <c r="F10" s="7"/>
    </row>
  </sheetData>
  <mergeCells count="1">
    <mergeCell ref="B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tabelona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2021-02-14T13:32:00Z</dcterms:created>
  <dcterms:modified xsi:type="dcterms:W3CDTF">2021-03-15T08:02:27Z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