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3440" windowHeight="8010"/>
  </bookViews>
  <sheets>
    <sheet name="All_fields" sheetId="1" r:id="rId1"/>
    <sheet name="Identifiers" sheetId="2" r:id="rId2"/>
    <sheet name="Methodology" sheetId="3" r:id="rId3"/>
    <sheet name="Results" sheetId="4" r:id="rId4"/>
    <sheet name="Study quality" sheetId="5" r:id="rId5"/>
  </sheets>
  <calcPr calcId="144525"/>
</workbook>
</file>

<file path=xl/calcChain.xml><?xml version="1.0" encoding="utf-8"?>
<calcChain xmlns="http://schemas.openxmlformats.org/spreadsheetml/2006/main">
  <c r="J9" i="1" l="1"/>
  <c r="J8" i="1"/>
  <c r="J7" i="1"/>
  <c r="J6" i="1"/>
  <c r="J5" i="1"/>
  <c r="J4" i="1"/>
  <c r="J3" i="1"/>
  <c r="J2" i="1"/>
  <c r="I9" i="1"/>
  <c r="I8" i="1"/>
  <c r="I7" i="1"/>
  <c r="I6" i="1"/>
  <c r="I5" i="1"/>
  <c r="I4" i="1"/>
  <c r="I3" i="1"/>
  <c r="I2" i="1"/>
  <c r="D9" i="1" l="1"/>
  <c r="D8" i="1"/>
  <c r="D7" i="1"/>
  <c r="D6" i="1"/>
  <c r="D5" i="1"/>
  <c r="D4" i="1"/>
  <c r="D3" i="1"/>
  <c r="D2" i="1"/>
  <c r="H9" i="1"/>
  <c r="G9" i="1"/>
  <c r="F9" i="1"/>
  <c r="E9" i="1"/>
  <c r="H8" i="1"/>
  <c r="G8" i="1"/>
  <c r="F8" i="1"/>
  <c r="E8" i="1"/>
  <c r="H7" i="1"/>
  <c r="G7" i="1"/>
  <c r="F7" i="1"/>
  <c r="E7" i="1"/>
  <c r="H6" i="1"/>
  <c r="G6" i="1"/>
  <c r="F6" i="1"/>
  <c r="E6" i="1"/>
  <c r="H5" i="1"/>
  <c r="G5" i="1"/>
  <c r="F5" i="1"/>
  <c r="E5" i="1"/>
  <c r="H4" i="1"/>
  <c r="G4" i="1"/>
  <c r="F4" i="1"/>
  <c r="E4" i="1"/>
  <c r="H3" i="1"/>
  <c r="G3" i="1"/>
  <c r="F3" i="1"/>
  <c r="E3" i="1"/>
  <c r="H2" i="1"/>
  <c r="G2" i="1"/>
  <c r="F2" i="1"/>
  <c r="E2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<sst xmlns="http://schemas.openxmlformats.org/spreadsheetml/2006/main" count="226" uniqueCount="109">
  <si>
    <t>ID</t>
  </si>
  <si>
    <t>Author</t>
  </si>
  <si>
    <t>Year</t>
  </si>
  <si>
    <t>Publication venue</t>
  </si>
  <si>
    <t>Journal impact factor</t>
  </si>
  <si>
    <t>Country</t>
  </si>
  <si>
    <t>Study type</t>
  </si>
  <si>
    <t>Protocol (existence)</t>
  </si>
  <si>
    <t>Planned statistical analysis (existence)</t>
  </si>
  <si>
    <t>Sample size calculation for the primary outcome</t>
  </si>
  <si>
    <t>Comparator group</t>
  </si>
  <si>
    <t>Treatment group</t>
  </si>
  <si>
    <t>Primary outcome</t>
  </si>
  <si>
    <t>ITT</t>
  </si>
  <si>
    <t>N event Treatment</t>
  </si>
  <si>
    <t>Ntot Comparator</t>
  </si>
  <si>
    <t>N event Comparator</t>
  </si>
  <si>
    <t>Harms</t>
  </si>
  <si>
    <t xml:space="preserve">Random sequence generation </t>
  </si>
  <si>
    <t xml:space="preserve">Allocation concealment </t>
  </si>
  <si>
    <t xml:space="preserve">Blinding of participants and personnel </t>
  </si>
  <si>
    <t xml:space="preserve">Blinding of outcome assessment </t>
  </si>
  <si>
    <t xml:space="preserve">Incomplete outcome data addressed </t>
  </si>
  <si>
    <t xml:space="preserve">Selective reporting </t>
  </si>
  <si>
    <t>Blinding of outcome assessment 2</t>
  </si>
  <si>
    <t>Incomplete outcome data addressed 3</t>
  </si>
  <si>
    <t>DobronteWJG2014</t>
  </si>
  <si>
    <t>Dobronte</t>
  </si>
  <si>
    <t>World Journal of Gastroenterology</t>
  </si>
  <si>
    <t>Hungary</t>
  </si>
  <si>
    <t>Prospective, randomised, placebo controlled multicentre study</t>
  </si>
  <si>
    <t>Yes</t>
  </si>
  <si>
    <t>No</t>
  </si>
  <si>
    <t>Rectal suppository containing 100 mg indomethacin</t>
  </si>
  <si>
    <t>Identical-appearing suppository containing the inert vehicle</t>
  </si>
  <si>
    <t>Primary outcome definition</t>
  </si>
  <si>
    <t>Secondary outcome(s)</t>
  </si>
  <si>
    <t>Harm(s)</t>
  </si>
  <si>
    <t>Secondary outcome</t>
  </si>
  <si>
    <t>Montano</t>
  </si>
  <si>
    <t>Mexico</t>
  </si>
  <si>
    <t>MontanoREED2007</t>
  </si>
  <si>
    <t>Sotoudehmanesh</t>
  </si>
  <si>
    <t>SotoudehmaneshAJG2007</t>
  </si>
  <si>
    <t>American Journal of Gastroenterology</t>
  </si>
  <si>
    <t>Revista EspaÑola de Enfermedades Digestivas</t>
  </si>
  <si>
    <t>Iran</t>
  </si>
  <si>
    <t>LevenickG2016</t>
  </si>
  <si>
    <t>Levenick</t>
  </si>
  <si>
    <t>Gastroenterology</t>
  </si>
  <si>
    <t>USA</t>
  </si>
  <si>
    <t>Elmunzer</t>
  </si>
  <si>
    <t>ElmunzerNEJM2012</t>
  </si>
  <si>
    <t>New England Journal of Medicine</t>
  </si>
  <si>
    <t>HosseiniAIM2016</t>
  </si>
  <si>
    <t>AndradeDavilaBMCG2015</t>
  </si>
  <si>
    <t>PataiJCGE2015</t>
  </si>
  <si>
    <t>Hosseini</t>
  </si>
  <si>
    <t>Andrade</t>
  </si>
  <si>
    <t>Patai</t>
  </si>
  <si>
    <t>Journal of Clinical Gastroenterology</t>
  </si>
  <si>
    <t>Archives of Iranian Medicine</t>
  </si>
  <si>
    <t>BMC Gastroenterology</t>
  </si>
  <si>
    <t>Identical - appearing suppository 2.4g glycerin</t>
  </si>
  <si>
    <t>PEP</t>
  </si>
  <si>
    <t>None</t>
  </si>
  <si>
    <t>Multicenter, randomized, placebo-controlled, double-blind clinical trial</t>
  </si>
  <si>
    <t>Two 50-mg indomethacin suppositories</t>
  </si>
  <si>
    <t>Two identical-appearing placebo suppositories</t>
  </si>
  <si>
    <t>PEP severity; amylase and lipase levels 24h; 30d follow up</t>
  </si>
  <si>
    <t>Gastrointestinal bleeding;perforation;infection;renal failure;allergic reaction;myocardial infarction;cerebrovascular accident;death</t>
  </si>
  <si>
    <t>Randomized, controlled, double blind study</t>
  </si>
  <si>
    <t>Controlled clinical trial, double blind</t>
  </si>
  <si>
    <t>100 mg of indomethacin rectally two hours before</t>
  </si>
  <si>
    <t>2 g of glycerin in suppositories</t>
  </si>
  <si>
    <t>5d and 30d follow up</t>
  </si>
  <si>
    <t>Not specified</t>
  </si>
  <si>
    <t>Ntot Treatment</t>
  </si>
  <si>
    <t>Ntreat</t>
  </si>
  <si>
    <t>ntreat</t>
  </si>
  <si>
    <t>Ncomp</t>
  </si>
  <si>
    <t>ncomp</t>
  </si>
  <si>
    <t xml:space="preserve">Single-center, randomised controlled study, double blind </t>
  </si>
  <si>
    <t>Placebo</t>
  </si>
  <si>
    <t>Post ERCP pancreatitis (abdominal pain, 3fold lipase), hospitalization for at least 2 nights</t>
  </si>
  <si>
    <t>PEP severity; 5d and 30d follow up</t>
  </si>
  <si>
    <t>Gastrointestinal bleeding;30d hospitalization;death</t>
  </si>
  <si>
    <t>Gastrointestinal bleeding; renal failure</t>
  </si>
  <si>
    <t>PEP severity;amylase levels</t>
  </si>
  <si>
    <t>Post ERCP pancreatitis (abdominal pain, 3fold amylase/lipase), hospitalization for at least 2 nights</t>
  </si>
  <si>
    <t>Post ERCP pancreatitis (abdominal pain, 3fold amylase/lipase), prolongation of admission, CT or MRI findings</t>
  </si>
  <si>
    <t>Hyperamylasemia;difficult cannulation</t>
  </si>
  <si>
    <t>Controlled single-blind clinical trial</t>
  </si>
  <si>
    <t>Post ERCP pancreatitis (abdominal pain, 3fold amylase/lipase, nausea/vomiting)</t>
  </si>
  <si>
    <t>Hyperamylasemia</t>
  </si>
  <si>
    <t>Randomized, prospective, double-blind clinical trial</t>
  </si>
  <si>
    <t>Mild post ERCP pancreatitis (abdominal pain, 3fold amylase/lipase), hospitalization for at least 3 nights</t>
  </si>
  <si>
    <t>Perforation;post ERCP cholangitis;bleeding;</t>
  </si>
  <si>
    <t>PEP severity;30d follow up</t>
  </si>
  <si>
    <t>PEP severity;30d follow up;asymptomatic hyperamylasemia</t>
  </si>
  <si>
    <t>tret</t>
  </si>
  <si>
    <t>comp</t>
  </si>
  <si>
    <t>itt</t>
  </si>
  <si>
    <t>placebo</t>
  </si>
  <si>
    <t>glycerin</t>
  </si>
  <si>
    <t>prindmth100</t>
  </si>
  <si>
    <t>def</t>
  </si>
  <si>
    <t>etreat</t>
  </si>
  <si>
    <t>ecomp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</si>
</sst>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/>
    <xf numFmtId="0" fontId="0" fillId="0" borderId="0" xfId="0" applyAlignment="1">
      <alignment wrapText="1"/>
    </xf>
    <xf numFmtId="0" fontId="2" fillId="2" borderId="1" xfId="0" applyFont="1" applyFill="1" applyBorder="1"/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3" borderId="0" xfId="0" applyFont="1" applyFill="1" applyAlignment="1">
      <alignment horizontal="left"/>
    </xf>
    <xf numFmtId="0" fontId="1" fillId="3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22"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1:F9" totalsRowShown="0" headerRowDxfId="21" dataDxfId="20">
  <autoFilter ref="A1:F9"/>
  <tableColumns count="6">
    <tableColumn id="1" name="ID" dataDxfId="19"/>
    <tableColumn id="2" name="Author" dataDxfId="18"/>
    <tableColumn id="3" name="Year" dataDxfId="17"/>
    <tableColumn id="4" name="Publication venue" dataDxfId="16"/>
    <tableColumn id="5" name="Journal impact factor" dataDxfId="15"/>
    <tableColumn id="6" name="Country" dataDxfId="1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K9" totalsRowShown="0" headerRowDxfId="13" dataDxfId="12">
  <autoFilter ref="A1:K9"/>
  <tableColumns count="11">
    <tableColumn id="1" name="ID" dataDxfId="11"/>
    <tableColumn id="2" name="Study type" dataDxfId="10"/>
    <tableColumn id="3" name="Protocol (existence)" dataDxfId="9"/>
    <tableColumn id="4" name="Planned statistical analysis (existence)" dataDxfId="8"/>
    <tableColumn id="6" name="Sample size calculation for the primary outcome" dataDxfId="7"/>
    <tableColumn id="7" name="Treatment group" dataDxfId="6"/>
    <tableColumn id="8" name="Comparator group" dataDxfId="5"/>
    <tableColumn id="9" name="Primary outcome" dataDxfId="4"/>
    <tableColumn id="5" name="Primary outcome definition" dataDxfId="3"/>
    <tableColumn id="10" name="Secondary outcome(s)" dataDxfId="2"/>
    <tableColumn id="11" name="Harm(s)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2:F10" totalsRowShown="0">
  <autoFilter ref="A2:F10"/>
  <tableColumns count="6">
    <tableColumn id="1" name="ID"/>
    <tableColumn id="2" name="ITT"/>
    <tableColumn id="3" name="Ntot Treatment"/>
    <tableColumn id="4" name="N event Treatment"/>
    <tableColumn id="5" name="Ntot Comparator"/>
    <tableColumn id="6" name="N event Comparator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le35" displayName="Table35" ref="A13:F21" totalsRowShown="0">
  <autoFilter ref="A13:F21"/>
  <tableColumns count="6">
    <tableColumn id="1" name="ID"/>
    <tableColumn id="2" name="ITT"/>
    <tableColumn id="3" name="Ntot Treatment"/>
    <tableColumn id="4" name="N event Treatment"/>
    <tableColumn id="5" name="Ntot Comparator"/>
    <tableColumn id="6" name="N event Comparator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5" name="Table36" displayName="Table36" ref="A24:F32" totalsRowShown="0">
  <autoFilter ref="A24:F32"/>
  <tableColumns count="6">
    <tableColumn id="1" name="ID"/>
    <tableColumn id="2" name="ITT"/>
    <tableColumn id="3" name="Ntot Treatment"/>
    <tableColumn id="4" name="N event Treatment"/>
    <tableColumn id="5" name="Ntot Comparator"/>
    <tableColumn id="6" name="N event Comparator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I9" totalsRowShown="0" headerRowDxfId="0">
  <autoFilter ref="A1:I9"/>
  <tableColumns count="9">
    <tableColumn id="1" name="ID"/>
    <tableColumn id="2" name="Random sequence generation "/>
    <tableColumn id="3" name="Allocation concealment "/>
    <tableColumn id="4" name="Blinding of participants and personnel "/>
    <tableColumn id="5" name="Blinding of outcome assessment "/>
    <tableColumn id="6" name="Blinding of outcome assessment 2"/>
    <tableColumn id="7" name="Incomplete outcome data addressed "/>
    <tableColumn id="8" name="Incomplete outcome data addressed 3"/>
    <tableColumn id="9" name="Selective reporting 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E12" sqref="E12"/>
    </sheetView>
  </sheetViews>
  <sheetFormatPr defaultRowHeight="14.25" x14ac:dyDescent="0.45"/>
  <cols>
    <col min="1" max="1" width="22.796875" style="12" customWidth="1"/>
    <col min="2" max="2" width="13" style="12" customWidth="1"/>
    <col min="3" max="3" width="8.53125" style="12" customWidth="1"/>
    <col min="4" max="9" width="6.46484375" style="12" customWidth="1"/>
    <col min="10" max="16384" width="9.06640625" style="12"/>
  </cols>
  <sheetData>
    <row r="1" spans="1:11" x14ac:dyDescent="0.45">
      <c r="A1" s="12" t="s">
        <v>0</v>
      </c>
      <c r="B1" s="12" t="s">
        <v>100</v>
      </c>
      <c r="C1" s="12" t="s">
        <v>101</v>
      </c>
      <c r="D1" s="12" t="s">
        <v>102</v>
      </c>
      <c r="E1" s="12" t="s">
        <v>78</v>
      </c>
      <c r="F1" s="12" t="s">
        <v>107</v>
      </c>
      <c r="G1" s="12" t="s">
        <v>80</v>
      </c>
      <c r="H1" s="12" t="s">
        <v>108</v>
      </c>
      <c r="I1" s="12" t="s">
        <v>79</v>
      </c>
      <c r="J1" s="12" t="s">
        <v>81</v>
      </c>
      <c r="K1" s="12" t="s">
        <v>106</v>
      </c>
    </row>
    <row r="2" spans="1:11" x14ac:dyDescent="0.45">
      <c r="A2" s="12" t="str">
        <f>Table1[[#This Row],[ID]]</f>
        <v>DobronteWJG2014</v>
      </c>
      <c r="B2" s="12" t="s">
        <v>105</v>
      </c>
      <c r="C2" s="12" t="s">
        <v>103</v>
      </c>
      <c r="D2" s="12">
        <f>Results!B3</f>
        <v>665</v>
      </c>
      <c r="E2" s="12">
        <f>Results!C3</f>
        <v>347</v>
      </c>
      <c r="F2" s="12">
        <f>Results!D3</f>
        <v>20</v>
      </c>
      <c r="G2" s="12">
        <f>Results!E3</f>
        <v>318</v>
      </c>
      <c r="H2" s="12">
        <f>Results!F3</f>
        <v>22</v>
      </c>
      <c r="I2" s="12">
        <f>E2-F2</f>
        <v>327</v>
      </c>
      <c r="J2" s="12">
        <f>G2-H2</f>
        <v>296</v>
      </c>
      <c r="K2" s="12">
        <v>2</v>
      </c>
    </row>
    <row r="3" spans="1:11" x14ac:dyDescent="0.45">
      <c r="A3" s="12" t="str">
        <f>Table1[[#This Row],[ID]]</f>
        <v>MontanoREED2007</v>
      </c>
      <c r="B3" s="12" t="s">
        <v>105</v>
      </c>
      <c r="C3" s="12" t="s">
        <v>104</v>
      </c>
      <c r="D3" s="12">
        <f>Results!B4</f>
        <v>150</v>
      </c>
      <c r="E3" s="12">
        <f>Results!C4</f>
        <v>75</v>
      </c>
      <c r="F3" s="12">
        <f>Results!D4</f>
        <v>4</v>
      </c>
      <c r="G3" s="12">
        <f>Results!E4</f>
        <v>75</v>
      </c>
      <c r="H3" s="12">
        <f>Results!F4</f>
        <v>12</v>
      </c>
      <c r="I3" s="12">
        <f t="shared" ref="I3:I9" si="0">E3-F3</f>
        <v>71</v>
      </c>
      <c r="J3" s="12">
        <f t="shared" ref="J3:J9" si="1">G3-H3</f>
        <v>63</v>
      </c>
      <c r="K3" s="12">
        <v>3</v>
      </c>
    </row>
    <row r="4" spans="1:11" x14ac:dyDescent="0.45">
      <c r="A4" s="12" t="str">
        <f>Table1[[#This Row],[ID]]</f>
        <v>SotoudehmaneshAJG2007</v>
      </c>
      <c r="B4" s="12" t="s">
        <v>105</v>
      </c>
      <c r="C4" s="12" t="s">
        <v>103</v>
      </c>
      <c r="D4" s="12">
        <f>Results!B5</f>
        <v>490</v>
      </c>
      <c r="E4" s="12">
        <f>Results!C5</f>
        <v>245</v>
      </c>
      <c r="F4" s="12">
        <f>Results!D5</f>
        <v>7</v>
      </c>
      <c r="G4" s="12">
        <f>Results!E5</f>
        <v>245</v>
      </c>
      <c r="H4" s="12">
        <f>Results!F5</f>
        <v>15</v>
      </c>
      <c r="I4" s="12">
        <f t="shared" si="0"/>
        <v>238</v>
      </c>
      <c r="J4" s="12">
        <f t="shared" si="1"/>
        <v>230</v>
      </c>
      <c r="K4" s="12">
        <v>1</v>
      </c>
    </row>
    <row r="5" spans="1:11" x14ac:dyDescent="0.45">
      <c r="A5" s="12" t="str">
        <f>Table1[[#This Row],[ID]]</f>
        <v>LevenickG2016</v>
      </c>
      <c r="B5" s="12" t="s">
        <v>105</v>
      </c>
      <c r="C5" s="12" t="s">
        <v>103</v>
      </c>
      <c r="D5" s="12">
        <f>Results!B6</f>
        <v>449</v>
      </c>
      <c r="E5" s="12">
        <f>Results!C6</f>
        <v>223</v>
      </c>
      <c r="F5" s="12">
        <f>Results!D6</f>
        <v>16</v>
      </c>
      <c r="G5" s="12">
        <f>Results!E6</f>
        <v>226</v>
      </c>
      <c r="H5" s="12">
        <f>Results!F6</f>
        <v>11</v>
      </c>
      <c r="I5" s="12">
        <f t="shared" si="0"/>
        <v>207</v>
      </c>
      <c r="J5" s="12">
        <f t="shared" si="1"/>
        <v>215</v>
      </c>
      <c r="K5" s="12">
        <v>1</v>
      </c>
    </row>
    <row r="6" spans="1:11" x14ac:dyDescent="0.45">
      <c r="A6" s="12" t="str">
        <f>Table1[[#This Row],[ID]]</f>
        <v>ElmunzerNEJM2012</v>
      </c>
      <c r="B6" s="12" t="s">
        <v>105</v>
      </c>
      <c r="C6" s="12" t="s">
        <v>103</v>
      </c>
      <c r="D6" s="12">
        <f>Results!B7</f>
        <v>602</v>
      </c>
      <c r="E6" s="12">
        <f>Results!C7</f>
        <v>295</v>
      </c>
      <c r="F6" s="12">
        <f>Results!D7</f>
        <v>27</v>
      </c>
      <c r="G6" s="12">
        <f>Results!E7</f>
        <v>307</v>
      </c>
      <c r="H6" s="12">
        <f>Results!F7</f>
        <v>52</v>
      </c>
      <c r="I6" s="12">
        <f t="shared" si="0"/>
        <v>268</v>
      </c>
      <c r="J6" s="12">
        <f t="shared" si="1"/>
        <v>255</v>
      </c>
      <c r="K6" s="12">
        <v>1</v>
      </c>
    </row>
    <row r="7" spans="1:11" x14ac:dyDescent="0.45">
      <c r="A7" s="12" t="str">
        <f>Table1[[#This Row],[ID]]</f>
        <v>HosseiniAIM2016</v>
      </c>
      <c r="B7" s="12" t="s">
        <v>105</v>
      </c>
      <c r="C7" s="12" t="s">
        <v>104</v>
      </c>
      <c r="D7" s="12">
        <f>Results!B8</f>
        <v>205</v>
      </c>
      <c r="E7" s="12">
        <f>Results!C8</f>
        <v>100</v>
      </c>
      <c r="F7" s="12">
        <f>Results!D8</f>
        <v>11</v>
      </c>
      <c r="G7" s="12">
        <f>Results!E8</f>
        <v>105</v>
      </c>
      <c r="H7" s="12">
        <f>Results!F8</f>
        <v>17</v>
      </c>
      <c r="I7" s="12">
        <f t="shared" si="0"/>
        <v>89</v>
      </c>
      <c r="J7" s="12">
        <f t="shared" si="1"/>
        <v>88</v>
      </c>
      <c r="K7" s="12">
        <v>5</v>
      </c>
    </row>
    <row r="8" spans="1:11" x14ac:dyDescent="0.45">
      <c r="A8" s="12" t="str">
        <f>Table1[[#This Row],[ID]]</f>
        <v>AndradeDavilaBMCG2015</v>
      </c>
      <c r="B8" s="12" t="s">
        <v>105</v>
      </c>
      <c r="C8" s="12" t="s">
        <v>104</v>
      </c>
      <c r="D8" s="12">
        <f>Results!B9</f>
        <v>166</v>
      </c>
      <c r="E8" s="12">
        <f>Results!C9</f>
        <v>82</v>
      </c>
      <c r="F8" s="12">
        <f>Results!D9</f>
        <v>4</v>
      </c>
      <c r="G8" s="12">
        <f>Results!E9</f>
        <v>84</v>
      </c>
      <c r="H8" s="12">
        <f>Results!F9</f>
        <v>17</v>
      </c>
      <c r="I8" s="12">
        <f t="shared" si="0"/>
        <v>78</v>
      </c>
      <c r="J8" s="12">
        <f t="shared" si="1"/>
        <v>67</v>
      </c>
      <c r="K8" s="12">
        <v>1</v>
      </c>
    </row>
    <row r="9" spans="1:11" x14ac:dyDescent="0.45">
      <c r="A9" s="12" t="str">
        <f>Table1[[#This Row],[ID]]</f>
        <v>PataiJCGE2015</v>
      </c>
      <c r="B9" s="12" t="s">
        <v>105</v>
      </c>
      <c r="C9" s="12" t="s">
        <v>103</v>
      </c>
      <c r="D9" s="12">
        <f>Results!B10</f>
        <v>539</v>
      </c>
      <c r="E9" s="12">
        <f>Results!C10</f>
        <v>270</v>
      </c>
      <c r="F9" s="12">
        <f>Results!D10</f>
        <v>18</v>
      </c>
      <c r="G9" s="12">
        <f>Results!E10</f>
        <v>269</v>
      </c>
      <c r="H9" s="12">
        <f>Results!F10</f>
        <v>37</v>
      </c>
      <c r="I9" s="12">
        <f t="shared" si="0"/>
        <v>252</v>
      </c>
      <c r="J9" s="12">
        <f t="shared" si="1"/>
        <v>232</v>
      </c>
      <c r="K9" s="12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A7" sqref="A7"/>
    </sheetView>
  </sheetViews>
  <sheetFormatPr defaultColWidth="9.1328125" defaultRowHeight="14.25" x14ac:dyDescent="0.45"/>
  <cols>
    <col min="1" max="1" width="24.59765625" style="1" customWidth="1"/>
    <col min="2" max="2" width="16.73046875" style="1" bestFit="1" customWidth="1"/>
    <col min="3" max="3" width="7.265625" style="1" bestFit="1" customWidth="1"/>
    <col min="4" max="4" width="42.59765625" style="1" bestFit="1" customWidth="1"/>
    <col min="5" max="5" width="22" style="1" bestFit="1" customWidth="1"/>
    <col min="6" max="6" width="10.265625" style="1" bestFit="1" customWidth="1"/>
    <col min="7" max="16384" width="9.1328125" style="1"/>
  </cols>
  <sheetData>
    <row r="1" spans="1:6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x14ac:dyDescent="0.25">
      <c r="A2" s="7" t="s">
        <v>26</v>
      </c>
      <c r="B2" s="7" t="s">
        <v>27</v>
      </c>
      <c r="C2" s="7">
        <v>2014</v>
      </c>
      <c r="D2" s="7" t="s">
        <v>28</v>
      </c>
      <c r="E2" s="7"/>
      <c r="F2" s="7" t="s">
        <v>29</v>
      </c>
    </row>
    <row r="3" spans="1:6" x14ac:dyDescent="0.45">
      <c r="A3" s="7" t="s">
        <v>41</v>
      </c>
      <c r="B3" s="7" t="s">
        <v>39</v>
      </c>
      <c r="C3" s="7">
        <v>2007</v>
      </c>
      <c r="D3" s="7" t="s">
        <v>45</v>
      </c>
      <c r="E3" s="7"/>
      <c r="F3" s="7" t="s">
        <v>40</v>
      </c>
    </row>
    <row r="4" spans="1:6" ht="15" x14ac:dyDescent="0.25">
      <c r="A4" s="4" t="s">
        <v>43</v>
      </c>
      <c r="B4" s="7" t="s">
        <v>42</v>
      </c>
      <c r="C4" s="7">
        <v>2007</v>
      </c>
      <c r="D4" s="7" t="s">
        <v>44</v>
      </c>
      <c r="E4" s="7"/>
      <c r="F4" s="7" t="s">
        <v>46</v>
      </c>
    </row>
    <row r="5" spans="1:6" ht="15" x14ac:dyDescent="0.25">
      <c r="A5" s="4" t="s">
        <v>47</v>
      </c>
      <c r="B5" s="7" t="s">
        <v>48</v>
      </c>
      <c r="C5" s="7">
        <v>2016</v>
      </c>
      <c r="D5" s="7" t="s">
        <v>49</v>
      </c>
      <c r="E5" s="7"/>
      <c r="F5" s="7" t="s">
        <v>50</v>
      </c>
    </row>
    <row r="6" spans="1:6" ht="15" x14ac:dyDescent="0.25">
      <c r="A6" s="7" t="s">
        <v>52</v>
      </c>
      <c r="B6" s="7" t="s">
        <v>51</v>
      </c>
      <c r="C6" s="7">
        <v>2012</v>
      </c>
      <c r="D6" s="7" t="s">
        <v>53</v>
      </c>
      <c r="E6" s="7"/>
      <c r="F6" s="7" t="s">
        <v>50</v>
      </c>
    </row>
    <row r="7" spans="1:6" x14ac:dyDescent="0.45">
      <c r="A7" s="8" t="s">
        <v>54</v>
      </c>
      <c r="B7" s="8" t="s">
        <v>57</v>
      </c>
      <c r="C7" s="8">
        <v>2016</v>
      </c>
      <c r="D7" s="8" t="s">
        <v>61</v>
      </c>
      <c r="E7" s="8"/>
      <c r="F7" s="8" t="s">
        <v>46</v>
      </c>
    </row>
    <row r="8" spans="1:6" x14ac:dyDescent="0.45">
      <c r="A8" s="8" t="s">
        <v>55</v>
      </c>
      <c r="B8" s="8" t="s">
        <v>58</v>
      </c>
      <c r="C8" s="8">
        <v>2015</v>
      </c>
      <c r="D8" s="8" t="s">
        <v>62</v>
      </c>
      <c r="E8" s="8"/>
      <c r="F8" s="8" t="s">
        <v>40</v>
      </c>
    </row>
    <row r="9" spans="1:6" x14ac:dyDescent="0.45">
      <c r="A9" s="8" t="s">
        <v>56</v>
      </c>
      <c r="B9" s="8" t="s">
        <v>59</v>
      </c>
      <c r="C9" s="8">
        <v>2015</v>
      </c>
      <c r="D9" s="8" t="s">
        <v>60</v>
      </c>
      <c r="E9" s="8"/>
      <c r="F9" s="8" t="s">
        <v>29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opLeftCell="B1" workbookViewId="0">
      <selection activeCell="I1" sqref="I1"/>
    </sheetView>
  </sheetViews>
  <sheetFormatPr defaultColWidth="9.1328125" defaultRowHeight="14.25" x14ac:dyDescent="0.45"/>
  <cols>
    <col min="1" max="1" width="23.19921875" style="4" customWidth="1"/>
    <col min="2" max="2" width="18.73046875" style="4" customWidth="1"/>
    <col min="3" max="3" width="9.73046875" style="4" bestFit="1" customWidth="1"/>
    <col min="4" max="4" width="11.59765625" style="4" customWidth="1"/>
    <col min="5" max="5" width="13.86328125" style="4" customWidth="1"/>
    <col min="6" max="6" width="18.265625" style="4" bestFit="1" customWidth="1"/>
    <col min="7" max="7" width="19.59765625" style="4" bestFit="1" customWidth="1"/>
    <col min="8" max="8" width="18.59765625" style="4" bestFit="1" customWidth="1"/>
    <col min="9" max="9" width="18.59765625" style="4" customWidth="1"/>
    <col min="10" max="10" width="18.1328125" style="4" customWidth="1"/>
    <col min="11" max="11" width="18.265625" style="4" customWidth="1"/>
    <col min="12" max="16384" width="9.1328125" style="4"/>
  </cols>
  <sheetData>
    <row r="1" spans="1:11" ht="57" x14ac:dyDescent="0.45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11</v>
      </c>
      <c r="G1" s="4" t="s">
        <v>10</v>
      </c>
      <c r="H1" s="4" t="s">
        <v>12</v>
      </c>
      <c r="I1" s="6" t="s">
        <v>35</v>
      </c>
      <c r="J1" s="6" t="s">
        <v>36</v>
      </c>
      <c r="K1" s="6" t="s">
        <v>37</v>
      </c>
    </row>
    <row r="2" spans="1:11" ht="85.5" x14ac:dyDescent="0.45">
      <c r="A2" s="5" t="s">
        <v>26</v>
      </c>
      <c r="B2" s="4" t="s">
        <v>30</v>
      </c>
      <c r="C2" s="4" t="s">
        <v>31</v>
      </c>
      <c r="D2" s="4" t="s">
        <v>31</v>
      </c>
      <c r="E2" s="10" t="s">
        <v>32</v>
      </c>
      <c r="F2" s="4" t="s">
        <v>33</v>
      </c>
      <c r="G2" s="4" t="s">
        <v>34</v>
      </c>
      <c r="H2" s="4" t="s">
        <v>64</v>
      </c>
      <c r="I2" s="6" t="s">
        <v>90</v>
      </c>
      <c r="J2" s="6" t="s">
        <v>91</v>
      </c>
      <c r="K2" s="6" t="s">
        <v>65</v>
      </c>
    </row>
    <row r="3" spans="1:11" ht="57" x14ac:dyDescent="0.45">
      <c r="A3" s="9" t="s">
        <v>41</v>
      </c>
      <c r="B3" s="4" t="s">
        <v>92</v>
      </c>
      <c r="C3" s="4" t="s">
        <v>32</v>
      </c>
      <c r="D3" s="4" t="s">
        <v>31</v>
      </c>
      <c r="E3" s="4" t="s">
        <v>31</v>
      </c>
      <c r="F3" s="6" t="s">
        <v>73</v>
      </c>
      <c r="G3" s="6" t="s">
        <v>74</v>
      </c>
      <c r="H3" s="10" t="s">
        <v>64</v>
      </c>
      <c r="I3" s="6" t="s">
        <v>93</v>
      </c>
      <c r="J3" s="11" t="s">
        <v>94</v>
      </c>
      <c r="K3" s="6" t="s">
        <v>65</v>
      </c>
    </row>
    <row r="4" spans="1:11" ht="71.25" x14ac:dyDescent="0.45">
      <c r="A4" s="4" t="s">
        <v>43</v>
      </c>
      <c r="B4" s="4" t="s">
        <v>82</v>
      </c>
      <c r="C4" s="4" t="s">
        <v>32</v>
      </c>
      <c r="D4" s="4" t="s">
        <v>31</v>
      </c>
      <c r="E4" s="4" t="s">
        <v>31</v>
      </c>
      <c r="F4" s="4" t="s">
        <v>33</v>
      </c>
      <c r="G4" s="4" t="s">
        <v>83</v>
      </c>
      <c r="H4" s="4" t="s">
        <v>64</v>
      </c>
      <c r="I4" s="6" t="s">
        <v>89</v>
      </c>
      <c r="J4" s="6" t="s">
        <v>88</v>
      </c>
      <c r="K4" s="6" t="s">
        <v>87</v>
      </c>
    </row>
    <row r="5" spans="1:11" ht="71.25" x14ac:dyDescent="0.45">
      <c r="A5" s="4" t="s">
        <v>47</v>
      </c>
      <c r="B5" s="4" t="s">
        <v>82</v>
      </c>
      <c r="C5" s="4" t="s">
        <v>32</v>
      </c>
      <c r="D5" s="4" t="s">
        <v>31</v>
      </c>
      <c r="E5" s="4" t="s">
        <v>31</v>
      </c>
      <c r="F5" s="4" t="s">
        <v>33</v>
      </c>
      <c r="G5" s="4" t="s">
        <v>83</v>
      </c>
      <c r="H5" s="4" t="s">
        <v>64</v>
      </c>
      <c r="I5" s="6" t="s">
        <v>84</v>
      </c>
      <c r="J5" s="6" t="s">
        <v>85</v>
      </c>
      <c r="K5" s="6" t="s">
        <v>86</v>
      </c>
    </row>
    <row r="6" spans="1:11" ht="99.75" x14ac:dyDescent="0.45">
      <c r="A6" s="7" t="s">
        <v>52</v>
      </c>
      <c r="B6" s="4" t="s">
        <v>66</v>
      </c>
      <c r="C6" s="4" t="s">
        <v>31</v>
      </c>
      <c r="D6" s="4" t="s">
        <v>31</v>
      </c>
      <c r="E6" s="4" t="s">
        <v>31</v>
      </c>
      <c r="F6" s="4" t="s">
        <v>67</v>
      </c>
      <c r="G6" s="4" t="s">
        <v>68</v>
      </c>
      <c r="H6" s="4" t="s">
        <v>64</v>
      </c>
      <c r="I6" s="6" t="s">
        <v>89</v>
      </c>
      <c r="J6" s="6" t="s">
        <v>69</v>
      </c>
      <c r="K6" s="6" t="s">
        <v>70</v>
      </c>
    </row>
    <row r="7" spans="1:11" ht="42.75" x14ac:dyDescent="0.45">
      <c r="A7" s="11" t="s">
        <v>54</v>
      </c>
      <c r="B7" s="6" t="s">
        <v>71</v>
      </c>
      <c r="C7" s="6" t="s">
        <v>32</v>
      </c>
      <c r="D7" s="6" t="s">
        <v>31</v>
      </c>
      <c r="E7" s="11" t="s">
        <v>32</v>
      </c>
      <c r="F7" s="6" t="s">
        <v>73</v>
      </c>
      <c r="G7" s="6" t="s">
        <v>74</v>
      </c>
      <c r="H7" s="6" t="s">
        <v>64</v>
      </c>
      <c r="I7" s="11" t="s">
        <v>76</v>
      </c>
      <c r="J7" s="6" t="s">
        <v>75</v>
      </c>
      <c r="K7" s="6" t="s">
        <v>76</v>
      </c>
    </row>
    <row r="8" spans="1:11" ht="71.25" x14ac:dyDescent="0.45">
      <c r="A8" s="6" t="s">
        <v>55</v>
      </c>
      <c r="B8" s="6" t="s">
        <v>72</v>
      </c>
      <c r="C8" s="6" t="s">
        <v>31</v>
      </c>
      <c r="D8" s="6" t="s">
        <v>31</v>
      </c>
      <c r="E8" s="6" t="s">
        <v>31</v>
      </c>
      <c r="F8" s="6" t="s">
        <v>33</v>
      </c>
      <c r="G8" s="6" t="s">
        <v>63</v>
      </c>
      <c r="H8" s="6" t="s">
        <v>64</v>
      </c>
      <c r="I8" s="6" t="s">
        <v>89</v>
      </c>
      <c r="J8" s="5" t="s">
        <v>99</v>
      </c>
      <c r="K8" s="6" t="s">
        <v>65</v>
      </c>
    </row>
    <row r="9" spans="1:11" ht="85.5" x14ac:dyDescent="0.45">
      <c r="A9" s="6" t="s">
        <v>56</v>
      </c>
      <c r="B9" s="6" t="s">
        <v>95</v>
      </c>
      <c r="C9" s="6" t="s">
        <v>31</v>
      </c>
      <c r="D9" s="6" t="s">
        <v>31</v>
      </c>
      <c r="E9" s="6" t="s">
        <v>31</v>
      </c>
      <c r="F9" s="6" t="s">
        <v>33</v>
      </c>
      <c r="G9" s="4" t="s">
        <v>83</v>
      </c>
      <c r="H9" s="6" t="s">
        <v>64</v>
      </c>
      <c r="I9" s="6" t="s">
        <v>96</v>
      </c>
      <c r="J9" s="5" t="s">
        <v>98</v>
      </c>
      <c r="K9" s="5" t="s">
        <v>97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B10" sqref="B10"/>
    </sheetView>
  </sheetViews>
  <sheetFormatPr defaultRowHeight="14.25" x14ac:dyDescent="0.45"/>
  <cols>
    <col min="1" max="1" width="24.6640625" customWidth="1"/>
    <col min="2" max="2" width="5.86328125" bestFit="1" customWidth="1"/>
    <col min="3" max="3" width="16.1328125" bestFit="1" customWidth="1"/>
    <col min="4" max="4" width="20.265625" bestFit="1" customWidth="1"/>
    <col min="5" max="5" width="18.265625" bestFit="1" customWidth="1"/>
    <col min="6" max="6" width="21.3984375" bestFit="1" customWidth="1"/>
  </cols>
  <sheetData>
    <row r="1" spans="1:6" x14ac:dyDescent="0.45">
      <c r="A1" s="3" t="s">
        <v>12</v>
      </c>
    </row>
    <row r="2" spans="1:6" x14ac:dyDescent="0.45">
      <c r="A2" t="s">
        <v>0</v>
      </c>
      <c r="B2" t="s">
        <v>13</v>
      </c>
      <c r="C2" t="s">
        <v>77</v>
      </c>
      <c r="D2" t="s">
        <v>14</v>
      </c>
      <c r="E2" t="s">
        <v>15</v>
      </c>
      <c r="F2" t="s">
        <v>16</v>
      </c>
    </row>
    <row r="3" spans="1:6" x14ac:dyDescent="0.45">
      <c r="A3" s="7" t="s">
        <v>26</v>
      </c>
      <c r="B3">
        <v>665</v>
      </c>
      <c r="C3">
        <v>347</v>
      </c>
      <c r="D3">
        <v>20</v>
      </c>
      <c r="E3">
        <v>318</v>
      </c>
      <c r="F3">
        <v>22</v>
      </c>
    </row>
    <row r="4" spans="1:6" x14ac:dyDescent="0.45">
      <c r="A4" s="7" t="s">
        <v>41</v>
      </c>
      <c r="B4">
        <v>150</v>
      </c>
      <c r="C4">
        <v>75</v>
      </c>
      <c r="D4">
        <v>4</v>
      </c>
      <c r="E4">
        <v>75</v>
      </c>
      <c r="F4">
        <v>12</v>
      </c>
    </row>
    <row r="5" spans="1:6" x14ac:dyDescent="0.45">
      <c r="A5" s="4" t="s">
        <v>43</v>
      </c>
      <c r="B5">
        <v>490</v>
      </c>
      <c r="C5">
        <v>245</v>
      </c>
      <c r="D5">
        <v>7</v>
      </c>
      <c r="E5">
        <v>245</v>
      </c>
      <c r="F5">
        <v>15</v>
      </c>
    </row>
    <row r="6" spans="1:6" x14ac:dyDescent="0.45">
      <c r="A6" s="4" t="s">
        <v>47</v>
      </c>
      <c r="B6">
        <v>449</v>
      </c>
      <c r="C6">
        <v>223</v>
      </c>
      <c r="D6">
        <v>16</v>
      </c>
      <c r="E6">
        <v>226</v>
      </c>
      <c r="F6">
        <v>11</v>
      </c>
    </row>
    <row r="7" spans="1:6" x14ac:dyDescent="0.45">
      <c r="A7" s="7" t="s">
        <v>52</v>
      </c>
      <c r="B7">
        <v>602</v>
      </c>
      <c r="C7">
        <v>295</v>
      </c>
      <c r="D7">
        <v>27</v>
      </c>
      <c r="E7">
        <v>307</v>
      </c>
      <c r="F7">
        <v>52</v>
      </c>
    </row>
    <row r="8" spans="1:6" x14ac:dyDescent="0.45">
      <c r="A8" s="6" t="s">
        <v>54</v>
      </c>
      <c r="B8">
        <v>205</v>
      </c>
      <c r="C8">
        <v>100</v>
      </c>
      <c r="D8">
        <v>11</v>
      </c>
      <c r="E8">
        <v>105</v>
      </c>
      <c r="F8">
        <v>17</v>
      </c>
    </row>
    <row r="9" spans="1:6" x14ac:dyDescent="0.45">
      <c r="A9" s="6" t="s">
        <v>55</v>
      </c>
      <c r="B9">
        <v>166</v>
      </c>
      <c r="C9">
        <v>82</v>
      </c>
      <c r="D9">
        <v>4</v>
      </c>
      <c r="E9">
        <v>84</v>
      </c>
      <c r="F9">
        <v>17</v>
      </c>
    </row>
    <row r="10" spans="1:6" x14ac:dyDescent="0.45">
      <c r="A10" s="6" t="s">
        <v>56</v>
      </c>
      <c r="B10">
        <v>539</v>
      </c>
      <c r="C10">
        <v>270</v>
      </c>
      <c r="D10">
        <v>18</v>
      </c>
      <c r="E10">
        <v>269</v>
      </c>
      <c r="F10">
        <v>37</v>
      </c>
    </row>
    <row r="12" spans="1:6" x14ac:dyDescent="0.45">
      <c r="A12" s="3" t="s">
        <v>38</v>
      </c>
    </row>
    <row r="13" spans="1:6" x14ac:dyDescent="0.45">
      <c r="A13" t="s">
        <v>0</v>
      </c>
      <c r="B13" t="s">
        <v>13</v>
      </c>
      <c r="C13" t="s">
        <v>77</v>
      </c>
      <c r="D13" t="s">
        <v>14</v>
      </c>
      <c r="E13" t="s">
        <v>15</v>
      </c>
      <c r="F13" t="s">
        <v>16</v>
      </c>
    </row>
    <row r="14" spans="1:6" x14ac:dyDescent="0.45">
      <c r="A14" s="7" t="s">
        <v>26</v>
      </c>
    </row>
    <row r="15" spans="1:6" x14ac:dyDescent="0.45">
      <c r="A15" s="7" t="s">
        <v>41</v>
      </c>
    </row>
    <row r="16" spans="1:6" x14ac:dyDescent="0.45">
      <c r="A16" s="4" t="s">
        <v>43</v>
      </c>
    </row>
    <row r="17" spans="1:6" x14ac:dyDescent="0.45">
      <c r="A17" s="4" t="s">
        <v>47</v>
      </c>
    </row>
    <row r="18" spans="1:6" x14ac:dyDescent="0.45">
      <c r="A18" s="7" t="s">
        <v>52</v>
      </c>
    </row>
    <row r="19" spans="1:6" x14ac:dyDescent="0.45">
      <c r="A19" s="6" t="s">
        <v>54</v>
      </c>
    </row>
    <row r="20" spans="1:6" x14ac:dyDescent="0.45">
      <c r="A20" s="6" t="s">
        <v>55</v>
      </c>
    </row>
    <row r="21" spans="1:6" x14ac:dyDescent="0.45">
      <c r="A21" s="6" t="s">
        <v>56</v>
      </c>
    </row>
    <row r="23" spans="1:6" x14ac:dyDescent="0.45">
      <c r="A23" s="3" t="s">
        <v>17</v>
      </c>
    </row>
    <row r="24" spans="1:6" x14ac:dyDescent="0.45">
      <c r="A24" t="s">
        <v>0</v>
      </c>
      <c r="B24" t="s">
        <v>13</v>
      </c>
      <c r="C24" t="s">
        <v>77</v>
      </c>
      <c r="D24" t="s">
        <v>14</v>
      </c>
      <c r="E24" t="s">
        <v>15</v>
      </c>
      <c r="F24" t="s">
        <v>16</v>
      </c>
    </row>
    <row r="25" spans="1:6" x14ac:dyDescent="0.45">
      <c r="A25" s="7" t="s">
        <v>26</v>
      </c>
    </row>
    <row r="26" spans="1:6" x14ac:dyDescent="0.45">
      <c r="A26" s="7" t="s">
        <v>41</v>
      </c>
    </row>
    <row r="27" spans="1:6" x14ac:dyDescent="0.45">
      <c r="A27" s="4" t="s">
        <v>43</v>
      </c>
    </row>
    <row r="28" spans="1:6" x14ac:dyDescent="0.45">
      <c r="A28" s="4" t="s">
        <v>47</v>
      </c>
    </row>
    <row r="29" spans="1:6" x14ac:dyDescent="0.45">
      <c r="A29" s="7" t="s">
        <v>52</v>
      </c>
    </row>
    <row r="30" spans="1:6" x14ac:dyDescent="0.45">
      <c r="A30" s="6" t="s">
        <v>54</v>
      </c>
    </row>
    <row r="31" spans="1:6" x14ac:dyDescent="0.45">
      <c r="A31" s="6" t="s">
        <v>55</v>
      </c>
    </row>
    <row r="32" spans="1:6" x14ac:dyDescent="0.45">
      <c r="A32" s="6" t="s">
        <v>56</v>
      </c>
    </row>
  </sheetData>
  <pageMargins left="0.7" right="0.7" top="0.75" bottom="0.75" header="0.3" footer="0.3"/>
  <pageSetup paperSize="9" orientation="portrait" horizontalDpi="300" verticalDpi="300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A7" sqref="A7:A9"/>
    </sheetView>
  </sheetViews>
  <sheetFormatPr defaultRowHeight="14.25" x14ac:dyDescent="0.45"/>
  <cols>
    <col min="1" max="1" width="25.73046875" customWidth="1"/>
    <col min="2" max="9" width="17.73046875" customWidth="1"/>
  </cols>
  <sheetData>
    <row r="1" spans="1:9" s="2" customFormat="1" ht="45" x14ac:dyDescent="0.25">
      <c r="A1" s="2" t="s">
        <v>0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24</v>
      </c>
      <c r="G1" s="2" t="s">
        <v>22</v>
      </c>
      <c r="H1" s="2" t="s">
        <v>25</v>
      </c>
      <c r="I1" s="2" t="s">
        <v>23</v>
      </c>
    </row>
    <row r="2" spans="1:9" ht="15" x14ac:dyDescent="0.25">
      <c r="A2" s="7" t="s">
        <v>26</v>
      </c>
    </row>
    <row r="3" spans="1:9" ht="15" x14ac:dyDescent="0.25">
      <c r="A3" s="7" t="s">
        <v>41</v>
      </c>
    </row>
    <row r="4" spans="1:9" ht="15" x14ac:dyDescent="0.25">
      <c r="A4" s="4" t="s">
        <v>43</v>
      </c>
    </row>
    <row r="5" spans="1:9" ht="15" x14ac:dyDescent="0.25">
      <c r="A5" s="4" t="s">
        <v>47</v>
      </c>
    </row>
    <row r="6" spans="1:9" ht="15" x14ac:dyDescent="0.25">
      <c r="A6" s="7" t="s">
        <v>52</v>
      </c>
    </row>
    <row r="7" spans="1:9" x14ac:dyDescent="0.45">
      <c r="A7" s="6" t="s">
        <v>54</v>
      </c>
    </row>
    <row r="8" spans="1:9" x14ac:dyDescent="0.45">
      <c r="A8" s="6" t="s">
        <v>55</v>
      </c>
    </row>
    <row r="9" spans="1:9" x14ac:dyDescent="0.45">
      <c r="A9" s="6" t="s">
        <v>56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All_fields</vt:lpstr>
      <vt:lpstr>Identifiers</vt:lpstr>
      <vt:lpstr>Methodology</vt:lpstr>
      <vt:lpstr>Results</vt:lpstr>
      <vt:lpstr>Study quality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2020-05-19T17:04:03Z</dcterms:modified>
</cp:coreProperties>
</file>