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EE969F88-E4B3-4C63-9BA0-BF478BEC9CA9}" xr6:coauthVersionLast="47" xr6:coauthVersionMax="47" xr10:uidLastSave="{00000000-0000-0000-0000-000000000000}"/>
  <bookViews>
    <workbookView xWindow="-108" yWindow="-108" windowWidth="23256" windowHeight="13896" firstSheet="29" activeTab="32" xr2:uid="{503DA620-194E-433E-B5EB-5393E7537419}"/>
  </bookViews>
  <sheets>
    <sheet name="cfp" sheetId="1" r:id="rId1"/>
    <sheet name="422200" sheetId="2" r:id="rId2"/>
    <sheet name="2300" sheetId="19" r:id="rId3"/>
    <sheet name="nba playoffs" sheetId="3" r:id="rId4"/>
    <sheet name="4200" sheetId="4" r:id="rId5"/>
    <sheet name="3200000" sheetId="5" r:id="rId6"/>
    <sheet name="160000" sheetId="11" r:id="rId7"/>
    <sheet name="afc" sheetId="6" r:id="rId8"/>
    <sheet name="nfc" sheetId="7" r:id="rId9"/>
    <sheet name="441200" sheetId="9" r:id="rId10"/>
    <sheet name="stapling" sheetId="13" r:id="rId11"/>
    <sheet name="ordered starters" sheetId="14" r:id="rId12"/>
    <sheet name="semis" sheetId="17" r:id="rId13"/>
    <sheet name="third place" sheetId="16" r:id="rId14"/>
    <sheet name="tiers" sheetId="18" r:id="rId15"/>
    <sheet name="tiers2" sheetId="21" r:id="rId16"/>
    <sheet name="nba playin" sheetId="22" r:id="rId17"/>
    <sheet name="fiba groups" sheetId="20" r:id="rId18"/>
    <sheet name="4rd swis" sheetId="23" r:id="rId19"/>
    <sheet name="containment" sheetId="27" r:id="rId20"/>
    <sheet name="efficient" sheetId="28" r:id="rId21"/>
    <sheet name="RCB" sheetId="29" r:id="rId22"/>
    <sheet name="world baseball" sheetId="30" r:id="rId23"/>
    <sheet name="nerc" sheetId="32" r:id="rId24"/>
    <sheet name="afl" sheetId="31" r:id="rId25"/>
    <sheet name="rr calcs" sheetId="33" r:id="rId26"/>
    <sheet name="maui" sheetId="34" r:id="rId27"/>
    <sheet name="012 swiss" sheetId="35" r:id="rId28"/>
    <sheet name="multiple elim" sheetId="36" r:id="rId29"/>
    <sheet name="D4" sheetId="37" r:id="rId30"/>
    <sheet name="adtnl" sheetId="38" r:id="rId31"/>
    <sheet name="kbo" sheetId="39" r:id="rId32"/>
    <sheet name="third place (2)" sheetId="40" r:id="rId33"/>
    <sheet name="nonlinear" sheetId="41" r:id="rId34"/>
    <sheet name="nonlinear2" sheetId="42" r:id="rId35"/>
    <sheet name="nbaplayingnonlinear" sheetId="43" r:id="rId36"/>
  </sheets>
  <definedNames>
    <definedName name="solver_adj" localSheetId="25" hidden="1">'rr calcs'!$C$12:$H$12</definedName>
    <definedName name="solver_cvg" localSheetId="25" hidden="1">0.0001</definedName>
    <definedName name="solver_drv" localSheetId="25" hidden="1">1</definedName>
    <definedName name="solver_eng" localSheetId="25" hidden="1">1</definedName>
    <definedName name="solver_est" localSheetId="25" hidden="1">1</definedName>
    <definedName name="solver_itr" localSheetId="25" hidden="1">2147483647</definedName>
    <definedName name="solver_lhs1" localSheetId="25" hidden="1">'rr calcs'!$C$12:$H$12</definedName>
    <definedName name="solver_lhs2" localSheetId="25" hidden="1">'rr calcs'!$C$12:$H$12</definedName>
    <definedName name="solver_lhs3" localSheetId="25" hidden="1">'rr calcs'!$C$5:$F$6</definedName>
    <definedName name="solver_lhs4" localSheetId="25" hidden="1">'rr calcs'!$H$12</definedName>
    <definedName name="solver_lhs5" localSheetId="25" hidden="1">'rr calcs'!$H$12</definedName>
    <definedName name="solver_lhs6" localSheetId="25" hidden="1">'rr calcs'!$H$12</definedName>
    <definedName name="solver_mip" localSheetId="25" hidden="1">2147483647</definedName>
    <definedName name="solver_mni" localSheetId="25" hidden="1">30</definedName>
    <definedName name="solver_mrt" localSheetId="25" hidden="1">0.075</definedName>
    <definedName name="solver_msl" localSheetId="25" hidden="1">2</definedName>
    <definedName name="solver_neg" localSheetId="25" hidden="1">2</definedName>
    <definedName name="solver_nod" localSheetId="25" hidden="1">2147483647</definedName>
    <definedName name="solver_num" localSheetId="25" hidden="1">3</definedName>
    <definedName name="solver_nwt" localSheetId="25" hidden="1">1</definedName>
    <definedName name="solver_opt" localSheetId="25" hidden="1">'rr calcs'!$Y$7</definedName>
    <definedName name="solver_pre" localSheetId="25" hidden="1">0.000001</definedName>
    <definedName name="solver_rbv" localSheetId="25" hidden="1">1</definedName>
    <definedName name="solver_rel1" localSheetId="25" hidden="1">1</definedName>
    <definedName name="solver_rel2" localSheetId="25" hidden="1">3</definedName>
    <definedName name="solver_rel3" localSheetId="25" hidden="1">3</definedName>
    <definedName name="solver_rel4" localSheetId="25" hidden="1">2</definedName>
    <definedName name="solver_rel5" localSheetId="25" hidden="1">2</definedName>
    <definedName name="solver_rel6" localSheetId="25" hidden="1">2</definedName>
    <definedName name="solver_rhs1" localSheetId="25" hidden="1">0.5</definedName>
    <definedName name="solver_rhs2" localSheetId="25" hidden="1">0</definedName>
    <definedName name="solver_rhs3" localSheetId="25" hidden="1">0</definedName>
    <definedName name="solver_rhs4" localSheetId="25" hidden="1">'rr calcs'!$G$12</definedName>
    <definedName name="solver_rhs5" localSheetId="25" hidden="1">'rr calcs'!$G$12</definedName>
    <definedName name="solver_rhs6" localSheetId="25" hidden="1">'rr calcs'!$G$12</definedName>
    <definedName name="solver_rlx" localSheetId="25" hidden="1">2</definedName>
    <definedName name="solver_rsd" localSheetId="25" hidden="1">0</definedName>
    <definedName name="solver_scl" localSheetId="25" hidden="1">1</definedName>
    <definedName name="solver_sho" localSheetId="25" hidden="1">2</definedName>
    <definedName name="solver_ssz" localSheetId="25" hidden="1">100</definedName>
    <definedName name="solver_tim" localSheetId="25" hidden="1">2147483647</definedName>
    <definedName name="solver_tol" localSheetId="25" hidden="1">0.01</definedName>
    <definedName name="solver_typ" localSheetId="25" hidden="1">1</definedName>
    <definedName name="solver_val" localSheetId="25" hidden="1">0</definedName>
    <definedName name="solver_ver" localSheetId="2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6" i="33" l="1"/>
  <c r="AD16" i="33"/>
  <c r="AC17" i="33"/>
  <c r="AD17" i="33"/>
  <c r="AC18" i="33"/>
  <c r="AD18" i="33"/>
  <c r="AC19" i="33"/>
  <c r="AD19" i="33"/>
  <c r="AC20" i="33"/>
  <c r="AD20" i="33"/>
  <c r="AC21" i="33"/>
  <c r="AD21" i="33"/>
  <c r="AC22" i="33"/>
  <c r="AD22" i="33"/>
  <c r="AC23" i="33"/>
  <c r="AD23" i="33"/>
  <c r="AC24" i="33"/>
  <c r="AD24" i="33"/>
  <c r="AC25" i="33"/>
  <c r="AD25" i="33"/>
  <c r="AC26" i="33"/>
  <c r="AD26" i="33"/>
  <c r="AC27" i="33"/>
  <c r="AD27" i="33"/>
  <c r="AC28" i="33"/>
  <c r="AD28" i="33"/>
  <c r="AC29" i="33"/>
  <c r="AD29" i="33"/>
  <c r="AC30" i="33"/>
  <c r="AD30" i="33"/>
  <c r="AC31" i="33"/>
  <c r="AD31" i="33"/>
  <c r="AC32" i="33"/>
  <c r="AD32" i="33"/>
  <c r="AC33" i="33"/>
  <c r="AD33" i="33"/>
  <c r="AC34" i="33"/>
  <c r="AD34" i="33"/>
  <c r="AC35" i="33"/>
  <c r="AD35" i="33"/>
  <c r="AC36" i="33"/>
  <c r="AD36" i="33"/>
  <c r="AC37" i="33"/>
  <c r="AD37" i="33"/>
  <c r="AC38" i="33"/>
  <c r="AD38" i="33"/>
  <c r="AC39" i="33"/>
  <c r="AD39" i="33"/>
  <c r="AC40" i="33"/>
  <c r="AD40" i="33"/>
  <c r="AC41" i="33"/>
  <c r="AD41" i="33"/>
  <c r="AC42" i="33"/>
  <c r="AD42" i="33"/>
  <c r="AC43" i="33"/>
  <c r="AD43" i="33"/>
  <c r="AC44" i="33"/>
  <c r="AD44" i="33"/>
  <c r="AC45" i="33"/>
  <c r="AD45" i="33"/>
  <c r="AC46" i="33"/>
  <c r="AD46" i="33"/>
  <c r="AC47" i="33"/>
  <c r="AD47" i="33"/>
  <c r="AC48" i="33"/>
  <c r="AD48" i="33"/>
  <c r="AC49" i="33"/>
  <c r="AD49" i="33"/>
  <c r="AC50" i="33"/>
  <c r="AD50" i="33"/>
  <c r="AC51" i="33"/>
  <c r="AD51" i="33"/>
  <c r="AC52" i="33"/>
  <c r="AD52" i="33"/>
  <c r="AC53" i="33"/>
  <c r="AD53" i="33"/>
  <c r="AC54" i="33"/>
  <c r="AD54" i="33"/>
  <c r="AC55" i="33"/>
  <c r="AD55" i="33"/>
  <c r="AC56" i="33"/>
  <c r="AD56" i="33"/>
  <c r="AC57" i="33"/>
  <c r="AD57" i="33"/>
  <c r="AC58" i="33"/>
  <c r="AD58" i="33"/>
  <c r="AC59" i="33"/>
  <c r="AD59" i="33"/>
  <c r="AC60" i="33"/>
  <c r="AD60" i="33"/>
  <c r="AC61" i="33"/>
  <c r="AD61" i="33"/>
  <c r="AC62" i="33"/>
  <c r="AD62" i="33"/>
  <c r="AC63" i="33"/>
  <c r="AD63" i="33"/>
  <c r="AC64" i="33"/>
  <c r="AD64" i="33"/>
  <c r="AC65" i="33"/>
  <c r="AD65" i="33"/>
  <c r="AC66" i="33"/>
  <c r="AD66" i="33"/>
  <c r="AC67" i="33"/>
  <c r="AD67" i="33"/>
  <c r="AC68" i="33"/>
  <c r="AD68" i="33"/>
  <c r="AC69" i="33"/>
  <c r="AD69" i="33"/>
  <c r="AC70" i="33"/>
  <c r="AD70" i="33"/>
  <c r="AC71" i="33"/>
  <c r="AD71" i="33"/>
  <c r="AC72" i="33"/>
  <c r="AD72" i="33"/>
  <c r="AC73" i="33"/>
  <c r="AD73" i="33"/>
  <c r="AC74" i="33"/>
  <c r="AD74" i="33"/>
  <c r="AC75" i="33"/>
  <c r="AD75" i="33"/>
  <c r="AC76" i="33"/>
  <c r="AD76" i="33"/>
  <c r="AC77" i="33"/>
  <c r="AD77" i="33"/>
  <c r="AC78" i="33"/>
  <c r="AD78" i="33"/>
  <c r="AD15" i="33"/>
  <c r="AC15" i="33"/>
  <c r="D10" i="33"/>
  <c r="F5" i="33"/>
  <c r="F6" i="33"/>
  <c r="C10" i="33"/>
  <c r="E10" i="33"/>
  <c r="G10" i="33"/>
  <c r="D11" i="33"/>
  <c r="E11" i="33"/>
  <c r="F11" i="33"/>
  <c r="G11" i="33"/>
  <c r="H11" i="33"/>
  <c r="C11" i="33"/>
  <c r="F15" i="33"/>
  <c r="E15" i="33"/>
  <c r="M15" i="33" s="1"/>
  <c r="D15" i="33"/>
  <c r="C15" i="33"/>
  <c r="G15" i="33"/>
  <c r="O15" i="33" s="1"/>
  <c r="H15" i="33"/>
  <c r="H16" i="33" s="1"/>
  <c r="R8" i="30"/>
  <c r="R7" i="30"/>
  <c r="R6" i="30"/>
  <c r="R5" i="30"/>
  <c r="R4" i="30"/>
  <c r="R16" i="30"/>
  <c r="R15" i="30"/>
  <c r="R14" i="30"/>
  <c r="R13" i="30"/>
  <c r="R12" i="30"/>
  <c r="I16" i="30"/>
  <c r="I15" i="30"/>
  <c r="I14" i="30"/>
  <c r="I13" i="30"/>
  <c r="I12" i="30"/>
  <c r="I8" i="30"/>
  <c r="I7" i="30"/>
  <c r="I6" i="30"/>
  <c r="I5" i="30"/>
  <c r="I4" i="30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3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O35" i="1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L15" i="33" l="1"/>
  <c r="H10" i="33"/>
  <c r="E6" i="33" s="1"/>
  <c r="P16" i="33"/>
  <c r="N15" i="33"/>
  <c r="K15" i="33"/>
  <c r="F10" i="33"/>
  <c r="D6" i="33" s="1"/>
  <c r="E5" i="33"/>
  <c r="C5" i="33"/>
  <c r="C6" i="33"/>
  <c r="V15" i="33"/>
  <c r="W15" i="33"/>
  <c r="P15" i="33"/>
  <c r="T15" i="33"/>
  <c r="U15" i="33"/>
  <c r="H17" i="33"/>
  <c r="P17" i="33" s="1"/>
  <c r="G16" i="33"/>
  <c r="V32" i="1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  <c r="D5" i="33" l="1"/>
  <c r="R15" i="33"/>
  <c r="F16" i="33"/>
  <c r="N16" i="33" s="1"/>
  <c r="O16" i="33"/>
  <c r="Z15" i="33"/>
  <c r="Y15" i="33"/>
  <c r="H18" i="33"/>
  <c r="P18" i="33" s="1"/>
  <c r="G17" i="33"/>
  <c r="AA15" i="33" l="1"/>
  <c r="AB15" i="33"/>
  <c r="F17" i="33"/>
  <c r="O17" i="33"/>
  <c r="E16" i="33"/>
  <c r="G18" i="33"/>
  <c r="O18" i="33" s="1"/>
  <c r="H19" i="33"/>
  <c r="P19" i="33" s="1"/>
  <c r="D16" i="33" l="1"/>
  <c r="M16" i="33"/>
  <c r="E17" i="33"/>
  <c r="N17" i="33"/>
  <c r="H20" i="33"/>
  <c r="P20" i="33" s="1"/>
  <c r="G19" i="33"/>
  <c r="O19" i="33" s="1"/>
  <c r="F18" i="33"/>
  <c r="N18" i="33" s="1"/>
  <c r="D17" i="33" l="1"/>
  <c r="L17" i="33" s="1"/>
  <c r="M17" i="33"/>
  <c r="C16" i="33"/>
  <c r="L16" i="33"/>
  <c r="F19" i="33"/>
  <c r="N19" i="33" s="1"/>
  <c r="E18" i="33"/>
  <c r="M18" i="33" s="1"/>
  <c r="G20" i="33"/>
  <c r="O20" i="33" s="1"/>
  <c r="H21" i="33"/>
  <c r="C17" i="33" l="1"/>
  <c r="W17" i="33" s="1"/>
  <c r="V16" i="33"/>
  <c r="W16" i="33"/>
  <c r="K16" i="33"/>
  <c r="R16" i="33" s="1"/>
  <c r="T16" i="33"/>
  <c r="U16" i="33"/>
  <c r="G21" i="33"/>
  <c r="O21" i="33" s="1"/>
  <c r="P21" i="33"/>
  <c r="T17" i="33"/>
  <c r="H22" i="33"/>
  <c r="P22" i="33" s="1"/>
  <c r="D18" i="33"/>
  <c r="L18" i="33" s="1"/>
  <c r="E19" i="33"/>
  <c r="F20" i="33"/>
  <c r="N20" i="33" s="1"/>
  <c r="U17" i="33" l="1"/>
  <c r="Z17" i="33" s="1"/>
  <c r="K17" i="33"/>
  <c r="R17" i="33" s="1"/>
  <c r="V17" i="33"/>
  <c r="Y17" i="33"/>
  <c r="Z16" i="33"/>
  <c r="Y16" i="33"/>
  <c r="G22" i="33"/>
  <c r="O22" i="33" s="1"/>
  <c r="D19" i="33"/>
  <c r="L19" i="33" s="1"/>
  <c r="M19" i="33"/>
  <c r="C18" i="33"/>
  <c r="C19" i="33"/>
  <c r="E20" i="33"/>
  <c r="M20" i="33" s="1"/>
  <c r="F21" i="33"/>
  <c r="H23" i="33"/>
  <c r="AB17" i="33" l="1"/>
  <c r="AA17" i="33"/>
  <c r="AB16" i="33"/>
  <c r="AA16" i="33"/>
  <c r="E21" i="33"/>
  <c r="M21" i="33" s="1"/>
  <c r="N21" i="33"/>
  <c r="U19" i="33"/>
  <c r="V19" i="33"/>
  <c r="W19" i="33"/>
  <c r="K19" i="33"/>
  <c r="R19" i="33" s="1"/>
  <c r="T19" i="33"/>
  <c r="H24" i="33"/>
  <c r="P24" i="33" s="1"/>
  <c r="P23" i="33"/>
  <c r="V18" i="33"/>
  <c r="W18" i="33"/>
  <c r="K18" i="33"/>
  <c r="R18" i="33" s="1"/>
  <c r="T18" i="33"/>
  <c r="U18" i="33"/>
  <c r="F22" i="33"/>
  <c r="N22" i="33" s="1"/>
  <c r="G23" i="33"/>
  <c r="O23" i="33" s="1"/>
  <c r="D20" i="33"/>
  <c r="C20" i="33"/>
  <c r="H25" i="33" l="1"/>
  <c r="H26" i="33"/>
  <c r="P26" i="33" s="1"/>
  <c r="P25" i="33"/>
  <c r="Y18" i="33"/>
  <c r="Z18" i="33"/>
  <c r="Z19" i="33"/>
  <c r="Y19" i="33"/>
  <c r="V20" i="33"/>
  <c r="W20" i="33"/>
  <c r="U20" i="33"/>
  <c r="K20" i="33"/>
  <c r="T20" i="33"/>
  <c r="D21" i="33"/>
  <c r="L21" i="33" s="1"/>
  <c r="L20" i="33"/>
  <c r="E22" i="33"/>
  <c r="M22" i="33" s="1"/>
  <c r="G24" i="33"/>
  <c r="O24" i="33" s="1"/>
  <c r="F23" i="33"/>
  <c r="H27" i="33"/>
  <c r="P27" i="33" s="1"/>
  <c r="AB19" i="33" l="1"/>
  <c r="AA19" i="33"/>
  <c r="AB18" i="33"/>
  <c r="AA18" i="33"/>
  <c r="Z20" i="33"/>
  <c r="Y20" i="33"/>
  <c r="D22" i="33"/>
  <c r="L22" i="33" s="1"/>
  <c r="C21" i="33"/>
  <c r="R20" i="33"/>
  <c r="F24" i="33"/>
  <c r="N24" i="33" s="1"/>
  <c r="N23" i="33"/>
  <c r="H28" i="33"/>
  <c r="P28" i="33" s="1"/>
  <c r="E23" i="33"/>
  <c r="M23" i="33" s="1"/>
  <c r="E24" i="33"/>
  <c r="M24" i="33" s="1"/>
  <c r="G25" i="33"/>
  <c r="O25" i="33" s="1"/>
  <c r="C22" i="33"/>
  <c r="AB20" i="33" l="1"/>
  <c r="AA20" i="33"/>
  <c r="V22" i="33"/>
  <c r="W22" i="33"/>
  <c r="T22" i="33"/>
  <c r="U22" i="33"/>
  <c r="K22" i="33"/>
  <c r="R22" i="33" s="1"/>
  <c r="U21" i="33"/>
  <c r="W21" i="33"/>
  <c r="K21" i="33"/>
  <c r="R21" i="33" s="1"/>
  <c r="T21" i="33"/>
  <c r="V21" i="33"/>
  <c r="G26" i="33"/>
  <c r="O26" i="33" s="1"/>
  <c r="F25" i="33"/>
  <c r="N25" i="33" s="1"/>
  <c r="D23" i="33"/>
  <c r="H29" i="33"/>
  <c r="P29" i="33" s="1"/>
  <c r="D24" i="33" l="1"/>
  <c r="L24" i="33" s="1"/>
  <c r="L23" i="33"/>
  <c r="Y21" i="33"/>
  <c r="Z21" i="33"/>
  <c r="Y22" i="33"/>
  <c r="Z22" i="33"/>
  <c r="H30" i="33"/>
  <c r="P30" i="33" s="1"/>
  <c r="C23" i="33"/>
  <c r="E25" i="33"/>
  <c r="M25" i="33" s="1"/>
  <c r="G27" i="33"/>
  <c r="O27" i="33" s="1"/>
  <c r="F26" i="33"/>
  <c r="N26" i="33" s="1"/>
  <c r="AB22" i="33" l="1"/>
  <c r="AA22" i="33"/>
  <c r="AB21" i="33"/>
  <c r="AA21" i="33"/>
  <c r="C24" i="33"/>
  <c r="U23" i="33"/>
  <c r="V23" i="33"/>
  <c r="W23" i="33"/>
  <c r="T23" i="33"/>
  <c r="K23" i="33"/>
  <c r="R23" i="33" s="1"/>
  <c r="G28" i="33"/>
  <c r="O28" i="33" s="1"/>
  <c r="F27" i="33"/>
  <c r="N27" i="33" s="1"/>
  <c r="D25" i="33"/>
  <c r="L25" i="33" s="1"/>
  <c r="E26" i="33"/>
  <c r="M26" i="33" s="1"/>
  <c r="H31" i="33"/>
  <c r="P31" i="33" s="1"/>
  <c r="Y23" i="33" l="1"/>
  <c r="Z23" i="33"/>
  <c r="V24" i="33"/>
  <c r="U24" i="33"/>
  <c r="W24" i="33"/>
  <c r="K24" i="33"/>
  <c r="R24" i="33" s="1"/>
  <c r="T24" i="33"/>
  <c r="D26" i="33"/>
  <c r="L26" i="33" s="1"/>
  <c r="H32" i="33"/>
  <c r="P32" i="33" s="1"/>
  <c r="C25" i="33"/>
  <c r="G29" i="33"/>
  <c r="O29" i="33" s="1"/>
  <c r="F28" i="33"/>
  <c r="N28" i="33" s="1"/>
  <c r="E27" i="33"/>
  <c r="M27" i="33" s="1"/>
  <c r="AA23" i="33" l="1"/>
  <c r="C26" i="33"/>
  <c r="Y24" i="33"/>
  <c r="Z24" i="33"/>
  <c r="U25" i="33"/>
  <c r="W25" i="33"/>
  <c r="T25" i="33"/>
  <c r="V25" i="33"/>
  <c r="K25" i="33"/>
  <c r="R25" i="33" s="1"/>
  <c r="G30" i="33"/>
  <c r="F29" i="33"/>
  <c r="N29" i="33" s="1"/>
  <c r="E28" i="33"/>
  <c r="M28" i="33" s="1"/>
  <c r="H33" i="33"/>
  <c r="D27" i="33"/>
  <c r="AB23" i="33" l="1"/>
  <c r="AB24" i="33"/>
  <c r="AA24" i="33"/>
  <c r="Z25" i="33"/>
  <c r="Y25" i="33"/>
  <c r="G31" i="33"/>
  <c r="O31" i="33" s="1"/>
  <c r="O30" i="33"/>
  <c r="C27" i="33"/>
  <c r="L27" i="33"/>
  <c r="H34" i="33"/>
  <c r="P34" i="33" s="1"/>
  <c r="P33" i="33"/>
  <c r="V26" i="33"/>
  <c r="W26" i="33"/>
  <c r="K26" i="33"/>
  <c r="R26" i="33" s="1"/>
  <c r="T26" i="33"/>
  <c r="U26" i="33"/>
  <c r="F30" i="33"/>
  <c r="N30" i="33" s="1"/>
  <c r="E29" i="33"/>
  <c r="M29" i="33" s="1"/>
  <c r="D28" i="33"/>
  <c r="AA25" i="33" l="1"/>
  <c r="AB25" i="33" s="1"/>
  <c r="C28" i="33"/>
  <c r="L28" i="33"/>
  <c r="U27" i="33"/>
  <c r="V27" i="33"/>
  <c r="W27" i="33"/>
  <c r="K27" i="33"/>
  <c r="R27" i="33" s="1"/>
  <c r="T27" i="33"/>
  <c r="Y26" i="33"/>
  <c r="Z26" i="33"/>
  <c r="G32" i="33"/>
  <c r="O32" i="33" s="1"/>
  <c r="H35" i="33"/>
  <c r="P35" i="33" s="1"/>
  <c r="F31" i="33"/>
  <c r="N31" i="33" s="1"/>
  <c r="D29" i="33"/>
  <c r="L29" i="33" s="1"/>
  <c r="E30" i="33"/>
  <c r="M30" i="33" s="1"/>
  <c r="G33" i="33" l="1"/>
  <c r="O33" i="33" s="1"/>
  <c r="AB26" i="33"/>
  <c r="AA26" i="33"/>
  <c r="H36" i="33"/>
  <c r="H37" i="33" s="1"/>
  <c r="Y27" i="33"/>
  <c r="Z27" i="33"/>
  <c r="V28" i="33"/>
  <c r="K28" i="33"/>
  <c r="R28" i="33" s="1"/>
  <c r="W28" i="33"/>
  <c r="T28" i="33"/>
  <c r="U28" i="33"/>
  <c r="D30" i="33"/>
  <c r="L30" i="33" s="1"/>
  <c r="E31" i="33"/>
  <c r="M31" i="33" s="1"/>
  <c r="F32" i="33"/>
  <c r="C29" i="33"/>
  <c r="P36" i="33" l="1"/>
  <c r="G34" i="33"/>
  <c r="O34" i="33" s="1"/>
  <c r="Z28" i="33"/>
  <c r="AA27" i="33"/>
  <c r="AB27" i="33" s="1"/>
  <c r="Y28" i="33"/>
  <c r="U29" i="33"/>
  <c r="W29" i="33"/>
  <c r="T29" i="33"/>
  <c r="V29" i="33"/>
  <c r="K29" i="33"/>
  <c r="R29" i="33" s="1"/>
  <c r="F33" i="33"/>
  <c r="N33" i="33" s="1"/>
  <c r="N32" i="33"/>
  <c r="P37" i="33"/>
  <c r="H38" i="33"/>
  <c r="C30" i="33"/>
  <c r="E32" i="33"/>
  <c r="M32" i="33" s="1"/>
  <c r="D31" i="33"/>
  <c r="F34" i="33" l="1"/>
  <c r="N34" i="33" s="1"/>
  <c r="G35" i="33"/>
  <c r="O35" i="33" s="1"/>
  <c r="AA28" i="33"/>
  <c r="AB28" i="33" s="1"/>
  <c r="V30" i="33"/>
  <c r="W30" i="33"/>
  <c r="T30" i="33"/>
  <c r="U30" i="33"/>
  <c r="K30" i="33"/>
  <c r="R30" i="33" s="1"/>
  <c r="C31" i="33"/>
  <c r="L31" i="33"/>
  <c r="P38" i="33"/>
  <c r="H39" i="33"/>
  <c r="Y29" i="33"/>
  <c r="Z29" i="33"/>
  <c r="F35" i="33"/>
  <c r="D32" i="33"/>
  <c r="L32" i="33" s="1"/>
  <c r="E33" i="33"/>
  <c r="M33" i="33" s="1"/>
  <c r="E34" i="33"/>
  <c r="M34" i="33" s="1"/>
  <c r="G36" i="33" l="1"/>
  <c r="AA29" i="33"/>
  <c r="AB29" i="33"/>
  <c r="P39" i="33"/>
  <c r="H40" i="33"/>
  <c r="E35" i="33"/>
  <c r="M35" i="33" s="1"/>
  <c r="N35" i="33"/>
  <c r="O36" i="33"/>
  <c r="G37" i="33"/>
  <c r="U31" i="33"/>
  <c r="V31" i="33"/>
  <c r="T31" i="33"/>
  <c r="K31" i="33"/>
  <c r="R31" i="33" s="1"/>
  <c r="W31" i="33"/>
  <c r="Y30" i="33"/>
  <c r="Z30" i="33"/>
  <c r="F36" i="33"/>
  <c r="C32" i="33"/>
  <c r="D33" i="33"/>
  <c r="AA30" i="33" l="1"/>
  <c r="AB30" i="33"/>
  <c r="Y31" i="33"/>
  <c r="Z31" i="33"/>
  <c r="O37" i="33"/>
  <c r="G38" i="33"/>
  <c r="D34" i="33"/>
  <c r="L34" i="33" s="1"/>
  <c r="L33" i="33"/>
  <c r="E36" i="33"/>
  <c r="F37" i="33"/>
  <c r="V32" i="33"/>
  <c r="T32" i="33"/>
  <c r="U32" i="33"/>
  <c r="Y32" i="33" s="1"/>
  <c r="W32" i="33"/>
  <c r="K32" i="33"/>
  <c r="R32" i="33" s="1"/>
  <c r="P40" i="33"/>
  <c r="H41" i="33"/>
  <c r="N36" i="33"/>
  <c r="C33" i="33"/>
  <c r="AA31" i="33" l="1"/>
  <c r="AB31" i="33"/>
  <c r="P41" i="33"/>
  <c r="H42" i="33"/>
  <c r="Z32" i="33"/>
  <c r="N37" i="33"/>
  <c r="E38" i="33"/>
  <c r="C34" i="33"/>
  <c r="C35" i="33" s="1"/>
  <c r="U33" i="33"/>
  <c r="W33" i="33"/>
  <c r="K33" i="33"/>
  <c r="R33" i="33" s="1"/>
  <c r="T33" i="33"/>
  <c r="V33" i="33"/>
  <c r="M36" i="33"/>
  <c r="O38" i="33"/>
  <c r="G39" i="33"/>
  <c r="F39" i="33" s="1"/>
  <c r="D35" i="33"/>
  <c r="F38" i="33"/>
  <c r="E37" i="33"/>
  <c r="AA32" i="33" l="1"/>
  <c r="AB32" i="33" s="1"/>
  <c r="U35" i="33"/>
  <c r="V35" i="33"/>
  <c r="K35" i="33"/>
  <c r="W35" i="33"/>
  <c r="T35" i="33"/>
  <c r="N39" i="33"/>
  <c r="Y33" i="33"/>
  <c r="Z33" i="33"/>
  <c r="M37" i="33"/>
  <c r="D36" i="33"/>
  <c r="L35" i="33"/>
  <c r="V34" i="33"/>
  <c r="W34" i="33"/>
  <c r="K34" i="33"/>
  <c r="R34" i="33" s="1"/>
  <c r="T34" i="33"/>
  <c r="U34" i="33"/>
  <c r="M38" i="33"/>
  <c r="N38" i="33"/>
  <c r="E39" i="33"/>
  <c r="P42" i="33"/>
  <c r="H43" i="33"/>
  <c r="O39" i="33"/>
  <c r="G40" i="33"/>
  <c r="AA33" i="33" l="1"/>
  <c r="AB33" i="33" s="1"/>
  <c r="P43" i="33"/>
  <c r="H44" i="33"/>
  <c r="M39" i="33"/>
  <c r="Y35" i="33"/>
  <c r="Z35" i="33"/>
  <c r="R35" i="33"/>
  <c r="L36" i="33"/>
  <c r="D37" i="33"/>
  <c r="O40" i="33"/>
  <c r="G41" i="33"/>
  <c r="F40" i="33"/>
  <c r="Y34" i="33"/>
  <c r="Z34" i="33"/>
  <c r="C36" i="33"/>
  <c r="F41" i="33" l="1"/>
  <c r="AA34" i="33"/>
  <c r="AB34" i="33" s="1"/>
  <c r="AB35" i="33"/>
  <c r="AA35" i="33"/>
  <c r="N41" i="33"/>
  <c r="N40" i="33"/>
  <c r="E40" i="33"/>
  <c r="E41" i="33" s="1"/>
  <c r="L37" i="33"/>
  <c r="D38" i="33"/>
  <c r="P44" i="33"/>
  <c r="H45" i="33"/>
  <c r="O41" i="33"/>
  <c r="G42" i="33"/>
  <c r="F42" i="33" s="1"/>
  <c r="C37" i="33"/>
  <c r="V36" i="33"/>
  <c r="U36" i="33"/>
  <c r="W36" i="33"/>
  <c r="K36" i="33"/>
  <c r="R36" i="33" s="1"/>
  <c r="T36" i="33"/>
  <c r="N42" i="33" l="1"/>
  <c r="E42" i="33"/>
  <c r="M41" i="33"/>
  <c r="U37" i="33"/>
  <c r="W37" i="33"/>
  <c r="K37" i="33"/>
  <c r="R37" i="33" s="1"/>
  <c r="T37" i="33"/>
  <c r="V37" i="33"/>
  <c r="O42" i="33"/>
  <c r="G43" i="33"/>
  <c r="P45" i="33"/>
  <c r="H46" i="33"/>
  <c r="C38" i="33"/>
  <c r="L38" i="33"/>
  <c r="D39" i="33"/>
  <c r="D40" i="33" s="1"/>
  <c r="D41" i="33" s="1"/>
  <c r="M40" i="33"/>
  <c r="Z36" i="33"/>
  <c r="Y36" i="33"/>
  <c r="AA36" i="33" l="1"/>
  <c r="L41" i="33"/>
  <c r="D42" i="33"/>
  <c r="Z37" i="33"/>
  <c r="Y37" i="33"/>
  <c r="P46" i="33"/>
  <c r="H47" i="33"/>
  <c r="O43" i="33"/>
  <c r="G44" i="33"/>
  <c r="F43" i="33"/>
  <c r="L40" i="33"/>
  <c r="L39" i="33"/>
  <c r="C39" i="33"/>
  <c r="C40" i="33" s="1"/>
  <c r="M42" i="33"/>
  <c r="V38" i="33"/>
  <c r="W38" i="33"/>
  <c r="K38" i="33"/>
  <c r="R38" i="33" s="1"/>
  <c r="T38" i="33"/>
  <c r="U38" i="33"/>
  <c r="AB36" i="33" l="1"/>
  <c r="AB37" i="33"/>
  <c r="AA37" i="33"/>
  <c r="V40" i="33"/>
  <c r="T40" i="33"/>
  <c r="U40" i="33"/>
  <c r="W40" i="33"/>
  <c r="K40" i="33"/>
  <c r="R40" i="33" s="1"/>
  <c r="C41" i="33"/>
  <c r="O44" i="33"/>
  <c r="G45" i="33"/>
  <c r="U39" i="33"/>
  <c r="V39" i="33"/>
  <c r="K39" i="33"/>
  <c r="R39" i="33" s="1"/>
  <c r="T39" i="33"/>
  <c r="W39" i="33"/>
  <c r="N43" i="33"/>
  <c r="E43" i="33"/>
  <c r="F44" i="33"/>
  <c r="N44" i="33" s="1"/>
  <c r="Y38" i="33"/>
  <c r="Z38" i="33"/>
  <c r="P47" i="33"/>
  <c r="H48" i="33"/>
  <c r="L42" i="33"/>
  <c r="AB38" i="33" l="1"/>
  <c r="AA38" i="33"/>
  <c r="E44" i="33"/>
  <c r="M44" i="33" s="1"/>
  <c r="Y39" i="33"/>
  <c r="Z39" i="33"/>
  <c r="O45" i="33"/>
  <c r="G46" i="33"/>
  <c r="F45" i="33"/>
  <c r="P48" i="33"/>
  <c r="H49" i="33"/>
  <c r="C42" i="33"/>
  <c r="U41" i="33"/>
  <c r="W41" i="33"/>
  <c r="K41" i="33"/>
  <c r="R41" i="33" s="1"/>
  <c r="T41" i="33"/>
  <c r="V41" i="33"/>
  <c r="Y40" i="33"/>
  <c r="Z40" i="33"/>
  <c r="M43" i="33"/>
  <c r="D43" i="33"/>
  <c r="AA39" i="33" l="1"/>
  <c r="AA40" i="33"/>
  <c r="AB40" i="33" s="1"/>
  <c r="E45" i="33"/>
  <c r="N45" i="33"/>
  <c r="Z41" i="33"/>
  <c r="Y41" i="33"/>
  <c r="V42" i="33"/>
  <c r="W42" i="33"/>
  <c r="K42" i="33"/>
  <c r="R42" i="33" s="1"/>
  <c r="U42" i="33"/>
  <c r="T42" i="33"/>
  <c r="P49" i="33"/>
  <c r="H50" i="33"/>
  <c r="O46" i="33"/>
  <c r="G47" i="33"/>
  <c r="L43" i="33"/>
  <c r="C43" i="33"/>
  <c r="F46" i="33"/>
  <c r="D44" i="33"/>
  <c r="AB39" i="33" l="1"/>
  <c r="AA41" i="33"/>
  <c r="AB41" i="33" s="1"/>
  <c r="F47" i="33"/>
  <c r="N47" i="33" s="1"/>
  <c r="P50" i="33"/>
  <c r="H51" i="33"/>
  <c r="Y42" i="33"/>
  <c r="Z42" i="33"/>
  <c r="L44" i="33"/>
  <c r="C45" i="33"/>
  <c r="O47" i="33"/>
  <c r="G48" i="33"/>
  <c r="N46" i="33"/>
  <c r="E47" i="33"/>
  <c r="U43" i="33"/>
  <c r="V43" i="33"/>
  <c r="W43" i="33"/>
  <c r="K43" i="33"/>
  <c r="R43" i="33" s="1"/>
  <c r="T43" i="33"/>
  <c r="E46" i="33"/>
  <c r="C44" i="33"/>
  <c r="M45" i="33"/>
  <c r="D45" i="33"/>
  <c r="L45" i="33" s="1"/>
  <c r="AA42" i="33" l="1"/>
  <c r="AB42" i="33"/>
  <c r="M47" i="33"/>
  <c r="O48" i="33"/>
  <c r="G49" i="33"/>
  <c r="U45" i="33"/>
  <c r="W45" i="33"/>
  <c r="T45" i="33"/>
  <c r="K45" i="33"/>
  <c r="R45" i="33" s="1"/>
  <c r="V45" i="33"/>
  <c r="Y43" i="33"/>
  <c r="Z43" i="33"/>
  <c r="F48" i="33"/>
  <c r="D46" i="33"/>
  <c r="V44" i="33"/>
  <c r="Y44" i="33" s="1"/>
  <c r="K44" i="33"/>
  <c r="R44" i="33" s="1"/>
  <c r="T44" i="33"/>
  <c r="U44" i="33"/>
  <c r="W44" i="33"/>
  <c r="P51" i="33"/>
  <c r="H52" i="33"/>
  <c r="M46" i="33"/>
  <c r="AA43" i="33" l="1"/>
  <c r="AB43" i="33"/>
  <c r="L46" i="33"/>
  <c r="D47" i="33"/>
  <c r="C46" i="33"/>
  <c r="Z44" i="33"/>
  <c r="AA44" i="33" s="1"/>
  <c r="N48" i="33"/>
  <c r="E48" i="33"/>
  <c r="Y45" i="33"/>
  <c r="Z45" i="33"/>
  <c r="P52" i="33"/>
  <c r="H53" i="33"/>
  <c r="O49" i="33"/>
  <c r="G50" i="33"/>
  <c r="F50" i="33" s="1"/>
  <c r="F49" i="33"/>
  <c r="AA45" i="33" l="1"/>
  <c r="AB45" i="33"/>
  <c r="AB44" i="33"/>
  <c r="M48" i="33"/>
  <c r="D48" i="33"/>
  <c r="E49" i="33"/>
  <c r="N49" i="33"/>
  <c r="E50" i="33"/>
  <c r="M50" i="33" s="1"/>
  <c r="F51" i="33"/>
  <c r="N50" i="33"/>
  <c r="H54" i="33"/>
  <c r="P53" i="33"/>
  <c r="V46" i="33"/>
  <c r="W46" i="33"/>
  <c r="T46" i="33"/>
  <c r="U46" i="33"/>
  <c r="K46" i="33"/>
  <c r="R46" i="33" s="1"/>
  <c r="L47" i="33"/>
  <c r="C47" i="33"/>
  <c r="O50" i="33"/>
  <c r="G51" i="33"/>
  <c r="Y46" i="33" l="1"/>
  <c r="Z46" i="33"/>
  <c r="H55" i="33"/>
  <c r="P54" i="33"/>
  <c r="E51" i="33"/>
  <c r="N51" i="33"/>
  <c r="O51" i="33"/>
  <c r="G52" i="33"/>
  <c r="U47" i="33"/>
  <c r="V47" i="33"/>
  <c r="T47" i="33"/>
  <c r="W47" i="33"/>
  <c r="K47" i="33"/>
  <c r="R47" i="33" s="1"/>
  <c r="M49" i="33"/>
  <c r="C48" i="33"/>
  <c r="L48" i="33"/>
  <c r="D49" i="33"/>
  <c r="AB46" i="33" l="1"/>
  <c r="AA46" i="33"/>
  <c r="Y47" i="33"/>
  <c r="Z47" i="33"/>
  <c r="L49" i="33"/>
  <c r="C49" i="33"/>
  <c r="O52" i="33"/>
  <c r="G53" i="33"/>
  <c r="F52" i="33"/>
  <c r="M51" i="33"/>
  <c r="V48" i="33"/>
  <c r="T48" i="33"/>
  <c r="U48" i="33"/>
  <c r="Y48" i="33" s="1"/>
  <c r="W48" i="33"/>
  <c r="K48" i="33"/>
  <c r="R48" i="33" s="1"/>
  <c r="H56" i="33"/>
  <c r="P55" i="33"/>
  <c r="D50" i="33"/>
  <c r="L50" i="33" s="1"/>
  <c r="D51" i="33" l="1"/>
  <c r="AA47" i="33"/>
  <c r="AB47" i="33"/>
  <c r="L51" i="33"/>
  <c r="U49" i="33"/>
  <c r="W49" i="33"/>
  <c r="K49" i="33"/>
  <c r="R49" i="33" s="1"/>
  <c r="V49" i="33"/>
  <c r="T49" i="33"/>
  <c r="Z48" i="33"/>
  <c r="AB48" i="33" s="1"/>
  <c r="N52" i="33"/>
  <c r="E52" i="33"/>
  <c r="F53" i="33"/>
  <c r="O53" i="33"/>
  <c r="G54" i="33"/>
  <c r="C50" i="33"/>
  <c r="P56" i="33"/>
  <c r="H57" i="33"/>
  <c r="F54" i="33" l="1"/>
  <c r="AA48" i="33"/>
  <c r="N54" i="33"/>
  <c r="C51" i="33"/>
  <c r="V50" i="33"/>
  <c r="W50" i="33"/>
  <c r="U50" i="33"/>
  <c r="T50" i="33"/>
  <c r="K50" i="33"/>
  <c r="R50" i="33" s="1"/>
  <c r="N53" i="33"/>
  <c r="E53" i="33"/>
  <c r="O54" i="33"/>
  <c r="G55" i="33"/>
  <c r="F55" i="33" s="1"/>
  <c r="M52" i="33"/>
  <c r="D52" i="33"/>
  <c r="Y49" i="33"/>
  <c r="Z49" i="33"/>
  <c r="P57" i="33"/>
  <c r="H58" i="33"/>
  <c r="AA49" i="33" l="1"/>
  <c r="AB49" i="33" s="1"/>
  <c r="N55" i="33"/>
  <c r="L52" i="33"/>
  <c r="C52" i="33"/>
  <c r="D53" i="33"/>
  <c r="M53" i="33"/>
  <c r="Y50" i="33"/>
  <c r="Z50" i="33"/>
  <c r="P58" i="33"/>
  <c r="H59" i="33"/>
  <c r="O55" i="33"/>
  <c r="G56" i="33"/>
  <c r="E54" i="33"/>
  <c r="E55" i="33" s="1"/>
  <c r="U51" i="33"/>
  <c r="V51" i="33"/>
  <c r="T51" i="33"/>
  <c r="W51" i="33"/>
  <c r="K51" i="33"/>
  <c r="R51" i="33" s="1"/>
  <c r="D54" i="33" l="1"/>
  <c r="AB50" i="33"/>
  <c r="AA50" i="33"/>
  <c r="O56" i="33"/>
  <c r="G57" i="33"/>
  <c r="P59" i="33"/>
  <c r="H60" i="33"/>
  <c r="C53" i="33"/>
  <c r="V52" i="33"/>
  <c r="W52" i="33"/>
  <c r="T52" i="33"/>
  <c r="U52" i="33"/>
  <c r="K52" i="33"/>
  <c r="R52" i="33" s="1"/>
  <c r="F56" i="33"/>
  <c r="L54" i="33"/>
  <c r="L53" i="33"/>
  <c r="Z51" i="33"/>
  <c r="Y51" i="33"/>
  <c r="M55" i="33"/>
  <c r="M54" i="33"/>
  <c r="D55" i="33"/>
  <c r="AB51" i="33" l="1"/>
  <c r="AA51" i="33"/>
  <c r="Y52" i="33"/>
  <c r="Z52" i="33"/>
  <c r="N56" i="33"/>
  <c r="E56" i="33"/>
  <c r="L55" i="33"/>
  <c r="U53" i="33"/>
  <c r="W53" i="33"/>
  <c r="K53" i="33"/>
  <c r="R53" i="33" s="1"/>
  <c r="T53" i="33"/>
  <c r="V53" i="33"/>
  <c r="P60" i="33"/>
  <c r="H61" i="33"/>
  <c r="F57" i="33"/>
  <c r="O57" i="33"/>
  <c r="G58" i="33"/>
  <c r="C54" i="33"/>
  <c r="AA52" i="33" l="1"/>
  <c r="AB52" i="33" s="1"/>
  <c r="Z53" i="33"/>
  <c r="Y53" i="33"/>
  <c r="N57" i="33"/>
  <c r="P61" i="33"/>
  <c r="H62" i="33"/>
  <c r="M56" i="33"/>
  <c r="D56" i="33"/>
  <c r="V54" i="33"/>
  <c r="W54" i="33"/>
  <c r="K54" i="33"/>
  <c r="R54" i="33" s="1"/>
  <c r="T54" i="33"/>
  <c r="U54" i="33"/>
  <c r="C55" i="33"/>
  <c r="E57" i="33"/>
  <c r="O58" i="33"/>
  <c r="G59" i="33"/>
  <c r="F58" i="33"/>
  <c r="N58" i="33" s="1"/>
  <c r="AA53" i="33" l="1"/>
  <c r="AB53" i="33" s="1"/>
  <c r="U55" i="33"/>
  <c r="V55" i="33"/>
  <c r="K55" i="33"/>
  <c r="R55" i="33" s="1"/>
  <c r="T55" i="33"/>
  <c r="W55" i="33"/>
  <c r="Y54" i="33"/>
  <c r="Z54" i="33"/>
  <c r="P62" i="33"/>
  <c r="H63" i="33"/>
  <c r="L56" i="33"/>
  <c r="C56" i="33"/>
  <c r="D57" i="33"/>
  <c r="D58" i="33" s="1"/>
  <c r="O59" i="33"/>
  <c r="G60" i="33"/>
  <c r="F60" i="33" s="1"/>
  <c r="N60" i="33" s="1"/>
  <c r="E58" i="33"/>
  <c r="M58" i="33" s="1"/>
  <c r="F59" i="33"/>
  <c r="M57" i="33"/>
  <c r="AA54" i="33" l="1"/>
  <c r="AB54" i="33" s="1"/>
  <c r="L58" i="33"/>
  <c r="K56" i="33"/>
  <c r="R56" i="33" s="1"/>
  <c r="W56" i="33"/>
  <c r="T56" i="33"/>
  <c r="V56" i="33"/>
  <c r="U56" i="33"/>
  <c r="C57" i="33"/>
  <c r="P63" i="33"/>
  <c r="H64" i="33"/>
  <c r="L57" i="33"/>
  <c r="C58" i="33"/>
  <c r="Z55" i="33"/>
  <c r="Y55" i="33"/>
  <c r="E59" i="33"/>
  <c r="E60" i="33" s="1"/>
  <c r="N59" i="33"/>
  <c r="O60" i="33"/>
  <c r="G61" i="33"/>
  <c r="AB55" i="33" l="1"/>
  <c r="AA55" i="33"/>
  <c r="V58" i="33"/>
  <c r="W58" i="33"/>
  <c r="T58" i="33"/>
  <c r="U58" i="33"/>
  <c r="K58" i="33"/>
  <c r="R58" i="33" s="1"/>
  <c r="P64" i="33"/>
  <c r="H65" i="33"/>
  <c r="U57" i="33"/>
  <c r="W57" i="33"/>
  <c r="T57" i="33"/>
  <c r="V57" i="33"/>
  <c r="K57" i="33"/>
  <c r="R57" i="33" s="1"/>
  <c r="O61" i="33"/>
  <c r="G62" i="33"/>
  <c r="Y56" i="33"/>
  <c r="Z56" i="33"/>
  <c r="F61" i="33"/>
  <c r="M60" i="33"/>
  <c r="M59" i="33"/>
  <c r="D59" i="33"/>
  <c r="D60" i="33" s="1"/>
  <c r="AB56" i="33" l="1"/>
  <c r="AA56" i="33"/>
  <c r="L60" i="33"/>
  <c r="O62" i="33"/>
  <c r="G63" i="33"/>
  <c r="F62" i="33"/>
  <c r="Y57" i="33"/>
  <c r="Z57" i="33"/>
  <c r="L59" i="33"/>
  <c r="C59" i="33"/>
  <c r="P65" i="33"/>
  <c r="H66" i="33"/>
  <c r="Y58" i="33"/>
  <c r="Z58" i="33"/>
  <c r="E61" i="33"/>
  <c r="N61" i="33"/>
  <c r="AA57" i="33" l="1"/>
  <c r="AB57" i="33" s="1"/>
  <c r="AA58" i="33"/>
  <c r="AB58" i="33"/>
  <c r="E62" i="33"/>
  <c r="M62" i="33"/>
  <c r="O63" i="33"/>
  <c r="G64" i="33"/>
  <c r="F64" i="33" s="1"/>
  <c r="M61" i="33"/>
  <c r="D61" i="33"/>
  <c r="P66" i="33"/>
  <c r="H67" i="33"/>
  <c r="U59" i="33"/>
  <c r="V59" i="33"/>
  <c r="T59" i="33"/>
  <c r="W59" i="33"/>
  <c r="K59" i="33"/>
  <c r="R59" i="33" s="1"/>
  <c r="C60" i="33"/>
  <c r="N62" i="33"/>
  <c r="F63" i="33"/>
  <c r="N63" i="33" s="1"/>
  <c r="N64" i="33" l="1"/>
  <c r="Y59" i="33"/>
  <c r="Z59" i="33"/>
  <c r="L61" i="33"/>
  <c r="C61" i="33"/>
  <c r="K60" i="33"/>
  <c r="R60" i="33" s="1"/>
  <c r="T60" i="33"/>
  <c r="U60" i="33"/>
  <c r="V60" i="33"/>
  <c r="Y60" i="33" s="1"/>
  <c r="W60" i="33"/>
  <c r="P67" i="33"/>
  <c r="H68" i="33"/>
  <c r="D62" i="33"/>
  <c r="O64" i="33"/>
  <c r="G65" i="33"/>
  <c r="E63" i="33"/>
  <c r="AA59" i="33" l="1"/>
  <c r="AB59" i="33"/>
  <c r="L62" i="33"/>
  <c r="M63" i="33"/>
  <c r="D63" i="33"/>
  <c r="O65" i="33"/>
  <c r="G66" i="33"/>
  <c r="F66" i="33" s="1"/>
  <c r="N66" i="33" s="1"/>
  <c r="H69" i="33"/>
  <c r="P68" i="33"/>
  <c r="Z60" i="33"/>
  <c r="AA60" i="33" s="1"/>
  <c r="C62" i="33"/>
  <c r="U61" i="33"/>
  <c r="W61" i="33"/>
  <c r="K61" i="33"/>
  <c r="R61" i="33" s="1"/>
  <c r="T61" i="33"/>
  <c r="V61" i="33"/>
  <c r="F65" i="33"/>
  <c r="E64" i="33"/>
  <c r="AB60" i="33" l="1"/>
  <c r="L63" i="33"/>
  <c r="Y61" i="33"/>
  <c r="Z61" i="33"/>
  <c r="V62" i="33"/>
  <c r="W62" i="33"/>
  <c r="K62" i="33"/>
  <c r="R62" i="33" s="1"/>
  <c r="T62" i="33"/>
  <c r="U62" i="33"/>
  <c r="H70" i="33"/>
  <c r="P69" i="33"/>
  <c r="O66" i="33"/>
  <c r="G67" i="33"/>
  <c r="M64" i="33"/>
  <c r="E65" i="33"/>
  <c r="E66" i="33" s="1"/>
  <c r="N65" i="33"/>
  <c r="D64" i="33"/>
  <c r="C63" i="33"/>
  <c r="AA61" i="33" l="1"/>
  <c r="AB61" i="33"/>
  <c r="L64" i="33"/>
  <c r="O67" i="33"/>
  <c r="G68" i="33"/>
  <c r="F67" i="33"/>
  <c r="P70" i="33"/>
  <c r="H71" i="33"/>
  <c r="Y62" i="33"/>
  <c r="Z62" i="33"/>
  <c r="U63" i="33"/>
  <c r="V63" i="33"/>
  <c r="K63" i="33"/>
  <c r="R63" i="33" s="1"/>
  <c r="W63" i="33"/>
  <c r="T63" i="33"/>
  <c r="M66" i="33"/>
  <c r="M65" i="33"/>
  <c r="C64" i="33"/>
  <c r="D65" i="33"/>
  <c r="D66" i="33" s="1"/>
  <c r="L66" i="33" s="1"/>
  <c r="AA62" i="33" l="1"/>
  <c r="AB62" i="33"/>
  <c r="Y63" i="33"/>
  <c r="Z63" i="33"/>
  <c r="P71" i="33"/>
  <c r="H72" i="33"/>
  <c r="L65" i="33"/>
  <c r="C66" i="33"/>
  <c r="E67" i="33"/>
  <c r="N67" i="33"/>
  <c r="E68" i="33"/>
  <c r="M68" i="33" s="1"/>
  <c r="T64" i="33"/>
  <c r="U64" i="33"/>
  <c r="Y64" i="33" s="1"/>
  <c r="V64" i="33"/>
  <c r="W64" i="33"/>
  <c r="K64" i="33"/>
  <c r="R64" i="33" s="1"/>
  <c r="O68" i="33"/>
  <c r="G69" i="33"/>
  <c r="F68" i="33"/>
  <c r="C65" i="33"/>
  <c r="AA63" i="33" l="1"/>
  <c r="AB63" i="33"/>
  <c r="V66" i="33"/>
  <c r="W66" i="33"/>
  <c r="T66" i="33"/>
  <c r="U66" i="33"/>
  <c r="K66" i="33"/>
  <c r="R66" i="33" s="1"/>
  <c r="Z64" i="33"/>
  <c r="AB64" i="33" s="1"/>
  <c r="M67" i="33"/>
  <c r="D67" i="33"/>
  <c r="P72" i="33"/>
  <c r="H73" i="33"/>
  <c r="U65" i="33"/>
  <c r="W65" i="33"/>
  <c r="K65" i="33"/>
  <c r="R65" i="33" s="1"/>
  <c r="T65" i="33"/>
  <c r="V65" i="33"/>
  <c r="N68" i="33"/>
  <c r="F69" i="33"/>
  <c r="O69" i="33"/>
  <c r="G70" i="33"/>
  <c r="AA64" i="33" l="1"/>
  <c r="Y65" i="33"/>
  <c r="Z65" i="33"/>
  <c r="P73" i="33"/>
  <c r="H74" i="33"/>
  <c r="C67" i="33"/>
  <c r="L67" i="33"/>
  <c r="N69" i="33"/>
  <c r="D68" i="33"/>
  <c r="L68" i="33" s="1"/>
  <c r="O70" i="33"/>
  <c r="G71" i="33"/>
  <c r="F70" i="33"/>
  <c r="E69" i="33"/>
  <c r="Y66" i="33"/>
  <c r="Z66" i="33"/>
  <c r="AA66" i="33" l="1"/>
  <c r="AB66" i="33" s="1"/>
  <c r="AA65" i="33"/>
  <c r="AB65" i="33" s="1"/>
  <c r="E70" i="33"/>
  <c r="M70" i="33"/>
  <c r="O71" i="33"/>
  <c r="G72" i="33"/>
  <c r="C68" i="33"/>
  <c r="P74" i="33"/>
  <c r="H75" i="33"/>
  <c r="N70" i="33"/>
  <c r="F71" i="33"/>
  <c r="U67" i="33"/>
  <c r="V67" i="33"/>
  <c r="T67" i="33"/>
  <c r="W67" i="33"/>
  <c r="K67" i="33"/>
  <c r="R67" i="33" s="1"/>
  <c r="D69" i="33"/>
  <c r="M69" i="33"/>
  <c r="D70" i="33"/>
  <c r="Z67" i="33" l="1"/>
  <c r="Y67" i="33"/>
  <c r="N71" i="33"/>
  <c r="E71" i="33"/>
  <c r="P75" i="33"/>
  <c r="H76" i="33"/>
  <c r="C69" i="33"/>
  <c r="T68" i="33"/>
  <c r="U68" i="33"/>
  <c r="V68" i="33"/>
  <c r="K68" i="33"/>
  <c r="R68" i="33" s="1"/>
  <c r="W68" i="33"/>
  <c r="O72" i="33"/>
  <c r="G73" i="33"/>
  <c r="F73" i="33" s="1"/>
  <c r="L70" i="33"/>
  <c r="F72" i="33"/>
  <c r="L69" i="33"/>
  <c r="AB67" i="33" l="1"/>
  <c r="AA67" i="33"/>
  <c r="U69" i="33"/>
  <c r="W69" i="33"/>
  <c r="K69" i="33"/>
  <c r="R69" i="33" s="1"/>
  <c r="T69" i="33"/>
  <c r="V69" i="33"/>
  <c r="P76" i="33"/>
  <c r="H77" i="33"/>
  <c r="N72" i="33"/>
  <c r="E73" i="33"/>
  <c r="N73" i="33"/>
  <c r="Y68" i="33"/>
  <c r="Z68" i="33"/>
  <c r="C70" i="33"/>
  <c r="M71" i="33"/>
  <c r="D71" i="33"/>
  <c r="E72" i="33"/>
  <c r="O73" i="33"/>
  <c r="G74" i="33"/>
  <c r="AA68" i="33" l="1"/>
  <c r="AB68" i="33" s="1"/>
  <c r="V70" i="33"/>
  <c r="W70" i="33"/>
  <c r="T70" i="33"/>
  <c r="U70" i="33"/>
  <c r="K70" i="33"/>
  <c r="R70" i="33" s="1"/>
  <c r="L71" i="33"/>
  <c r="C71" i="33"/>
  <c r="M73" i="33"/>
  <c r="P77" i="33"/>
  <c r="H78" i="33"/>
  <c r="P78" i="33" s="1"/>
  <c r="O74" i="33"/>
  <c r="G75" i="33"/>
  <c r="F74" i="33"/>
  <c r="Y69" i="33"/>
  <c r="Z69" i="33"/>
  <c r="M72" i="33"/>
  <c r="D72" i="33"/>
  <c r="D73" i="33" s="1"/>
  <c r="L73" i="33" s="1"/>
  <c r="AB69" i="33" l="1"/>
  <c r="AA69" i="33"/>
  <c r="U71" i="33"/>
  <c r="V71" i="33"/>
  <c r="T71" i="33"/>
  <c r="W71" i="33"/>
  <c r="K71" i="33"/>
  <c r="R71" i="33" s="1"/>
  <c r="Y70" i="33"/>
  <c r="Z70" i="33"/>
  <c r="O75" i="33"/>
  <c r="G76" i="33"/>
  <c r="F75" i="33"/>
  <c r="C72" i="33"/>
  <c r="L72" i="33"/>
  <c r="C73" i="33"/>
  <c r="N74" i="33"/>
  <c r="E74" i="33"/>
  <c r="AA70" i="33" l="1"/>
  <c r="AB70" i="33" s="1"/>
  <c r="M74" i="33"/>
  <c r="D74" i="33"/>
  <c r="U73" i="33"/>
  <c r="W73" i="33"/>
  <c r="K73" i="33"/>
  <c r="R73" i="33" s="1"/>
  <c r="T73" i="33"/>
  <c r="V73" i="33"/>
  <c r="T72" i="33"/>
  <c r="V72" i="33"/>
  <c r="W72" i="33"/>
  <c r="K72" i="33"/>
  <c r="R72" i="33" s="1"/>
  <c r="U72" i="33"/>
  <c r="E75" i="33"/>
  <c r="N75" i="33"/>
  <c r="F76" i="33"/>
  <c r="E76" i="33" s="1"/>
  <c r="O76" i="33"/>
  <c r="G77" i="33"/>
  <c r="Z71" i="33"/>
  <c r="Y71" i="33"/>
  <c r="AB71" i="33" l="1"/>
  <c r="AA71" i="33"/>
  <c r="M76" i="33"/>
  <c r="M75" i="33"/>
  <c r="Y72" i="33"/>
  <c r="Z72" i="33"/>
  <c r="Z73" i="33"/>
  <c r="Y73" i="33"/>
  <c r="O77" i="33"/>
  <c r="G78" i="33"/>
  <c r="F77" i="33"/>
  <c r="N77" i="33" s="1"/>
  <c r="C74" i="33"/>
  <c r="L74" i="33"/>
  <c r="D75" i="33"/>
  <c r="N76" i="33"/>
  <c r="AB73" i="33" l="1"/>
  <c r="AA73" i="33"/>
  <c r="AB72" i="33"/>
  <c r="AA72" i="33"/>
  <c r="L75" i="33"/>
  <c r="F78" i="33"/>
  <c r="N78" i="33" s="1"/>
  <c r="O78" i="33"/>
  <c r="C75" i="33"/>
  <c r="V74" i="33"/>
  <c r="W74" i="33"/>
  <c r="K74" i="33"/>
  <c r="R74" i="33" s="1"/>
  <c r="T74" i="33"/>
  <c r="U74" i="33"/>
  <c r="D76" i="33"/>
  <c r="E77" i="33"/>
  <c r="E78" i="33" l="1"/>
  <c r="M78" i="33" s="1"/>
  <c r="M77" i="33"/>
  <c r="D77" i="33"/>
  <c r="L77" i="33" s="1"/>
  <c r="L76" i="33"/>
  <c r="Y74" i="33"/>
  <c r="Z74" i="33"/>
  <c r="U75" i="33"/>
  <c r="V75" i="33"/>
  <c r="K75" i="33"/>
  <c r="R75" i="33" s="1"/>
  <c r="T75" i="33"/>
  <c r="W75" i="33"/>
  <c r="C76" i="33"/>
  <c r="AA74" i="33" l="1"/>
  <c r="AB74" i="33"/>
  <c r="K76" i="33"/>
  <c r="R76" i="33" s="1"/>
  <c r="V76" i="33"/>
  <c r="W76" i="33"/>
  <c r="U76" i="33"/>
  <c r="T76" i="33"/>
  <c r="Y75" i="33"/>
  <c r="Z75" i="33"/>
  <c r="C77" i="33"/>
  <c r="D78" i="33"/>
  <c r="AB75" i="33" l="1"/>
  <c r="AA75" i="33"/>
  <c r="Z76" i="33"/>
  <c r="C78" i="33"/>
  <c r="L78" i="33"/>
  <c r="U77" i="33"/>
  <c r="W77" i="33"/>
  <c r="T77" i="33"/>
  <c r="V77" i="33"/>
  <c r="K77" i="33"/>
  <c r="R77" i="33" s="1"/>
  <c r="Y76" i="33"/>
  <c r="AA76" i="33" l="1"/>
  <c r="AB76" i="33"/>
  <c r="Y77" i="33"/>
  <c r="Z77" i="33"/>
  <c r="V78" i="33"/>
  <c r="W78" i="33"/>
  <c r="T78" i="33"/>
  <c r="K78" i="33"/>
  <c r="R78" i="33" s="1"/>
  <c r="U78" i="33"/>
  <c r="Y9" i="33" l="1"/>
  <c r="X9" i="33"/>
  <c r="X12" i="33"/>
  <c r="Y12" i="33"/>
  <c r="X11" i="33"/>
  <c r="Y11" i="33"/>
  <c r="X10" i="33"/>
  <c r="AA9" i="33"/>
  <c r="Y10" i="33"/>
  <c r="AA77" i="33"/>
  <c r="AB77" i="33"/>
  <c r="Y78" i="33"/>
  <c r="Z78" i="33"/>
  <c r="Y7" i="33" l="1"/>
  <c r="AA78" i="33"/>
  <c r="AB78" i="33"/>
  <c r="AB9" i="33" l="1"/>
  <c r="AB10" i="33"/>
  <c r="AB11" i="33"/>
  <c r="AB12" i="33"/>
  <c r="AA12" i="33"/>
  <c r="AA11" i="33"/>
  <c r="AA10" i="33"/>
  <c r="AD12" i="33" l="1"/>
  <c r="AD11" i="33"/>
  <c r="AD10" i="33"/>
  <c r="AD9" i="33"/>
  <c r="AA7" i="33"/>
  <c r="AB7" i="33"/>
  <c r="AD7" i="33" l="1"/>
</calcChain>
</file>

<file path=xl/sharedStrings.xml><?xml version="1.0" encoding="utf-8"?>
<sst xmlns="http://schemas.openxmlformats.org/spreadsheetml/2006/main" count="1452" uniqueCount="297">
  <si>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</si>
  <si>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</si>
  <si>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</si>
  <si>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</si>
  <si>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</si>
  <si>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</si>
  <si>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</si>
  <si>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</si>
  <si>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</si>
  <si>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</si>
  <si>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</si>
  <si>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</si>
  <si>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</si>
  <si>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</si>
  <si>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</si>
  <si>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</si>
  <si>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</si>
  <si>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</si>
  <si>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</si>
  <si>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</si>
  <si>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</si>
  <si>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</si>
  <si>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</si>
  <si>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</si>
  <si>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</si>
  <si>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</si>
  <si>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</si>
  <si>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</si>
  <si>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</si>
  <si>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</si>
  <si>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</si>
  <si>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</si>
  <si>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</si>
  <si>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A</t>
  </si>
  <si>
    <t>B</t>
  </si>
  <si>
    <t>C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</si>
  <si>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</si>
  <si>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</si>
  <si>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</si>
  <si>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</si>
  <si>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</si>
  <si>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</si>
  <si>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</si>
  <si>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</si>
  <si>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</si>
  <si>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</si>
  <si>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</si>
  <si>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</si>
  <si>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</si>
  <si>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</si>
  <si>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</si>
  <si>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</si>
  <si>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</si>
  <si>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</si>
  <si>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</si>
  <si>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</si>
  <si>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</si>
  <si>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</si>
  <si>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</si>
  <si>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</si>
  <si>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</si>
  <si>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</si>
  <si>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</si>
  <si>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</si>
  <si>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</si>
  <si>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</si>
  <si>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</si>
  <si>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</si>
  <si>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</si>
  <si>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</si>
  <si>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</si>
  <si>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</si>
  <si>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</si>
  <si>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</si>
  <si>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</si>
  <si>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</si>
  <si>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</si>
  <si>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</si>
  <si>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</si>
  <si>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</si>
  <si>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</si>
  <si>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</si>
  <si>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</si>
  <si>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</si>
  <si>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</si>
  <si>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</si>
  <si>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</si>
  <si>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</si>
  <si>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</si>
  <si>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</si>
  <si>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</si>
  <si>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</si>
  <si>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</si>
  <si>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</si>
  <si>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</si>
  <si>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</si>
  <si>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</si>
  <si>
    <t>1 Jazz</t>
  </si>
  <si>
    <t>2 Suns</t>
  </si>
  <si>
    <t>3 Nuggets</t>
  </si>
  <si>
    <t>4 Clippers</t>
  </si>
  <si>
    <t>5 Mavericks</t>
  </si>
  <si>
    <t>6 Trail Blazers</t>
  </si>
  <si>
    <t>7 Lakers</t>
  </si>
  <si>
    <t>8 Warriors</t>
  </si>
  <si>
    <t>9 Grizzlies</t>
  </si>
  <si>
    <t>10 Spurs</t>
  </si>
  <si>
    <t>Lakers</t>
  </si>
  <si>
    <t>Warriors</t>
  </si>
  <si>
    <t>Grizzlies</t>
  </si>
  <si>
    <t>B3</t>
  </si>
  <si>
    <t>C2</t>
  </si>
  <si>
    <t>Wins</t>
  </si>
  <si>
    <t>Losses</t>
  </si>
  <si>
    <t>Group C</t>
  </si>
  <si>
    <t>Group D</t>
  </si>
  <si>
    <t>Cuba</t>
  </si>
  <si>
    <t>Italy</t>
  </si>
  <si>
    <t>Netherlands</t>
  </si>
  <si>
    <t>Panama</t>
  </si>
  <si>
    <t>Chinese Taipei</t>
  </si>
  <si>
    <t>Japan</t>
  </si>
  <si>
    <t>Czech Republic</t>
  </si>
  <si>
    <t>Mexico</t>
  </si>
  <si>
    <t>Canada</t>
  </si>
  <si>
    <t>Great Britain</t>
  </si>
  <si>
    <t>Colombia</t>
  </si>
  <si>
    <t>Puerto Rico</t>
  </si>
  <si>
    <t>Dominican Republic</t>
  </si>
  <si>
    <t>Israel</t>
  </si>
  <si>
    <t>Nicaragua</t>
  </si>
  <si>
    <t>E3</t>
  </si>
  <si>
    <t>E4</t>
  </si>
  <si>
    <t>F2</t>
  </si>
  <si>
    <t>Harvard</t>
  </si>
  <si>
    <t>Brandeis</t>
  </si>
  <si>
    <t>Boston University</t>
  </si>
  <si>
    <t>Middlebury</t>
  </si>
  <si>
    <t>Baylor University</t>
  </si>
  <si>
    <t>Vermont</t>
  </si>
  <si>
    <t>Rutgers</t>
  </si>
  <si>
    <t>Penn State</t>
  </si>
  <si>
    <t>RPI</t>
  </si>
  <si>
    <t>Brown</t>
  </si>
  <si>
    <t>Tufts</t>
  </si>
  <si>
    <t>Emerson</t>
  </si>
  <si>
    <t>1 Collingwood</t>
  </si>
  <si>
    <t>4 Melborne</t>
  </si>
  <si>
    <t>8 Sydney</t>
  </si>
  <si>
    <t>7 GW Sydney</t>
  </si>
  <si>
    <t>2 Brisbaine</t>
  </si>
  <si>
    <t>3 Port Adeliade</t>
  </si>
  <si>
    <t>Collingwood</t>
  </si>
  <si>
    <t>Brisbaine</t>
  </si>
  <si>
    <t>Melborne</t>
  </si>
  <si>
    <t>Port Adeliade</t>
  </si>
  <si>
    <t>5 Carlton</t>
  </si>
  <si>
    <t>Carlton</t>
  </si>
  <si>
    <t>GW Sydney</t>
  </si>
  <si>
    <t>6 St. Kilda</t>
  </si>
  <si>
    <t>Team A</t>
  </si>
  <si>
    <t>Team B</t>
  </si>
  <si>
    <t>p_lower</t>
  </si>
  <si>
    <t>total</t>
  </si>
  <si>
    <t>wins</t>
  </si>
  <si>
    <t>outright</t>
  </si>
  <si>
    <t>three</t>
  </si>
  <si>
    <t>h2h</t>
  </si>
  <si>
    <t>t2t</t>
  </si>
  <si>
    <t>h2htotal</t>
  </si>
  <si>
    <t>thttotal</t>
  </si>
  <si>
    <t>s</t>
  </si>
  <si>
    <t>Chaminade</t>
  </si>
  <si>
    <t>Memphis State</t>
  </si>
  <si>
    <t>Michigan</t>
  </si>
  <si>
    <t>Ohio State</t>
  </si>
  <si>
    <t>Oklahoma</t>
  </si>
  <si>
    <t>DePaul</t>
  </si>
  <si>
    <t>UNLV</t>
  </si>
  <si>
    <t>Vanderbilt</t>
  </si>
  <si>
    <t>E1*</t>
  </si>
  <si>
    <t>Valparaiso</t>
  </si>
  <si>
    <t>Notre Dame</t>
  </si>
  <si>
    <t>Miami (OH)</t>
  </si>
  <si>
    <t>*lower team must win twice</t>
  </si>
  <si>
    <t>A5</t>
  </si>
  <si>
    <t>A6</t>
  </si>
  <si>
    <t>A7</t>
  </si>
  <si>
    <t>A8</t>
  </si>
  <si>
    <t>B4</t>
  </si>
  <si>
    <t>F3</t>
  </si>
  <si>
    <t>F4</t>
  </si>
  <si>
    <t>G2</t>
  </si>
  <si>
    <t>H1</t>
  </si>
  <si>
    <t>H2</t>
  </si>
  <si>
    <t>I1</t>
  </si>
  <si>
    <t>J1</t>
  </si>
  <si>
    <t>K1</t>
  </si>
  <si>
    <t>K1*</t>
  </si>
  <si>
    <t>J1*</t>
  </si>
  <si>
    <t>G3</t>
  </si>
  <si>
    <t>I2</t>
  </si>
  <si>
    <t>*skipped if the teams are the same</t>
  </si>
  <si>
    <t>D3</t>
  </si>
  <si>
    <t>D4</t>
  </si>
  <si>
    <t>H3</t>
  </si>
  <si>
    <t>I3</t>
  </si>
  <si>
    <t>J2</t>
  </si>
  <si>
    <t>J3</t>
  </si>
  <si>
    <t>J4</t>
  </si>
  <si>
    <t>K2</t>
  </si>
  <si>
    <t>L1</t>
  </si>
  <si>
    <t>M1</t>
  </si>
  <si>
    <t>1 LG Twins</t>
  </si>
  <si>
    <t>2 KT Wiz</t>
  </si>
  <si>
    <t>3 SSG Landers</t>
  </si>
  <si>
    <t>4 NC Dinos</t>
  </si>
  <si>
    <t>5 Doosoon Bears</t>
  </si>
  <si>
    <t>NC Dinos</t>
  </si>
  <si>
    <t>KT Wiz</t>
  </si>
  <si>
    <t>LG Twins</t>
  </si>
  <si>
    <t>1st: Winner C1</t>
  </si>
  <si>
    <t>2nd: Loser C1</t>
  </si>
  <si>
    <t>3rd: Winner D1</t>
  </si>
  <si>
    <t>1st: Australia</t>
  </si>
  <si>
    <t>2nd: South Korea</t>
  </si>
  <si>
    <t>3rd: UAE</t>
  </si>
  <si>
    <t>should these have letters</t>
  </si>
  <si>
    <t>2nd: Winner E1</t>
  </si>
  <si>
    <t>3rd: Loser E1</t>
  </si>
  <si>
    <t>3rd: Winner F1</t>
  </si>
  <si>
    <t>4th: Loser F1</t>
  </si>
  <si>
    <t>1 Geelong</t>
  </si>
  <si>
    <t>2 Richmond</t>
  </si>
  <si>
    <t>3 Carlton</t>
  </si>
  <si>
    <t>4 Collingwood</t>
  </si>
  <si>
    <t>Geelong</t>
  </si>
  <si>
    <t>Richmond</t>
  </si>
  <si>
    <t>1st: Geelong</t>
  </si>
  <si>
    <t>1st: Winner E1</t>
  </si>
  <si>
    <t>Game E1 contingent on lower team winning D1</t>
  </si>
  <si>
    <t>1st: Michigan</t>
  </si>
  <si>
    <t>(game skipped)</t>
  </si>
  <si>
    <t>D1*</t>
  </si>
  <si>
    <t>D2*</t>
  </si>
  <si>
    <t>1 Maryland</t>
  </si>
  <si>
    <t>8 Indiana</t>
  </si>
  <si>
    <t>4 Illinois</t>
  </si>
  <si>
    <t>5 Michigan</t>
  </si>
  <si>
    <t>Purdue</t>
  </si>
  <si>
    <t>Iowa</t>
  </si>
  <si>
    <t>Maryland</t>
  </si>
  <si>
    <t>2 Rutgers</t>
  </si>
  <si>
    <t>7 Purdue</t>
  </si>
  <si>
    <t>3 Iowa</t>
  </si>
  <si>
    <t>6 Penn State</t>
  </si>
  <si>
    <t>Indiana</t>
  </si>
  <si>
    <t>Illinois</t>
  </si>
  <si>
    <t>C3</t>
  </si>
  <si>
    <t>C4</t>
  </si>
  <si>
    <t>3 Bucks</t>
  </si>
  <si>
    <t>Celtics</t>
  </si>
  <si>
    <t>Hawks</t>
  </si>
  <si>
    <t>76ers</t>
  </si>
  <si>
    <t>Bucks</t>
  </si>
  <si>
    <t>Nets</t>
  </si>
  <si>
    <t>1 Heat</t>
  </si>
  <si>
    <t>4 76ers</t>
  </si>
  <si>
    <t>5 Raptors</t>
  </si>
  <si>
    <t>6 Bulls</t>
  </si>
  <si>
    <t>Heat</t>
  </si>
  <si>
    <t>7 Nets</t>
  </si>
  <si>
    <t>9 Hawks</t>
  </si>
  <si>
    <t>10 Hornets</t>
  </si>
  <si>
    <t>Cavaliers</t>
  </si>
  <si>
    <t>2 Celtics</t>
  </si>
  <si>
    <t>8 Cavaliers</t>
  </si>
  <si>
    <t>Davidson</t>
  </si>
  <si>
    <t>The Citadel</t>
  </si>
  <si>
    <t>Campbell</t>
  </si>
  <si>
    <t>VMI</t>
  </si>
  <si>
    <t>Presbyterian</t>
  </si>
  <si>
    <t>Appalachian State</t>
  </si>
  <si>
    <t>7 Presbyterian</t>
  </si>
  <si>
    <t>Gardner-Webb</t>
  </si>
  <si>
    <t>Chattanooga</t>
  </si>
  <si>
    <t>1 Chattanooga</t>
  </si>
  <si>
    <t>8 Gardner-Webb</t>
  </si>
  <si>
    <t>4 VMI</t>
  </si>
  <si>
    <t>5 Davidson</t>
  </si>
  <si>
    <t>3 The Citadel</t>
  </si>
  <si>
    <t>6 Campbell</t>
  </si>
  <si>
    <t>2 Appalachian State</t>
  </si>
  <si>
    <t>1st: Cattanooga</t>
  </si>
  <si>
    <t>2nd: Appalachian State</t>
  </si>
  <si>
    <t>3rd: The Citadel</t>
  </si>
  <si>
    <t>4th: Presbyterian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</si>
</sst>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24" xfId="0" applyFill="1" applyBorder="1" applyAlignment="1">
      <alignment horizontal="left"/>
    </xf>
    <xf numFmtId="0" fontId="0" fillId="2" borderId="23" xfId="0" applyFill="1" applyBorder="1"/>
    <xf numFmtId="0" fontId="0" fillId="2" borderId="25" xfId="0" applyFill="1" applyBorder="1"/>
    <xf numFmtId="0" fontId="0" fillId="2" borderId="26" xfId="0" applyFill="1" applyBorder="1" applyAlignment="1">
      <alignment horizontal="left"/>
    </xf>
    <xf numFmtId="0" fontId="0" fillId="2" borderId="29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3" borderId="4" xfId="0" applyFill="1" applyBorder="1"/>
    <xf numFmtId="0" fontId="0" fillId="3" borderId="0" xfId="0" applyFill="1"/>
    <xf numFmtId="0" fontId="0" fillId="2" borderId="2" xfId="0" applyFill="1" applyBorder="1" applyAlignment="1">
      <alignment horizontal="right"/>
    </xf>
    <xf numFmtId="0" fontId="0" fillId="2" borderId="14" xfId="0" applyFill="1" applyBorder="1" applyAlignment="1">
      <alignment horizontal="center"/>
    </xf>
    <xf numFmtId="0" fontId="0" fillId="2" borderId="30" xfId="0" applyFill="1" applyBorder="1" applyAlignment="1">
      <alignment horizontal="left"/>
    </xf>
    <xf numFmtId="0" fontId="0" fillId="2" borderId="31" xfId="0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36" xfId="0" applyFill="1" applyBorder="1" applyAlignment="1">
      <alignment horizontal="left"/>
    </xf>
    <xf numFmtId="0" fontId="0" fillId="2" borderId="37" xfId="0" applyFill="1" applyBorder="1"/>
    <xf numFmtId="0" fontId="0" fillId="2" borderId="38" xfId="0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2" borderId="8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29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30" xfId="0" applyFill="1" applyBorder="1"/>
    <xf numFmtId="0" fontId="1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4" xfId="0" applyFont="1" applyFill="1" applyBorder="1" applyAlignment="1">
      <alignment horizontal="right"/>
    </xf>
    <xf numFmtId="0" fontId="0" fillId="2" borderId="6" xfId="0" applyFill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48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49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50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51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48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49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50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51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22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22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22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26" t="s">
        <v>33</v>
      </c>
      <c r="F8" s="1"/>
      <c r="G8" s="1"/>
      <c r="H8" s="1"/>
      <c r="I8" s="26" t="s">
        <v>34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27" t="s">
        <v>35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L26" sqref="L26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22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28"/>
      <c r="D5" s="1"/>
      <c r="E5" s="1"/>
      <c r="F5" s="1"/>
      <c r="I5" s="1"/>
      <c r="J5" s="23"/>
      <c r="K5" s="1"/>
      <c r="L5" s="1"/>
      <c r="M5" s="22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23"/>
      <c r="E7" s="5"/>
      <c r="F7" s="1"/>
      <c r="I7" s="1"/>
      <c r="J7" s="1"/>
      <c r="K7" s="1"/>
      <c r="L7" s="1"/>
      <c r="M7" s="22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28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23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28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23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28"/>
      <c r="D17" s="1"/>
      <c r="E17" s="5"/>
      <c r="F17" s="1"/>
      <c r="I17" s="1"/>
      <c r="J17" s="23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BT40"/>
  <sheetViews>
    <sheetView workbookViewId="0">
      <selection activeCell="F19" sqref="F19"/>
    </sheetView>
  </sheetViews>
  <sheetFormatPr defaultRowHeight="14.4" x14ac:dyDescent="0.3"/>
  <cols>
    <col min="3" max="6" width="10.77734375" customWidth="1"/>
    <col min="8" max="8" width="12.33203125" bestFit="1" customWidth="1"/>
    <col min="9" max="11" width="10.88671875" bestFit="1" customWidth="1"/>
  </cols>
  <sheetData>
    <row r="4" spans="2:72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2:72" ht="15" thickBot="1" x14ac:dyDescent="0.35">
      <c r="B5" s="1"/>
      <c r="C5" s="6">
        <v>1</v>
      </c>
      <c r="D5" s="1"/>
      <c r="E5" s="1"/>
      <c r="F5" s="1"/>
      <c r="G5" s="1"/>
      <c r="H5" s="6" t="s">
        <v>63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6">
        <v>1</v>
      </c>
      <c r="AW5" s="1"/>
      <c r="AX5" s="1"/>
      <c r="AY5" s="1"/>
      <c r="AZ5" s="1"/>
      <c r="BA5" s="1"/>
      <c r="BB5" s="1"/>
      <c r="BC5" s="6">
        <v>1</v>
      </c>
      <c r="BD5" s="1"/>
      <c r="BE5" s="1"/>
      <c r="BF5" s="1"/>
      <c r="BG5" s="1"/>
      <c r="BH5" s="1"/>
      <c r="BI5" s="1"/>
      <c r="BJ5" s="6">
        <v>1</v>
      </c>
      <c r="BK5" s="1"/>
      <c r="BL5" s="1"/>
      <c r="BM5" s="1"/>
      <c r="BN5" s="1"/>
      <c r="BO5" s="1"/>
      <c r="BP5" s="6">
        <v>1</v>
      </c>
      <c r="BQ5" s="1"/>
      <c r="BR5" s="1"/>
      <c r="BS5" s="1"/>
      <c r="BT5" s="1"/>
    </row>
    <row r="6" spans="2:72" ht="15.6" thickTop="1" thickBot="1" x14ac:dyDescent="0.35">
      <c r="B6" s="1"/>
      <c r="C6" s="28" t="s">
        <v>40</v>
      </c>
      <c r="D6" s="1"/>
      <c r="E6" s="1"/>
      <c r="F6" s="1"/>
      <c r="G6" s="1"/>
      <c r="H6" s="7"/>
      <c r="I6" s="1" t="s">
        <v>36</v>
      </c>
      <c r="J6" s="1"/>
      <c r="K6" s="1"/>
      <c r="L6" s="1"/>
      <c r="M6" s="1"/>
      <c r="N6" s="28" t="s">
        <v>40</v>
      </c>
      <c r="O6" s="1"/>
      <c r="P6" s="1"/>
      <c r="Q6" s="1"/>
      <c r="R6" s="1"/>
      <c r="S6" s="28" t="s">
        <v>40</v>
      </c>
      <c r="T6" s="1"/>
      <c r="U6" s="1"/>
      <c r="V6" s="1"/>
      <c r="W6" s="1"/>
      <c r="X6" s="28" t="s">
        <v>40</v>
      </c>
      <c r="Y6" s="1"/>
      <c r="Z6" s="1"/>
      <c r="AA6" s="1"/>
      <c r="AB6" s="1"/>
      <c r="AC6" s="1"/>
      <c r="AD6" s="28" t="s">
        <v>40</v>
      </c>
      <c r="AE6" s="6">
        <v>1</v>
      </c>
      <c r="AF6" s="1"/>
      <c r="AG6" s="1"/>
      <c r="AH6" s="1"/>
      <c r="AI6" s="1"/>
      <c r="AJ6" s="28" t="s">
        <v>40</v>
      </c>
      <c r="AK6" s="1"/>
      <c r="AL6" s="1"/>
      <c r="AM6" s="1"/>
      <c r="AN6" s="1"/>
      <c r="AO6" s="1"/>
      <c r="AP6" s="28" t="s">
        <v>40</v>
      </c>
      <c r="AQ6" s="1"/>
      <c r="AR6" s="1"/>
      <c r="AS6" s="1"/>
      <c r="AT6" s="1"/>
      <c r="AU6" s="1"/>
      <c r="AV6" s="28" t="s">
        <v>40</v>
      </c>
      <c r="AW6" s="1"/>
      <c r="AX6" s="1"/>
      <c r="AY6" s="1"/>
      <c r="AZ6" s="1"/>
      <c r="BA6" s="1"/>
      <c r="BB6" s="1"/>
      <c r="BC6" s="28" t="s">
        <v>40</v>
      </c>
      <c r="BD6" s="1"/>
      <c r="BE6" s="1"/>
      <c r="BF6" s="1"/>
      <c r="BG6" s="1"/>
      <c r="BH6" s="1"/>
      <c r="BI6" s="1"/>
      <c r="BJ6" s="28" t="s">
        <v>40</v>
      </c>
      <c r="BK6" s="1"/>
      <c r="BL6" s="1"/>
      <c r="BM6" s="1"/>
      <c r="BN6" s="1"/>
      <c r="BO6" s="1"/>
      <c r="BP6" s="28" t="s">
        <v>40</v>
      </c>
      <c r="BQ6" s="1"/>
      <c r="BR6" s="1"/>
      <c r="BS6" s="1"/>
      <c r="BT6" s="1"/>
    </row>
    <row r="7" spans="2:72" ht="15.6" thickTop="1" thickBot="1" x14ac:dyDescent="0.35">
      <c r="B7" s="1"/>
      <c r="C7" s="8">
        <v>8</v>
      </c>
      <c r="D7" s="4"/>
      <c r="E7" s="5"/>
      <c r="F7" s="1"/>
      <c r="G7" s="1"/>
      <c r="H7" s="8" t="s">
        <v>64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8">
        <v>8</v>
      </c>
      <c r="AW7" s="4"/>
      <c r="AX7" s="5"/>
      <c r="AY7" s="1"/>
      <c r="AZ7" s="1"/>
      <c r="BA7" s="1"/>
      <c r="BB7" s="1"/>
      <c r="BC7" s="8">
        <v>8</v>
      </c>
      <c r="BD7" s="4"/>
      <c r="BE7" s="5"/>
      <c r="BF7" s="1"/>
      <c r="BG7" s="1"/>
      <c r="BH7" s="1"/>
      <c r="BI7" s="1"/>
      <c r="BJ7" s="8">
        <v>8</v>
      </c>
      <c r="BK7" s="4"/>
      <c r="BL7" s="5"/>
      <c r="BM7" s="1"/>
      <c r="BN7" s="1"/>
      <c r="BO7" s="1"/>
      <c r="BP7" s="8">
        <v>8</v>
      </c>
      <c r="BQ7" s="4"/>
      <c r="BR7" s="5"/>
      <c r="BS7" s="1"/>
      <c r="BT7" s="1"/>
    </row>
    <row r="8" spans="2:72" ht="15.6" thickTop="1" thickBot="1" x14ac:dyDescent="0.35">
      <c r="B8" s="1"/>
      <c r="C8" s="6"/>
      <c r="D8" s="23" t="s">
        <v>44</v>
      </c>
      <c r="E8" s="5"/>
      <c r="F8" s="1"/>
      <c r="G8" s="1"/>
      <c r="H8" s="6"/>
      <c r="I8" s="1"/>
      <c r="J8" s="5" t="s">
        <v>36</v>
      </c>
      <c r="K8" s="1"/>
      <c r="L8" s="1"/>
      <c r="M8" s="1"/>
      <c r="N8" s="6"/>
      <c r="O8" s="23" t="s">
        <v>44</v>
      </c>
      <c r="P8" s="5"/>
      <c r="Q8" s="1"/>
      <c r="R8" s="1"/>
      <c r="S8" s="6"/>
      <c r="T8" s="23" t="s">
        <v>44</v>
      </c>
      <c r="U8" s="5"/>
      <c r="V8" s="1"/>
      <c r="W8" s="1"/>
      <c r="X8" s="6"/>
      <c r="Y8" s="23" t="s">
        <v>44</v>
      </c>
      <c r="Z8" s="5"/>
      <c r="AA8" s="1"/>
      <c r="AB8" s="1"/>
      <c r="AC8" s="1"/>
      <c r="AD8" s="6"/>
      <c r="AE8" s="23" t="s">
        <v>44</v>
      </c>
      <c r="AF8" s="21">
        <v>1</v>
      </c>
      <c r="AG8" s="1"/>
      <c r="AH8" s="1"/>
      <c r="AI8" s="1"/>
      <c r="AJ8" s="6"/>
      <c r="AK8" s="23" t="s">
        <v>44</v>
      </c>
      <c r="AL8" s="5"/>
      <c r="AM8" s="1"/>
      <c r="AN8" s="1"/>
      <c r="AO8" s="1"/>
      <c r="AP8" s="6"/>
      <c r="AQ8" s="23" t="s">
        <v>44</v>
      </c>
      <c r="AR8" s="5"/>
      <c r="AS8" s="1"/>
      <c r="AT8" s="1"/>
      <c r="AU8" s="1"/>
      <c r="AV8" s="6"/>
      <c r="AW8" s="23" t="s">
        <v>44</v>
      </c>
      <c r="AX8" s="5"/>
      <c r="AY8" s="1"/>
      <c r="AZ8" s="1"/>
      <c r="BA8" s="1"/>
      <c r="BB8" s="1"/>
      <c r="BC8" s="6"/>
      <c r="BD8" s="23" t="s">
        <v>44</v>
      </c>
      <c r="BE8" s="5"/>
      <c r="BF8" s="1"/>
      <c r="BG8" s="1"/>
      <c r="BH8" s="1"/>
      <c r="BI8" s="1"/>
      <c r="BJ8" s="6"/>
      <c r="BK8" s="23" t="s">
        <v>44</v>
      </c>
      <c r="BL8" s="5"/>
      <c r="BM8" s="1"/>
      <c r="BN8" s="1"/>
      <c r="BO8" s="1"/>
      <c r="BP8" s="6"/>
      <c r="BQ8" s="23" t="s">
        <v>44</v>
      </c>
      <c r="BR8" s="5"/>
      <c r="BS8" s="1"/>
      <c r="BT8" s="1"/>
    </row>
    <row r="9" spans="2:72" ht="15.6" thickTop="1" thickBot="1" x14ac:dyDescent="0.35">
      <c r="B9" s="1"/>
      <c r="C9" s="6">
        <v>4</v>
      </c>
      <c r="D9" s="1"/>
      <c r="E9" s="4"/>
      <c r="F9" s="5"/>
      <c r="G9" s="1"/>
      <c r="H9" s="6" t="s">
        <v>65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6">
        <v>4</v>
      </c>
      <c r="AW9" s="1"/>
      <c r="AX9" s="4"/>
      <c r="AY9" s="5"/>
      <c r="AZ9" s="1"/>
      <c r="BA9" s="1"/>
      <c r="BB9" s="1"/>
      <c r="BC9" s="6">
        <v>4</v>
      </c>
      <c r="BD9" s="1"/>
      <c r="BE9" s="4"/>
      <c r="BF9" s="5"/>
      <c r="BG9" s="1"/>
      <c r="BH9" s="1"/>
      <c r="BI9" s="1"/>
      <c r="BJ9" s="6">
        <v>4</v>
      </c>
      <c r="BK9" s="1"/>
      <c r="BL9" s="4"/>
      <c r="BM9" s="1"/>
      <c r="BN9" s="1"/>
      <c r="BO9" s="1"/>
      <c r="BP9" s="6">
        <v>4</v>
      </c>
      <c r="BQ9" s="1"/>
      <c r="BR9" s="4"/>
      <c r="BS9" s="5"/>
      <c r="BT9" s="1"/>
    </row>
    <row r="10" spans="2:72" ht="15.6" thickTop="1" thickBot="1" x14ac:dyDescent="0.35">
      <c r="B10" s="1"/>
      <c r="C10" s="28" t="s">
        <v>41</v>
      </c>
      <c r="D10" s="1"/>
      <c r="E10" s="5"/>
      <c r="F10" s="5"/>
      <c r="G10" s="1"/>
      <c r="H10" s="7"/>
      <c r="I10" s="1" t="s">
        <v>37</v>
      </c>
      <c r="J10" s="5"/>
      <c r="K10" s="5"/>
      <c r="L10" s="1"/>
      <c r="M10" s="1"/>
      <c r="N10" s="28" t="s">
        <v>41</v>
      </c>
      <c r="O10" s="1"/>
      <c r="P10" s="5"/>
      <c r="Q10" s="5"/>
      <c r="R10" s="1"/>
      <c r="S10" s="28" t="s">
        <v>41</v>
      </c>
      <c r="T10" s="1"/>
      <c r="U10" s="5"/>
      <c r="V10" s="5"/>
      <c r="W10" s="1"/>
      <c r="X10" s="28" t="s">
        <v>41</v>
      </c>
      <c r="Y10" s="1"/>
      <c r="Z10" s="5"/>
      <c r="AA10" s="5"/>
      <c r="AB10" s="1"/>
      <c r="AC10" s="1"/>
      <c r="AD10" s="28" t="s">
        <v>41</v>
      </c>
      <c r="AE10" s="6">
        <v>4</v>
      </c>
      <c r="AF10" s="5"/>
      <c r="AG10" s="5"/>
      <c r="AH10" s="1"/>
      <c r="AI10" s="1"/>
      <c r="AJ10" s="28" t="s">
        <v>41</v>
      </c>
      <c r="AK10" s="1"/>
      <c r="AL10" s="5"/>
      <c r="AM10" s="5"/>
      <c r="AN10" s="1"/>
      <c r="AO10" s="1"/>
      <c r="AP10" s="28" t="s">
        <v>41</v>
      </c>
      <c r="AQ10" s="1"/>
      <c r="AR10" s="5"/>
      <c r="AS10" s="5"/>
      <c r="AT10" s="1"/>
      <c r="AU10" s="1"/>
      <c r="AV10" s="28" t="s">
        <v>41</v>
      </c>
      <c r="AW10" s="1"/>
      <c r="AX10" s="5"/>
      <c r="AY10" s="5"/>
      <c r="AZ10" s="1"/>
      <c r="BA10" s="1"/>
      <c r="BB10" s="1"/>
      <c r="BC10" s="28" t="s">
        <v>41</v>
      </c>
      <c r="BD10" s="1"/>
      <c r="BE10" s="5"/>
      <c r="BF10" s="5"/>
      <c r="BG10" s="1"/>
      <c r="BH10" s="1"/>
      <c r="BI10" s="1"/>
      <c r="BJ10" s="28" t="s">
        <v>41</v>
      </c>
      <c r="BK10" s="1"/>
      <c r="BL10" s="5"/>
      <c r="BM10" s="1"/>
      <c r="BN10" s="1"/>
      <c r="BO10" s="1"/>
      <c r="BP10" s="28" t="s">
        <v>41</v>
      </c>
      <c r="BQ10" s="1"/>
      <c r="BR10" s="5"/>
      <c r="BS10" s="5"/>
      <c r="BT10" s="1"/>
    </row>
    <row r="11" spans="2:72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66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8">
        <v>5</v>
      </c>
      <c r="AW11" s="4"/>
      <c r="AX11" s="1"/>
      <c r="AY11" s="5"/>
      <c r="AZ11" s="1"/>
      <c r="BA11" s="1"/>
      <c r="BB11" s="1"/>
      <c r="BC11" s="8">
        <v>5</v>
      </c>
      <c r="BD11" s="4"/>
      <c r="BE11" s="1"/>
      <c r="BF11" s="5"/>
      <c r="BG11" s="1"/>
      <c r="BH11" s="1"/>
      <c r="BI11" s="1"/>
      <c r="BJ11" s="8">
        <v>5</v>
      </c>
      <c r="BK11" s="4"/>
      <c r="BL11" s="1"/>
      <c r="BM11" s="1"/>
      <c r="BN11" s="1"/>
      <c r="BO11" s="1"/>
      <c r="BP11" s="8">
        <v>5</v>
      </c>
      <c r="BQ11" s="4"/>
      <c r="BR11" s="1"/>
      <c r="BS11" s="5"/>
      <c r="BT11" s="1"/>
    </row>
    <row r="12" spans="2:72" ht="15.6" thickTop="1" thickBot="1" x14ac:dyDescent="0.35">
      <c r="B12" s="1"/>
      <c r="C12" s="6"/>
      <c r="D12" s="1"/>
      <c r="E12" s="23" t="s">
        <v>46</v>
      </c>
      <c r="F12" s="5"/>
      <c r="G12" s="1"/>
      <c r="H12" s="6"/>
      <c r="I12" s="1"/>
      <c r="J12" s="1"/>
      <c r="K12" s="5" t="s">
        <v>38</v>
      </c>
      <c r="L12" s="1"/>
      <c r="M12" s="1"/>
      <c r="N12" s="6"/>
      <c r="O12" s="1"/>
      <c r="P12" s="23" t="s">
        <v>46</v>
      </c>
      <c r="Q12" s="5"/>
      <c r="R12" s="1"/>
      <c r="S12" s="6"/>
      <c r="T12" s="1"/>
      <c r="U12" s="23" t="s">
        <v>46</v>
      </c>
      <c r="V12" s="5"/>
      <c r="W12" s="1"/>
      <c r="X12" s="6"/>
      <c r="Y12" s="1"/>
      <c r="Z12" s="23" t="s">
        <v>46</v>
      </c>
      <c r="AA12" s="5"/>
      <c r="AB12" s="1"/>
      <c r="AC12" s="1"/>
      <c r="AD12" s="6"/>
      <c r="AE12" s="1"/>
      <c r="AF12" s="23" t="s">
        <v>46</v>
      </c>
      <c r="AG12" s="21">
        <v>1</v>
      </c>
      <c r="AH12" s="1"/>
      <c r="AI12" s="1"/>
      <c r="AJ12" s="6"/>
      <c r="AK12" s="1"/>
      <c r="AL12" s="23" t="s">
        <v>46</v>
      </c>
      <c r="AM12" s="5"/>
      <c r="AN12" s="1"/>
      <c r="AO12" s="1"/>
      <c r="AP12" s="6"/>
      <c r="AQ12" s="1"/>
      <c r="AR12" s="23" t="s">
        <v>46</v>
      </c>
      <c r="AS12" s="5"/>
      <c r="AT12" s="1"/>
      <c r="AU12" s="1"/>
      <c r="AV12" s="6"/>
      <c r="AW12" s="1"/>
      <c r="AX12" s="23" t="s">
        <v>46</v>
      </c>
      <c r="AY12" s="5"/>
      <c r="AZ12" s="1"/>
      <c r="BA12" s="1"/>
      <c r="BB12" s="1"/>
      <c r="BC12" s="6"/>
      <c r="BD12" s="1"/>
      <c r="BE12" s="23" t="s">
        <v>46</v>
      </c>
      <c r="BF12" s="5"/>
      <c r="BG12" s="1"/>
      <c r="BH12" s="1"/>
      <c r="BI12" s="1"/>
      <c r="BJ12" s="6"/>
      <c r="BK12" s="1"/>
      <c r="BL12" s="23"/>
      <c r="BM12" s="1"/>
      <c r="BN12" s="1"/>
      <c r="BO12" s="1"/>
      <c r="BP12" s="6"/>
      <c r="BQ12" s="1"/>
      <c r="BR12" s="23" t="s">
        <v>46</v>
      </c>
      <c r="BS12" s="5"/>
      <c r="BT12" s="1"/>
    </row>
    <row r="13" spans="2:72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67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6">
        <v>3</v>
      </c>
      <c r="AW13" s="1"/>
      <c r="AX13" s="1"/>
      <c r="AY13" s="4"/>
      <c r="AZ13" s="1"/>
      <c r="BA13" s="1"/>
      <c r="BB13" s="1"/>
      <c r="BC13" s="6">
        <v>3</v>
      </c>
      <c r="BD13" s="1"/>
      <c r="BE13" s="1"/>
      <c r="BF13" s="4"/>
      <c r="BG13" s="1"/>
      <c r="BH13" s="1"/>
      <c r="BI13" s="1"/>
      <c r="BJ13" s="6">
        <v>3</v>
      </c>
      <c r="BK13" s="1"/>
      <c r="BL13" s="1"/>
      <c r="BM13" s="1"/>
      <c r="BN13" s="1"/>
      <c r="BO13" s="1"/>
      <c r="BP13" s="6">
        <v>3</v>
      </c>
      <c r="BQ13" s="1"/>
      <c r="BR13" s="1"/>
      <c r="BS13" s="4"/>
      <c r="BT13" s="1"/>
    </row>
    <row r="14" spans="2:72" ht="15.6" thickTop="1" thickBot="1" x14ac:dyDescent="0.35">
      <c r="B14" s="1"/>
      <c r="C14" s="28" t="s">
        <v>42</v>
      </c>
      <c r="D14" s="1"/>
      <c r="E14" s="1"/>
      <c r="F14" s="5"/>
      <c r="G14" s="1"/>
      <c r="H14" s="7"/>
      <c r="I14" s="1" t="s">
        <v>38</v>
      </c>
      <c r="J14" s="1"/>
      <c r="K14" s="5"/>
      <c r="L14" s="1"/>
      <c r="M14" s="1"/>
      <c r="N14" s="28" t="s">
        <v>42</v>
      </c>
      <c r="O14" s="1"/>
      <c r="P14" s="1"/>
      <c r="Q14" s="5"/>
      <c r="R14" s="1"/>
      <c r="S14" s="28" t="s">
        <v>42</v>
      </c>
      <c r="T14" s="1"/>
      <c r="U14" s="1"/>
      <c r="V14" s="5"/>
      <c r="W14" s="1"/>
      <c r="X14" s="28" t="s">
        <v>42</v>
      </c>
      <c r="Y14" s="1"/>
      <c r="Z14" s="1"/>
      <c r="AA14" s="5"/>
      <c r="AB14" s="1"/>
      <c r="AC14" s="1"/>
      <c r="AD14" s="28" t="s">
        <v>42</v>
      </c>
      <c r="AE14" s="6">
        <v>3</v>
      </c>
      <c r="AF14" s="1"/>
      <c r="AG14" s="5"/>
      <c r="AH14" s="1"/>
      <c r="AI14" s="1"/>
      <c r="AJ14" s="28" t="s">
        <v>42</v>
      </c>
      <c r="AK14" s="1"/>
      <c r="AL14" s="1"/>
      <c r="AM14" s="5"/>
      <c r="AN14" s="1"/>
      <c r="AO14" s="1"/>
      <c r="AP14" s="28" t="s">
        <v>42</v>
      </c>
      <c r="AQ14" s="1"/>
      <c r="AR14" s="1"/>
      <c r="AS14" s="5"/>
      <c r="AT14" s="1"/>
      <c r="AU14" s="1"/>
      <c r="AV14" s="28" t="s">
        <v>42</v>
      </c>
      <c r="AW14" s="1"/>
      <c r="AX14" s="1"/>
      <c r="AY14" s="5"/>
      <c r="AZ14" s="1"/>
      <c r="BA14" s="1"/>
      <c r="BB14" s="1"/>
      <c r="BC14" s="28" t="s">
        <v>42</v>
      </c>
      <c r="BD14" s="1"/>
      <c r="BE14" s="1"/>
      <c r="BF14" s="5"/>
      <c r="BG14" s="1"/>
      <c r="BH14" s="1"/>
      <c r="BI14" s="1"/>
      <c r="BJ14" s="28" t="s">
        <v>42</v>
      </c>
      <c r="BK14" s="1"/>
      <c r="BL14" s="1"/>
      <c r="BM14" s="1"/>
      <c r="BN14" s="1"/>
      <c r="BO14" s="1"/>
      <c r="BP14" s="28" t="s">
        <v>42</v>
      </c>
      <c r="BQ14" s="1"/>
      <c r="BR14" s="1"/>
      <c r="BS14" s="5"/>
      <c r="BT14" s="1"/>
    </row>
    <row r="15" spans="2:72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68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8">
        <v>6</v>
      </c>
      <c r="AW15" s="4"/>
      <c r="AX15" s="5"/>
      <c r="AY15" s="5"/>
      <c r="AZ15" s="1"/>
      <c r="BA15" s="1"/>
      <c r="BB15" s="1"/>
      <c r="BC15" s="8">
        <v>6</v>
      </c>
      <c r="BD15" s="4"/>
      <c r="BE15" s="5"/>
      <c r="BF15" s="5"/>
      <c r="BG15" s="1"/>
      <c r="BH15" s="1"/>
      <c r="BI15" s="1"/>
      <c r="BJ15" s="8">
        <v>6</v>
      </c>
      <c r="BK15" s="4"/>
      <c r="BL15" s="5"/>
      <c r="BM15" s="1"/>
      <c r="BN15" s="1"/>
      <c r="BO15" s="1"/>
      <c r="BP15" s="8">
        <v>6</v>
      </c>
      <c r="BQ15" s="4"/>
      <c r="BR15" s="5"/>
      <c r="BS15" s="5"/>
      <c r="BT15" s="1"/>
    </row>
    <row r="16" spans="2:72" ht="15.6" thickTop="1" thickBot="1" x14ac:dyDescent="0.35">
      <c r="B16" s="1"/>
      <c r="C16" s="6"/>
      <c r="D16" s="23" t="s">
        <v>45</v>
      </c>
      <c r="E16" s="5"/>
      <c r="F16" s="5"/>
      <c r="G16" s="1"/>
      <c r="H16" s="6"/>
      <c r="I16" s="1"/>
      <c r="J16" s="5" t="s">
        <v>38</v>
      </c>
      <c r="K16" s="5"/>
      <c r="L16" s="1"/>
      <c r="M16" s="1"/>
      <c r="N16" s="6"/>
      <c r="O16" s="23" t="s">
        <v>45</v>
      </c>
      <c r="P16" s="5"/>
      <c r="Q16" s="5"/>
      <c r="R16" s="1"/>
      <c r="S16" s="6"/>
      <c r="T16" s="23" t="s">
        <v>45</v>
      </c>
      <c r="U16" s="5"/>
      <c r="V16" s="5"/>
      <c r="W16" s="1"/>
      <c r="X16" s="6"/>
      <c r="Y16" s="23" t="s">
        <v>45</v>
      </c>
      <c r="Z16" s="5"/>
      <c r="AA16" s="5"/>
      <c r="AB16" s="1"/>
      <c r="AC16" s="1"/>
      <c r="AD16" s="6"/>
      <c r="AE16" s="23" t="s">
        <v>45</v>
      </c>
      <c r="AF16" s="21">
        <v>2</v>
      </c>
      <c r="AG16" s="5"/>
      <c r="AH16" s="1"/>
      <c r="AI16" s="1"/>
      <c r="AJ16" s="6"/>
      <c r="AK16" s="23" t="s">
        <v>45</v>
      </c>
      <c r="AL16" s="5"/>
      <c r="AM16" s="5"/>
      <c r="AN16" s="1"/>
      <c r="AO16" s="1"/>
      <c r="AP16" s="6"/>
      <c r="AQ16" s="23" t="s">
        <v>45</v>
      </c>
      <c r="AR16" s="5"/>
      <c r="AS16" s="5"/>
      <c r="AT16" s="1"/>
      <c r="AU16" s="1"/>
      <c r="AV16" s="6"/>
      <c r="AW16" s="23" t="s">
        <v>45</v>
      </c>
      <c r="AX16" s="5"/>
      <c r="AY16" s="5"/>
      <c r="AZ16" s="1"/>
      <c r="BA16" s="1"/>
      <c r="BB16" s="1"/>
      <c r="BC16" s="6"/>
      <c r="BD16" s="23" t="s">
        <v>45</v>
      </c>
      <c r="BE16" s="5"/>
      <c r="BF16" s="5"/>
      <c r="BG16" s="1"/>
      <c r="BH16" s="1"/>
      <c r="BI16" s="1"/>
      <c r="BJ16" s="6"/>
      <c r="BK16" s="23" t="s">
        <v>45</v>
      </c>
      <c r="BL16" s="5"/>
      <c r="BM16" s="1"/>
      <c r="BN16" s="1"/>
      <c r="BO16" s="1"/>
      <c r="BP16" s="6"/>
      <c r="BQ16" s="23" t="s">
        <v>45</v>
      </c>
      <c r="BR16" s="5"/>
      <c r="BS16" s="5"/>
      <c r="BT16" s="1"/>
    </row>
    <row r="17" spans="2:72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69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6">
        <v>2</v>
      </c>
      <c r="AW17" s="1"/>
      <c r="AX17" s="4"/>
      <c r="AY17" s="1"/>
      <c r="AZ17" s="1"/>
      <c r="BA17" s="1"/>
      <c r="BB17" s="1"/>
      <c r="BC17" s="6">
        <v>2</v>
      </c>
      <c r="BD17" s="1"/>
      <c r="BE17" s="4"/>
      <c r="BF17" s="1"/>
      <c r="BG17" s="1"/>
      <c r="BH17" s="1"/>
      <c r="BI17" s="1"/>
      <c r="BJ17" s="6">
        <v>2</v>
      </c>
      <c r="BK17" s="1"/>
      <c r="BL17" s="4"/>
      <c r="BM17" s="1"/>
      <c r="BN17" s="1"/>
      <c r="BO17" s="1"/>
      <c r="BP17" s="6">
        <v>2</v>
      </c>
      <c r="BQ17" s="1"/>
      <c r="BR17" s="4"/>
      <c r="BS17" s="1"/>
      <c r="BT17" s="1"/>
    </row>
    <row r="18" spans="2:72" ht="15.6" thickTop="1" thickBot="1" x14ac:dyDescent="0.35">
      <c r="B18" s="1"/>
      <c r="C18" s="28" t="s">
        <v>43</v>
      </c>
      <c r="D18" s="1"/>
      <c r="E18" s="5"/>
      <c r="F18" s="1"/>
      <c r="G18" s="1"/>
      <c r="H18" s="7" t="s">
        <v>9</v>
      </c>
      <c r="I18" s="1" t="s">
        <v>39</v>
      </c>
      <c r="J18" s="5"/>
      <c r="K18" s="1"/>
      <c r="L18" s="1"/>
      <c r="M18" s="1"/>
      <c r="N18" s="28" t="s">
        <v>43</v>
      </c>
      <c r="O18" s="1"/>
      <c r="P18" s="5"/>
      <c r="Q18" s="1"/>
      <c r="R18" s="1"/>
      <c r="S18" s="28" t="s">
        <v>43</v>
      </c>
      <c r="T18" s="1"/>
      <c r="U18" s="5"/>
      <c r="V18" s="1" t="s">
        <v>46</v>
      </c>
      <c r="W18" s="1"/>
      <c r="X18" s="28" t="s">
        <v>43</v>
      </c>
      <c r="Y18" s="1"/>
      <c r="Z18" s="5"/>
      <c r="AA18" s="1"/>
      <c r="AB18" s="1"/>
      <c r="AC18" s="1"/>
      <c r="AD18" s="28" t="s">
        <v>43</v>
      </c>
      <c r="AE18" s="6">
        <v>2</v>
      </c>
      <c r="AF18" s="5"/>
      <c r="AG18" s="1"/>
      <c r="AH18" s="1"/>
      <c r="AI18" s="1"/>
      <c r="AJ18" s="28" t="s">
        <v>43</v>
      </c>
      <c r="AK18" s="1"/>
      <c r="AL18" s="5"/>
      <c r="AM18" s="1" t="s">
        <v>46</v>
      </c>
      <c r="AN18" s="1"/>
      <c r="AO18" s="1"/>
      <c r="AP18" s="28" t="s">
        <v>43</v>
      </c>
      <c r="AQ18" s="1"/>
      <c r="AR18" s="5"/>
      <c r="AS18" s="1"/>
      <c r="AT18" s="1"/>
      <c r="AU18" s="1"/>
      <c r="AV18" s="28" t="s">
        <v>43</v>
      </c>
      <c r="AW18" s="1"/>
      <c r="AX18" s="5"/>
      <c r="AY18" s="1"/>
      <c r="AZ18" s="1"/>
      <c r="BA18" s="1"/>
      <c r="BB18" s="1"/>
      <c r="BC18" s="28" t="s">
        <v>43</v>
      </c>
      <c r="BD18" s="1"/>
      <c r="BE18" s="5"/>
      <c r="BF18" s="1"/>
      <c r="BG18" s="1"/>
      <c r="BH18" s="1"/>
      <c r="BI18" s="1"/>
      <c r="BJ18" s="28" t="s">
        <v>43</v>
      </c>
      <c r="BK18" s="1"/>
      <c r="BL18" s="5"/>
      <c r="BM18" s="1"/>
      <c r="BN18" s="1"/>
      <c r="BO18" s="1"/>
      <c r="BP18" s="28" t="s">
        <v>43</v>
      </c>
      <c r="BQ18" s="1"/>
      <c r="BR18" s="5"/>
      <c r="BS18" s="23"/>
      <c r="BT18" s="1"/>
    </row>
    <row r="19" spans="2:72" ht="15.6" thickTop="1" thickBot="1" x14ac:dyDescent="0.35">
      <c r="B19" s="1"/>
      <c r="C19" s="8">
        <v>7</v>
      </c>
      <c r="D19" s="4"/>
      <c r="E19" s="1"/>
      <c r="F19" s="6"/>
      <c r="G19" s="1"/>
      <c r="H19" s="8" t="s">
        <v>70</v>
      </c>
      <c r="I19" s="4"/>
      <c r="J19" s="1"/>
      <c r="K19" s="6" t="s">
        <v>36</v>
      </c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46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9"/>
      <c r="AN19" s="1"/>
      <c r="AO19" s="1"/>
      <c r="AP19" s="8">
        <v>7</v>
      </c>
      <c r="AQ19" s="4"/>
      <c r="AR19" s="1"/>
      <c r="AS19" s="1"/>
      <c r="AT19" s="1"/>
      <c r="AU19" s="1"/>
      <c r="AV19" s="8">
        <v>7</v>
      </c>
      <c r="AW19" s="4"/>
      <c r="AX19" s="1"/>
      <c r="AY19" s="1"/>
      <c r="AZ19" s="1" t="s">
        <v>45</v>
      </c>
      <c r="BA19" s="1"/>
      <c r="BB19" s="1"/>
      <c r="BC19" s="8">
        <v>7</v>
      </c>
      <c r="BD19" s="4"/>
      <c r="BE19" s="1"/>
      <c r="BF19" s="1"/>
      <c r="BG19" s="1" t="s">
        <v>46</v>
      </c>
      <c r="BH19" s="1"/>
      <c r="BI19" s="1"/>
      <c r="BJ19" s="8">
        <v>7</v>
      </c>
      <c r="BK19" s="4"/>
      <c r="BL19" s="1"/>
      <c r="BM19" s="1"/>
      <c r="BN19" s="1"/>
      <c r="BO19" s="1"/>
      <c r="BP19" s="8">
        <v>7</v>
      </c>
      <c r="BQ19" s="4"/>
      <c r="BR19" s="1"/>
      <c r="BS19" s="23"/>
      <c r="BT19" s="1"/>
    </row>
    <row r="20" spans="2:72" ht="15.6" thickTop="1" thickBot="1" x14ac:dyDescent="0.35">
      <c r="B20" s="1"/>
      <c r="C20" s="1"/>
      <c r="D20" s="1"/>
      <c r="E20" s="1"/>
      <c r="F20" s="9"/>
      <c r="G20" s="1"/>
      <c r="H20" s="1"/>
      <c r="I20" s="1"/>
      <c r="J20" s="1"/>
      <c r="K20" s="9"/>
      <c r="L20" s="1"/>
      <c r="M20" s="1"/>
      <c r="N20" s="1"/>
      <c r="O20" s="1"/>
      <c r="P20" s="6" t="s">
        <v>40</v>
      </c>
      <c r="Q20" s="1"/>
      <c r="R20" s="1"/>
      <c r="S20" s="1"/>
      <c r="T20" s="1"/>
      <c r="U20" s="6" t="s">
        <v>40</v>
      </c>
      <c r="V20" s="1"/>
      <c r="W20" s="1"/>
      <c r="X20" s="1"/>
      <c r="Y20" s="1"/>
      <c r="Z20" s="6" t="s">
        <v>44</v>
      </c>
      <c r="AA20" s="28" t="s">
        <v>62</v>
      </c>
      <c r="AB20" s="1"/>
      <c r="AC20" s="1"/>
      <c r="AD20" s="1"/>
      <c r="AE20" s="1"/>
      <c r="AF20" s="6">
        <v>3</v>
      </c>
      <c r="AG20" s="1"/>
      <c r="AH20" s="1"/>
      <c r="AI20" s="1"/>
      <c r="AJ20" s="1"/>
      <c r="AK20" s="1"/>
      <c r="AL20" s="6" t="s">
        <v>45</v>
      </c>
      <c r="AM20" s="1"/>
      <c r="AN20" s="1"/>
      <c r="AO20" s="1"/>
      <c r="AP20" s="1"/>
      <c r="AQ20" s="1"/>
      <c r="AR20" s="6" t="s">
        <v>45</v>
      </c>
      <c r="AS20" s="1"/>
      <c r="AT20" s="1"/>
      <c r="AU20" s="1"/>
      <c r="AV20" s="1"/>
      <c r="AW20" s="1"/>
      <c r="AX20" s="6" t="s">
        <v>44</v>
      </c>
      <c r="AY20" s="1"/>
      <c r="AZ20" s="28"/>
      <c r="BA20" s="5"/>
      <c r="BB20" s="1"/>
      <c r="BC20" s="1"/>
      <c r="BD20" s="1"/>
      <c r="BE20" s="6" t="s">
        <v>45</v>
      </c>
      <c r="BF20" s="1"/>
      <c r="BG20" s="28"/>
      <c r="BH20" s="5"/>
      <c r="BI20" s="1"/>
      <c r="BJ20" s="1"/>
      <c r="BK20" s="1"/>
      <c r="BL20" s="6" t="s">
        <v>45</v>
      </c>
      <c r="BM20" s="1"/>
      <c r="BN20" s="23"/>
      <c r="BO20" s="1"/>
      <c r="BP20" s="1"/>
      <c r="BQ20" s="1"/>
      <c r="BR20" s="1"/>
      <c r="BS20" s="1" t="s">
        <v>46</v>
      </c>
      <c r="BT20" s="23"/>
    </row>
    <row r="21" spans="2:72" ht="15.6" thickTop="1" thickBot="1" x14ac:dyDescent="0.35">
      <c r="B21" s="1"/>
      <c r="C21" s="1"/>
      <c r="D21" s="1"/>
      <c r="E21" s="6" t="s">
        <v>44</v>
      </c>
      <c r="F21" s="1"/>
      <c r="G21" s="1"/>
      <c r="H21" s="1"/>
      <c r="I21" s="1"/>
      <c r="J21" s="6" t="s">
        <v>37</v>
      </c>
      <c r="K21" s="1"/>
      <c r="L21" s="1"/>
      <c r="M21" s="1"/>
      <c r="N21" s="1"/>
      <c r="O21" s="1"/>
      <c r="P21" s="28" t="s">
        <v>47</v>
      </c>
      <c r="Q21" s="1"/>
      <c r="R21" s="1"/>
      <c r="S21" s="1"/>
      <c r="T21" s="1"/>
      <c r="U21" s="28" t="s">
        <v>47</v>
      </c>
      <c r="V21" s="1"/>
      <c r="W21" s="1"/>
      <c r="X21" s="1"/>
      <c r="Y21" s="1"/>
      <c r="Z21" s="28" t="s">
        <v>47</v>
      </c>
      <c r="AA21" s="8"/>
      <c r="AB21" s="4"/>
      <c r="AC21" s="1"/>
      <c r="AD21" s="1"/>
      <c r="AE21" s="6">
        <v>8</v>
      </c>
      <c r="AF21" s="28" t="s">
        <v>62</v>
      </c>
      <c r="AG21" s="1">
        <v>3</v>
      </c>
      <c r="AH21" s="1"/>
      <c r="AI21" s="1"/>
      <c r="AJ21" s="1"/>
      <c r="AK21" s="6" t="s">
        <v>40</v>
      </c>
      <c r="AL21" s="28" t="s">
        <v>62</v>
      </c>
      <c r="AM21" s="1"/>
      <c r="AN21" s="1"/>
      <c r="AO21" s="1"/>
      <c r="AP21" s="1"/>
      <c r="AQ21" s="6" t="s">
        <v>40</v>
      </c>
      <c r="AR21" s="28" t="s">
        <v>62</v>
      </c>
      <c r="AS21" s="1"/>
      <c r="AT21" s="1"/>
      <c r="AU21" s="1"/>
      <c r="AV21" s="1"/>
      <c r="AW21" s="6" t="s">
        <v>42</v>
      </c>
      <c r="AX21" s="28" t="s">
        <v>62</v>
      </c>
      <c r="AY21" s="1"/>
      <c r="AZ21" s="23" t="s">
        <v>96</v>
      </c>
      <c r="BA21" s="5"/>
      <c r="BB21" s="1"/>
      <c r="BC21" s="1"/>
      <c r="BD21" s="6" t="s">
        <v>40</v>
      </c>
      <c r="BE21" s="28" t="s">
        <v>62</v>
      </c>
      <c r="BF21" s="1"/>
      <c r="BG21" s="23" t="s">
        <v>96</v>
      </c>
      <c r="BH21" s="5"/>
      <c r="BI21" s="1"/>
      <c r="BJ21" s="1"/>
      <c r="BK21" s="6" t="s">
        <v>40</v>
      </c>
      <c r="BL21" s="28" t="s">
        <v>47</v>
      </c>
      <c r="BM21" s="1"/>
      <c r="BN21" s="23"/>
      <c r="BO21" s="1"/>
      <c r="BP21" s="1"/>
      <c r="BQ21" s="1"/>
      <c r="BR21" s="1"/>
      <c r="BS21" s="9"/>
      <c r="BT21" s="23"/>
    </row>
    <row r="22" spans="2:72" ht="15.6" thickTop="1" thickBot="1" x14ac:dyDescent="0.35">
      <c r="B22" s="1"/>
      <c r="C22" s="1"/>
      <c r="D22" s="1"/>
      <c r="E22" s="28" t="s">
        <v>47</v>
      </c>
      <c r="F22" s="1"/>
      <c r="G22" s="1"/>
      <c r="H22" s="1"/>
      <c r="I22" s="1"/>
      <c r="J22" s="7"/>
      <c r="K22" s="1" t="s">
        <v>39</v>
      </c>
      <c r="L22" s="1"/>
      <c r="M22" s="1"/>
      <c r="N22" s="1"/>
      <c r="O22" s="1"/>
      <c r="P22" s="8" t="s">
        <v>42</v>
      </c>
      <c r="Q22" s="4"/>
      <c r="R22" s="1"/>
      <c r="S22" s="1"/>
      <c r="T22" s="1"/>
      <c r="U22" s="8" t="s">
        <v>42</v>
      </c>
      <c r="V22" s="4"/>
      <c r="W22" s="1"/>
      <c r="X22" s="1"/>
      <c r="Y22" s="1"/>
      <c r="Z22" s="8" t="s">
        <v>45</v>
      </c>
      <c r="AA22" s="4"/>
      <c r="AB22" s="1"/>
      <c r="AC22" s="1"/>
      <c r="AD22" s="1"/>
      <c r="AE22" s="28" t="s">
        <v>47</v>
      </c>
      <c r="AF22" s="8">
        <v>5</v>
      </c>
      <c r="AG22" s="4"/>
      <c r="AH22" s="5"/>
      <c r="AI22" s="1"/>
      <c r="AJ22" s="1"/>
      <c r="AK22" s="28" t="s">
        <v>47</v>
      </c>
      <c r="AL22" s="8"/>
      <c r="AM22" s="4"/>
      <c r="AN22" s="5"/>
      <c r="AO22" s="1"/>
      <c r="AP22" s="1"/>
      <c r="AQ22" s="28" t="s">
        <v>47</v>
      </c>
      <c r="AR22" s="8"/>
      <c r="AS22" s="4"/>
      <c r="AT22" s="5"/>
      <c r="AU22" s="1"/>
      <c r="AV22" s="1"/>
      <c r="AW22" s="28" t="s">
        <v>47</v>
      </c>
      <c r="AX22" s="8"/>
      <c r="AY22" s="4"/>
      <c r="AZ22" s="5"/>
      <c r="BA22" s="4"/>
      <c r="BB22" s="1"/>
      <c r="BC22" s="1"/>
      <c r="BD22" s="28" t="s">
        <v>47</v>
      </c>
      <c r="BE22" s="8"/>
      <c r="BF22" s="4"/>
      <c r="BG22" s="5"/>
      <c r="BH22" s="4"/>
      <c r="BI22" s="1"/>
      <c r="BJ22" s="1"/>
      <c r="BK22" s="28" t="s">
        <v>46</v>
      </c>
      <c r="BL22" s="8"/>
      <c r="BM22" s="4"/>
      <c r="BN22" s="1"/>
      <c r="BO22" s="1"/>
      <c r="BP22" s="1"/>
      <c r="BQ22" s="23"/>
      <c r="BR22" s="23"/>
      <c r="BS22" s="1" t="s">
        <v>44</v>
      </c>
      <c r="BT22" s="1"/>
    </row>
    <row r="23" spans="2:72" ht="15.6" thickTop="1" thickBot="1" x14ac:dyDescent="0.35">
      <c r="B23" s="1"/>
      <c r="C23" s="1"/>
      <c r="D23" s="1"/>
      <c r="E23" s="8" t="s">
        <v>45</v>
      </c>
      <c r="F23" s="4"/>
      <c r="G23" s="1"/>
      <c r="H23" s="1"/>
      <c r="I23" s="1"/>
      <c r="J23" s="8" t="s">
        <v>39</v>
      </c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 t="s">
        <v>62</v>
      </c>
      <c r="AC23" s="1"/>
      <c r="AD23" s="1"/>
      <c r="AE23" s="8">
        <v>5</v>
      </c>
      <c r="AF23" s="4"/>
      <c r="AG23" s="23" t="s">
        <v>71</v>
      </c>
      <c r="AH23" s="5">
        <v>3</v>
      </c>
      <c r="AI23" s="1"/>
      <c r="AJ23" s="1"/>
      <c r="AK23" s="8" t="s">
        <v>41</v>
      </c>
      <c r="AL23" s="4"/>
      <c r="AM23" s="23" t="s">
        <v>71</v>
      </c>
      <c r="AN23" s="5"/>
      <c r="AO23" s="1"/>
      <c r="AP23" s="1"/>
      <c r="AQ23" s="8" t="s">
        <v>42</v>
      </c>
      <c r="AR23" s="4"/>
      <c r="AS23" s="23" t="s">
        <v>71</v>
      </c>
      <c r="AT23" s="5"/>
      <c r="AU23" s="1"/>
      <c r="AV23" s="1"/>
      <c r="AW23" s="8" t="s">
        <v>43</v>
      </c>
      <c r="AX23" s="4"/>
      <c r="AY23" s="23" t="s">
        <v>71</v>
      </c>
      <c r="AZ23" s="5"/>
      <c r="BA23" s="5"/>
      <c r="BB23" s="1"/>
      <c r="BC23" s="1"/>
      <c r="BD23" s="8" t="s">
        <v>41</v>
      </c>
      <c r="BE23" s="4"/>
      <c r="BF23" s="23" t="s">
        <v>71</v>
      </c>
      <c r="BG23" s="5"/>
      <c r="BH23" s="5"/>
      <c r="BI23" s="1"/>
      <c r="BJ23" s="1"/>
      <c r="BK23" s="8" t="s">
        <v>41</v>
      </c>
      <c r="BL23" s="4"/>
      <c r="BM23" s="23"/>
      <c r="BN23" s="1"/>
      <c r="BO23" s="1"/>
      <c r="BP23" s="1"/>
      <c r="BQ23" s="23"/>
      <c r="BR23" s="23"/>
      <c r="BS23" s="9"/>
      <c r="BT23" s="1"/>
    </row>
    <row r="24" spans="2:72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9"/>
      <c r="AC24" s="1"/>
      <c r="AD24" s="1"/>
      <c r="AE24" s="1"/>
      <c r="AF24" s="6">
        <v>4</v>
      </c>
      <c r="AG24" s="1"/>
      <c r="AH24" s="4"/>
      <c r="AI24" s="1"/>
      <c r="AJ24" s="1"/>
      <c r="AK24" s="1"/>
      <c r="AL24" s="6" t="s">
        <v>44</v>
      </c>
      <c r="AM24" s="1"/>
      <c r="AN24" s="4"/>
      <c r="AO24" s="1"/>
      <c r="AP24" s="1"/>
      <c r="AQ24" s="1"/>
      <c r="AR24" s="6" t="s">
        <v>44</v>
      </c>
      <c r="AS24" s="1"/>
      <c r="AT24" s="4"/>
      <c r="AU24" s="1"/>
      <c r="AV24" s="1"/>
      <c r="AW24" s="1"/>
      <c r="AX24" s="6" t="s">
        <v>40</v>
      </c>
      <c r="AY24" s="1"/>
      <c r="AZ24" s="4"/>
      <c r="BA24" s="1"/>
      <c r="BB24" s="1"/>
      <c r="BC24" s="1"/>
      <c r="BD24" s="1"/>
      <c r="BE24" s="6" t="s">
        <v>44</v>
      </c>
      <c r="BF24" s="1"/>
      <c r="BG24" s="4"/>
      <c r="BH24" s="1"/>
      <c r="BI24" s="1"/>
      <c r="BJ24" s="1"/>
      <c r="BK24" s="1"/>
      <c r="BL24" s="6" t="s">
        <v>44</v>
      </c>
      <c r="BM24" s="1"/>
      <c r="BN24" s="1"/>
      <c r="BO24" s="1"/>
      <c r="BP24" s="1"/>
      <c r="BQ24" s="1"/>
      <c r="BR24" s="1"/>
      <c r="BS24" s="22" t="s">
        <v>45</v>
      </c>
      <c r="BT24" s="1"/>
    </row>
    <row r="25" spans="2:72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>
        <v>7</v>
      </c>
      <c r="AF25" s="28" t="s">
        <v>72</v>
      </c>
      <c r="AG25" s="1">
        <v>4</v>
      </c>
      <c r="AH25" s="5"/>
      <c r="AI25" s="1"/>
      <c r="AJ25" s="1"/>
      <c r="AK25" s="6" t="s">
        <v>42</v>
      </c>
      <c r="AL25" s="28" t="s">
        <v>72</v>
      </c>
      <c r="AM25" s="1"/>
      <c r="AN25" s="5"/>
      <c r="AO25" s="1"/>
      <c r="AP25" s="1"/>
      <c r="AQ25" s="6" t="s">
        <v>41</v>
      </c>
      <c r="AR25" s="28" t="s">
        <v>72</v>
      </c>
      <c r="AS25" s="1"/>
      <c r="AT25" s="5"/>
      <c r="AU25" s="1"/>
      <c r="AV25" s="1"/>
      <c r="AW25" s="6"/>
      <c r="AX25" s="28" t="s">
        <v>72</v>
      </c>
      <c r="AY25" s="1"/>
      <c r="AZ25" s="5"/>
      <c r="BA25" s="1"/>
      <c r="BB25" s="1"/>
      <c r="BC25" s="1"/>
      <c r="BD25" s="6" t="s">
        <v>42</v>
      </c>
      <c r="BE25" s="28" t="s">
        <v>72</v>
      </c>
      <c r="BF25" s="1"/>
      <c r="BG25" s="5"/>
      <c r="BH25" s="1"/>
      <c r="BI25" s="1"/>
      <c r="BJ25" s="1"/>
      <c r="BK25" s="6" t="s">
        <v>42</v>
      </c>
      <c r="BL25" s="28" t="s">
        <v>73</v>
      </c>
      <c r="BM25" s="1"/>
      <c r="BN25" s="1"/>
      <c r="BO25" s="1"/>
      <c r="BP25" s="1"/>
      <c r="BQ25" s="1"/>
      <c r="BR25" s="1"/>
      <c r="BS25" s="1"/>
      <c r="BT25" s="1"/>
    </row>
    <row r="26" spans="2:72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28" t="s">
        <v>73</v>
      </c>
      <c r="AF26" s="8">
        <v>6</v>
      </c>
      <c r="AG26" s="4"/>
      <c r="AH26" s="1"/>
      <c r="AI26" s="1"/>
      <c r="AJ26" s="1"/>
      <c r="AK26" s="28" t="s">
        <v>73</v>
      </c>
      <c r="AL26" s="8"/>
      <c r="AM26" s="4"/>
      <c r="AN26" s="1"/>
      <c r="AO26" s="1"/>
      <c r="AP26" s="1"/>
      <c r="AQ26" s="28" t="s">
        <v>73</v>
      </c>
      <c r="AR26" s="8"/>
      <c r="AS26" s="4"/>
      <c r="AT26" s="1"/>
      <c r="AU26" s="1"/>
      <c r="AV26" s="1"/>
      <c r="AW26" s="23"/>
      <c r="AX26" s="8" t="s">
        <v>41</v>
      </c>
      <c r="AY26" s="4"/>
      <c r="AZ26" s="1"/>
      <c r="BA26" s="1"/>
      <c r="BB26" s="1"/>
      <c r="BC26" s="1"/>
      <c r="BD26" s="28" t="s">
        <v>73</v>
      </c>
      <c r="BE26" s="8"/>
      <c r="BF26" s="4"/>
      <c r="BG26" s="1"/>
      <c r="BH26" s="1"/>
      <c r="BI26" s="1"/>
      <c r="BJ26" s="1"/>
      <c r="BK26" s="28" t="s">
        <v>111</v>
      </c>
      <c r="BL26" s="8"/>
      <c r="BM26" s="4"/>
      <c r="BN26" s="1"/>
      <c r="BO26" s="1"/>
      <c r="BP26" s="1"/>
      <c r="BQ26" s="6" t="s">
        <v>40</v>
      </c>
      <c r="BR26" s="1"/>
      <c r="BS26" s="1"/>
      <c r="BT26" s="1"/>
    </row>
    <row r="27" spans="2:72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>
        <v>6</v>
      </c>
      <c r="AF27" s="4"/>
      <c r="AG27" s="1"/>
      <c r="AH27" s="1"/>
      <c r="AI27" s="1"/>
      <c r="AJ27" s="1"/>
      <c r="AK27" s="8" t="s">
        <v>43</v>
      </c>
      <c r="AL27" s="4"/>
      <c r="AM27" s="1"/>
      <c r="AN27" s="1" t="s">
        <v>71</v>
      </c>
      <c r="AO27" s="1"/>
      <c r="AP27" s="1"/>
      <c r="AQ27" s="8" t="s">
        <v>43</v>
      </c>
      <c r="AR27" s="4"/>
      <c r="AS27" s="1"/>
      <c r="AT27" s="1"/>
      <c r="AU27" s="1"/>
      <c r="AV27" s="1"/>
      <c r="AW27" s="6"/>
      <c r="AX27" s="9"/>
      <c r="AY27" s="1"/>
      <c r="AZ27" s="1"/>
      <c r="BA27" s="1"/>
      <c r="BB27" s="1"/>
      <c r="BC27" s="1"/>
      <c r="BD27" s="8" t="s">
        <v>43</v>
      </c>
      <c r="BE27" s="4"/>
      <c r="BF27" s="1"/>
      <c r="BG27" s="1"/>
      <c r="BH27" s="1"/>
      <c r="BI27" s="1"/>
      <c r="BJ27" s="1"/>
      <c r="BK27" s="8" t="s">
        <v>43</v>
      </c>
      <c r="BL27" s="4"/>
      <c r="BM27" s="1"/>
      <c r="BN27" s="1"/>
      <c r="BO27" s="1"/>
      <c r="BP27" s="1"/>
      <c r="BQ27" s="28" t="s">
        <v>47</v>
      </c>
      <c r="BR27" s="1"/>
      <c r="BS27" s="1"/>
      <c r="BT27" s="1"/>
    </row>
    <row r="28" spans="2:72" ht="15.6" thickTop="1" thickBo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9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8" t="s">
        <v>41</v>
      </c>
      <c r="BR28" s="4"/>
      <c r="BS28" s="1"/>
      <c r="BT28" s="1"/>
    </row>
    <row r="29" spans="2:72" ht="15" thickTop="1" x14ac:dyDescent="0.3">
      <c r="BN29" s="1"/>
      <c r="BO29" s="1"/>
      <c r="BP29" s="1"/>
      <c r="BQ29" s="6"/>
      <c r="BR29" s="23"/>
      <c r="BS29" s="1"/>
      <c r="BT29" s="1"/>
    </row>
    <row r="30" spans="2:72" ht="15" thickBot="1" x14ac:dyDescent="0.35">
      <c r="BN30" s="1"/>
      <c r="BO30" s="1"/>
      <c r="BP30" s="1"/>
      <c r="BQ30" s="6" t="s">
        <v>42</v>
      </c>
      <c r="BR30" s="1"/>
      <c r="BS30" s="1"/>
      <c r="BT30" s="1"/>
    </row>
    <row r="31" spans="2:72" ht="15.6" thickTop="1" thickBot="1" x14ac:dyDescent="0.35">
      <c r="BN31" s="1"/>
      <c r="BO31" s="1"/>
      <c r="BP31" s="1"/>
      <c r="BQ31" s="28" t="s">
        <v>73</v>
      </c>
      <c r="BR31" s="1"/>
      <c r="BS31" s="1"/>
      <c r="BT31" s="1"/>
    </row>
    <row r="32" spans="2:72" ht="15.6" thickTop="1" thickBot="1" x14ac:dyDescent="0.35">
      <c r="BN32" s="1"/>
      <c r="BO32" s="1"/>
      <c r="BP32" s="1"/>
      <c r="BQ32" s="8" t="s">
        <v>43</v>
      </c>
      <c r="BR32" s="4"/>
      <c r="BS32" s="1"/>
      <c r="BT32" s="1"/>
    </row>
    <row r="33" spans="66:72" ht="15" thickTop="1" x14ac:dyDescent="0.3">
      <c r="BN33" s="1"/>
      <c r="BO33" s="1"/>
      <c r="BP33" s="1"/>
      <c r="BQ33" s="1"/>
      <c r="BR33" s="1"/>
      <c r="BS33" s="1"/>
      <c r="BT33" s="1"/>
    </row>
    <row r="34" spans="66:72" x14ac:dyDescent="0.3">
      <c r="BN34" s="1"/>
      <c r="BO34" s="1"/>
      <c r="BP34" s="1"/>
      <c r="BQ34" s="1"/>
      <c r="BR34" s="1"/>
      <c r="BS34" s="1"/>
      <c r="BT34" s="1"/>
    </row>
    <row r="35" spans="66:72" x14ac:dyDescent="0.3">
      <c r="BN35" s="1"/>
      <c r="BO35" s="1"/>
      <c r="BP35" s="1"/>
      <c r="BQ35" s="1"/>
      <c r="BR35" s="1"/>
      <c r="BS35" s="1"/>
      <c r="BT35" s="1"/>
    </row>
    <row r="36" spans="66:72" x14ac:dyDescent="0.3">
      <c r="BN36" s="1"/>
      <c r="BO36" s="1"/>
      <c r="BP36" s="1"/>
      <c r="BQ36" s="1"/>
      <c r="BR36" s="1"/>
      <c r="BS36" s="1"/>
      <c r="BT36" s="1"/>
    </row>
    <row r="37" spans="66:72" x14ac:dyDescent="0.3">
      <c r="BN37" s="1"/>
      <c r="BO37" s="1"/>
      <c r="BP37" s="1"/>
      <c r="BQ37" s="1"/>
      <c r="BR37" s="1"/>
      <c r="BS37" s="1"/>
      <c r="BT37" s="1"/>
    </row>
    <row r="38" spans="66:72" x14ac:dyDescent="0.3">
      <c r="BN38" s="1"/>
      <c r="BO38" s="1"/>
      <c r="BP38" s="1"/>
      <c r="BQ38" s="1"/>
      <c r="BR38" s="1"/>
      <c r="BS38" s="1"/>
      <c r="BT38" s="1"/>
    </row>
    <row r="39" spans="66:72" x14ac:dyDescent="0.3">
      <c r="BN39" s="1"/>
      <c r="BO39" s="1"/>
      <c r="BP39" s="1"/>
      <c r="BQ39" s="1"/>
      <c r="BR39" s="1"/>
      <c r="BS39" s="1"/>
      <c r="BT39" s="1"/>
    </row>
    <row r="40" spans="66:72" x14ac:dyDescent="0.3">
      <c r="BN40" s="1"/>
      <c r="BO40" s="1"/>
      <c r="BP40" s="1"/>
      <c r="BQ40" s="1"/>
      <c r="BR40" s="1"/>
      <c r="BS40" s="1"/>
      <c r="BT40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90</v>
      </c>
      <c r="P6" s="1"/>
      <c r="Q6" s="1"/>
      <c r="R6" s="6"/>
      <c r="S6" s="1"/>
      <c r="U6" s="1"/>
      <c r="V6" s="6"/>
      <c r="W6" s="1"/>
      <c r="X6" s="6" t="s">
        <v>91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92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92</v>
      </c>
      <c r="O9" s="6"/>
      <c r="P9" s="4"/>
      <c r="Q9" s="5"/>
      <c r="R9" s="1"/>
      <c r="S9" s="1"/>
      <c r="U9" s="1"/>
      <c r="V9" s="8" t="s">
        <v>92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92</v>
      </c>
      <c r="O11" s="20"/>
      <c r="P11" s="1"/>
      <c r="Q11" s="5"/>
      <c r="R11" s="1"/>
      <c r="S11" s="1"/>
      <c r="U11" s="1"/>
      <c r="V11" s="6" t="s">
        <v>92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93</v>
      </c>
      <c r="O13" s="6"/>
      <c r="P13" s="1"/>
      <c r="Q13" s="4"/>
      <c r="R13" s="5"/>
      <c r="S13" s="1"/>
      <c r="U13" s="1"/>
      <c r="V13" s="8" t="s">
        <v>92</v>
      </c>
      <c r="W13" s="4"/>
      <c r="X13" s="6" t="s">
        <v>93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94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93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95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93</v>
      </c>
      <c r="O17" s="6"/>
      <c r="P17" s="4"/>
      <c r="Q17" s="1"/>
      <c r="R17" s="5"/>
      <c r="S17" s="1"/>
      <c r="U17" s="1"/>
      <c r="V17" s="1"/>
      <c r="W17" s="1"/>
      <c r="X17" s="1" t="s">
        <v>93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94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35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92</v>
      </c>
      <c r="W19" s="1"/>
      <c r="X19" s="8" t="s">
        <v>93</v>
      </c>
      <c r="Y19" s="4"/>
      <c r="Z19" s="5"/>
      <c r="AA19" s="35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95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35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92</v>
      </c>
      <c r="W21" s="4"/>
      <c r="X21" s="5"/>
      <c r="Y21" s="1"/>
      <c r="Z21" s="5"/>
      <c r="AA21" s="35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91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92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92</v>
      </c>
      <c r="O25" s="6"/>
      <c r="P25" s="4"/>
      <c r="Q25" s="5"/>
      <c r="R25" s="5"/>
      <c r="S25" s="1"/>
      <c r="U25" s="1"/>
      <c r="V25" s="8" t="s">
        <v>92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94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91</v>
      </c>
      <c r="Y26" s="5"/>
      <c r="Z26" s="1"/>
      <c r="AA26" s="3" t="s">
        <v>90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95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91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92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94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95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AH46"/>
  <sheetViews>
    <sheetView topLeftCell="A2" workbookViewId="0">
      <selection activeCell="C31" sqref="C31"/>
    </sheetView>
  </sheetViews>
  <sheetFormatPr defaultRowHeight="14.4" x14ac:dyDescent="0.3"/>
  <sheetData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10</v>
      </c>
      <c r="Q5" s="1">
        <v>3</v>
      </c>
      <c r="R5" s="1">
        <v>0</v>
      </c>
      <c r="S5" s="1">
        <v>0</v>
      </c>
      <c r="T5" s="1">
        <v>0</v>
      </c>
      <c r="U5" s="1"/>
      <c r="V5" s="1"/>
      <c r="W5" s="1">
        <v>4</v>
      </c>
      <c r="X5" s="1">
        <v>4</v>
      </c>
      <c r="Y5" s="1">
        <v>1</v>
      </c>
      <c r="Z5" s="1">
        <v>0</v>
      </c>
      <c r="AA5" s="1">
        <v>0</v>
      </c>
      <c r="AB5" s="1"/>
      <c r="AC5" s="1"/>
    </row>
    <row r="6" spans="1:34" ht="15" thickBot="1" x14ac:dyDescent="0.35">
      <c r="A6" s="1"/>
      <c r="B6" s="1"/>
      <c r="C6" s="1"/>
      <c r="D6" s="6" t="s">
        <v>90</v>
      </c>
      <c r="E6" s="1"/>
      <c r="F6" s="1"/>
      <c r="G6" s="1"/>
      <c r="H6" s="1"/>
      <c r="I6" s="1"/>
      <c r="J6" s="6" t="s">
        <v>90</v>
      </c>
      <c r="K6" s="1"/>
      <c r="L6" s="1"/>
      <c r="M6" s="1"/>
      <c r="N6" s="1"/>
      <c r="O6" s="1"/>
      <c r="P6" s="1">
        <v>5</v>
      </c>
      <c r="Q6" s="1">
        <v>4</v>
      </c>
      <c r="R6" s="1">
        <v>2</v>
      </c>
      <c r="S6" s="1">
        <v>1</v>
      </c>
      <c r="T6" s="1"/>
      <c r="U6" s="1"/>
      <c r="V6" s="1"/>
      <c r="W6" s="1"/>
      <c r="X6" s="6"/>
      <c r="Y6" s="1"/>
      <c r="Z6" s="1"/>
      <c r="AA6" s="1"/>
      <c r="AB6" s="1"/>
      <c r="AC6" s="1"/>
    </row>
    <row r="7" spans="1:34" ht="15.6" thickTop="1" thickBot="1" x14ac:dyDescent="0.35">
      <c r="A7" s="1"/>
      <c r="B7" s="1"/>
      <c r="C7" s="1" t="s">
        <v>93</v>
      </c>
      <c r="D7" s="7"/>
      <c r="E7" s="1"/>
      <c r="F7" s="1"/>
      <c r="G7" s="1"/>
      <c r="H7" s="1"/>
      <c r="I7" s="1" t="s">
        <v>93</v>
      </c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6"/>
      <c r="Y7" s="1"/>
      <c r="Z7" s="1"/>
      <c r="AA7" s="1"/>
      <c r="AB7" s="1"/>
      <c r="AC7" s="1"/>
    </row>
    <row r="8" spans="1:34" ht="15.6" thickTop="1" thickBot="1" x14ac:dyDescent="0.35">
      <c r="A8" s="1"/>
      <c r="B8" s="1"/>
      <c r="C8" s="7"/>
      <c r="D8" s="1"/>
      <c r="E8" s="4"/>
      <c r="F8" s="5"/>
      <c r="G8" s="1"/>
      <c r="H8" s="1" t="s">
        <v>92</v>
      </c>
      <c r="I8" s="7"/>
      <c r="J8" s="1"/>
      <c r="K8" s="4"/>
      <c r="L8" s="5"/>
      <c r="M8" s="1"/>
      <c r="N8" s="1"/>
      <c r="O8" s="1"/>
      <c r="P8" s="1"/>
      <c r="Q8" s="6"/>
      <c r="R8" s="6"/>
      <c r="S8" s="1"/>
      <c r="T8" s="1"/>
      <c r="U8" s="1"/>
      <c r="V8" s="1"/>
      <c r="W8" s="6"/>
      <c r="X8" s="1"/>
      <c r="Y8" s="1"/>
      <c r="Z8" s="1"/>
      <c r="AA8" s="1"/>
      <c r="AB8" s="1"/>
      <c r="AC8" s="1"/>
    </row>
    <row r="9" spans="1:34" ht="15.6" thickTop="1" thickBot="1" x14ac:dyDescent="0.35">
      <c r="A9" s="1"/>
      <c r="B9" s="1"/>
      <c r="C9" s="8" t="s">
        <v>93</v>
      </c>
      <c r="D9" s="4"/>
      <c r="E9" s="1"/>
      <c r="F9" s="5"/>
      <c r="G9" s="1"/>
      <c r="H9" s="7"/>
      <c r="I9" s="1"/>
      <c r="J9" s="4"/>
      <c r="K9" s="1"/>
      <c r="L9" s="5"/>
      <c r="M9" s="1"/>
      <c r="N9" s="1"/>
      <c r="O9" s="1"/>
      <c r="P9" s="1"/>
      <c r="Q9" s="6"/>
      <c r="R9" s="28" t="s">
        <v>46</v>
      </c>
      <c r="S9" s="5"/>
      <c r="T9" s="1"/>
      <c r="U9" s="1"/>
      <c r="V9" s="6"/>
      <c r="W9" s="1"/>
      <c r="X9" s="1"/>
      <c r="Y9" s="1"/>
      <c r="Z9" s="1"/>
      <c r="AA9" s="1"/>
      <c r="AB9" s="1"/>
      <c r="AC9" s="1"/>
    </row>
    <row r="10" spans="1:34" ht="15.6" thickTop="1" thickBot="1" x14ac:dyDescent="0.35">
      <c r="A10" s="1"/>
      <c r="B10" s="1"/>
      <c r="C10" s="1"/>
      <c r="D10" s="6" t="s">
        <v>91</v>
      </c>
      <c r="E10" s="1"/>
      <c r="F10" s="4"/>
      <c r="G10" s="1"/>
      <c r="H10" s="8" t="s">
        <v>92</v>
      </c>
      <c r="I10" s="4"/>
      <c r="J10" s="6" t="s">
        <v>91</v>
      </c>
      <c r="K10" s="1"/>
      <c r="L10" s="4"/>
      <c r="M10" s="1"/>
      <c r="N10" s="1"/>
      <c r="O10" s="1"/>
      <c r="P10" s="1"/>
      <c r="Q10" s="28" t="s">
        <v>44</v>
      </c>
      <c r="R10" s="1"/>
      <c r="S10" s="4"/>
      <c r="T10" s="5"/>
      <c r="U10" s="1"/>
      <c r="V10" s="6"/>
      <c r="W10" s="1"/>
      <c r="X10" s="6"/>
      <c r="Y10" s="1"/>
      <c r="Z10" s="1"/>
      <c r="AA10" s="1"/>
      <c r="AB10" s="1"/>
      <c r="AC10" s="1"/>
    </row>
    <row r="11" spans="1:34" ht="15.6" thickTop="1" thickBot="1" x14ac:dyDescent="0.35">
      <c r="A11" s="1"/>
      <c r="B11" s="1"/>
      <c r="C11" s="1" t="s">
        <v>93</v>
      </c>
      <c r="D11" s="7"/>
      <c r="E11" s="1"/>
      <c r="F11" s="5"/>
      <c r="G11" s="1"/>
      <c r="H11" s="1"/>
      <c r="I11" s="1" t="s">
        <v>93</v>
      </c>
      <c r="J11" s="7"/>
      <c r="K11" s="1"/>
      <c r="L11" s="5"/>
      <c r="M11" s="1"/>
      <c r="N11" s="1"/>
      <c r="O11" s="1"/>
      <c r="P11" s="1"/>
      <c r="Q11" s="8"/>
      <c r="R11" s="4"/>
      <c r="S11" s="1"/>
      <c r="T11" s="5"/>
      <c r="U11" s="1"/>
      <c r="V11" s="1"/>
      <c r="W11" s="1"/>
      <c r="X11" s="6"/>
      <c r="Y11" s="1"/>
      <c r="Z11" s="1"/>
      <c r="AA11" s="1"/>
      <c r="AB11" s="1"/>
      <c r="AC11" s="1"/>
    </row>
    <row r="12" spans="1:34" ht="15.6" thickTop="1" thickBot="1" x14ac:dyDescent="0.35">
      <c r="A12" s="1"/>
      <c r="B12" s="1" t="s">
        <v>92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1"/>
      <c r="O12" s="1"/>
      <c r="P12" s="1"/>
      <c r="Q12" s="1"/>
      <c r="R12" s="1"/>
      <c r="S12" s="1"/>
      <c r="T12" s="5"/>
      <c r="U12" s="1"/>
      <c r="V12" s="1"/>
      <c r="W12" s="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93</v>
      </c>
      <c r="J13" s="4"/>
      <c r="K13" s="1"/>
      <c r="L13" s="1"/>
      <c r="M13" s="1"/>
      <c r="N13" s="1"/>
      <c r="O13" s="1"/>
      <c r="P13" s="6"/>
      <c r="Q13" s="6"/>
      <c r="R13" s="1"/>
      <c r="S13" s="23" t="s">
        <v>47</v>
      </c>
      <c r="T13" s="5"/>
      <c r="U13" s="1"/>
      <c r="V13" s="1"/>
      <c r="W13" s="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6" thickTop="1" thickBot="1" x14ac:dyDescent="0.35">
      <c r="A14" s="1"/>
      <c r="B14" s="8" t="s">
        <v>92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"/>
      <c r="Q14" s="6"/>
      <c r="R14" s="1"/>
      <c r="S14" s="1"/>
      <c r="T14" s="4"/>
      <c r="U14" s="1"/>
      <c r="V14" s="1"/>
      <c r="W14" s="1"/>
      <c r="X14" s="1"/>
      <c r="Y14" s="1"/>
      <c r="Z14" s="1"/>
      <c r="AA14" s="1"/>
      <c r="AB14" s="1"/>
      <c r="AC14" s="1"/>
      <c r="AD14" s="1" t="s">
        <v>62</v>
      </c>
      <c r="AE14" s="1"/>
      <c r="AF14" s="1"/>
      <c r="AG14" s="1"/>
      <c r="AH14" s="1"/>
    </row>
    <row r="15" spans="1:34" ht="15.6" thickTop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"/>
      <c r="Q15" s="28" t="s">
        <v>45</v>
      </c>
      <c r="R15" s="1"/>
      <c r="S15" s="1"/>
      <c r="T15" s="5"/>
      <c r="U15" s="1"/>
      <c r="V15" s="1"/>
      <c r="W15" s="1"/>
      <c r="X15" s="1"/>
      <c r="Y15" s="1" t="s">
        <v>62</v>
      </c>
      <c r="Z15" s="1"/>
      <c r="AA15" s="1"/>
      <c r="AB15" s="1"/>
      <c r="AC15" s="1"/>
      <c r="AD15" s="2"/>
      <c r="AE15" s="1"/>
      <c r="AF15" s="1"/>
      <c r="AG15" s="1"/>
      <c r="AH15" s="1"/>
    </row>
    <row r="16" spans="1:34" ht="15.6" thickTop="1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8" t="s">
        <v>40</v>
      </c>
      <c r="Q16" s="43"/>
      <c r="R16" s="4"/>
      <c r="S16" s="5"/>
      <c r="T16" s="5"/>
      <c r="U16" s="1"/>
      <c r="V16" s="1"/>
      <c r="W16" s="1"/>
      <c r="X16" s="1" t="s">
        <v>45</v>
      </c>
      <c r="Y16" s="2"/>
      <c r="Z16" s="1"/>
      <c r="AA16" s="1"/>
      <c r="AB16" s="1"/>
      <c r="AC16" s="1"/>
      <c r="AD16" s="1" t="s">
        <v>44</v>
      </c>
      <c r="AE16" s="4"/>
      <c r="AF16" s="5"/>
      <c r="AG16" s="1"/>
      <c r="AH16" s="1"/>
    </row>
    <row r="17" spans="1:34" ht="15.6" thickTop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8"/>
      <c r="Q17" s="6"/>
      <c r="R17" s="23" t="s">
        <v>111</v>
      </c>
      <c r="S17" s="5"/>
      <c r="T17" s="5"/>
      <c r="U17" s="1"/>
      <c r="V17" s="1"/>
      <c r="W17" s="1"/>
      <c r="X17" s="2"/>
      <c r="Y17" s="1"/>
      <c r="Z17" s="4"/>
      <c r="AA17" s="5"/>
      <c r="AB17" s="1"/>
      <c r="AC17" s="1"/>
      <c r="AD17" s="9"/>
      <c r="AE17" s="1"/>
      <c r="AF17" s="5"/>
      <c r="AG17" s="1"/>
      <c r="AH17" s="1"/>
    </row>
    <row r="18" spans="1:34" ht="15.6" thickTop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  <c r="R18" s="1"/>
      <c r="S18" s="4"/>
      <c r="T18" s="1"/>
      <c r="U18" s="1"/>
      <c r="V18" s="1"/>
      <c r="W18" s="1"/>
      <c r="X18" s="3" t="s">
        <v>41</v>
      </c>
      <c r="Y18" s="4"/>
      <c r="Z18" s="1"/>
      <c r="AA18" s="5"/>
      <c r="AB18" s="1"/>
      <c r="AC18" s="1" t="s">
        <v>45</v>
      </c>
      <c r="AD18" s="1"/>
      <c r="AE18" s="1"/>
      <c r="AF18" s="10"/>
      <c r="AG18" s="1"/>
      <c r="AH18" s="1"/>
    </row>
    <row r="19" spans="1:34" ht="15.6" thickTop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/>
      <c r="Q19" s="28" t="s">
        <v>110</v>
      </c>
      <c r="R19" s="1"/>
      <c r="S19" s="5"/>
      <c r="T19" s="1"/>
      <c r="U19" s="1"/>
      <c r="V19" s="1"/>
      <c r="W19" s="1"/>
      <c r="X19" s="1"/>
      <c r="Y19" s="1" t="s">
        <v>44</v>
      </c>
      <c r="Z19" s="1"/>
      <c r="AA19" s="4"/>
      <c r="AB19" s="1"/>
      <c r="AC19" s="2"/>
      <c r="AD19" s="1"/>
      <c r="AE19" s="1"/>
      <c r="AF19" s="5"/>
      <c r="AG19" s="1"/>
      <c r="AH19" s="1"/>
    </row>
    <row r="20" spans="1:34" ht="15.6" thickTop="1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90</v>
      </c>
      <c r="J20" s="1"/>
      <c r="K20" s="1"/>
      <c r="L20" s="1"/>
      <c r="M20" s="1"/>
      <c r="N20" s="1"/>
      <c r="O20" s="1"/>
      <c r="P20" s="28" t="s">
        <v>41</v>
      </c>
      <c r="Q20" s="43"/>
      <c r="R20" s="4"/>
      <c r="S20" s="1"/>
      <c r="T20" s="1"/>
      <c r="U20" s="1"/>
      <c r="V20" s="1"/>
      <c r="W20" s="1"/>
      <c r="X20" s="1" t="s">
        <v>110</v>
      </c>
      <c r="Y20" s="2"/>
      <c r="Z20" s="1"/>
      <c r="AA20" s="5"/>
      <c r="AB20" s="1"/>
      <c r="AC20" s="1" t="s">
        <v>41</v>
      </c>
      <c r="AD20" s="4"/>
      <c r="AE20" s="5"/>
      <c r="AF20" s="5"/>
      <c r="AG20" s="1"/>
      <c r="AH20" s="1"/>
    </row>
    <row r="21" spans="1:34" ht="15.6" thickTop="1" thickBot="1" x14ac:dyDescent="0.35">
      <c r="A21" s="1"/>
      <c r="B21" s="1"/>
      <c r="C21" s="1"/>
      <c r="D21" s="6" t="s">
        <v>90</v>
      </c>
      <c r="E21" s="1"/>
      <c r="F21" s="1"/>
      <c r="G21" s="1"/>
      <c r="H21" s="6"/>
      <c r="I21" s="7"/>
      <c r="J21" s="1"/>
      <c r="K21" s="1"/>
      <c r="L21" s="1"/>
      <c r="M21" s="1"/>
      <c r="N21" s="1"/>
      <c r="O21" s="1"/>
      <c r="P21" s="8"/>
      <c r="Q21" s="1"/>
      <c r="R21" s="1"/>
      <c r="S21" s="1"/>
      <c r="T21" s="1"/>
      <c r="U21" s="1"/>
      <c r="V21" s="6"/>
      <c r="W21" s="1"/>
      <c r="X21" s="2"/>
      <c r="Y21" s="1"/>
      <c r="Z21" s="4"/>
      <c r="AA21" s="1"/>
      <c r="AB21" s="1"/>
      <c r="AC21" s="9"/>
      <c r="AD21" s="1"/>
      <c r="AE21" s="5"/>
      <c r="AF21" s="5"/>
      <c r="AG21" s="1"/>
      <c r="AH21" s="1"/>
    </row>
    <row r="22" spans="1:34" ht="15.6" thickTop="1" thickBot="1" x14ac:dyDescent="0.35">
      <c r="A22" s="1"/>
      <c r="B22" s="1"/>
      <c r="C22" s="6" t="s">
        <v>91</v>
      </c>
      <c r="D22" s="7"/>
      <c r="E22" s="1"/>
      <c r="F22" s="1"/>
      <c r="G22" s="1"/>
      <c r="H22" s="6"/>
      <c r="I22" s="1" t="s">
        <v>91</v>
      </c>
      <c r="J22" s="4"/>
      <c r="K22" s="5"/>
      <c r="L22" s="1"/>
      <c r="M22" s="1"/>
      <c r="N22" s="1"/>
      <c r="O22" s="1"/>
      <c r="P22" s="1"/>
      <c r="Q22" s="1"/>
      <c r="R22" s="1"/>
      <c r="S22" s="1" t="s">
        <v>46</v>
      </c>
      <c r="T22" s="23"/>
      <c r="U22" s="1"/>
      <c r="V22" s="6"/>
      <c r="W22" s="1"/>
      <c r="X22" s="3" t="s">
        <v>40</v>
      </c>
      <c r="Y22" s="4"/>
      <c r="Z22" s="1"/>
      <c r="AA22" s="1"/>
      <c r="AB22" s="1"/>
      <c r="AC22" s="1" t="s">
        <v>110</v>
      </c>
      <c r="AD22" s="1"/>
      <c r="AE22" s="4"/>
      <c r="AF22" s="1"/>
      <c r="AG22" s="1"/>
      <c r="AH22" s="1"/>
    </row>
    <row r="23" spans="1:34" ht="15.6" thickTop="1" thickBot="1" x14ac:dyDescent="0.35">
      <c r="A23" s="1"/>
      <c r="B23" s="1"/>
      <c r="C23" s="7"/>
      <c r="D23" s="1"/>
      <c r="E23" s="4"/>
      <c r="F23" s="5"/>
      <c r="G23" s="1"/>
      <c r="H23" s="6"/>
      <c r="I23" s="9"/>
      <c r="J23" s="1"/>
      <c r="K23" s="5"/>
      <c r="L23" s="1"/>
      <c r="M23" s="1"/>
      <c r="N23" s="1"/>
      <c r="O23" s="1"/>
      <c r="P23" s="1"/>
      <c r="Q23" s="1"/>
      <c r="R23" s="1"/>
      <c r="S23" s="28" t="s">
        <v>62</v>
      </c>
      <c r="U23" s="1"/>
      <c r="V23" s="6"/>
      <c r="W23" s="1"/>
      <c r="X23" s="1"/>
      <c r="Y23" s="1"/>
      <c r="Z23" s="1"/>
      <c r="AA23" s="1"/>
      <c r="AB23" s="1"/>
      <c r="AC23" s="2"/>
      <c r="AD23" s="1"/>
      <c r="AE23" s="5"/>
      <c r="AF23" s="1"/>
      <c r="AG23" s="1"/>
      <c r="AH23" s="1"/>
    </row>
    <row r="24" spans="1:34" ht="15.6" thickTop="1" thickBot="1" x14ac:dyDescent="0.35">
      <c r="A24" s="1"/>
      <c r="B24" s="1"/>
      <c r="C24" s="8" t="s">
        <v>91</v>
      </c>
      <c r="D24" s="4"/>
      <c r="E24" s="1"/>
      <c r="F24" s="5"/>
      <c r="G24" s="1"/>
      <c r="H24" s="6" t="s">
        <v>91</v>
      </c>
      <c r="I24" s="6"/>
      <c r="J24" s="1"/>
      <c r="K24" s="5"/>
      <c r="L24" s="1"/>
      <c r="M24" s="1"/>
      <c r="N24" s="1"/>
      <c r="O24" s="1"/>
      <c r="P24" s="1"/>
      <c r="Q24" s="6"/>
      <c r="R24" s="1"/>
      <c r="S24" s="8" t="s">
        <v>111</v>
      </c>
      <c r="U24" s="1"/>
      <c r="V24" s="6"/>
      <c r="W24" s="1"/>
      <c r="X24" s="1"/>
      <c r="Y24" s="1"/>
      <c r="Z24" s="1"/>
      <c r="AA24" s="1"/>
      <c r="AB24" s="1"/>
      <c r="AC24" s="1" t="s">
        <v>40</v>
      </c>
      <c r="AD24" s="4"/>
      <c r="AE24" s="1"/>
      <c r="AF24" s="1"/>
      <c r="AG24" s="1"/>
      <c r="AH24" s="1"/>
    </row>
    <row r="25" spans="1:34" ht="15.6" thickTop="1" thickBot="1" x14ac:dyDescent="0.35">
      <c r="A25" s="1"/>
      <c r="B25" s="1"/>
      <c r="C25" s="1"/>
      <c r="D25" s="6" t="s">
        <v>91</v>
      </c>
      <c r="E25" s="1"/>
      <c r="F25" s="4"/>
      <c r="G25" s="1"/>
      <c r="H25" s="7"/>
      <c r="I25" s="1"/>
      <c r="J25" s="1"/>
      <c r="K25" s="4"/>
      <c r="L25" s="1"/>
      <c r="M25" s="1"/>
      <c r="N25" s="1"/>
      <c r="O25" s="1"/>
      <c r="P25" s="1"/>
      <c r="Q25" s="1"/>
      <c r="R25" s="6"/>
      <c r="S25" s="1"/>
      <c r="T25" s="1"/>
      <c r="U25" s="1"/>
      <c r="V25" s="6"/>
      <c r="W25" s="1"/>
      <c r="X25" s="1"/>
      <c r="Y25" s="1"/>
      <c r="Z25" s="1"/>
      <c r="AA25" s="1"/>
      <c r="AB25" s="1"/>
      <c r="AC25" s="9"/>
      <c r="AD25" s="1"/>
      <c r="AE25" s="1"/>
      <c r="AF25" s="1"/>
      <c r="AG25" s="1"/>
      <c r="AH25" s="1"/>
    </row>
    <row r="26" spans="1:34" ht="15.6" thickTop="1" thickBot="1" x14ac:dyDescent="0.35">
      <c r="A26" s="1"/>
      <c r="B26" s="1"/>
      <c r="C26" s="6" t="s">
        <v>91</v>
      </c>
      <c r="D26" s="7"/>
      <c r="E26" s="1"/>
      <c r="F26" s="5"/>
      <c r="G26" s="1"/>
      <c r="H26" s="8" t="s">
        <v>91</v>
      </c>
      <c r="I26" s="4"/>
      <c r="J26" s="5"/>
      <c r="K26" s="5"/>
      <c r="L26" s="1"/>
      <c r="M26" s="1"/>
      <c r="N26" s="1"/>
      <c r="O26" s="1"/>
      <c r="P26" s="1"/>
      <c r="Q26" s="6"/>
      <c r="R26" s="6"/>
      <c r="S26" s="1"/>
      <c r="T26" s="1"/>
      <c r="U26" s="1"/>
      <c r="V26" s="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6" thickTop="1" thickBot="1" x14ac:dyDescent="0.35">
      <c r="A28" s="1"/>
      <c r="B28" s="1"/>
      <c r="C28" s="8" t="s">
        <v>91</v>
      </c>
      <c r="D28" s="4"/>
      <c r="E28" s="1"/>
      <c r="F28" s="1"/>
      <c r="G28" s="1"/>
      <c r="H28" s="6" t="s">
        <v>91</v>
      </c>
      <c r="I28" s="1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6"/>
      <c r="W28" s="1"/>
      <c r="X28" s="1"/>
      <c r="Y28" s="1"/>
      <c r="Z28" s="1"/>
      <c r="AA28" s="1"/>
      <c r="AB28" s="1"/>
      <c r="AC28" s="1"/>
    </row>
    <row r="29" spans="1:34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1"/>
      <c r="O29" s="1"/>
      <c r="P29" s="1"/>
      <c r="Q29" s="6"/>
      <c r="R29" s="28" t="s">
        <v>46</v>
      </c>
      <c r="S29" s="5"/>
      <c r="T29" s="1"/>
      <c r="U29" s="1"/>
      <c r="V29" s="6"/>
      <c r="W29" s="1"/>
      <c r="X29" s="1"/>
      <c r="Y29" s="1"/>
      <c r="Z29" s="1"/>
      <c r="AA29" s="1"/>
      <c r="AB29" s="1"/>
      <c r="AC29" s="1"/>
    </row>
    <row r="30" spans="1:34" ht="15.6" thickTop="1" thickBot="1" x14ac:dyDescent="0.35">
      <c r="A30" s="1"/>
      <c r="B30" s="1"/>
      <c r="C30" s="1"/>
      <c r="D30" s="1"/>
      <c r="E30" s="1"/>
      <c r="F30" s="1"/>
      <c r="G30" s="1"/>
      <c r="H30" s="8" t="s">
        <v>91</v>
      </c>
      <c r="I30" s="4"/>
      <c r="J30" s="1"/>
      <c r="K30" s="1"/>
      <c r="L30" s="1"/>
      <c r="M30" s="1"/>
      <c r="N30" s="1"/>
      <c r="O30" s="1"/>
      <c r="P30" s="1"/>
      <c r="Q30" s="28" t="s">
        <v>44</v>
      </c>
      <c r="R30" s="1"/>
      <c r="S30" s="4"/>
      <c r="T30" s="5"/>
      <c r="U30" s="1"/>
      <c r="V30" s="6"/>
      <c r="W30" s="1"/>
      <c r="X30" s="1"/>
      <c r="Y30" s="1"/>
      <c r="Z30" s="1"/>
      <c r="AA30" s="1"/>
      <c r="AB30" s="1"/>
      <c r="AC30" s="1"/>
    </row>
    <row r="31" spans="1:34" ht="15.6" thickTop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/>
      <c r="Q31" s="8"/>
      <c r="R31" s="4"/>
      <c r="S31" s="1"/>
      <c r="T31" s="5"/>
      <c r="U31" s="1"/>
      <c r="V31" s="1"/>
      <c r="W31" s="1"/>
      <c r="X31" s="1"/>
      <c r="Y31" s="1"/>
      <c r="Z31" s="1"/>
      <c r="AA31" s="1"/>
      <c r="AB31" s="1"/>
      <c r="AC31" s="1"/>
    </row>
    <row r="32" spans="1:34" ht="15.6" thickTop="1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"/>
      <c r="Q32" s="6"/>
      <c r="R32" s="1"/>
      <c r="S32" s="23" t="s">
        <v>47</v>
      </c>
      <c r="T32" s="5"/>
      <c r="U32" s="1"/>
      <c r="V32" s="1"/>
      <c r="W32" s="1"/>
      <c r="X32" s="1"/>
      <c r="Y32" s="1"/>
      <c r="Z32" s="1"/>
      <c r="AA32" s="1"/>
      <c r="AB32" s="1"/>
      <c r="AC32" s="1"/>
    </row>
    <row r="33" spans="1:29" ht="15.6" thickTop="1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"/>
      <c r="Q33" s="28" t="s">
        <v>45</v>
      </c>
      <c r="R33" s="1"/>
      <c r="S33" s="1"/>
      <c r="T33" s="4"/>
      <c r="U33" s="1"/>
      <c r="V33" s="1"/>
      <c r="W33" s="1"/>
      <c r="X33" s="1"/>
      <c r="Y33" s="1"/>
      <c r="Z33" s="1"/>
      <c r="AA33" s="1"/>
      <c r="AB33" s="1"/>
      <c r="AC33" s="1"/>
    </row>
    <row r="34" spans="1:29" ht="15.6" thickTop="1" thickBot="1" x14ac:dyDescent="0.35">
      <c r="M34" s="1"/>
      <c r="N34" s="1"/>
      <c r="O34" s="1"/>
      <c r="P34" s="28" t="s">
        <v>40</v>
      </c>
      <c r="Q34" s="43"/>
      <c r="R34" s="4"/>
      <c r="S34" s="5"/>
      <c r="T34" s="5"/>
      <c r="U34" s="1"/>
      <c r="V34" s="1"/>
      <c r="W34" s="1"/>
    </row>
    <row r="35" spans="1:29" ht="15.6" thickTop="1" thickBot="1" x14ac:dyDescent="0.35">
      <c r="M35" s="1"/>
      <c r="N35" s="1"/>
      <c r="O35" s="1"/>
      <c r="P35" s="8"/>
      <c r="Q35" s="6"/>
      <c r="R35" s="23" t="s">
        <v>111</v>
      </c>
      <c r="S35" s="5"/>
      <c r="T35" s="5"/>
      <c r="U35" s="1"/>
      <c r="V35" s="1"/>
      <c r="W35" s="1"/>
    </row>
    <row r="36" spans="1:29" ht="15.6" thickTop="1" thickBot="1" x14ac:dyDescent="0.35">
      <c r="M36" s="1"/>
      <c r="N36" s="1"/>
      <c r="O36" s="1"/>
      <c r="P36" s="1"/>
      <c r="Q36" s="6"/>
      <c r="R36" s="1"/>
      <c r="S36" s="4"/>
      <c r="T36" s="1"/>
      <c r="U36" s="1"/>
      <c r="V36" s="1"/>
      <c r="W36" s="1"/>
    </row>
    <row r="37" spans="1:29" ht="15.6" thickTop="1" thickBot="1" x14ac:dyDescent="0.35">
      <c r="M37" s="1"/>
      <c r="N37" s="1"/>
      <c r="O37" s="1"/>
      <c r="P37" s="6"/>
      <c r="Q37" s="28" t="s">
        <v>110</v>
      </c>
      <c r="R37" s="1"/>
      <c r="S37" s="5"/>
      <c r="T37" s="1"/>
      <c r="U37" s="1"/>
      <c r="V37" s="1"/>
      <c r="W37" s="1"/>
    </row>
    <row r="38" spans="1:29" ht="15.6" thickTop="1" thickBot="1" x14ac:dyDescent="0.35">
      <c r="M38" s="1"/>
      <c r="N38" s="1"/>
      <c r="O38" s="1"/>
      <c r="P38" s="28" t="s">
        <v>41</v>
      </c>
      <c r="Q38" s="43"/>
      <c r="R38" s="4"/>
      <c r="S38" s="1"/>
      <c r="T38" s="1"/>
      <c r="U38" s="1"/>
      <c r="V38" s="1"/>
      <c r="W38" s="1"/>
    </row>
    <row r="39" spans="1:29" ht="15.6" thickTop="1" thickBot="1" x14ac:dyDescent="0.35">
      <c r="M39" s="1"/>
      <c r="N39" s="1"/>
      <c r="O39" s="1"/>
      <c r="P39" s="8"/>
      <c r="Q39" s="1"/>
      <c r="R39" s="1"/>
      <c r="S39" s="1"/>
      <c r="T39" s="1"/>
      <c r="U39" s="1"/>
      <c r="V39" s="1"/>
      <c r="W39" s="1"/>
    </row>
    <row r="40" spans="1:29" ht="15.6" thickTop="1" thickBot="1" x14ac:dyDescent="0.35">
      <c r="M40" s="1"/>
      <c r="N40" s="1"/>
      <c r="O40" s="1"/>
      <c r="P40" s="1"/>
      <c r="Q40" s="1"/>
      <c r="R40" s="1"/>
      <c r="S40" s="1" t="s">
        <v>46</v>
      </c>
      <c r="T40" s="23"/>
      <c r="U40" s="1"/>
      <c r="V40" s="1"/>
      <c r="W40" s="1"/>
    </row>
    <row r="41" spans="1:29" ht="15.6" thickTop="1" thickBot="1" x14ac:dyDescent="0.35">
      <c r="M41" s="1"/>
      <c r="N41" s="1"/>
      <c r="O41" s="1"/>
      <c r="P41" s="1"/>
      <c r="Q41" s="1"/>
      <c r="R41" s="1"/>
      <c r="S41" s="28" t="s">
        <v>62</v>
      </c>
      <c r="T41" s="1"/>
      <c r="U41" s="1"/>
      <c r="V41" s="1"/>
      <c r="W41" s="1"/>
    </row>
    <row r="42" spans="1:29" ht="15.6" thickTop="1" thickBot="1" x14ac:dyDescent="0.35">
      <c r="M42" s="1"/>
      <c r="N42" s="1"/>
      <c r="O42" s="1"/>
      <c r="P42" s="1"/>
      <c r="Q42" s="6"/>
      <c r="R42" s="1"/>
      <c r="S42" s="8" t="s">
        <v>111</v>
      </c>
      <c r="T42" s="4"/>
      <c r="U42" s="1"/>
      <c r="V42" s="1"/>
      <c r="W42" s="1"/>
    </row>
    <row r="43" spans="1:29" ht="15" thickTop="1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9" x14ac:dyDescent="0.3"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05C-8B34-498C-B0AB-56B73244FFB8}">
  <dimension ref="A4:O33"/>
  <sheetViews>
    <sheetView topLeftCell="C5" workbookViewId="0">
      <selection activeCell="O25" sqref="O25"/>
    </sheetView>
  </sheetViews>
  <sheetFormatPr defaultRowHeight="14.4" x14ac:dyDescent="0.3"/>
  <cols>
    <col min="3" max="5" width="12.21875" customWidth="1"/>
    <col min="8" max="10" width="12.21875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6"/>
      <c r="E6" s="1"/>
      <c r="F6" s="1"/>
      <c r="G6" s="1"/>
      <c r="H6" s="1"/>
      <c r="I6" s="6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 s="1"/>
      <c r="B8" s="1"/>
      <c r="C8" s="1" t="s">
        <v>97</v>
      </c>
      <c r="D8" s="1"/>
      <c r="E8" s="1"/>
      <c r="F8" s="1"/>
      <c r="G8" s="1"/>
      <c r="H8" s="1" t="s">
        <v>97</v>
      </c>
      <c r="I8" s="1"/>
      <c r="J8" s="1"/>
      <c r="K8" s="1"/>
      <c r="L8" s="1"/>
      <c r="M8" s="1"/>
      <c r="N8" s="1"/>
      <c r="O8" s="1"/>
    </row>
    <row r="9" spans="1:15" ht="15" thickTop="1" x14ac:dyDescent="0.3">
      <c r="A9" s="1"/>
      <c r="B9" s="1"/>
      <c r="C9" s="11"/>
      <c r="D9" s="1"/>
      <c r="E9" s="1"/>
      <c r="F9" s="1"/>
      <c r="G9" s="1"/>
      <c r="H9" s="11"/>
      <c r="I9" s="1"/>
      <c r="J9" s="1"/>
      <c r="K9" s="1"/>
      <c r="L9" s="1"/>
      <c r="M9" s="1"/>
      <c r="N9" s="1"/>
      <c r="O9" s="1"/>
    </row>
    <row r="10" spans="1:15" ht="15" thickBot="1" x14ac:dyDescent="0.35">
      <c r="A10" s="1"/>
      <c r="B10" s="1"/>
      <c r="C10" s="12" t="s">
        <v>98</v>
      </c>
      <c r="D10" s="1"/>
      <c r="E10" s="1"/>
      <c r="F10" s="1"/>
      <c r="G10" s="1"/>
      <c r="H10" s="12" t="s">
        <v>98</v>
      </c>
      <c r="I10" s="1"/>
      <c r="J10" s="1"/>
      <c r="K10" s="1"/>
      <c r="L10" s="1"/>
      <c r="M10" s="1"/>
      <c r="N10" s="1"/>
      <c r="O10" s="1"/>
    </row>
    <row r="11" spans="1:15" ht="15" thickTop="1" x14ac:dyDescent="0.3">
      <c r="A11" s="1"/>
      <c r="B11" s="1"/>
      <c r="C11" s="1"/>
      <c r="D11" s="6"/>
      <c r="E11" s="1"/>
      <c r="F11" s="1"/>
      <c r="G11" s="1"/>
      <c r="H11" s="1"/>
      <c r="I11" s="6"/>
      <c r="J11" s="1"/>
      <c r="K11" s="1"/>
      <c r="L11" s="1"/>
      <c r="M11" s="1"/>
      <c r="N11" s="1"/>
      <c r="O11" s="1"/>
    </row>
    <row r="12" spans="1:15" ht="15" thickBot="1" x14ac:dyDescent="0.35">
      <c r="A12" s="1"/>
      <c r="B12" s="1"/>
      <c r="C12" s="1" t="s">
        <v>99</v>
      </c>
      <c r="D12" s="1"/>
      <c r="E12" s="1"/>
      <c r="F12" s="1"/>
      <c r="G12" s="1"/>
      <c r="H12" s="1" t="s">
        <v>99</v>
      </c>
      <c r="I12" s="1"/>
      <c r="J12" s="1"/>
      <c r="K12" s="1"/>
      <c r="L12" s="1"/>
      <c r="M12" s="1"/>
      <c r="N12" s="1"/>
      <c r="O12" s="1"/>
    </row>
    <row r="13" spans="1:15" ht="15" thickTop="1" x14ac:dyDescent="0.3">
      <c r="A13" s="1"/>
      <c r="B13" s="6"/>
      <c r="C13" s="11"/>
      <c r="D13" s="1"/>
      <c r="E13" s="1"/>
      <c r="F13" s="1"/>
      <c r="G13" s="1"/>
      <c r="H13" s="11"/>
      <c r="I13" s="1"/>
      <c r="J13" s="1"/>
      <c r="K13" s="1"/>
      <c r="L13" s="1"/>
      <c r="M13" s="1"/>
      <c r="N13" s="1"/>
      <c r="O13" s="1"/>
    </row>
    <row r="14" spans="1:15" ht="15" thickBot="1" x14ac:dyDescent="0.35">
      <c r="A14" s="1"/>
      <c r="B14" s="6"/>
      <c r="C14" s="12" t="s">
        <v>100</v>
      </c>
      <c r="D14" s="1"/>
      <c r="E14" s="1"/>
      <c r="F14" s="1"/>
      <c r="G14" s="1"/>
      <c r="H14" s="12" t="s">
        <v>100</v>
      </c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1"/>
      <c r="B16" s="1"/>
      <c r="C16" s="1" t="s">
        <v>101</v>
      </c>
      <c r="D16" s="1"/>
      <c r="E16" s="1"/>
      <c r="F16" s="1"/>
      <c r="G16" s="1"/>
      <c r="H16" s="1" t="s">
        <v>101</v>
      </c>
      <c r="I16" s="1"/>
      <c r="J16" s="1"/>
      <c r="K16" s="1"/>
      <c r="L16" s="1"/>
      <c r="M16" s="1"/>
      <c r="N16" s="1"/>
      <c r="O16" s="1"/>
    </row>
    <row r="17" spans="1:15" ht="15" thickTop="1" x14ac:dyDescent="0.3">
      <c r="A17" s="1"/>
      <c r="B17" s="1"/>
      <c r="C17" s="11"/>
      <c r="D17" s="1"/>
      <c r="E17" s="1"/>
      <c r="F17" s="1"/>
      <c r="G17" s="1"/>
      <c r="H17" s="11"/>
      <c r="I17" s="1"/>
      <c r="J17" s="1"/>
      <c r="K17" s="1"/>
      <c r="L17" s="1"/>
      <c r="M17" s="1"/>
      <c r="N17" s="1"/>
      <c r="O17" s="1"/>
    </row>
    <row r="18" spans="1:15" ht="15" thickBot="1" x14ac:dyDescent="0.35">
      <c r="A18" s="1"/>
      <c r="B18" s="1"/>
      <c r="C18" s="12" t="s">
        <v>102</v>
      </c>
      <c r="D18" s="1"/>
      <c r="E18" s="1"/>
      <c r="F18" s="1"/>
      <c r="G18" s="1"/>
      <c r="H18" s="12" t="s">
        <v>102</v>
      </c>
      <c r="I18" s="1"/>
      <c r="J18" s="1"/>
      <c r="K18" s="1"/>
      <c r="L18" s="1"/>
      <c r="M18" s="1"/>
      <c r="N18" s="1"/>
      <c r="O18" s="1"/>
    </row>
    <row r="19" spans="1:15" ht="15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thickBot="1" x14ac:dyDescent="0.35">
      <c r="A21" s="1"/>
      <c r="B21" s="1"/>
      <c r="C21" s="1" t="s">
        <v>103</v>
      </c>
      <c r="D21" s="1"/>
      <c r="E21" s="1"/>
      <c r="F21" s="1"/>
      <c r="G21" s="1"/>
      <c r="H21" s="1" t="s">
        <v>103</v>
      </c>
      <c r="I21" s="1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28" t="s">
        <v>40</v>
      </c>
      <c r="D22" s="1"/>
      <c r="E22" s="1"/>
      <c r="F22" s="1"/>
      <c r="G22" s="1"/>
      <c r="H22" s="28" t="s">
        <v>40</v>
      </c>
      <c r="I22" s="1" t="s">
        <v>107</v>
      </c>
      <c r="J22" s="1"/>
      <c r="K22" s="1"/>
      <c r="L22" s="1"/>
      <c r="M22" s="1"/>
      <c r="N22" s="1"/>
      <c r="O22" s="1"/>
    </row>
    <row r="23" spans="1:15" ht="15.6" thickTop="1" thickBot="1" x14ac:dyDescent="0.35">
      <c r="A23" s="1"/>
      <c r="B23" s="1"/>
      <c r="C23" s="8" t="s">
        <v>104</v>
      </c>
      <c r="D23" s="4"/>
      <c r="E23" s="1"/>
      <c r="F23" s="1"/>
      <c r="G23" s="1"/>
      <c r="H23" s="8" t="s">
        <v>104</v>
      </c>
      <c r="I23" s="4"/>
      <c r="J23" s="1"/>
      <c r="K23" s="1"/>
      <c r="L23" s="1"/>
      <c r="M23" s="1"/>
      <c r="N23" s="1"/>
      <c r="O23" s="1"/>
    </row>
    <row r="24" spans="1:15" ht="15" thickTop="1" x14ac:dyDescent="0.3">
      <c r="A24" s="1"/>
      <c r="B24" s="1"/>
      <c r="C24" s="6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6"/>
      <c r="E25" s="1"/>
      <c r="F25" s="1"/>
      <c r="G25" s="1"/>
      <c r="H25" s="1"/>
      <c r="I25" s="6"/>
      <c r="J25" s="1"/>
      <c r="K25" s="1"/>
      <c r="L25" s="1"/>
      <c r="M25" s="1"/>
      <c r="N25" s="1"/>
      <c r="O25" s="1"/>
    </row>
    <row r="26" spans="1:15" ht="15" thickBot="1" x14ac:dyDescent="0.35">
      <c r="A26" s="1"/>
      <c r="B26" s="1"/>
      <c r="C26" s="6"/>
      <c r="D26" s="6" t="s">
        <v>40</v>
      </c>
      <c r="E26" s="1"/>
      <c r="F26" s="1"/>
      <c r="G26" s="1"/>
      <c r="H26" s="6"/>
      <c r="I26" s="6" t="s">
        <v>108</v>
      </c>
      <c r="J26" s="1"/>
      <c r="K26" s="1"/>
      <c r="L26" s="1"/>
      <c r="M26" s="1"/>
      <c r="N26" s="1"/>
      <c r="O26" s="1"/>
    </row>
    <row r="27" spans="1:15" ht="15.6" thickTop="1" thickBot="1" x14ac:dyDescent="0.35">
      <c r="A27" s="1"/>
      <c r="B27" s="1"/>
      <c r="C27" s="6" t="s">
        <v>105</v>
      </c>
      <c r="D27" s="28" t="s">
        <v>46</v>
      </c>
      <c r="E27" s="1"/>
      <c r="F27" s="1"/>
      <c r="G27" s="1"/>
      <c r="H27" s="6" t="s">
        <v>105</v>
      </c>
      <c r="I27" s="28" t="s">
        <v>46</v>
      </c>
      <c r="J27" s="1" t="s">
        <v>109</v>
      </c>
      <c r="K27" s="1"/>
      <c r="L27" s="1"/>
      <c r="M27" s="1"/>
      <c r="N27" s="1"/>
      <c r="O27" s="1"/>
    </row>
    <row r="28" spans="1:15" ht="15.6" thickTop="1" thickBot="1" x14ac:dyDescent="0.35">
      <c r="A28" s="1"/>
      <c r="B28" s="1"/>
      <c r="C28" s="28" t="s">
        <v>44</v>
      </c>
      <c r="D28" s="8"/>
      <c r="E28" s="4"/>
      <c r="F28" s="1"/>
      <c r="G28" s="1"/>
      <c r="H28" s="28" t="s">
        <v>44</v>
      </c>
      <c r="I28" s="8" t="s">
        <v>109</v>
      </c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8" t="s">
        <v>106</v>
      </c>
      <c r="D29" s="4"/>
      <c r="E29" s="1"/>
      <c r="F29" s="1"/>
      <c r="G29" s="1"/>
      <c r="H29" s="8" t="s">
        <v>106</v>
      </c>
      <c r="I29" s="4"/>
      <c r="J29" s="1"/>
      <c r="K29" s="1"/>
      <c r="L29" s="1"/>
      <c r="M29" s="1"/>
      <c r="N29" s="1"/>
      <c r="O29" s="1"/>
    </row>
    <row r="30" spans="1:15" ht="15" thickTop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workbookViewId="0">
      <selection activeCell="E20" sqref="E14:G20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82" t="s">
        <v>77</v>
      </c>
      <c r="E5" s="83"/>
      <c r="F5" s="29"/>
      <c r="G5" s="6"/>
      <c r="H5" s="82" t="s">
        <v>76</v>
      </c>
      <c r="I5" s="83"/>
      <c r="J5" s="1"/>
    </row>
    <row r="6" spans="3:10" x14ac:dyDescent="0.3">
      <c r="C6" s="1"/>
      <c r="D6" s="30" t="s">
        <v>74</v>
      </c>
      <c r="E6" s="31" t="s">
        <v>75</v>
      </c>
      <c r="F6" s="6"/>
      <c r="G6" s="6"/>
      <c r="H6" s="30" t="s">
        <v>74</v>
      </c>
      <c r="I6" s="31" t="s">
        <v>75</v>
      </c>
      <c r="J6" s="1"/>
    </row>
    <row r="7" spans="3:10" x14ac:dyDescent="0.3">
      <c r="C7" s="1"/>
      <c r="D7" s="32">
        <v>1</v>
      </c>
      <c r="E7" s="31" t="s">
        <v>78</v>
      </c>
      <c r="F7" s="6"/>
      <c r="G7" s="6"/>
      <c r="H7" s="32">
        <v>1</v>
      </c>
      <c r="I7" s="31" t="s">
        <v>83</v>
      </c>
      <c r="J7" s="1"/>
    </row>
    <row r="8" spans="3:10" x14ac:dyDescent="0.3">
      <c r="C8" s="1"/>
      <c r="D8" s="32">
        <v>2</v>
      </c>
      <c r="E8" s="31" t="s">
        <v>38</v>
      </c>
      <c r="F8" s="6"/>
      <c r="G8" s="6"/>
      <c r="H8" s="32">
        <v>2</v>
      </c>
      <c r="I8" s="31" t="s">
        <v>84</v>
      </c>
      <c r="J8" s="1"/>
    </row>
    <row r="9" spans="3:10" x14ac:dyDescent="0.3">
      <c r="C9" s="1"/>
      <c r="D9" s="32">
        <v>3</v>
      </c>
      <c r="E9" s="31" t="s">
        <v>79</v>
      </c>
      <c r="F9" s="6"/>
      <c r="G9" s="6"/>
      <c r="H9" s="32">
        <v>3</v>
      </c>
      <c r="I9" s="31" t="s">
        <v>85</v>
      </c>
      <c r="J9" s="1"/>
    </row>
    <row r="10" spans="3:10" x14ac:dyDescent="0.3">
      <c r="C10" s="1"/>
      <c r="D10" s="32">
        <v>4</v>
      </c>
      <c r="E10" s="31" t="s">
        <v>80</v>
      </c>
      <c r="F10" s="6"/>
      <c r="G10" s="6"/>
      <c r="H10" s="32">
        <v>4</v>
      </c>
      <c r="I10" s="31" t="s">
        <v>86</v>
      </c>
      <c r="J10" s="1"/>
    </row>
    <row r="11" spans="3:10" x14ac:dyDescent="0.3">
      <c r="C11" s="1"/>
      <c r="D11" s="32">
        <v>5</v>
      </c>
      <c r="E11" s="31" t="s">
        <v>82</v>
      </c>
      <c r="F11" s="6"/>
      <c r="G11" s="6"/>
      <c r="H11" s="32">
        <v>5</v>
      </c>
      <c r="I11" s="31" t="s">
        <v>87</v>
      </c>
      <c r="J11" s="1"/>
    </row>
    <row r="12" spans="3:10" ht="15" thickBot="1" x14ac:dyDescent="0.35">
      <c r="C12" s="1"/>
      <c r="D12" s="33">
        <v>6</v>
      </c>
      <c r="E12" s="34" t="s">
        <v>81</v>
      </c>
      <c r="F12" s="6"/>
      <c r="G12" s="6"/>
      <c r="H12" s="33">
        <v>6</v>
      </c>
      <c r="I12" s="34" t="s">
        <v>88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78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78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89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78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84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84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79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78</v>
      </c>
      <c r="I21" s="1"/>
      <c r="J21" s="1"/>
    </row>
    <row r="22" spans="3:10" ht="15.6" thickTop="1" thickBot="1" x14ac:dyDescent="0.35">
      <c r="C22" s="1"/>
      <c r="D22" s="1"/>
      <c r="E22" s="6" t="s">
        <v>38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38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85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80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83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80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80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7AD-F8C8-422A-907B-37F83257262D}">
  <dimension ref="A3:AB94"/>
  <sheetViews>
    <sheetView topLeftCell="A2" zoomScale="80" zoomScaleNormal="80" workbookViewId="0">
      <pane xSplit="2" topLeftCell="C1" activePane="topRight" state="frozen"/>
      <selection pane="topRight" activeCell="E37" sqref="E37"/>
    </sheetView>
  </sheetViews>
  <sheetFormatPr defaultRowHeight="14.4" x14ac:dyDescent="0.3"/>
  <sheetData>
    <row r="3" spans="1:28" x14ac:dyDescent="0.3">
      <c r="A3">
        <f>SUM(C3:ZZ3)</f>
        <v>4</v>
      </c>
      <c r="B3">
        <v>1</v>
      </c>
      <c r="G3">
        <v>1</v>
      </c>
      <c r="M3">
        <v>1</v>
      </c>
      <c r="U3">
        <v>1</v>
      </c>
      <c r="AB3">
        <v>1</v>
      </c>
    </row>
    <row r="4" spans="1:28" x14ac:dyDescent="0.3">
      <c r="A4">
        <f t="shared" ref="A4:A18" si="0">SUM(C4:ZZ4)</f>
        <v>0</v>
      </c>
      <c r="B4">
        <f>B3+1</f>
        <v>2</v>
      </c>
    </row>
    <row r="5" spans="1:28" x14ac:dyDescent="0.3">
      <c r="A5">
        <f t="shared" si="0"/>
        <v>2</v>
      </c>
      <c r="B5">
        <f t="shared" ref="B5:B18" si="1">B4+1</f>
        <v>3</v>
      </c>
      <c r="G5">
        <v>1</v>
      </c>
      <c r="U5">
        <v>1</v>
      </c>
    </row>
    <row r="6" spans="1:28" x14ac:dyDescent="0.3">
      <c r="A6">
        <f t="shared" si="0"/>
        <v>1</v>
      </c>
      <c r="B6">
        <f t="shared" si="1"/>
        <v>4</v>
      </c>
      <c r="M6">
        <v>1</v>
      </c>
    </row>
    <row r="7" spans="1:28" x14ac:dyDescent="0.3">
      <c r="A7">
        <f t="shared" si="0"/>
        <v>1</v>
      </c>
      <c r="B7">
        <f t="shared" si="1"/>
        <v>5</v>
      </c>
      <c r="AB7">
        <v>1</v>
      </c>
    </row>
    <row r="8" spans="1:28" x14ac:dyDescent="0.3">
      <c r="A8">
        <f t="shared" si="0"/>
        <v>1</v>
      </c>
      <c r="B8">
        <f t="shared" si="1"/>
        <v>6</v>
      </c>
      <c r="U8">
        <v>1</v>
      </c>
    </row>
    <row r="9" spans="1:28" x14ac:dyDescent="0.3">
      <c r="A9">
        <f t="shared" si="0"/>
        <v>0</v>
      </c>
      <c r="B9">
        <f t="shared" si="1"/>
        <v>7</v>
      </c>
    </row>
    <row r="10" spans="1:28" x14ac:dyDescent="0.3">
      <c r="A10">
        <f t="shared" si="0"/>
        <v>0</v>
      </c>
      <c r="B10">
        <f t="shared" si="1"/>
        <v>8</v>
      </c>
    </row>
    <row r="11" spans="1:28" x14ac:dyDescent="0.3">
      <c r="A11">
        <f t="shared" si="0"/>
        <v>0</v>
      </c>
      <c r="B11">
        <f t="shared" si="1"/>
        <v>9</v>
      </c>
    </row>
    <row r="12" spans="1:28" x14ac:dyDescent="0.3">
      <c r="A12">
        <f t="shared" si="0"/>
        <v>1</v>
      </c>
      <c r="B12">
        <f t="shared" si="1"/>
        <v>10</v>
      </c>
      <c r="U12">
        <v>1</v>
      </c>
    </row>
    <row r="13" spans="1:28" x14ac:dyDescent="0.3">
      <c r="A13">
        <f t="shared" si="0"/>
        <v>1</v>
      </c>
      <c r="B13">
        <f t="shared" si="1"/>
        <v>11</v>
      </c>
      <c r="AB13">
        <v>1</v>
      </c>
    </row>
    <row r="14" spans="1:28" x14ac:dyDescent="0.3">
      <c r="A14">
        <f t="shared" si="0"/>
        <v>1</v>
      </c>
      <c r="B14">
        <f t="shared" si="1"/>
        <v>12</v>
      </c>
      <c r="M14">
        <v>1</v>
      </c>
    </row>
    <row r="15" spans="1:28" x14ac:dyDescent="0.3">
      <c r="A15">
        <f t="shared" si="0"/>
        <v>2</v>
      </c>
      <c r="B15">
        <f t="shared" si="1"/>
        <v>13</v>
      </c>
      <c r="G15">
        <v>1</v>
      </c>
      <c r="U15">
        <v>1</v>
      </c>
    </row>
    <row r="16" spans="1:28" x14ac:dyDescent="0.3">
      <c r="A16">
        <f t="shared" si="0"/>
        <v>0</v>
      </c>
      <c r="B16">
        <f t="shared" si="1"/>
        <v>14</v>
      </c>
    </row>
    <row r="17" spans="1:28" x14ac:dyDescent="0.3">
      <c r="A17">
        <f t="shared" si="0"/>
        <v>4</v>
      </c>
      <c r="B17">
        <f t="shared" si="1"/>
        <v>15</v>
      </c>
      <c r="G17">
        <v>1</v>
      </c>
      <c r="M17">
        <v>1</v>
      </c>
      <c r="U17">
        <v>1</v>
      </c>
      <c r="AB17">
        <v>1</v>
      </c>
    </row>
    <row r="18" spans="1:28" x14ac:dyDescent="0.3">
      <c r="A18">
        <f t="shared" si="0"/>
        <v>0</v>
      </c>
      <c r="B18">
        <f t="shared" si="1"/>
        <v>16</v>
      </c>
    </row>
    <row r="20" spans="1:28" ht="15" thickBot="1" x14ac:dyDescent="0.35">
      <c r="C20" s="19"/>
      <c r="I20" s="19"/>
    </row>
    <row r="21" spans="1:28" ht="15.6" thickTop="1" thickBot="1" x14ac:dyDescent="0.35">
      <c r="C21" s="36"/>
      <c r="I21" s="36"/>
      <c r="Q21" s="36"/>
      <c r="X21" s="36"/>
    </row>
    <row r="22" spans="1:28" ht="15.6" thickTop="1" thickBot="1" x14ac:dyDescent="0.35">
      <c r="C22" s="37"/>
      <c r="D22" s="38"/>
      <c r="E22" s="39"/>
      <c r="I22" s="37"/>
      <c r="J22" s="38"/>
      <c r="K22" s="39"/>
      <c r="Q22" s="37"/>
      <c r="R22" s="38"/>
      <c r="S22" s="39"/>
      <c r="X22" s="37"/>
      <c r="Y22" s="38"/>
      <c r="Z22" s="39"/>
    </row>
    <row r="23" spans="1:28" ht="15.6" thickTop="1" thickBot="1" x14ac:dyDescent="0.35">
      <c r="C23" s="19"/>
      <c r="E23" s="39"/>
      <c r="I23" s="19"/>
      <c r="K23" s="39"/>
      <c r="Q23" s="19"/>
      <c r="S23" s="39"/>
      <c r="X23" s="19"/>
      <c r="Z23" s="39"/>
    </row>
    <row r="24" spans="1:28" ht="15.6" thickTop="1" thickBot="1" x14ac:dyDescent="0.35">
      <c r="C24" s="19"/>
      <c r="E24" s="38"/>
      <c r="F24" s="39"/>
      <c r="I24" s="19"/>
      <c r="K24" s="38"/>
      <c r="L24" s="39"/>
      <c r="Q24" s="19"/>
      <c r="S24" s="38"/>
      <c r="T24" s="39"/>
      <c r="X24" s="19"/>
      <c r="Z24" s="38"/>
      <c r="AA24" s="39"/>
    </row>
    <row r="25" spans="1:28" ht="15.6" thickTop="1" thickBot="1" x14ac:dyDescent="0.35">
      <c r="C25" s="36"/>
      <c r="E25" s="39"/>
      <c r="F25" s="39"/>
      <c r="I25" s="36"/>
      <c r="K25" s="39"/>
      <c r="L25" s="39"/>
      <c r="Q25" s="36"/>
      <c r="S25" s="39"/>
      <c r="T25" s="39"/>
      <c r="X25" s="36"/>
      <c r="Z25" s="39"/>
      <c r="AA25" s="39"/>
    </row>
    <row r="26" spans="1:28" ht="15.6" thickTop="1" thickBot="1" x14ac:dyDescent="0.35">
      <c r="C26" s="37"/>
      <c r="D26" s="38"/>
      <c r="F26" s="39"/>
      <c r="I26" s="37"/>
      <c r="J26" s="38"/>
      <c r="L26" s="39"/>
      <c r="Q26" s="37"/>
      <c r="R26" s="38"/>
      <c r="T26" s="39"/>
      <c r="X26" s="37"/>
      <c r="Y26" s="38"/>
      <c r="AA26" s="39"/>
    </row>
    <row r="27" spans="1:28" ht="15.6" thickTop="1" thickBot="1" x14ac:dyDescent="0.35">
      <c r="C27" s="19"/>
      <c r="F27" s="39"/>
      <c r="I27" s="19"/>
      <c r="L27" s="39"/>
      <c r="Q27" s="19"/>
      <c r="T27" s="39"/>
      <c r="X27" s="19"/>
      <c r="AA27" s="39"/>
    </row>
    <row r="28" spans="1:28" ht="15.6" thickTop="1" thickBot="1" x14ac:dyDescent="0.35">
      <c r="C28" s="19"/>
      <c r="F28" s="38"/>
      <c r="G28" s="39"/>
      <c r="I28" s="19"/>
      <c r="L28" s="38"/>
      <c r="M28" s="39"/>
      <c r="Q28" s="19"/>
      <c r="T28" s="38"/>
      <c r="U28" s="39"/>
      <c r="X28" s="19"/>
      <c r="AA28" s="38"/>
      <c r="AB28" s="39"/>
    </row>
    <row r="29" spans="1:28" ht="15.6" thickTop="1" thickBot="1" x14ac:dyDescent="0.35">
      <c r="C29" s="36"/>
      <c r="F29" s="39"/>
      <c r="G29" s="39"/>
      <c r="I29" s="36"/>
      <c r="L29" s="39"/>
      <c r="M29" s="39"/>
      <c r="Q29" s="36"/>
      <c r="T29" s="39"/>
      <c r="U29" s="39"/>
      <c r="X29" s="36"/>
      <c r="AA29" s="39"/>
      <c r="AB29" s="39"/>
    </row>
    <row r="30" spans="1:28" ht="15.6" thickTop="1" thickBot="1" x14ac:dyDescent="0.35">
      <c r="C30" s="37"/>
      <c r="D30" s="38"/>
      <c r="E30" s="39"/>
      <c r="F30" s="39"/>
      <c r="G30" s="39"/>
      <c r="I30" s="37"/>
      <c r="J30" s="38"/>
      <c r="K30" s="39"/>
      <c r="L30" s="39"/>
      <c r="M30" s="39"/>
      <c r="Q30" s="37"/>
      <c r="R30" s="38"/>
      <c r="S30" s="39"/>
      <c r="T30" s="39"/>
      <c r="U30" s="39"/>
      <c r="X30" s="37"/>
      <c r="Y30" s="38"/>
      <c r="Z30" s="39"/>
      <c r="AA30" s="39"/>
      <c r="AB30" s="39"/>
    </row>
    <row r="31" spans="1:28" ht="15.6" thickTop="1" thickBot="1" x14ac:dyDescent="0.35">
      <c r="C31" s="19"/>
      <c r="E31" s="39"/>
      <c r="F31" s="39"/>
      <c r="G31" s="39"/>
      <c r="I31" s="19"/>
      <c r="K31" s="39"/>
      <c r="L31" s="39"/>
      <c r="M31" s="39"/>
      <c r="Q31" s="19"/>
      <c r="S31" s="39"/>
      <c r="T31" s="39"/>
      <c r="U31" s="39"/>
      <c r="X31" s="19"/>
      <c r="Z31" s="39"/>
      <c r="AA31" s="39"/>
      <c r="AB31" s="39"/>
    </row>
    <row r="32" spans="1:28" ht="15.6" thickTop="1" thickBot="1" x14ac:dyDescent="0.35">
      <c r="C32" s="19"/>
      <c r="E32" s="38"/>
      <c r="G32" s="39"/>
      <c r="I32" s="19"/>
      <c r="K32" s="38"/>
      <c r="M32" s="39"/>
      <c r="Q32" s="19"/>
      <c r="S32" s="38"/>
      <c r="U32" s="39"/>
      <c r="X32" s="19"/>
      <c r="Z32" s="38"/>
      <c r="AB32" s="39"/>
    </row>
    <row r="33" spans="3:28" ht="15.6" thickTop="1" thickBot="1" x14ac:dyDescent="0.35">
      <c r="C33" s="36"/>
      <c r="E33" s="39"/>
      <c r="G33" s="39"/>
      <c r="I33" s="36"/>
      <c r="K33" s="39"/>
      <c r="M33" s="39"/>
      <c r="Q33" s="36"/>
      <c r="S33" s="39"/>
      <c r="U33" s="39"/>
      <c r="X33" s="36"/>
      <c r="Z33" s="39"/>
      <c r="AB33" s="39"/>
    </row>
    <row r="34" spans="3:28" ht="15.6" thickTop="1" thickBot="1" x14ac:dyDescent="0.35">
      <c r="C34" s="37"/>
      <c r="D34" s="38"/>
      <c r="G34" s="39"/>
      <c r="I34" s="37"/>
      <c r="J34" s="38"/>
      <c r="M34" s="39"/>
      <c r="Q34" s="37"/>
      <c r="R34" s="38"/>
      <c r="U34" s="39"/>
      <c r="X34" s="37"/>
      <c r="Y34" s="38"/>
      <c r="AB34" s="39"/>
    </row>
    <row r="35" spans="3:28" ht="15.6" thickTop="1" thickBot="1" x14ac:dyDescent="0.35">
      <c r="G35" s="41">
        <v>4</v>
      </c>
      <c r="M35" s="41">
        <v>4</v>
      </c>
      <c r="U35" s="41">
        <v>4</v>
      </c>
      <c r="AB35" s="41">
        <v>4</v>
      </c>
    </row>
    <row r="36" spans="3:28" ht="15.6" thickTop="1" thickBot="1" x14ac:dyDescent="0.35">
      <c r="C36" s="19"/>
      <c r="G36" s="38">
        <v>3</v>
      </c>
      <c r="I36" s="19"/>
      <c r="M36" s="38">
        <v>3</v>
      </c>
      <c r="Q36" s="19"/>
      <c r="U36" s="38">
        <v>3</v>
      </c>
      <c r="X36" s="19"/>
      <c r="AB36" s="38">
        <v>3</v>
      </c>
    </row>
    <row r="37" spans="3:28" ht="15.6" thickTop="1" thickBot="1" x14ac:dyDescent="0.35">
      <c r="C37" s="36"/>
      <c r="E37" t="s">
        <v>171</v>
      </c>
      <c r="G37" s="40"/>
      <c r="I37" s="36"/>
      <c r="M37" s="40"/>
      <c r="Q37" s="36"/>
      <c r="U37" s="40"/>
      <c r="X37" s="36"/>
      <c r="AB37" s="40"/>
    </row>
    <row r="38" spans="3:28" ht="15.6" thickTop="1" thickBot="1" x14ac:dyDescent="0.35">
      <c r="C38" s="37"/>
      <c r="D38" s="38"/>
      <c r="E38" s="39"/>
      <c r="G38" s="40"/>
      <c r="I38" s="37"/>
      <c r="J38" s="38"/>
      <c r="K38" s="39"/>
      <c r="M38" s="40"/>
      <c r="Q38" s="37"/>
      <c r="R38" s="38"/>
      <c r="S38" s="39"/>
      <c r="U38" s="40"/>
      <c r="X38" s="37"/>
      <c r="Y38" s="38"/>
      <c r="Z38" s="39"/>
      <c r="AB38" s="40"/>
    </row>
    <row r="39" spans="3:28" ht="15.6" thickTop="1" thickBot="1" x14ac:dyDescent="0.35">
      <c r="C39" s="19"/>
      <c r="E39" s="39"/>
      <c r="G39" s="40"/>
      <c r="I39" s="19"/>
      <c r="K39" s="39"/>
      <c r="M39" s="40"/>
      <c r="Q39" s="19"/>
      <c r="S39" s="39"/>
      <c r="U39" s="40"/>
      <c r="X39" s="19"/>
      <c r="Z39" s="39"/>
      <c r="AB39" s="40"/>
    </row>
    <row r="40" spans="3:28" ht="15.6" thickTop="1" thickBot="1" x14ac:dyDescent="0.35">
      <c r="C40" s="19"/>
      <c r="E40" s="38"/>
      <c r="F40" s="39"/>
      <c r="G40" s="40"/>
      <c r="I40" s="19"/>
      <c r="K40" s="38"/>
      <c r="L40" s="39"/>
      <c r="M40" s="40"/>
      <c r="Q40" s="19"/>
      <c r="S40" s="38"/>
      <c r="T40" s="39"/>
      <c r="U40" s="40"/>
      <c r="X40" s="19"/>
      <c r="Z40" s="38"/>
      <c r="AA40" s="39"/>
      <c r="AB40" s="40"/>
    </row>
    <row r="41" spans="3:28" ht="15.6" thickTop="1" thickBot="1" x14ac:dyDescent="0.35">
      <c r="C41" s="36"/>
      <c r="E41" s="39"/>
      <c r="F41" s="39"/>
      <c r="G41" s="40"/>
      <c r="I41" s="36"/>
      <c r="K41" s="39"/>
      <c r="L41" s="39"/>
      <c r="M41" s="40"/>
      <c r="Q41" s="36"/>
      <c r="S41" s="39"/>
      <c r="T41" s="39"/>
      <c r="U41" s="40"/>
      <c r="X41" s="36"/>
      <c r="Z41" s="39"/>
      <c r="AA41" s="39"/>
      <c r="AB41" s="40"/>
    </row>
    <row r="42" spans="3:28" ht="15.6" thickTop="1" thickBot="1" x14ac:dyDescent="0.35">
      <c r="C42" s="37"/>
      <c r="D42" s="38"/>
      <c r="F42" s="39"/>
      <c r="G42" s="39"/>
      <c r="I42" s="37"/>
      <c r="J42" s="38"/>
      <c r="L42" s="39"/>
      <c r="M42" s="39"/>
      <c r="Q42" s="37"/>
      <c r="R42" s="38"/>
      <c r="T42" s="39"/>
      <c r="U42" s="39"/>
      <c r="X42" s="37"/>
      <c r="Y42" s="38"/>
      <c r="AA42" s="39"/>
      <c r="AB42" s="39"/>
    </row>
    <row r="43" spans="3:28" ht="15.6" thickTop="1" thickBot="1" x14ac:dyDescent="0.35">
      <c r="C43" s="19"/>
      <c r="F43" s="39"/>
      <c r="G43" s="39"/>
      <c r="I43" s="19"/>
      <c r="L43" s="39"/>
      <c r="M43" s="39"/>
      <c r="Q43" s="19"/>
      <c r="T43" s="39"/>
      <c r="U43" s="39"/>
      <c r="X43" s="19"/>
      <c r="AA43" s="39"/>
      <c r="AB43" s="39"/>
    </row>
    <row r="44" spans="3:28" ht="15.6" thickTop="1" thickBot="1" x14ac:dyDescent="0.35">
      <c r="C44" s="19"/>
      <c r="F44" s="38"/>
      <c r="I44" s="19"/>
      <c r="L44" s="38"/>
      <c r="Q44" s="19"/>
      <c r="T44" s="38"/>
      <c r="X44" s="19"/>
      <c r="AA44" s="38"/>
    </row>
    <row r="45" spans="3:28" ht="15.6" thickTop="1" thickBot="1" x14ac:dyDescent="0.35">
      <c r="C45" s="36"/>
      <c r="F45" s="39"/>
      <c r="I45" s="36"/>
      <c r="L45" s="39"/>
      <c r="Q45" s="36"/>
      <c r="T45" s="39"/>
      <c r="X45" s="36"/>
      <c r="AA45" s="39"/>
    </row>
    <row r="46" spans="3:28" ht="15.6" thickTop="1" thickBot="1" x14ac:dyDescent="0.35">
      <c r="C46" s="37"/>
      <c r="D46" s="38"/>
      <c r="E46" s="39"/>
      <c r="F46" s="39"/>
      <c r="I46" s="37"/>
      <c r="J46" s="38"/>
      <c r="K46" s="39"/>
      <c r="L46" s="39"/>
      <c r="Q46" s="37"/>
      <c r="R46" s="38"/>
      <c r="S46" s="39"/>
      <c r="T46" s="39"/>
      <c r="X46" s="37"/>
      <c r="Y46" s="38"/>
      <c r="Z46" s="39"/>
      <c r="AA46" s="39"/>
    </row>
    <row r="47" spans="3:28" ht="15.6" thickTop="1" thickBot="1" x14ac:dyDescent="0.35">
      <c r="C47" s="19"/>
      <c r="E47" s="39"/>
      <c r="F47" s="39"/>
      <c r="I47" s="19"/>
      <c r="K47" s="39"/>
      <c r="L47" s="39"/>
      <c r="Q47" s="19"/>
      <c r="S47" s="39"/>
      <c r="T47" s="39"/>
      <c r="X47" s="19"/>
      <c r="Z47" s="39"/>
      <c r="AA47" s="39"/>
    </row>
    <row r="48" spans="3:28" ht="15.6" thickTop="1" thickBot="1" x14ac:dyDescent="0.35">
      <c r="C48" s="19"/>
      <c r="E48" s="38"/>
      <c r="I48" s="19"/>
      <c r="K48" s="38"/>
      <c r="Q48" s="19"/>
      <c r="S48" s="38"/>
      <c r="X48" s="19"/>
      <c r="Z48" s="38"/>
    </row>
    <row r="49" spans="3:28" ht="15.6" thickTop="1" thickBot="1" x14ac:dyDescent="0.35">
      <c r="C49" s="36"/>
      <c r="E49" s="39"/>
      <c r="I49" s="36"/>
      <c r="K49" s="39"/>
      <c r="Q49" s="36"/>
      <c r="S49" s="39"/>
      <c r="X49" s="36"/>
      <c r="Z49" s="39"/>
    </row>
    <row r="50" spans="3:28" ht="15.6" thickTop="1" thickBot="1" x14ac:dyDescent="0.35">
      <c r="C50" s="37"/>
      <c r="D50" s="38"/>
      <c r="I50" s="37"/>
      <c r="J50" s="38"/>
      <c r="Q50" s="37"/>
      <c r="R50" s="38"/>
      <c r="X50" s="37"/>
      <c r="Y50" s="38"/>
    </row>
    <row r="51" spans="3:28" ht="15.6" thickTop="1" thickBot="1" x14ac:dyDescent="0.35"/>
    <row r="52" spans="3:28" ht="15.6" thickTop="1" thickBot="1" x14ac:dyDescent="0.35">
      <c r="F52" s="36"/>
      <c r="G52" s="42">
        <v>3</v>
      </c>
      <c r="L52" s="19"/>
      <c r="T52" s="36"/>
      <c r="U52" s="42">
        <v>3</v>
      </c>
    </row>
    <row r="53" spans="3:28" ht="15.6" thickTop="1" thickBot="1" x14ac:dyDescent="0.35">
      <c r="F53" s="37"/>
      <c r="G53" s="38">
        <v>2</v>
      </c>
      <c r="L53" s="36"/>
      <c r="M53" s="42">
        <v>3</v>
      </c>
      <c r="T53" s="37"/>
      <c r="U53" s="38">
        <v>2</v>
      </c>
    </row>
    <row r="54" spans="3:28" ht="15.6" thickTop="1" thickBot="1" x14ac:dyDescent="0.35">
      <c r="K54" s="36"/>
      <c r="M54" s="38">
        <v>2</v>
      </c>
    </row>
    <row r="55" spans="3:28" ht="15.6" thickTop="1" thickBot="1" x14ac:dyDescent="0.35">
      <c r="E55" s="36"/>
      <c r="K55" s="37"/>
      <c r="L55" s="38"/>
    </row>
    <row r="56" spans="3:28" ht="15.6" thickTop="1" thickBot="1" x14ac:dyDescent="0.35">
      <c r="E56" s="37"/>
      <c r="F56" s="38"/>
      <c r="G56" s="39"/>
      <c r="L56" s="19"/>
      <c r="S56" s="19"/>
      <c r="Z56" s="19"/>
      <c r="AA56" s="36"/>
      <c r="AB56">
        <v>3</v>
      </c>
    </row>
    <row r="57" spans="3:28" ht="15.6" thickTop="1" thickBot="1" x14ac:dyDescent="0.35">
      <c r="E57" s="19"/>
      <c r="G57" s="39">
        <v>3</v>
      </c>
      <c r="L57" s="36"/>
      <c r="M57">
        <v>3</v>
      </c>
      <c r="S57" s="36"/>
      <c r="Z57" s="36"/>
      <c r="AB57" s="38">
        <v>2</v>
      </c>
    </row>
    <row r="58" spans="3:28" ht="15.6" thickTop="1" thickBot="1" x14ac:dyDescent="0.35">
      <c r="E58" s="19"/>
      <c r="G58" s="38">
        <v>2</v>
      </c>
      <c r="K58" s="36"/>
      <c r="M58" s="38">
        <v>2</v>
      </c>
      <c r="R58" s="36"/>
      <c r="T58" s="38"/>
      <c r="U58" s="39"/>
      <c r="Y58" s="36"/>
      <c r="AA58" s="38"/>
    </row>
    <row r="59" spans="3:28" ht="15.6" thickTop="1" thickBot="1" x14ac:dyDescent="0.35">
      <c r="E59" s="36"/>
      <c r="G59" s="39"/>
      <c r="K59" s="37"/>
      <c r="L59" s="38"/>
      <c r="R59" s="37"/>
      <c r="S59" s="38"/>
      <c r="U59" s="39">
        <v>3</v>
      </c>
      <c r="Y59" s="37"/>
      <c r="Z59" s="38"/>
    </row>
    <row r="60" spans="3:28" ht="15.6" thickTop="1" thickBot="1" x14ac:dyDescent="0.35">
      <c r="E60" s="37"/>
      <c r="F60" s="38"/>
      <c r="S60" s="19"/>
      <c r="U60" s="38">
        <v>2</v>
      </c>
      <c r="Z60" s="19"/>
      <c r="AA60" s="36"/>
      <c r="AB60">
        <v>3</v>
      </c>
    </row>
    <row r="61" spans="3:28" ht="15.6" thickTop="1" thickBot="1" x14ac:dyDescent="0.35">
      <c r="S61" s="36"/>
      <c r="U61" s="39"/>
      <c r="Z61" s="36"/>
      <c r="AB61" s="38">
        <v>2</v>
      </c>
    </row>
    <row r="62" spans="3:28" ht="15.6" thickTop="1" thickBot="1" x14ac:dyDescent="0.35">
      <c r="F62" s="36"/>
      <c r="G62">
        <v>2</v>
      </c>
      <c r="L62" s="36"/>
      <c r="M62" s="42">
        <v>2</v>
      </c>
      <c r="R62" s="36"/>
      <c r="T62" s="38"/>
      <c r="Y62" s="36"/>
      <c r="AA62" s="38"/>
    </row>
    <row r="63" spans="3:28" ht="15.6" thickTop="1" thickBot="1" x14ac:dyDescent="0.35">
      <c r="F63" s="37"/>
      <c r="G63" s="38">
        <v>1</v>
      </c>
      <c r="L63" s="37"/>
      <c r="M63" s="38">
        <v>1</v>
      </c>
      <c r="R63" s="37"/>
      <c r="S63" s="38"/>
      <c r="Y63" s="37"/>
      <c r="Z63" s="38"/>
    </row>
    <row r="64" spans="3:28" ht="15.6" thickTop="1" thickBot="1" x14ac:dyDescent="0.35">
      <c r="S64" s="19"/>
      <c r="Z64" s="19"/>
    </row>
    <row r="65" spans="4:28" ht="15.6" thickTop="1" thickBot="1" x14ac:dyDescent="0.35">
      <c r="S65" s="36"/>
      <c r="Z65" s="36"/>
    </row>
    <row r="66" spans="4:28" ht="15.6" thickTop="1" thickBot="1" x14ac:dyDescent="0.35">
      <c r="D66" s="19"/>
      <c r="J66" s="19"/>
      <c r="R66" s="36"/>
      <c r="T66" s="38"/>
      <c r="U66" s="39"/>
      <c r="Y66" s="36"/>
      <c r="AA66" s="38"/>
      <c r="AB66" s="39"/>
    </row>
    <row r="67" spans="4:28" ht="15.6" thickTop="1" thickBot="1" x14ac:dyDescent="0.35">
      <c r="D67" s="36"/>
      <c r="J67" s="36"/>
      <c r="R67" s="37"/>
      <c r="S67" s="38"/>
      <c r="U67" s="39">
        <v>3</v>
      </c>
      <c r="Y67" s="37"/>
      <c r="Z67" s="38"/>
      <c r="AB67" s="39">
        <v>3</v>
      </c>
    </row>
    <row r="68" spans="4:28" ht="15.6" thickTop="1" thickBot="1" x14ac:dyDescent="0.35">
      <c r="D68" s="37"/>
      <c r="E68" s="38"/>
      <c r="F68" s="39"/>
      <c r="J68" s="37"/>
      <c r="K68" s="38"/>
      <c r="L68" s="39"/>
      <c r="S68" s="19"/>
      <c r="U68" s="38">
        <v>2</v>
      </c>
      <c r="Z68" s="19"/>
      <c r="AB68" s="38">
        <v>2</v>
      </c>
    </row>
    <row r="69" spans="4:28" ht="15.6" thickTop="1" thickBot="1" x14ac:dyDescent="0.35">
      <c r="D69" s="19"/>
      <c r="F69" s="39"/>
      <c r="J69" s="19"/>
      <c r="L69" s="39"/>
      <c r="S69" s="36"/>
      <c r="U69" s="39"/>
      <c r="Z69" s="36"/>
      <c r="AB69" s="39"/>
    </row>
    <row r="70" spans="4:28" ht="15.6" thickTop="1" thickBot="1" x14ac:dyDescent="0.35">
      <c r="D70" s="19"/>
      <c r="F70" s="38"/>
      <c r="G70" s="39"/>
      <c r="J70" s="19"/>
      <c r="L70" s="38"/>
      <c r="M70" s="39"/>
      <c r="R70" s="36"/>
      <c r="T70" s="38"/>
      <c r="Y70" s="36"/>
      <c r="AA70" s="38"/>
    </row>
    <row r="71" spans="4:28" ht="15.6" thickTop="1" thickBot="1" x14ac:dyDescent="0.35">
      <c r="D71" s="36"/>
      <c r="F71" s="39"/>
      <c r="G71" s="39"/>
      <c r="J71" s="36"/>
      <c r="L71" s="39"/>
      <c r="M71" s="39"/>
      <c r="R71" s="37"/>
      <c r="S71" s="38"/>
      <c r="Y71" s="37"/>
      <c r="Z71" s="38"/>
    </row>
    <row r="72" spans="4:28" ht="15.6" thickTop="1" thickBot="1" x14ac:dyDescent="0.35">
      <c r="D72" s="37"/>
      <c r="E72" s="38"/>
      <c r="G72" s="39"/>
      <c r="J72" s="37"/>
      <c r="K72" s="38"/>
      <c r="M72" s="39"/>
      <c r="T72" s="36"/>
      <c r="U72">
        <v>2</v>
      </c>
    </row>
    <row r="73" spans="4:28" ht="15.6" thickTop="1" thickBot="1" x14ac:dyDescent="0.35">
      <c r="D73" s="19"/>
      <c r="G73" s="39">
        <v>3</v>
      </c>
      <c r="J73" s="19"/>
      <c r="M73" s="39">
        <v>3</v>
      </c>
      <c r="T73" s="37"/>
      <c r="U73" s="38">
        <v>1</v>
      </c>
    </row>
    <row r="74" spans="4:28" ht="15.6" thickTop="1" thickBot="1" x14ac:dyDescent="0.35">
      <c r="D74" s="19"/>
      <c r="G74" s="38">
        <v>2</v>
      </c>
      <c r="J74" s="19"/>
      <c r="M74" s="38">
        <v>2</v>
      </c>
      <c r="AA74" s="36"/>
      <c r="AB74">
        <v>2</v>
      </c>
    </row>
    <row r="75" spans="4:28" ht="15.6" thickTop="1" thickBot="1" x14ac:dyDescent="0.35">
      <c r="D75" s="36"/>
      <c r="G75" s="39"/>
      <c r="J75" s="36"/>
      <c r="M75" s="39"/>
      <c r="T75" s="36"/>
      <c r="U75">
        <v>2</v>
      </c>
      <c r="AA75" s="37"/>
      <c r="AB75" s="38">
        <v>1</v>
      </c>
    </row>
    <row r="76" spans="4:28" ht="15.6" thickTop="1" thickBot="1" x14ac:dyDescent="0.35">
      <c r="D76" s="37"/>
      <c r="E76" s="38"/>
      <c r="F76" s="39"/>
      <c r="G76" s="39"/>
      <c r="J76" s="37"/>
      <c r="K76" s="38"/>
      <c r="L76" s="39"/>
      <c r="M76" s="39"/>
      <c r="T76" s="37"/>
      <c r="U76" s="38">
        <v>1</v>
      </c>
      <c r="AA76" s="19"/>
    </row>
    <row r="77" spans="4:28" ht="15.6" thickTop="1" thickBot="1" x14ac:dyDescent="0.35">
      <c r="D77" s="19"/>
      <c r="F77" s="39"/>
      <c r="G77" s="39"/>
      <c r="J77" s="19"/>
      <c r="L77" s="39"/>
      <c r="M77" s="39"/>
      <c r="AA77" s="36"/>
      <c r="AB77">
        <v>2</v>
      </c>
    </row>
    <row r="78" spans="4:28" ht="15.6" thickTop="1" thickBot="1" x14ac:dyDescent="0.35">
      <c r="D78" s="19"/>
      <c r="F78" s="38"/>
      <c r="J78" s="19"/>
      <c r="L78" s="38"/>
      <c r="S78" s="36"/>
      <c r="Z78" s="36"/>
      <c r="AA78" s="37"/>
      <c r="AB78" s="38">
        <v>1</v>
      </c>
    </row>
    <row r="79" spans="4:28" ht="15.6" thickTop="1" thickBot="1" x14ac:dyDescent="0.35">
      <c r="D79" s="36"/>
      <c r="F79" s="39"/>
      <c r="J79" s="36"/>
      <c r="L79" s="39"/>
      <c r="S79" s="37"/>
      <c r="T79" s="38"/>
      <c r="U79" s="39"/>
      <c r="Z79" s="37"/>
      <c r="AA79" s="38"/>
    </row>
    <row r="80" spans="4:28" ht="15.6" thickTop="1" thickBot="1" x14ac:dyDescent="0.35">
      <c r="D80" s="37"/>
      <c r="E80" s="38"/>
      <c r="J80" s="37"/>
      <c r="K80" s="38"/>
      <c r="S80" s="19"/>
      <c r="U80" s="39">
        <v>2</v>
      </c>
      <c r="Z80" s="19"/>
    </row>
    <row r="81" spans="5:28" ht="15.6" thickTop="1" thickBot="1" x14ac:dyDescent="0.35">
      <c r="S81" s="19"/>
      <c r="U81" s="38">
        <v>1</v>
      </c>
      <c r="Z81" s="19"/>
      <c r="AA81" s="36"/>
      <c r="AB81">
        <v>2</v>
      </c>
    </row>
    <row r="82" spans="5:28" ht="15.6" thickTop="1" thickBot="1" x14ac:dyDescent="0.35">
      <c r="F82" s="36"/>
      <c r="G82">
        <v>2</v>
      </c>
      <c r="L82" s="19"/>
      <c r="S82" s="36"/>
      <c r="U82" s="39"/>
      <c r="Z82" s="36"/>
      <c r="AA82" s="37"/>
      <c r="AB82" s="38">
        <v>1</v>
      </c>
    </row>
    <row r="83" spans="5:28" ht="15.6" thickTop="1" thickBot="1" x14ac:dyDescent="0.35">
      <c r="F83" s="37"/>
      <c r="G83" s="38">
        <v>1</v>
      </c>
      <c r="L83" s="36"/>
      <c r="M83" s="42">
        <v>2</v>
      </c>
      <c r="S83" s="37"/>
      <c r="T83" s="38"/>
      <c r="Z83" s="37"/>
      <c r="AA83" s="38"/>
    </row>
    <row r="84" spans="5:28" ht="15.6" thickTop="1" thickBot="1" x14ac:dyDescent="0.35">
      <c r="K84" s="36"/>
      <c r="M84" s="38">
        <v>1</v>
      </c>
    </row>
    <row r="85" spans="5:28" ht="15.6" thickTop="1" thickBot="1" x14ac:dyDescent="0.35">
      <c r="E85" s="36"/>
      <c r="K85" s="37"/>
      <c r="L85" s="38"/>
      <c r="T85" s="36"/>
      <c r="U85">
        <v>1</v>
      </c>
      <c r="AA85" s="36"/>
      <c r="AB85">
        <v>1</v>
      </c>
    </row>
    <row r="86" spans="5:28" ht="15.6" thickTop="1" thickBot="1" x14ac:dyDescent="0.35">
      <c r="E86" s="37"/>
      <c r="F86" s="38"/>
      <c r="G86" s="39"/>
      <c r="L86" s="19"/>
      <c r="T86" s="37"/>
      <c r="U86" s="38">
        <v>0</v>
      </c>
      <c r="AA86" s="37"/>
      <c r="AB86" s="38">
        <v>0</v>
      </c>
    </row>
    <row r="87" spans="5:28" ht="15.6" thickTop="1" thickBot="1" x14ac:dyDescent="0.35">
      <c r="E87" s="19"/>
      <c r="G87" s="41">
        <v>2</v>
      </c>
      <c r="L87" s="36"/>
      <c r="M87">
        <v>2</v>
      </c>
    </row>
    <row r="88" spans="5:28" ht="15.6" thickTop="1" thickBot="1" x14ac:dyDescent="0.35">
      <c r="E88" s="19"/>
      <c r="G88" s="38">
        <v>1</v>
      </c>
      <c r="K88" s="36"/>
      <c r="M88" s="38">
        <v>1</v>
      </c>
    </row>
    <row r="89" spans="5:28" ht="15.6" thickTop="1" thickBot="1" x14ac:dyDescent="0.35">
      <c r="E89" s="36"/>
      <c r="G89" s="39"/>
      <c r="K89" s="37"/>
      <c r="L89" s="38"/>
    </row>
    <row r="90" spans="5:28" ht="15.6" thickTop="1" thickBot="1" x14ac:dyDescent="0.35">
      <c r="E90" s="37"/>
      <c r="F90" s="38"/>
    </row>
    <row r="91" spans="5:28" ht="15.6" thickTop="1" thickBot="1" x14ac:dyDescent="0.35"/>
    <row r="92" spans="5:28" ht="15.6" thickTop="1" thickBot="1" x14ac:dyDescent="0.35">
      <c r="F92" s="36"/>
      <c r="G92" s="42">
        <v>1</v>
      </c>
      <c r="L92" s="36"/>
      <c r="M92" s="42">
        <v>1</v>
      </c>
    </row>
    <row r="93" spans="5:28" ht="15.6" thickTop="1" thickBot="1" x14ac:dyDescent="0.35">
      <c r="F93" s="37"/>
      <c r="G93" s="38">
        <v>0</v>
      </c>
      <c r="L93" s="37"/>
      <c r="M93" s="38">
        <v>0</v>
      </c>
    </row>
    <row r="94" spans="5:28" ht="15" thickTop="1" x14ac:dyDescent="0.3"/>
  </sheetData>
  <conditionalFormatting sqref="A3: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60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61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56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55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52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53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54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57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58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59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83FB-F0D4-4E10-A23A-3BB3B9EA560B}">
  <dimension ref="C3:K30"/>
  <sheetViews>
    <sheetView workbookViewId="0">
      <selection activeCell="E22" sqref="E22:F24"/>
    </sheetView>
  </sheetViews>
  <sheetFormatPr defaultRowHeight="14.4" x14ac:dyDescent="0.3"/>
  <sheetData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x14ac:dyDescent="0.3">
      <c r="C4" s="1"/>
      <c r="D4" s="1"/>
      <c r="E4" s="1"/>
      <c r="F4" s="1"/>
      <c r="G4" s="1"/>
      <c r="H4" s="1"/>
      <c r="I4" s="1"/>
      <c r="J4" s="1"/>
      <c r="K4" s="1"/>
    </row>
    <row r="5" spans="3:11" x14ac:dyDescent="0.3">
      <c r="C5" s="6"/>
      <c r="D5" s="6"/>
      <c r="E5" s="6"/>
      <c r="F5" s="6"/>
      <c r="G5" s="6"/>
      <c r="H5" s="6"/>
      <c r="I5" s="6"/>
      <c r="J5" s="6"/>
      <c r="K5" s="1"/>
    </row>
    <row r="6" spans="3:11" x14ac:dyDescent="0.3">
      <c r="C6" s="6"/>
      <c r="D6" s="6"/>
      <c r="E6" s="6"/>
      <c r="F6" s="6"/>
      <c r="G6" s="6"/>
      <c r="H6" s="6"/>
      <c r="I6" s="6"/>
      <c r="J6" s="6"/>
      <c r="K6" s="1"/>
    </row>
    <row r="7" spans="3:11" x14ac:dyDescent="0.3">
      <c r="C7" s="6"/>
      <c r="D7" s="6"/>
      <c r="E7" s="6"/>
      <c r="F7" s="6"/>
      <c r="G7" s="6"/>
      <c r="H7" s="6"/>
      <c r="I7" s="6"/>
      <c r="J7" s="6"/>
      <c r="K7" s="1"/>
    </row>
    <row r="8" spans="3:11" x14ac:dyDescent="0.3">
      <c r="C8" s="6"/>
      <c r="D8" s="6"/>
      <c r="E8" s="6"/>
      <c r="F8" s="6"/>
      <c r="G8" s="6"/>
      <c r="H8" s="6"/>
      <c r="I8" s="6"/>
      <c r="J8" s="6"/>
      <c r="K8" s="1"/>
    </row>
    <row r="9" spans="3:11" ht="15" thickBot="1" x14ac:dyDescent="0.35">
      <c r="C9" s="6"/>
      <c r="D9" s="6"/>
      <c r="E9" s="6"/>
      <c r="F9" s="6"/>
      <c r="G9" s="6"/>
      <c r="H9" s="6">
        <v>1</v>
      </c>
      <c r="I9" s="6"/>
      <c r="J9" s="6"/>
      <c r="K9" s="1"/>
    </row>
    <row r="10" spans="3:11" x14ac:dyDescent="0.3">
      <c r="C10" s="6"/>
      <c r="D10" s="6"/>
      <c r="E10" s="6"/>
      <c r="F10" s="6"/>
      <c r="G10" s="6"/>
      <c r="H10" s="46"/>
      <c r="I10" s="45"/>
      <c r="J10" s="6"/>
      <c r="K10" s="1"/>
    </row>
    <row r="11" spans="3:11" x14ac:dyDescent="0.3">
      <c r="C11" s="6"/>
      <c r="D11" s="6"/>
      <c r="E11" s="6"/>
      <c r="F11" s="6"/>
      <c r="G11" s="6"/>
      <c r="H11" s="6"/>
      <c r="I11" s="45"/>
      <c r="J11" s="6"/>
      <c r="K11" s="1"/>
    </row>
    <row r="12" spans="3:11" ht="15" thickBot="1" x14ac:dyDescent="0.35">
      <c r="C12" s="6"/>
      <c r="D12" s="6"/>
      <c r="E12" s="6"/>
      <c r="F12" s="6">
        <v>4</v>
      </c>
      <c r="G12" s="6"/>
      <c r="H12" s="6"/>
      <c r="I12" s="45"/>
      <c r="J12" s="6"/>
      <c r="K12" s="1"/>
    </row>
    <row r="13" spans="3:11" ht="15.6" thickTop="1" thickBot="1" x14ac:dyDescent="0.35">
      <c r="C13" s="6"/>
      <c r="D13" s="6"/>
      <c r="E13" s="6">
        <v>7</v>
      </c>
      <c r="F13" s="7"/>
      <c r="G13" s="21"/>
      <c r="H13" s="6"/>
      <c r="I13" s="45"/>
      <c r="J13" s="6"/>
      <c r="K13" s="1"/>
    </row>
    <row r="14" spans="3:11" ht="15.6" thickTop="1" thickBot="1" x14ac:dyDescent="0.35">
      <c r="C14" s="6"/>
      <c r="D14" s="6"/>
      <c r="E14" s="7"/>
      <c r="F14" s="6"/>
      <c r="G14" s="20"/>
      <c r="H14" s="21"/>
      <c r="I14" s="47"/>
      <c r="J14" s="6"/>
      <c r="K14" s="1"/>
    </row>
    <row r="15" spans="3:11" ht="15.6" thickTop="1" thickBot="1" x14ac:dyDescent="0.35">
      <c r="C15" s="6"/>
      <c r="D15" s="6"/>
      <c r="E15" s="8">
        <v>8</v>
      </c>
      <c r="F15" s="20"/>
      <c r="G15" s="6"/>
      <c r="H15" s="21"/>
      <c r="I15" s="48"/>
      <c r="J15" s="6"/>
      <c r="K15" s="1"/>
    </row>
    <row r="16" spans="3:11" ht="15" thickTop="1" x14ac:dyDescent="0.3">
      <c r="C16" s="6"/>
      <c r="D16" s="6"/>
      <c r="E16" s="6"/>
      <c r="F16" s="6"/>
      <c r="G16" s="6"/>
      <c r="H16" s="21"/>
      <c r="I16" s="48"/>
      <c r="J16" s="6"/>
      <c r="K16" s="1"/>
    </row>
    <row r="17" spans="3:11" ht="15" thickBot="1" x14ac:dyDescent="0.35">
      <c r="C17" s="6"/>
      <c r="D17" s="6"/>
      <c r="E17" s="6"/>
      <c r="F17" s="6"/>
      <c r="G17" s="6"/>
      <c r="H17" s="21"/>
      <c r="I17" s="48"/>
      <c r="J17" s="6"/>
      <c r="K17" s="1"/>
    </row>
    <row r="18" spans="3:11" ht="15.6" thickTop="1" thickBot="1" x14ac:dyDescent="0.35">
      <c r="C18" s="6"/>
      <c r="D18" s="6"/>
      <c r="E18" s="6">
        <v>5</v>
      </c>
      <c r="F18" s="6"/>
      <c r="G18" s="6"/>
      <c r="H18" s="20"/>
      <c r="I18" s="49"/>
      <c r="J18" s="6"/>
      <c r="K18" s="1"/>
    </row>
    <row r="19" spans="3:11" ht="15" thickBot="1" x14ac:dyDescent="0.35">
      <c r="C19" s="6"/>
      <c r="D19" s="6">
        <v>10</v>
      </c>
      <c r="E19" s="46"/>
      <c r="F19" s="6"/>
      <c r="G19" s="6"/>
      <c r="H19" s="21"/>
      <c r="I19" s="49"/>
      <c r="J19" s="51"/>
      <c r="K19" s="1"/>
    </row>
    <row r="20" spans="3:11" ht="15.6" thickTop="1" thickBot="1" x14ac:dyDescent="0.35">
      <c r="C20" s="6"/>
      <c r="D20" s="46"/>
      <c r="E20" s="50"/>
      <c r="F20" s="7"/>
      <c r="G20" s="21"/>
      <c r="H20" s="21"/>
      <c r="I20" s="49"/>
      <c r="J20" s="6"/>
      <c r="K20" s="1"/>
    </row>
    <row r="21" spans="3:11" ht="15" thickBot="1" x14ac:dyDescent="0.35">
      <c r="C21" s="6"/>
      <c r="D21" s="50">
        <v>11</v>
      </c>
      <c r="E21" s="6"/>
      <c r="F21" s="6"/>
      <c r="G21" s="21"/>
      <c r="H21" s="21"/>
      <c r="I21" s="49"/>
      <c r="J21" s="6"/>
      <c r="K21" s="1"/>
    </row>
    <row r="22" spans="3:11" ht="15.6" thickTop="1" thickBot="1" x14ac:dyDescent="0.35">
      <c r="C22" s="6"/>
      <c r="D22" s="6"/>
      <c r="E22" s="6">
        <v>6</v>
      </c>
      <c r="F22" s="6"/>
      <c r="G22" s="20"/>
      <c r="H22" s="6">
        <v>2</v>
      </c>
      <c r="I22" s="49"/>
      <c r="J22" s="6"/>
      <c r="K22" s="1"/>
    </row>
    <row r="23" spans="3:11" ht="15.6" thickTop="1" thickBot="1" x14ac:dyDescent="0.35">
      <c r="C23" s="6"/>
      <c r="D23" s="6"/>
      <c r="E23" s="7"/>
      <c r="F23" s="6"/>
      <c r="G23" s="21"/>
      <c r="H23" s="46"/>
      <c r="I23" s="50"/>
      <c r="J23" s="6"/>
      <c r="K23" s="1"/>
    </row>
    <row r="24" spans="3:11" ht="15.6" thickTop="1" thickBot="1" x14ac:dyDescent="0.35">
      <c r="C24" s="6"/>
      <c r="D24" s="6"/>
      <c r="E24" s="8">
        <v>9</v>
      </c>
      <c r="F24" s="11"/>
      <c r="G24" s="6"/>
      <c r="H24" s="50">
        <v>3</v>
      </c>
      <c r="I24" s="6"/>
      <c r="J24" s="6"/>
      <c r="K24" s="1"/>
    </row>
    <row r="25" spans="3:11" ht="15" thickTop="1" x14ac:dyDescent="0.3">
      <c r="C25" s="6"/>
      <c r="D25" s="6"/>
      <c r="E25" s="6"/>
      <c r="F25" s="6"/>
      <c r="G25" s="6"/>
      <c r="H25" s="1"/>
      <c r="I25" s="1"/>
      <c r="J25" s="1"/>
      <c r="K25" s="1"/>
    </row>
    <row r="26" spans="3:11" x14ac:dyDescent="0.3">
      <c r="C26" s="6"/>
      <c r="D26" s="6"/>
      <c r="E26" s="6"/>
      <c r="F26" s="6"/>
      <c r="G26" s="6"/>
      <c r="H26" s="6"/>
      <c r="I26" s="6"/>
      <c r="J26" s="6"/>
      <c r="K26" s="1"/>
    </row>
    <row r="27" spans="3:11" x14ac:dyDescent="0.3">
      <c r="C27" s="6"/>
      <c r="D27" s="6"/>
      <c r="E27" s="6"/>
      <c r="F27" s="6"/>
      <c r="G27" s="6"/>
      <c r="H27" s="6"/>
      <c r="I27" s="6"/>
      <c r="J27" s="6"/>
      <c r="K27" s="1"/>
    </row>
    <row r="28" spans="3:11" x14ac:dyDescent="0.3">
      <c r="C28" s="1"/>
      <c r="D28" s="1"/>
      <c r="E28" s="1"/>
      <c r="F28" s="1"/>
      <c r="G28" s="1"/>
      <c r="H28" s="1"/>
      <c r="I28" s="6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K30" s="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CCBA-D3DB-4AAD-BD4C-C3FE701FDC69}">
  <dimension ref="B3:R30"/>
  <sheetViews>
    <sheetView topLeftCell="A3" workbookViewId="0">
      <selection activeCell="C6" sqref="C6:E21"/>
    </sheetView>
  </sheetViews>
  <sheetFormatPr defaultRowHeight="14.4" x14ac:dyDescent="0.3"/>
  <sheetData>
    <row r="3" spans="2:18" x14ac:dyDescent="0.3">
      <c r="R3" s="1"/>
    </row>
    <row r="4" spans="2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ht="15" thickBot="1" x14ac:dyDescent="0.35">
      <c r="B6" s="1"/>
      <c r="C6" s="6">
        <v>1</v>
      </c>
      <c r="D6" s="1"/>
      <c r="E6" s="1"/>
      <c r="F6" s="1"/>
      <c r="G6" s="1"/>
      <c r="H6" s="1"/>
      <c r="I6" s="6">
        <v>1</v>
      </c>
      <c r="J6" s="1"/>
      <c r="K6" s="1"/>
      <c r="L6" s="1"/>
      <c r="M6" s="1"/>
      <c r="N6" s="6">
        <v>1</v>
      </c>
      <c r="O6" s="1"/>
      <c r="P6" s="1"/>
      <c r="Q6" s="6">
        <v>1</v>
      </c>
      <c r="R6" s="1"/>
    </row>
    <row r="7" spans="2:18" ht="15.6" thickTop="1" thickBot="1" x14ac:dyDescent="0.35">
      <c r="B7" s="1"/>
      <c r="C7" s="7"/>
      <c r="D7" s="1"/>
      <c r="E7" s="1"/>
      <c r="F7" s="1"/>
      <c r="G7" s="1"/>
      <c r="H7" s="1"/>
      <c r="I7" s="7"/>
      <c r="J7" s="1"/>
      <c r="K7" s="1"/>
      <c r="L7" s="1"/>
      <c r="M7" s="1"/>
      <c r="N7" s="11"/>
      <c r="O7" s="1"/>
      <c r="P7" s="1"/>
      <c r="Q7" s="11"/>
      <c r="R7" s="1"/>
    </row>
    <row r="8" spans="2:18" ht="15.6" thickTop="1" thickBot="1" x14ac:dyDescent="0.35">
      <c r="B8" s="1"/>
      <c r="C8" s="8">
        <v>8</v>
      </c>
      <c r="D8" s="4"/>
      <c r="E8" s="5"/>
      <c r="F8" s="1"/>
      <c r="G8" s="1"/>
      <c r="H8" s="1"/>
      <c r="I8" s="8">
        <v>12</v>
      </c>
      <c r="J8" s="4"/>
      <c r="K8" s="5"/>
      <c r="L8" s="1"/>
      <c r="M8" s="1"/>
      <c r="N8" s="12">
        <v>2</v>
      </c>
      <c r="O8" s="1"/>
      <c r="P8" s="12">
        <v>2</v>
      </c>
      <c r="Q8" s="1"/>
      <c r="R8" s="1"/>
    </row>
    <row r="9" spans="2:18" ht="15.6" thickTop="1" thickBot="1" x14ac:dyDescent="0.35">
      <c r="B9" s="1"/>
      <c r="C9" s="6"/>
      <c r="D9" s="1"/>
      <c r="E9" s="5"/>
      <c r="F9" s="1"/>
      <c r="G9" s="1"/>
      <c r="H9" s="1"/>
      <c r="I9" s="6"/>
      <c r="J9" s="1"/>
      <c r="K9" s="5"/>
      <c r="L9" s="1"/>
      <c r="M9" s="1"/>
      <c r="N9" s="6"/>
      <c r="O9" s="1"/>
      <c r="P9" s="6"/>
      <c r="Q9" s="5"/>
      <c r="R9" s="1"/>
    </row>
    <row r="10" spans="2:18" ht="15.6" thickTop="1" thickBot="1" x14ac:dyDescent="0.35">
      <c r="B10" s="1"/>
      <c r="C10" s="6">
        <v>4</v>
      </c>
      <c r="D10" s="1"/>
      <c r="E10" s="4"/>
      <c r="F10" s="1"/>
      <c r="G10" s="1"/>
      <c r="H10" s="1"/>
      <c r="I10" s="6">
        <v>6</v>
      </c>
      <c r="J10" s="1"/>
      <c r="K10" s="4"/>
      <c r="L10" s="1"/>
      <c r="M10" s="1"/>
      <c r="N10" s="6">
        <v>3</v>
      </c>
      <c r="O10" s="1"/>
      <c r="P10" s="6">
        <v>3</v>
      </c>
      <c r="Q10" s="4"/>
      <c r="R10" s="1"/>
    </row>
    <row r="11" spans="2:18" ht="15.6" thickTop="1" thickBot="1" x14ac:dyDescent="0.35">
      <c r="B11" s="1"/>
      <c r="C11" s="7"/>
      <c r="D11" s="1"/>
      <c r="E11" s="5"/>
      <c r="F11" s="1"/>
      <c r="G11" s="1"/>
      <c r="H11" s="1"/>
      <c r="I11" s="7"/>
      <c r="J11" s="1"/>
      <c r="K11" s="5"/>
      <c r="L11" s="1"/>
      <c r="M11" s="1"/>
      <c r="N11" s="11"/>
      <c r="O11" s="1"/>
      <c r="P11" s="11"/>
      <c r="Q11" s="1"/>
      <c r="R11" s="1"/>
    </row>
    <row r="12" spans="2:18" ht="15.6" thickTop="1" thickBot="1" x14ac:dyDescent="0.35">
      <c r="B12" s="1"/>
      <c r="C12" s="8">
        <v>5</v>
      </c>
      <c r="D12" s="4"/>
      <c r="E12" s="1"/>
      <c r="F12" s="1"/>
      <c r="G12" s="1"/>
      <c r="H12" s="1"/>
      <c r="I12" s="8">
        <v>7</v>
      </c>
      <c r="J12" s="4"/>
      <c r="K12" s="1"/>
      <c r="L12" s="1"/>
      <c r="M12" s="1"/>
      <c r="N12" s="12">
        <v>4</v>
      </c>
      <c r="O12" s="1"/>
      <c r="P12" s="6"/>
      <c r="Q12" s="1"/>
      <c r="R12" s="1"/>
    </row>
    <row r="13" spans="2:18" ht="15" thickTop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ht="15" thickBot="1" x14ac:dyDescent="0.35">
      <c r="B14" s="1"/>
      <c r="C14" s="6">
        <v>3</v>
      </c>
      <c r="D14" s="1"/>
      <c r="E14" s="1"/>
      <c r="F14" s="1"/>
      <c r="G14" s="1"/>
      <c r="H14" s="1"/>
      <c r="I14" s="6">
        <v>2</v>
      </c>
      <c r="J14" s="1"/>
      <c r="K14" s="1"/>
      <c r="L14" s="1"/>
      <c r="M14" s="1"/>
      <c r="N14" s="6">
        <v>5</v>
      </c>
      <c r="O14" s="1"/>
      <c r="P14" s="6"/>
      <c r="Q14" s="1"/>
      <c r="R14" s="1"/>
    </row>
    <row r="15" spans="2:18" ht="15.6" thickTop="1" thickBot="1" x14ac:dyDescent="0.35">
      <c r="B15" s="1"/>
      <c r="C15" s="7"/>
      <c r="D15" s="1"/>
      <c r="E15" s="1"/>
      <c r="F15" s="1"/>
      <c r="G15" s="1"/>
      <c r="H15" s="1"/>
      <c r="I15" s="7"/>
      <c r="J15" s="1"/>
      <c r="K15" s="1"/>
      <c r="L15" s="1"/>
      <c r="M15" s="1"/>
      <c r="N15" s="11"/>
      <c r="O15" s="1"/>
      <c r="P15" s="6"/>
      <c r="Q15" s="1"/>
      <c r="R15" s="1"/>
    </row>
    <row r="16" spans="2:18" ht="15.6" thickTop="1" thickBot="1" x14ac:dyDescent="0.35">
      <c r="B16" s="1"/>
      <c r="C16" s="8">
        <v>6</v>
      </c>
      <c r="D16" s="4"/>
      <c r="E16" s="5"/>
      <c r="F16" s="1"/>
      <c r="G16" s="1"/>
      <c r="H16" s="1"/>
      <c r="I16" s="8">
        <v>11</v>
      </c>
      <c r="J16" s="4"/>
      <c r="K16" s="5"/>
      <c r="L16" s="1"/>
      <c r="M16" s="1"/>
      <c r="N16" s="12">
        <v>6</v>
      </c>
      <c r="O16" s="1"/>
      <c r="P16" s="6"/>
      <c r="Q16" s="1"/>
    </row>
    <row r="17" spans="2:17" ht="15.6" thickTop="1" thickBot="1" x14ac:dyDescent="0.35">
      <c r="B17" s="1"/>
      <c r="C17" s="6"/>
      <c r="D17" s="1"/>
      <c r="E17" s="5"/>
      <c r="F17" s="1"/>
      <c r="G17" s="1"/>
      <c r="H17" s="1"/>
      <c r="I17" s="6"/>
      <c r="J17" s="1"/>
      <c r="K17" s="5"/>
      <c r="L17" s="1"/>
      <c r="M17" s="1"/>
      <c r="N17" s="6"/>
      <c r="O17" s="1"/>
      <c r="P17" s="6"/>
      <c r="Q17" s="1"/>
    </row>
    <row r="18" spans="2:17" ht="15.6" thickTop="1" thickBot="1" x14ac:dyDescent="0.35">
      <c r="B18" s="1"/>
      <c r="C18" s="6">
        <v>2</v>
      </c>
      <c r="D18" s="1"/>
      <c r="E18" s="4"/>
      <c r="F18" s="1"/>
      <c r="G18" s="1"/>
      <c r="H18" s="1"/>
      <c r="I18" s="6">
        <v>5</v>
      </c>
      <c r="J18" s="1"/>
      <c r="K18" s="4"/>
      <c r="L18" s="1"/>
      <c r="M18" s="1"/>
      <c r="N18" s="1"/>
      <c r="O18" s="1"/>
      <c r="P18" s="1"/>
      <c r="Q18" s="1"/>
    </row>
    <row r="19" spans="2:17" ht="15.6" thickTop="1" thickBot="1" x14ac:dyDescent="0.35">
      <c r="B19" s="1"/>
      <c r="C19" s="7"/>
      <c r="D19" s="1"/>
      <c r="E19" s="5"/>
      <c r="F19" s="1"/>
      <c r="G19" s="1"/>
      <c r="H19" s="1"/>
      <c r="I19" s="7"/>
      <c r="J19" s="1"/>
      <c r="K19" s="5"/>
      <c r="L19" s="1"/>
      <c r="M19" s="1"/>
      <c r="N19" s="1"/>
      <c r="O19" s="1"/>
      <c r="P19" s="1"/>
      <c r="Q19" s="1"/>
    </row>
    <row r="20" spans="2:17" ht="15.6" thickTop="1" thickBot="1" x14ac:dyDescent="0.35">
      <c r="B20" s="1"/>
      <c r="C20" s="8">
        <v>7</v>
      </c>
      <c r="D20" s="4"/>
      <c r="E20" s="1"/>
      <c r="F20" s="1"/>
      <c r="G20" s="1"/>
      <c r="H20" s="1"/>
      <c r="I20" s="8">
        <v>8</v>
      </c>
      <c r="J20" s="4"/>
      <c r="K20" s="1"/>
      <c r="L20" s="1"/>
      <c r="M20" s="1"/>
      <c r="N20" s="1"/>
      <c r="O20" s="1"/>
      <c r="P20" s="1"/>
      <c r="Q20" s="1"/>
    </row>
    <row r="21" spans="2:17" ht="15" thickTop="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ht="15" thickBot="1" x14ac:dyDescent="0.35">
      <c r="B22" s="1"/>
      <c r="C22" s="1"/>
      <c r="D22" s="1"/>
      <c r="E22" s="1"/>
      <c r="F22" s="1"/>
      <c r="G22" s="1"/>
      <c r="H22" s="1"/>
      <c r="I22" s="6">
        <v>3</v>
      </c>
      <c r="J22" s="1"/>
      <c r="K22" s="1"/>
      <c r="L22" s="1"/>
      <c r="M22" s="1"/>
      <c r="N22" s="1"/>
      <c r="O22" s="1"/>
      <c r="P22" s="1"/>
      <c r="Q22" s="1"/>
    </row>
    <row r="23" spans="2:17" ht="15.6" thickTop="1" thickBot="1" x14ac:dyDescent="0.35">
      <c r="B23" s="1"/>
      <c r="C23" s="1"/>
      <c r="D23" s="1"/>
      <c r="E23" s="1"/>
      <c r="F23" s="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2:17" ht="15.6" thickTop="1" thickBot="1" x14ac:dyDescent="0.35">
      <c r="B24" s="1"/>
      <c r="C24" s="1"/>
      <c r="D24" s="1"/>
      <c r="E24" s="1"/>
      <c r="F24" s="1"/>
      <c r="G24" s="1"/>
      <c r="H24" s="1"/>
      <c r="I24" s="8">
        <v>10</v>
      </c>
      <c r="J24" s="4"/>
      <c r="K24" s="5"/>
      <c r="L24" s="1"/>
      <c r="M24" s="1"/>
      <c r="N24" s="1"/>
      <c r="O24" s="1"/>
      <c r="P24" s="1"/>
      <c r="Q24" s="1"/>
    </row>
    <row r="25" spans="2:17" ht="15.6" thickTop="1" thickBot="1" x14ac:dyDescent="0.35">
      <c r="B25" s="1"/>
      <c r="C25" s="1"/>
      <c r="D25" s="1"/>
      <c r="E25" s="1"/>
      <c r="F25" s="1"/>
      <c r="G25" s="1"/>
      <c r="H25" s="1"/>
      <c r="I25" s="6"/>
      <c r="J25" s="1"/>
      <c r="K25" s="5"/>
      <c r="L25" s="1"/>
      <c r="M25" s="1"/>
      <c r="N25" s="1"/>
      <c r="O25" s="1"/>
      <c r="P25" s="1"/>
      <c r="Q25" s="1"/>
    </row>
    <row r="26" spans="2:17" ht="15.6" thickTop="1" thickBot="1" x14ac:dyDescent="0.35">
      <c r="B26" s="1"/>
      <c r="C26" s="1"/>
      <c r="D26" s="1"/>
      <c r="E26" s="1"/>
      <c r="F26" s="1"/>
      <c r="G26" s="1"/>
      <c r="H26" s="1"/>
      <c r="I26" s="6">
        <v>4</v>
      </c>
      <c r="J26" s="1"/>
      <c r="K26" s="4"/>
      <c r="L26" s="1"/>
      <c r="M26" s="1"/>
      <c r="N26" s="1"/>
      <c r="O26" s="1"/>
      <c r="P26" s="1"/>
      <c r="Q26" s="1"/>
    </row>
    <row r="27" spans="2:17" ht="15.6" thickTop="1" thickBot="1" x14ac:dyDescent="0.35">
      <c r="B27" s="1"/>
      <c r="C27" s="1"/>
      <c r="D27" s="1"/>
      <c r="E27" s="1"/>
      <c r="F27" s="1"/>
      <c r="G27" s="1"/>
      <c r="H27" s="1"/>
      <c r="I27" s="7"/>
      <c r="J27" s="1"/>
      <c r="K27" s="5"/>
      <c r="L27" s="1"/>
      <c r="M27" s="1"/>
      <c r="N27" s="1"/>
      <c r="O27" s="1"/>
      <c r="P27" s="1"/>
      <c r="Q27" s="1"/>
    </row>
    <row r="28" spans="2:17" ht="15.6" thickTop="1" thickBot="1" x14ac:dyDescent="0.35">
      <c r="B28" s="1"/>
      <c r="C28" s="1"/>
      <c r="D28" s="1"/>
      <c r="E28" s="1"/>
      <c r="F28" s="1"/>
      <c r="G28" s="1"/>
      <c r="H28" s="1"/>
      <c r="I28" s="8">
        <v>9</v>
      </c>
      <c r="J28" s="4"/>
      <c r="K28" s="1"/>
      <c r="L28" s="1"/>
      <c r="M28" s="1"/>
      <c r="N28" s="1"/>
      <c r="O28" s="1"/>
      <c r="P28" s="1"/>
      <c r="Q28" s="1"/>
    </row>
    <row r="29" spans="2:17" ht="15" thickTop="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77D6-FCDE-41DD-B502-E30125D7AB38}">
  <dimension ref="C3:P41"/>
  <sheetViews>
    <sheetView zoomScale="70" zoomScaleNormal="70" workbookViewId="0">
      <selection activeCell="C1" sqref="C1:I1048576"/>
    </sheetView>
  </sheetViews>
  <sheetFormatPr defaultRowHeight="14.4" x14ac:dyDescent="0.3"/>
  <sheetData>
    <row r="3" spans="3:16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3:16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3:16" ht="15" thickBot="1" x14ac:dyDescent="0.35">
      <c r="C5" s="1"/>
      <c r="D5" s="6">
        <v>1</v>
      </c>
      <c r="E5" s="6"/>
      <c r="F5" s="1"/>
      <c r="G5" s="1"/>
      <c r="H5" s="1"/>
      <c r="I5" s="1"/>
      <c r="J5" s="1"/>
      <c r="K5" s="1"/>
      <c r="L5" s="1"/>
      <c r="M5" s="1"/>
      <c r="N5" s="1"/>
      <c r="O5" s="1">
        <v>2</v>
      </c>
      <c r="P5" s="1"/>
    </row>
    <row r="6" spans="3:16" ht="15.6" thickTop="1" thickBot="1" x14ac:dyDescent="0.35">
      <c r="C6" s="1"/>
      <c r="D6" s="7"/>
      <c r="E6" s="6"/>
      <c r="F6" s="1"/>
      <c r="G6" s="1"/>
      <c r="H6" s="1"/>
      <c r="I6" s="1"/>
      <c r="J6" s="1"/>
      <c r="K6" s="1"/>
      <c r="L6" s="1"/>
      <c r="M6" s="1"/>
      <c r="N6" s="3"/>
      <c r="O6" s="11"/>
      <c r="P6" s="1"/>
    </row>
    <row r="7" spans="3:16" ht="15.6" thickTop="1" thickBot="1" x14ac:dyDescent="0.35">
      <c r="C7" s="1"/>
      <c r="D7" s="8"/>
      <c r="E7" s="11"/>
      <c r="F7" s="5"/>
      <c r="G7" s="1"/>
      <c r="H7" s="1"/>
      <c r="I7" s="1"/>
      <c r="J7" s="1"/>
      <c r="K7" s="1"/>
      <c r="L7" s="1"/>
      <c r="M7" s="1"/>
      <c r="N7" s="15"/>
      <c r="O7" s="12"/>
      <c r="P7" s="1"/>
    </row>
    <row r="8" spans="3:16" ht="15.6" thickTop="1" thickBot="1" x14ac:dyDescent="0.35">
      <c r="C8" s="1"/>
      <c r="D8" s="6"/>
      <c r="E8" s="6"/>
      <c r="F8" s="5"/>
      <c r="G8" s="1"/>
      <c r="H8" s="1"/>
      <c r="I8" s="1"/>
      <c r="J8" s="1"/>
      <c r="K8" s="1"/>
      <c r="L8" s="1"/>
      <c r="M8" s="1"/>
      <c r="N8" s="5"/>
      <c r="O8" s="6"/>
      <c r="P8" s="1"/>
    </row>
    <row r="9" spans="3:16" ht="15.6" thickTop="1" thickBot="1" x14ac:dyDescent="0.35">
      <c r="C9" s="1"/>
      <c r="D9" s="6"/>
      <c r="E9" s="6"/>
      <c r="F9" s="4"/>
      <c r="G9" s="5"/>
      <c r="H9" s="1"/>
      <c r="I9" s="1"/>
      <c r="J9" s="1"/>
      <c r="K9" s="1"/>
      <c r="L9" s="14"/>
      <c r="M9" s="2"/>
      <c r="N9" s="5"/>
      <c r="O9" s="6"/>
      <c r="P9" s="1"/>
    </row>
    <row r="10" spans="3:16" ht="15.6" thickTop="1" thickBot="1" x14ac:dyDescent="0.35">
      <c r="C10" s="1"/>
      <c r="D10" s="7"/>
      <c r="E10" s="6"/>
      <c r="F10" s="5"/>
      <c r="G10" s="5"/>
      <c r="H10" s="1"/>
      <c r="I10" s="1"/>
      <c r="J10" s="1"/>
      <c r="K10" s="1"/>
      <c r="L10" s="14"/>
      <c r="M10" s="1"/>
      <c r="N10" s="16"/>
      <c r="O10" s="11"/>
      <c r="P10" s="1"/>
    </row>
    <row r="11" spans="3:16" ht="15.6" thickTop="1" thickBot="1" x14ac:dyDescent="0.35">
      <c r="C11" s="1"/>
      <c r="D11" s="8"/>
      <c r="E11" s="11"/>
      <c r="F11" s="1"/>
      <c r="G11" s="5"/>
      <c r="H11" s="1"/>
      <c r="I11" s="1"/>
      <c r="J11" s="1"/>
      <c r="K11" s="1"/>
      <c r="L11" s="14"/>
      <c r="M11" s="1"/>
      <c r="N11" s="2"/>
      <c r="O11" s="12"/>
      <c r="P11" s="1"/>
    </row>
    <row r="12" spans="3:16" ht="15.6" thickTop="1" thickBot="1" x14ac:dyDescent="0.35">
      <c r="C12" s="1"/>
      <c r="D12" s="1"/>
      <c r="E12" s="1"/>
      <c r="F12" s="1"/>
      <c r="G12" s="5"/>
      <c r="H12" s="1"/>
      <c r="I12" s="1"/>
      <c r="J12" s="1"/>
      <c r="K12" s="1"/>
      <c r="L12" s="14"/>
      <c r="M12" s="1"/>
      <c r="N12" s="1"/>
      <c r="O12" s="1"/>
      <c r="P12" s="1"/>
    </row>
    <row r="13" spans="3:16" ht="15.6" thickTop="1" thickBot="1" x14ac:dyDescent="0.35">
      <c r="C13" s="1"/>
      <c r="D13" s="6">
        <v>5</v>
      </c>
      <c r="E13" s="6"/>
      <c r="F13" s="1"/>
      <c r="G13" s="4"/>
      <c r="H13" s="5"/>
      <c r="I13" s="1"/>
      <c r="J13" s="1"/>
      <c r="K13" s="1"/>
      <c r="L13" s="15"/>
      <c r="M13" s="1"/>
      <c r="N13" s="1"/>
      <c r="O13" s="1">
        <v>7</v>
      </c>
      <c r="P13" s="1"/>
    </row>
    <row r="14" spans="3:16" ht="15.6" thickTop="1" thickBot="1" x14ac:dyDescent="0.35">
      <c r="C14" s="1"/>
      <c r="D14" s="7"/>
      <c r="E14" s="6"/>
      <c r="F14" s="1"/>
      <c r="G14" s="5"/>
      <c r="H14" s="5"/>
      <c r="I14" s="1"/>
      <c r="J14" s="1"/>
      <c r="K14" s="1"/>
      <c r="L14" s="35"/>
      <c r="M14" s="1"/>
      <c r="N14" s="3"/>
      <c r="O14" s="11"/>
      <c r="P14" s="1"/>
    </row>
    <row r="15" spans="3:16" ht="15.6" thickTop="1" thickBot="1" x14ac:dyDescent="0.35">
      <c r="C15" s="1"/>
      <c r="D15" s="8"/>
      <c r="E15" s="11"/>
      <c r="F15" s="5"/>
      <c r="G15" s="5"/>
      <c r="H15" s="4"/>
      <c r="I15" s="1"/>
      <c r="J15" s="1"/>
      <c r="K15" s="1"/>
      <c r="L15" s="35"/>
      <c r="M15" s="1"/>
      <c r="N15" s="15"/>
      <c r="O15" s="12"/>
      <c r="P15" s="1"/>
    </row>
    <row r="16" spans="3:16" ht="15.6" thickTop="1" thickBot="1" x14ac:dyDescent="0.35">
      <c r="C16" s="1"/>
      <c r="D16" s="6"/>
      <c r="E16" s="6"/>
      <c r="F16" s="5"/>
      <c r="G16" s="5"/>
      <c r="H16" s="5"/>
      <c r="I16" s="1"/>
      <c r="J16" s="1"/>
      <c r="K16" s="1"/>
      <c r="L16" s="35"/>
      <c r="M16" s="1"/>
      <c r="N16" s="5"/>
      <c r="O16" s="6"/>
      <c r="P16" s="1"/>
    </row>
    <row r="17" spans="3:16" ht="15.6" thickTop="1" thickBot="1" x14ac:dyDescent="0.35">
      <c r="C17" s="1"/>
      <c r="D17" s="6"/>
      <c r="E17" s="6"/>
      <c r="F17" s="4"/>
      <c r="G17" s="1"/>
      <c r="H17" s="5"/>
      <c r="I17" s="1"/>
      <c r="J17" s="1"/>
      <c r="K17" s="1"/>
      <c r="L17" s="5"/>
      <c r="M17" s="2"/>
      <c r="N17" s="5"/>
      <c r="O17" s="6"/>
      <c r="P17" s="1"/>
    </row>
    <row r="18" spans="3:16" ht="15.6" thickTop="1" thickBot="1" x14ac:dyDescent="0.35">
      <c r="C18" s="1"/>
      <c r="D18" s="7"/>
      <c r="E18" s="6"/>
      <c r="F18" s="5"/>
      <c r="G18" s="1"/>
      <c r="H18" s="5"/>
      <c r="I18" s="1"/>
      <c r="J18" s="1"/>
      <c r="K18" s="1"/>
      <c r="L18" s="5"/>
      <c r="M18" s="1"/>
      <c r="N18" s="16"/>
      <c r="O18" s="11"/>
      <c r="P18" s="1"/>
    </row>
    <row r="19" spans="3:16" ht="15.6" thickTop="1" thickBot="1" x14ac:dyDescent="0.35">
      <c r="C19" s="1"/>
      <c r="D19" s="8"/>
      <c r="E19" s="11"/>
      <c r="F19" s="1"/>
      <c r="G19" s="1"/>
      <c r="H19" s="5"/>
      <c r="I19" s="1"/>
      <c r="J19" s="1"/>
      <c r="K19" s="1"/>
      <c r="L19" s="5"/>
      <c r="M19" s="1"/>
      <c r="N19" s="2"/>
      <c r="O19" s="12"/>
      <c r="P19" s="1"/>
    </row>
    <row r="20" spans="3:16" ht="15.6" thickTop="1" thickBot="1" x14ac:dyDescent="0.35">
      <c r="C20" s="1"/>
      <c r="D20" s="1"/>
      <c r="E20" s="1"/>
      <c r="F20" s="1"/>
      <c r="G20" s="1"/>
      <c r="H20" s="5"/>
      <c r="I20" s="52"/>
      <c r="J20" s="53"/>
      <c r="K20" s="1"/>
      <c r="L20" s="5"/>
      <c r="M20" s="1"/>
      <c r="N20" s="1"/>
      <c r="O20" s="1"/>
      <c r="P20" s="1"/>
    </row>
    <row r="21" spans="3:16" ht="15.6" thickTop="1" thickBot="1" x14ac:dyDescent="0.35">
      <c r="C21" s="1"/>
      <c r="D21" s="6">
        <v>3</v>
      </c>
      <c r="E21" s="1"/>
      <c r="F21" s="1"/>
      <c r="G21" s="1"/>
      <c r="H21" s="5"/>
      <c r="I21" s="1"/>
      <c r="J21" s="1"/>
      <c r="K21" s="1"/>
      <c r="L21" s="5"/>
      <c r="M21" s="1"/>
      <c r="N21" s="1"/>
      <c r="O21" s="1">
        <v>4</v>
      </c>
      <c r="P21" s="1"/>
    </row>
    <row r="22" spans="3:16" ht="15.6" thickTop="1" thickBot="1" x14ac:dyDescent="0.35">
      <c r="C22" s="1"/>
      <c r="D22" s="7"/>
      <c r="E22" s="6"/>
      <c r="F22" s="1"/>
      <c r="G22" s="1"/>
      <c r="H22" s="5"/>
      <c r="I22" s="1"/>
      <c r="J22" s="1"/>
      <c r="K22" s="1"/>
      <c r="L22" s="5"/>
      <c r="M22" s="1"/>
      <c r="N22" s="3"/>
      <c r="O22" s="11"/>
      <c r="P22" s="1"/>
    </row>
    <row r="23" spans="3:16" ht="15.6" thickTop="1" thickBot="1" x14ac:dyDescent="0.35">
      <c r="C23" s="1"/>
      <c r="D23" s="8"/>
      <c r="E23" s="11"/>
      <c r="F23" s="5"/>
      <c r="G23" s="1"/>
      <c r="H23" s="5"/>
      <c r="I23" s="1"/>
      <c r="J23" s="1"/>
      <c r="K23" s="1"/>
      <c r="L23" s="5"/>
      <c r="M23" s="1"/>
      <c r="N23" s="15"/>
      <c r="O23" s="12"/>
      <c r="P23" s="1"/>
    </row>
    <row r="24" spans="3:16" ht="15.6" thickTop="1" thickBot="1" x14ac:dyDescent="0.35">
      <c r="C24" s="1"/>
      <c r="D24" s="6"/>
      <c r="E24" s="6"/>
      <c r="F24" s="5"/>
      <c r="G24" s="1"/>
      <c r="H24" s="5"/>
      <c r="I24" s="1"/>
      <c r="J24" s="1"/>
      <c r="K24" s="1"/>
      <c r="L24" s="5"/>
      <c r="M24" s="1"/>
      <c r="N24" s="5"/>
      <c r="O24" s="6"/>
      <c r="P24" s="1"/>
    </row>
    <row r="25" spans="3:16" ht="15.6" thickTop="1" thickBot="1" x14ac:dyDescent="0.35">
      <c r="C25" s="1"/>
      <c r="D25" s="6"/>
      <c r="E25" s="6"/>
      <c r="F25" s="4"/>
      <c r="G25" s="5"/>
      <c r="H25" s="5"/>
      <c r="I25" s="1"/>
      <c r="J25" s="1"/>
      <c r="K25" s="1"/>
      <c r="L25" s="35"/>
      <c r="M25" s="2"/>
      <c r="N25" s="5"/>
      <c r="O25" s="6"/>
      <c r="P25" s="1"/>
    </row>
    <row r="26" spans="3:16" ht="15.6" thickTop="1" thickBot="1" x14ac:dyDescent="0.35">
      <c r="C26" s="1"/>
      <c r="D26" s="7"/>
      <c r="E26" s="6"/>
      <c r="F26" s="5"/>
      <c r="G26" s="5"/>
      <c r="H26" s="5"/>
      <c r="I26" s="1"/>
      <c r="J26" s="1"/>
      <c r="K26" s="1"/>
      <c r="L26" s="35"/>
      <c r="M26" s="1"/>
      <c r="N26" s="16"/>
      <c r="O26" s="11"/>
      <c r="P26" s="1"/>
    </row>
    <row r="27" spans="3:16" ht="15.6" thickTop="1" thickBot="1" x14ac:dyDescent="0.35">
      <c r="C27" s="1"/>
      <c r="D27" s="8"/>
      <c r="E27" s="11"/>
      <c r="F27" s="1"/>
      <c r="G27" s="5"/>
      <c r="H27" s="5"/>
      <c r="I27" s="1"/>
      <c r="J27" s="1"/>
      <c r="K27" s="2"/>
      <c r="L27" s="35"/>
      <c r="M27" s="1"/>
      <c r="N27" s="2"/>
      <c r="O27" s="12"/>
      <c r="P27" s="1"/>
    </row>
    <row r="28" spans="3:16" ht="15.6" thickTop="1" thickBot="1" x14ac:dyDescent="0.35">
      <c r="C28" s="1"/>
      <c r="D28" s="1"/>
      <c r="E28" s="1"/>
      <c r="F28" s="1"/>
      <c r="G28" s="5"/>
      <c r="H28" s="5"/>
      <c r="I28" s="1"/>
      <c r="J28" s="1"/>
      <c r="K28" s="14"/>
      <c r="L28" s="16"/>
      <c r="M28" s="1"/>
      <c r="N28" s="1"/>
      <c r="O28" s="1"/>
      <c r="P28" s="1"/>
    </row>
    <row r="29" spans="3:16" ht="15.6" thickTop="1" thickBot="1" x14ac:dyDescent="0.35">
      <c r="C29" s="1"/>
      <c r="D29" s="6">
        <v>8</v>
      </c>
      <c r="E29" s="6"/>
      <c r="F29" s="1"/>
      <c r="G29" s="4"/>
      <c r="H29" s="1"/>
      <c r="I29" s="1"/>
      <c r="J29" s="1"/>
      <c r="K29" s="1"/>
      <c r="L29" s="2"/>
      <c r="M29" s="1"/>
      <c r="N29" s="1"/>
      <c r="O29" s="1">
        <v>6</v>
      </c>
      <c r="P29" s="1"/>
    </row>
    <row r="30" spans="3:16" ht="15.6" thickTop="1" thickBot="1" x14ac:dyDescent="0.35">
      <c r="C30" s="1"/>
      <c r="D30" s="7"/>
      <c r="E30" s="6"/>
      <c r="F30" s="1"/>
      <c r="G30" s="5"/>
      <c r="H30" s="1"/>
      <c r="I30" s="1"/>
      <c r="J30" s="1"/>
      <c r="K30" s="1"/>
      <c r="L30" s="14"/>
      <c r="M30" s="1"/>
      <c r="N30" s="3"/>
      <c r="O30" s="11"/>
      <c r="P30" s="1"/>
    </row>
    <row r="31" spans="3:16" ht="15.6" thickTop="1" thickBot="1" x14ac:dyDescent="0.35">
      <c r="C31" s="1"/>
      <c r="D31" s="8"/>
      <c r="E31" s="11"/>
      <c r="F31" s="5"/>
      <c r="G31" s="5"/>
      <c r="H31" s="1"/>
      <c r="I31" s="1"/>
      <c r="J31" s="1"/>
      <c r="K31" s="1"/>
      <c r="L31" s="14"/>
      <c r="M31" s="1"/>
      <c r="N31" s="15"/>
      <c r="O31" s="12"/>
      <c r="P31" s="1"/>
    </row>
    <row r="32" spans="3:16" ht="15.6" thickTop="1" thickBot="1" x14ac:dyDescent="0.35">
      <c r="C32" s="1"/>
      <c r="D32" s="6"/>
      <c r="E32" s="6"/>
      <c r="F32" s="5"/>
      <c r="G32" s="5"/>
      <c r="H32" s="1"/>
      <c r="I32" s="1"/>
      <c r="J32" s="1"/>
      <c r="K32" s="1"/>
      <c r="L32" s="14"/>
      <c r="M32" s="1"/>
      <c r="N32" s="5"/>
      <c r="O32" s="6"/>
      <c r="P32" s="1"/>
    </row>
    <row r="33" spans="3:16" ht="15.6" thickTop="1" thickBot="1" x14ac:dyDescent="0.35">
      <c r="C33" s="1"/>
      <c r="D33" s="6"/>
      <c r="E33" s="6"/>
      <c r="F33" s="4"/>
      <c r="G33" s="1"/>
      <c r="H33" s="1"/>
      <c r="I33" s="1"/>
      <c r="J33" s="1"/>
      <c r="K33" s="1"/>
      <c r="L33" s="1"/>
      <c r="M33" s="2"/>
      <c r="N33" s="5"/>
      <c r="O33" s="6"/>
      <c r="P33" s="1"/>
    </row>
    <row r="34" spans="3:16" ht="15.6" thickTop="1" thickBot="1" x14ac:dyDescent="0.35">
      <c r="C34" s="1"/>
      <c r="D34" s="7"/>
      <c r="E34" s="6"/>
      <c r="F34" s="5"/>
      <c r="G34" s="1"/>
      <c r="H34" s="1"/>
      <c r="I34" s="1"/>
      <c r="J34" s="1"/>
      <c r="K34" s="1"/>
      <c r="L34" s="1"/>
      <c r="M34" s="1"/>
      <c r="N34" s="16"/>
      <c r="O34" s="11"/>
      <c r="P34" s="1"/>
    </row>
    <row r="35" spans="3:16" ht="15.6" thickTop="1" thickBot="1" x14ac:dyDescent="0.35">
      <c r="C35" s="1"/>
      <c r="D35" s="8"/>
      <c r="E35" s="11"/>
      <c r="F35" s="1"/>
      <c r="G35" s="1"/>
      <c r="H35" s="1"/>
      <c r="I35" s="1"/>
      <c r="J35" s="1"/>
      <c r="K35" s="1"/>
      <c r="L35" s="1"/>
      <c r="M35" s="1"/>
      <c r="N35" s="2"/>
      <c r="O35" s="12"/>
      <c r="P35" s="1"/>
    </row>
    <row r="36" spans="3:16" ht="15" thickTop="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BA00-0EB6-4669-B098-2843042A2AF2}">
  <dimension ref="C1:T98"/>
  <sheetViews>
    <sheetView zoomScale="80" zoomScaleNormal="80" workbookViewId="0">
      <selection activeCell="F19" sqref="F19:P33"/>
    </sheetView>
  </sheetViews>
  <sheetFormatPr defaultRowHeight="14.4" x14ac:dyDescent="0.3"/>
  <cols>
    <col min="6" max="6" width="3.109375" customWidth="1"/>
    <col min="7" max="7" width="5.88671875" customWidth="1"/>
    <col min="11" max="11" width="3" customWidth="1"/>
    <col min="12" max="12" width="5.77734375" customWidth="1"/>
    <col min="14" max="14" width="3" customWidth="1"/>
    <col min="15" max="15" width="6.88671875" customWidth="1"/>
    <col min="16" max="16" width="8.88671875" customWidth="1"/>
  </cols>
  <sheetData>
    <row r="1" spans="3:20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3:20" ht="15" thickTop="1" x14ac:dyDescent="0.3">
      <c r="C2" s="1"/>
      <c r="D2" s="90" t="s">
        <v>77</v>
      </c>
      <c r="E2" s="91"/>
      <c r="F2" s="91"/>
      <c r="G2" s="91"/>
      <c r="H2" s="91"/>
      <c r="I2" s="92"/>
      <c r="J2" s="29"/>
      <c r="K2" s="29"/>
      <c r="L2" s="1"/>
      <c r="M2" s="90" t="s">
        <v>76</v>
      </c>
      <c r="N2" s="91"/>
      <c r="O2" s="91"/>
      <c r="P2" s="91"/>
      <c r="Q2" s="91"/>
      <c r="R2" s="92"/>
      <c r="S2" s="1"/>
      <c r="T2" s="1"/>
    </row>
    <row r="3" spans="3:20" x14ac:dyDescent="0.3">
      <c r="C3" s="1"/>
      <c r="D3" s="54" t="s">
        <v>74</v>
      </c>
      <c r="E3" s="84" t="s">
        <v>75</v>
      </c>
      <c r="F3" s="85"/>
      <c r="G3" s="86"/>
      <c r="H3" s="44" t="s">
        <v>112</v>
      </c>
      <c r="I3" s="55" t="s">
        <v>113</v>
      </c>
      <c r="J3" s="29"/>
      <c r="K3" s="29"/>
      <c r="L3" s="1"/>
      <c r="M3" s="54" t="s">
        <v>74</v>
      </c>
      <c r="N3" s="84" t="s">
        <v>75</v>
      </c>
      <c r="O3" s="85"/>
      <c r="P3" s="86"/>
      <c r="Q3" s="44" t="s">
        <v>112</v>
      </c>
      <c r="R3" s="55" t="s">
        <v>113</v>
      </c>
      <c r="S3" s="1"/>
      <c r="T3" s="1"/>
    </row>
    <row r="4" spans="3:20" x14ac:dyDescent="0.3">
      <c r="C4" s="1"/>
      <c r="D4" s="54">
        <v>1</v>
      </c>
      <c r="E4" s="84" t="s">
        <v>116</v>
      </c>
      <c r="F4" s="85"/>
      <c r="G4" s="86"/>
      <c r="H4" s="44">
        <v>2</v>
      </c>
      <c r="I4" s="55">
        <f>4-H4</f>
        <v>2</v>
      </c>
      <c r="J4" s="29"/>
      <c r="K4" s="29"/>
      <c r="L4" s="1"/>
      <c r="M4" s="54">
        <v>1</v>
      </c>
      <c r="N4" s="84" t="s">
        <v>121</v>
      </c>
      <c r="O4" s="85"/>
      <c r="P4" s="86"/>
      <c r="Q4" s="44">
        <v>4</v>
      </c>
      <c r="R4" s="55">
        <f>4-Q4</f>
        <v>0</v>
      </c>
      <c r="S4" s="1"/>
      <c r="T4" s="1"/>
    </row>
    <row r="5" spans="3:20" x14ac:dyDescent="0.3">
      <c r="C5" s="1"/>
      <c r="D5" s="54">
        <v>2</v>
      </c>
      <c r="E5" s="84" t="s">
        <v>117</v>
      </c>
      <c r="F5" s="85"/>
      <c r="G5" s="86"/>
      <c r="H5" s="44">
        <v>2</v>
      </c>
      <c r="I5" s="55">
        <f>4-H5</f>
        <v>2</v>
      </c>
      <c r="J5" s="29"/>
      <c r="K5" s="29"/>
      <c r="L5" s="1"/>
      <c r="M5" s="54">
        <v>2</v>
      </c>
      <c r="N5" s="84" t="s">
        <v>38</v>
      </c>
      <c r="O5" s="85"/>
      <c r="P5" s="86"/>
      <c r="Q5" s="44">
        <v>3</v>
      </c>
      <c r="R5" s="55">
        <f>4-Q5</f>
        <v>1</v>
      </c>
      <c r="S5" s="1"/>
      <c r="T5" s="1"/>
    </row>
    <row r="6" spans="3:20" x14ac:dyDescent="0.3">
      <c r="C6" s="1"/>
      <c r="D6" s="54">
        <v>3</v>
      </c>
      <c r="E6" s="84" t="s">
        <v>118</v>
      </c>
      <c r="F6" s="85"/>
      <c r="G6" s="86"/>
      <c r="H6" s="44">
        <v>2</v>
      </c>
      <c r="I6" s="55">
        <f>4-H6</f>
        <v>2</v>
      </c>
      <c r="J6" s="29"/>
      <c r="K6" s="29"/>
      <c r="L6" s="1"/>
      <c r="M6" s="54">
        <v>3</v>
      </c>
      <c r="N6" s="84" t="s">
        <v>36</v>
      </c>
      <c r="O6" s="85"/>
      <c r="P6" s="86"/>
      <c r="Q6" s="44">
        <v>2</v>
      </c>
      <c r="R6" s="55">
        <f>4-Q6</f>
        <v>2</v>
      </c>
      <c r="S6" s="1"/>
      <c r="T6" s="1"/>
    </row>
    <row r="7" spans="3:20" x14ac:dyDescent="0.3">
      <c r="C7" s="1"/>
      <c r="D7" s="54">
        <v>4</v>
      </c>
      <c r="E7" s="84" t="s">
        <v>119</v>
      </c>
      <c r="F7" s="85"/>
      <c r="G7" s="86"/>
      <c r="H7" s="44">
        <v>2</v>
      </c>
      <c r="I7" s="55">
        <f>4-H7</f>
        <v>2</v>
      </c>
      <c r="J7" s="29"/>
      <c r="K7" s="29"/>
      <c r="L7" s="1"/>
      <c r="M7" s="54">
        <v>4</v>
      </c>
      <c r="N7" s="84" t="s">
        <v>122</v>
      </c>
      <c r="O7" s="85"/>
      <c r="P7" s="86"/>
      <c r="Q7" s="44">
        <v>1</v>
      </c>
      <c r="R7" s="55">
        <f>4-Q7</f>
        <v>3</v>
      </c>
      <c r="S7" s="1"/>
      <c r="T7" s="1"/>
    </row>
    <row r="8" spans="3:20" ht="15" thickBot="1" x14ac:dyDescent="0.35">
      <c r="C8" s="1"/>
      <c r="D8" s="56">
        <v>5</v>
      </c>
      <c r="E8" s="87" t="s">
        <v>120</v>
      </c>
      <c r="F8" s="88"/>
      <c r="G8" s="89"/>
      <c r="H8" s="57">
        <v>2</v>
      </c>
      <c r="I8" s="58">
        <f>4-H8</f>
        <v>2</v>
      </c>
      <c r="J8" s="29"/>
      <c r="K8" s="29"/>
      <c r="L8" s="1"/>
      <c r="M8" s="56">
        <v>5</v>
      </c>
      <c r="N8" s="87" t="s">
        <v>81</v>
      </c>
      <c r="O8" s="88"/>
      <c r="P8" s="89"/>
      <c r="Q8" s="57">
        <v>0</v>
      </c>
      <c r="R8" s="58">
        <f>4-Q8</f>
        <v>4</v>
      </c>
      <c r="S8" s="1"/>
      <c r="T8" s="1"/>
    </row>
    <row r="9" spans="3:20" ht="15.6" thickTop="1" thickBot="1" x14ac:dyDescent="0.3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3:20" ht="15" thickTop="1" x14ac:dyDescent="0.3">
      <c r="C10" s="1"/>
      <c r="D10" s="90" t="s">
        <v>114</v>
      </c>
      <c r="E10" s="91"/>
      <c r="F10" s="91"/>
      <c r="G10" s="91"/>
      <c r="H10" s="91"/>
      <c r="I10" s="92"/>
      <c r="J10" s="29"/>
      <c r="K10" s="29"/>
      <c r="L10" s="1"/>
      <c r="M10" s="90" t="s">
        <v>115</v>
      </c>
      <c r="N10" s="91"/>
      <c r="O10" s="91"/>
      <c r="P10" s="91"/>
      <c r="Q10" s="91"/>
      <c r="R10" s="92"/>
      <c r="S10" s="1"/>
      <c r="T10" s="1"/>
    </row>
    <row r="11" spans="3:20" x14ac:dyDescent="0.3">
      <c r="C11" s="1"/>
      <c r="D11" s="54" t="s">
        <v>74</v>
      </c>
      <c r="E11" s="84" t="s">
        <v>75</v>
      </c>
      <c r="F11" s="85"/>
      <c r="G11" s="86"/>
      <c r="H11" s="44" t="s">
        <v>112</v>
      </c>
      <c r="I11" s="55" t="s">
        <v>113</v>
      </c>
      <c r="J11" s="29"/>
      <c r="K11" s="29"/>
      <c r="L11" s="1"/>
      <c r="M11" s="54" t="s">
        <v>74</v>
      </c>
      <c r="N11" s="84" t="s">
        <v>75</v>
      </c>
      <c r="O11" s="85"/>
      <c r="P11" s="86"/>
      <c r="Q11" s="44" t="s">
        <v>112</v>
      </c>
      <c r="R11" s="55" t="s">
        <v>113</v>
      </c>
      <c r="S11" s="1"/>
      <c r="T11" s="1"/>
    </row>
    <row r="12" spans="3:20" x14ac:dyDescent="0.3">
      <c r="C12" s="1"/>
      <c r="D12" s="54">
        <v>1</v>
      </c>
      <c r="E12" s="84" t="s">
        <v>123</v>
      </c>
      <c r="F12" s="85"/>
      <c r="G12" s="86"/>
      <c r="H12" s="44">
        <v>3</v>
      </c>
      <c r="I12" s="55">
        <f>4-H12</f>
        <v>1</v>
      </c>
      <c r="J12" s="29"/>
      <c r="K12" s="29"/>
      <c r="L12" s="1"/>
      <c r="M12" s="54">
        <v>1</v>
      </c>
      <c r="N12" s="84" t="s">
        <v>82</v>
      </c>
      <c r="O12" s="85"/>
      <c r="P12" s="86"/>
      <c r="Q12" s="44">
        <v>4</v>
      </c>
      <c r="R12" s="55">
        <f>4-Q12</f>
        <v>0</v>
      </c>
      <c r="S12" s="1"/>
      <c r="T12" s="1"/>
    </row>
    <row r="13" spans="3:20" x14ac:dyDescent="0.3">
      <c r="C13" s="1"/>
      <c r="D13" s="54">
        <v>2</v>
      </c>
      <c r="E13" s="84" t="s">
        <v>78</v>
      </c>
      <c r="F13" s="85"/>
      <c r="G13" s="86"/>
      <c r="H13" s="44">
        <v>3</v>
      </c>
      <c r="I13" s="55">
        <f>4-H13</f>
        <v>1</v>
      </c>
      <c r="J13" s="29"/>
      <c r="K13" s="29"/>
      <c r="L13" s="1"/>
      <c r="M13" s="54">
        <v>2</v>
      </c>
      <c r="N13" s="84" t="s">
        <v>127</v>
      </c>
      <c r="O13" s="85"/>
      <c r="P13" s="86"/>
      <c r="Q13" s="44">
        <v>3</v>
      </c>
      <c r="R13" s="55">
        <f>4-Q13</f>
        <v>1</v>
      </c>
      <c r="S13" s="1"/>
      <c r="T13" s="1"/>
    </row>
    <row r="14" spans="3:20" x14ac:dyDescent="0.3">
      <c r="C14" s="1"/>
      <c r="D14" s="54">
        <v>3</v>
      </c>
      <c r="E14" s="84" t="s">
        <v>124</v>
      </c>
      <c r="F14" s="85"/>
      <c r="G14" s="86"/>
      <c r="H14" s="44">
        <v>2</v>
      </c>
      <c r="I14" s="55">
        <f>4-H14</f>
        <v>2</v>
      </c>
      <c r="J14" s="29"/>
      <c r="K14" s="29"/>
      <c r="L14" s="1"/>
      <c r="M14" s="54">
        <v>3</v>
      </c>
      <c r="N14" s="84" t="s">
        <v>128</v>
      </c>
      <c r="O14" s="85"/>
      <c r="P14" s="86"/>
      <c r="Q14" s="44">
        <v>2</v>
      </c>
      <c r="R14" s="55">
        <f>4-Q14</f>
        <v>2</v>
      </c>
      <c r="S14" s="1"/>
      <c r="T14" s="1"/>
    </row>
    <row r="15" spans="3:20" x14ac:dyDescent="0.3">
      <c r="C15" s="1"/>
      <c r="D15" s="54">
        <v>4</v>
      </c>
      <c r="E15" s="84" t="s">
        <v>125</v>
      </c>
      <c r="F15" s="85"/>
      <c r="G15" s="86"/>
      <c r="H15" s="44">
        <v>1</v>
      </c>
      <c r="I15" s="55">
        <f>4-H15</f>
        <v>3</v>
      </c>
      <c r="J15" s="29"/>
      <c r="K15" s="29"/>
      <c r="L15" s="1"/>
      <c r="M15" s="54">
        <v>4</v>
      </c>
      <c r="N15" s="84" t="s">
        <v>129</v>
      </c>
      <c r="O15" s="85"/>
      <c r="P15" s="86"/>
      <c r="Q15" s="44">
        <v>1</v>
      </c>
      <c r="R15" s="55">
        <f>4-Q15</f>
        <v>3</v>
      </c>
      <c r="S15" s="1"/>
      <c r="T15" s="1"/>
    </row>
    <row r="16" spans="3:20" ht="15" thickBot="1" x14ac:dyDescent="0.35">
      <c r="C16" s="1"/>
      <c r="D16" s="56">
        <v>5</v>
      </c>
      <c r="E16" s="87" t="s">
        <v>126</v>
      </c>
      <c r="F16" s="88"/>
      <c r="G16" s="89"/>
      <c r="H16" s="57">
        <v>1</v>
      </c>
      <c r="I16" s="58">
        <f>4-H16</f>
        <v>3</v>
      </c>
      <c r="J16" s="29"/>
      <c r="K16" s="29"/>
      <c r="L16" s="1"/>
      <c r="M16" s="56">
        <v>5</v>
      </c>
      <c r="N16" s="87" t="s">
        <v>130</v>
      </c>
      <c r="O16" s="88"/>
      <c r="P16" s="89"/>
      <c r="Q16" s="57">
        <v>0</v>
      </c>
      <c r="R16" s="58">
        <f>4-Q16</f>
        <v>4</v>
      </c>
      <c r="S16" s="1"/>
      <c r="T16" s="1"/>
    </row>
    <row r="17" spans="3:20" ht="15" thickTop="1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3:20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3:20" ht="15" thickBot="1" x14ac:dyDescent="0.35">
      <c r="C19" s="1"/>
      <c r="D19" s="1"/>
      <c r="E19" s="1"/>
      <c r="F19" s="62" t="s">
        <v>40</v>
      </c>
      <c r="G19" s="1" t="s">
        <v>116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3:20" ht="15.6" thickTop="1" thickBot="1" x14ac:dyDescent="0.35">
      <c r="C20" s="1"/>
      <c r="D20" s="1"/>
      <c r="E20" s="1"/>
      <c r="F20" s="1"/>
      <c r="G20" s="11"/>
      <c r="H20" s="28" t="s">
        <v>62</v>
      </c>
      <c r="I20" s="1" t="s">
        <v>116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3:20" ht="15.6" thickTop="1" thickBot="1" x14ac:dyDescent="0.35">
      <c r="C21" s="1"/>
      <c r="D21" s="1"/>
      <c r="E21" s="1"/>
      <c r="F21" s="62" t="s">
        <v>45</v>
      </c>
      <c r="G21" s="12" t="s">
        <v>38</v>
      </c>
      <c r="H21" s="8"/>
      <c r="I21" s="11"/>
      <c r="J21" s="11"/>
      <c r="K21" s="5"/>
      <c r="L21" s="1"/>
      <c r="M21" s="1"/>
      <c r="N21" s="1"/>
      <c r="O21" s="1"/>
      <c r="P21" s="1"/>
      <c r="Q21" s="1"/>
      <c r="R21" s="1"/>
      <c r="S21" s="1"/>
      <c r="T21" s="1"/>
    </row>
    <row r="22" spans="3:20" ht="15.6" thickTop="1" thickBot="1" x14ac:dyDescent="0.35">
      <c r="C22" s="1"/>
      <c r="D22" s="1"/>
      <c r="E22" s="1"/>
      <c r="F22" s="1"/>
      <c r="G22" s="6"/>
      <c r="H22" s="6"/>
      <c r="I22" s="6"/>
      <c r="J22" s="23" t="s">
        <v>71</v>
      </c>
      <c r="K22" s="5" t="s">
        <v>78</v>
      </c>
      <c r="L22" s="12"/>
      <c r="M22" s="12"/>
      <c r="N22" s="1"/>
      <c r="O22" s="1"/>
      <c r="P22" s="1"/>
      <c r="Q22" s="1"/>
      <c r="R22" s="1"/>
      <c r="S22" s="1"/>
      <c r="T22" s="1"/>
    </row>
    <row r="23" spans="3:20" ht="15.6" thickTop="1" thickBot="1" x14ac:dyDescent="0.35">
      <c r="C23" s="1"/>
      <c r="D23" s="1"/>
      <c r="E23" s="1"/>
      <c r="F23" s="62" t="s">
        <v>47</v>
      </c>
      <c r="G23" s="6" t="s">
        <v>82</v>
      </c>
      <c r="H23" s="6"/>
      <c r="I23" s="6"/>
      <c r="J23" s="6"/>
      <c r="K23" s="4"/>
      <c r="L23" s="1"/>
      <c r="M23" s="1"/>
      <c r="N23" s="5"/>
      <c r="O23" s="1"/>
      <c r="P23" s="1"/>
      <c r="Q23" s="1"/>
      <c r="R23" s="1"/>
      <c r="S23" s="1"/>
      <c r="T23" s="1"/>
    </row>
    <row r="24" spans="3:20" ht="15.6" thickTop="1" thickBot="1" x14ac:dyDescent="0.35">
      <c r="C24" s="1"/>
      <c r="D24" s="1"/>
      <c r="E24" s="1"/>
      <c r="F24" s="1"/>
      <c r="G24" s="11"/>
      <c r="H24" s="28" t="s">
        <v>72</v>
      </c>
      <c r="I24" s="6" t="s">
        <v>78</v>
      </c>
      <c r="J24" s="6"/>
      <c r="K24" s="5"/>
      <c r="L24" s="1"/>
      <c r="M24" s="1"/>
      <c r="N24" s="5"/>
      <c r="O24" s="1"/>
      <c r="P24" s="1"/>
      <c r="Q24" s="1"/>
      <c r="R24" s="1"/>
      <c r="S24" s="1"/>
      <c r="T24" s="1"/>
    </row>
    <row r="25" spans="3:20" ht="15.6" thickTop="1" thickBot="1" x14ac:dyDescent="0.35">
      <c r="C25" s="1"/>
      <c r="D25" s="1"/>
      <c r="E25" s="1"/>
      <c r="F25" s="62" t="s">
        <v>111</v>
      </c>
      <c r="G25" s="12" t="s">
        <v>78</v>
      </c>
      <c r="H25" s="8"/>
      <c r="I25" s="11"/>
      <c r="J25" s="11"/>
      <c r="K25" s="1"/>
      <c r="L25" s="1"/>
      <c r="M25" s="1"/>
      <c r="N25" s="5"/>
      <c r="O25" s="1"/>
      <c r="P25" s="1"/>
      <c r="Q25" s="1"/>
      <c r="R25" s="1"/>
      <c r="S25" s="1"/>
      <c r="T25" s="1"/>
    </row>
    <row r="26" spans="3:20" ht="15.6" thickTop="1" thickBot="1" x14ac:dyDescent="0.35">
      <c r="C26" s="1"/>
      <c r="D26" s="1"/>
      <c r="E26" s="1"/>
      <c r="F26" s="1"/>
      <c r="G26" s="1"/>
      <c r="H26" s="1"/>
      <c r="I26" s="6"/>
      <c r="J26" s="6"/>
      <c r="K26" s="6"/>
      <c r="L26" s="1"/>
      <c r="M26" s="23" t="s">
        <v>96</v>
      </c>
      <c r="N26" s="5" t="s">
        <v>121</v>
      </c>
      <c r="O26" s="6"/>
      <c r="P26" s="12"/>
      <c r="Q26" s="1"/>
      <c r="R26" s="1"/>
      <c r="S26" s="1"/>
      <c r="T26" s="1"/>
    </row>
    <row r="27" spans="3:20" ht="15.6" thickTop="1" thickBot="1" x14ac:dyDescent="0.35">
      <c r="C27" s="1"/>
      <c r="D27" s="1"/>
      <c r="E27" s="1"/>
      <c r="F27" s="62" t="s">
        <v>44</v>
      </c>
      <c r="G27" s="6" t="s">
        <v>121</v>
      </c>
      <c r="H27" s="6"/>
      <c r="I27" s="6"/>
      <c r="J27" s="6"/>
      <c r="K27" s="6"/>
      <c r="L27" s="1"/>
      <c r="M27" s="1"/>
      <c r="N27" s="4"/>
      <c r="O27" s="11"/>
      <c r="P27" s="1"/>
      <c r="Q27" s="1"/>
      <c r="R27" s="1"/>
      <c r="S27" s="1"/>
      <c r="T27" s="1"/>
    </row>
    <row r="28" spans="3:20" ht="15.6" thickTop="1" thickBot="1" x14ac:dyDescent="0.35">
      <c r="C28" s="1"/>
      <c r="D28" s="1"/>
      <c r="E28" s="1"/>
      <c r="F28" s="1"/>
      <c r="G28" s="11"/>
      <c r="H28" s="28" t="s">
        <v>131</v>
      </c>
      <c r="I28" s="1" t="s">
        <v>121</v>
      </c>
      <c r="J28" s="1"/>
      <c r="K28" s="1"/>
      <c r="L28" s="1"/>
      <c r="M28" s="1"/>
      <c r="N28" s="5"/>
      <c r="O28" s="1"/>
      <c r="P28" s="1"/>
      <c r="Q28" s="1"/>
      <c r="R28" s="1"/>
      <c r="S28" s="1"/>
      <c r="T28" s="1"/>
    </row>
    <row r="29" spans="3:20" ht="15.6" thickTop="1" thickBot="1" x14ac:dyDescent="0.35">
      <c r="C29" s="1"/>
      <c r="D29" s="1"/>
      <c r="E29" s="1"/>
      <c r="F29" s="62" t="s">
        <v>41</v>
      </c>
      <c r="G29" s="12" t="s">
        <v>117</v>
      </c>
      <c r="H29" s="8"/>
      <c r="I29" s="11"/>
      <c r="J29" s="11"/>
      <c r="K29" s="5"/>
      <c r="L29" s="1"/>
      <c r="M29" s="1"/>
      <c r="N29" s="5"/>
      <c r="O29" s="1"/>
      <c r="P29" s="1"/>
      <c r="Q29" s="1"/>
      <c r="R29" s="1"/>
      <c r="S29" s="1"/>
      <c r="T29" s="1"/>
    </row>
    <row r="30" spans="3:20" ht="15.6" thickTop="1" thickBot="1" x14ac:dyDescent="0.35">
      <c r="C30" s="1"/>
      <c r="D30" s="1"/>
      <c r="E30" s="1"/>
      <c r="F30" s="1"/>
      <c r="G30" s="6"/>
      <c r="H30" s="6"/>
      <c r="I30" s="6"/>
      <c r="J30" s="23" t="s">
        <v>133</v>
      </c>
      <c r="K30" s="5" t="s">
        <v>121</v>
      </c>
      <c r="L30" s="12"/>
      <c r="M30" s="12"/>
      <c r="N30" s="5"/>
      <c r="O30" s="1"/>
      <c r="P30" s="1"/>
      <c r="Q30" s="1"/>
      <c r="R30" s="1"/>
      <c r="S30" s="1"/>
      <c r="T30" s="1"/>
    </row>
    <row r="31" spans="3:20" ht="15.6" thickTop="1" thickBot="1" x14ac:dyDescent="0.35">
      <c r="C31" s="1"/>
      <c r="D31" s="1"/>
      <c r="E31" s="1"/>
      <c r="F31" s="62" t="s">
        <v>46</v>
      </c>
      <c r="G31" s="6" t="s">
        <v>123</v>
      </c>
      <c r="H31" s="6"/>
      <c r="I31" s="6"/>
      <c r="J31" s="6"/>
      <c r="K31" s="4"/>
      <c r="L31" s="1"/>
      <c r="M31" s="1"/>
      <c r="N31" s="1"/>
      <c r="O31" s="1"/>
      <c r="P31" s="1"/>
      <c r="Q31" s="1"/>
      <c r="R31" s="1"/>
      <c r="S31" s="1"/>
      <c r="T31" s="1"/>
    </row>
    <row r="32" spans="3:20" ht="15.6" thickTop="1" thickBot="1" x14ac:dyDescent="0.35">
      <c r="C32" s="1"/>
      <c r="D32" s="1"/>
      <c r="E32" s="1"/>
      <c r="F32" s="1"/>
      <c r="G32" s="11"/>
      <c r="H32" s="28" t="s">
        <v>132</v>
      </c>
      <c r="I32" s="6" t="s">
        <v>123</v>
      </c>
      <c r="J32" s="6"/>
      <c r="K32" s="5"/>
      <c r="L32" s="1"/>
      <c r="M32" s="1"/>
      <c r="N32" s="1"/>
      <c r="O32" s="1"/>
      <c r="P32" s="1"/>
      <c r="Q32" s="1"/>
      <c r="R32" s="1"/>
      <c r="S32" s="1"/>
      <c r="T32" s="1"/>
    </row>
    <row r="33" spans="3:20" ht="15.6" thickTop="1" thickBot="1" x14ac:dyDescent="0.35">
      <c r="C33" s="1"/>
      <c r="D33" s="1"/>
      <c r="E33" s="1"/>
      <c r="F33" s="62" t="s">
        <v>73</v>
      </c>
      <c r="G33" s="12" t="s">
        <v>127</v>
      </c>
      <c r="H33" s="8"/>
      <c r="I33" s="11"/>
      <c r="J33" s="1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3:20" ht="15" thickTop="1" x14ac:dyDescent="0.3">
      <c r="C34" s="1"/>
      <c r="D34" s="1"/>
      <c r="E34" s="1"/>
      <c r="F34" s="1"/>
      <c r="G34" s="1"/>
      <c r="H34" s="6"/>
      <c r="I34" s="6"/>
      <c r="J34" s="6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3:20" x14ac:dyDescent="0.3">
      <c r="C35" s="1"/>
      <c r="D35" s="1"/>
      <c r="E35" s="1"/>
      <c r="F35" s="1"/>
      <c r="G35" s="1"/>
      <c r="H35" s="6"/>
      <c r="I35" s="6"/>
      <c r="J35" s="6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3:20" x14ac:dyDescent="0.3">
      <c r="C36" s="1"/>
      <c r="D36" s="1"/>
      <c r="E36" s="1"/>
      <c r="F36" s="1"/>
      <c r="G36" s="1"/>
      <c r="H36" s="1"/>
      <c r="I36" s="6"/>
      <c r="J36" s="6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3:20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3:20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3:20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3:20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3:20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3:20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3:20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3:20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3:20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3:20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3:20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3:20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3:20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3:20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3:20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3:20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3:20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3:20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3:20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3:20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3:20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3:20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3:20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3:20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3:20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3:20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3:20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3:20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3:20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3:20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3:20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3:20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3:20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3:20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3:20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3:20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3:20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3:20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3:20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3:20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3:20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3:20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3:20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3:20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3:20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3:20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3:20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3:20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3:20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3:20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3:20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3:20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3:20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3:20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3:20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3:20" x14ac:dyDescent="0.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3:20" x14ac:dyDescent="0.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3:20" x14ac:dyDescent="0.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3:20" x14ac:dyDescent="0.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3:20" x14ac:dyDescent="0.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3:20" x14ac:dyDescent="0.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</sheetData>
  <mergeCells count="28">
    <mergeCell ref="D2:I2"/>
    <mergeCell ref="M2:R2"/>
    <mergeCell ref="D10:I10"/>
    <mergeCell ref="M10:R10"/>
    <mergeCell ref="N3:P3"/>
    <mergeCell ref="N4:P4"/>
    <mergeCell ref="E8:G8"/>
    <mergeCell ref="N5:P5"/>
    <mergeCell ref="N6:P6"/>
    <mergeCell ref="N7:P7"/>
    <mergeCell ref="N8:P8"/>
    <mergeCell ref="E3:G3"/>
    <mergeCell ref="E4:G4"/>
    <mergeCell ref="E5:G5"/>
    <mergeCell ref="E6:G6"/>
    <mergeCell ref="E7:G7"/>
    <mergeCell ref="E14:G14"/>
    <mergeCell ref="E15:G15"/>
    <mergeCell ref="E16:G16"/>
    <mergeCell ref="N13:P13"/>
    <mergeCell ref="N14:P14"/>
    <mergeCell ref="N15:P15"/>
    <mergeCell ref="N16:P16"/>
    <mergeCell ref="N11:P11"/>
    <mergeCell ref="N12:P12"/>
    <mergeCell ref="E11:G11"/>
    <mergeCell ref="E12:G12"/>
    <mergeCell ref="E13:G1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BFED-732D-45BD-9F43-8A836264F93A}">
  <dimension ref="C1:U92"/>
  <sheetViews>
    <sheetView zoomScale="80" zoomScaleNormal="80" workbookViewId="0">
      <selection activeCell="R30" sqref="R30"/>
    </sheetView>
  </sheetViews>
  <sheetFormatPr defaultRowHeight="14.4" x14ac:dyDescent="0.3"/>
  <cols>
    <col min="6" max="6" width="3.109375" customWidth="1"/>
    <col min="7" max="7" width="5.88671875" customWidth="1"/>
    <col min="9" max="9" width="3.109375" customWidth="1"/>
    <col min="10" max="10" width="5.88671875" customWidth="1"/>
    <col min="12" max="12" width="3" customWidth="1"/>
    <col min="13" max="13" width="5.77734375" customWidth="1"/>
    <col min="15" max="15" width="3" customWidth="1"/>
    <col min="16" max="16" width="6.88671875" customWidth="1"/>
    <col min="17" max="17" width="8.88671875" customWidth="1"/>
  </cols>
  <sheetData>
    <row r="1" spans="3:21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3:21" ht="15" thickTop="1" x14ac:dyDescent="0.3">
      <c r="C2" s="1"/>
      <c r="D2" s="90" t="s">
        <v>77</v>
      </c>
      <c r="E2" s="91"/>
      <c r="F2" s="91"/>
      <c r="G2" s="91"/>
      <c r="H2" s="91"/>
      <c r="I2" s="95"/>
      <c r="J2" s="92"/>
      <c r="K2" s="29"/>
      <c r="L2" s="29"/>
      <c r="M2" s="1"/>
      <c r="N2" s="90" t="s">
        <v>76</v>
      </c>
      <c r="O2" s="91"/>
      <c r="P2" s="91"/>
      <c r="Q2" s="91"/>
      <c r="R2" s="91"/>
      <c r="S2" s="92"/>
      <c r="T2" s="1"/>
      <c r="U2" s="1"/>
    </row>
    <row r="3" spans="3:21" x14ac:dyDescent="0.3">
      <c r="C3" s="1"/>
      <c r="D3" s="54" t="s">
        <v>74</v>
      </c>
      <c r="E3" s="84" t="s">
        <v>75</v>
      </c>
      <c r="F3" s="85"/>
      <c r="G3" s="86"/>
      <c r="H3" s="44" t="s">
        <v>112</v>
      </c>
      <c r="I3" s="84" t="s">
        <v>113</v>
      </c>
      <c r="J3" s="93"/>
      <c r="K3" s="29"/>
      <c r="L3" s="29"/>
      <c r="M3" s="1"/>
      <c r="N3" s="54" t="s">
        <v>74</v>
      </c>
      <c r="O3" s="84" t="s">
        <v>75</v>
      </c>
      <c r="P3" s="85"/>
      <c r="Q3" s="86"/>
      <c r="R3" s="44" t="s">
        <v>112</v>
      </c>
      <c r="S3" s="55" t="s">
        <v>113</v>
      </c>
      <c r="T3" s="1"/>
      <c r="U3" s="1"/>
    </row>
    <row r="4" spans="3:21" x14ac:dyDescent="0.3">
      <c r="C4" s="1"/>
      <c r="D4" s="54">
        <v>1</v>
      </c>
      <c r="E4" s="84" t="s">
        <v>134</v>
      </c>
      <c r="F4" s="85"/>
      <c r="G4" s="86"/>
      <c r="H4" s="44">
        <v>5</v>
      </c>
      <c r="I4" s="84">
        <v>0</v>
      </c>
      <c r="J4" s="93"/>
      <c r="K4" s="29"/>
      <c r="L4" s="29"/>
      <c r="M4" s="1"/>
      <c r="N4" s="54">
        <v>1</v>
      </c>
      <c r="O4" s="84" t="s">
        <v>140</v>
      </c>
      <c r="P4" s="85"/>
      <c r="Q4" s="86"/>
      <c r="R4" s="44">
        <v>5</v>
      </c>
      <c r="S4" s="55">
        <v>0</v>
      </c>
      <c r="T4" s="1"/>
      <c r="U4" s="1"/>
    </row>
    <row r="5" spans="3:21" x14ac:dyDescent="0.3">
      <c r="C5" s="1"/>
      <c r="D5" s="54">
        <v>2</v>
      </c>
      <c r="E5" s="84" t="s">
        <v>135</v>
      </c>
      <c r="F5" s="85"/>
      <c r="G5" s="86"/>
      <c r="H5" s="44">
        <v>4</v>
      </c>
      <c r="I5" s="84">
        <v>1</v>
      </c>
      <c r="J5" s="93"/>
      <c r="K5" s="29"/>
      <c r="L5" s="29"/>
      <c r="M5" s="1"/>
      <c r="N5" s="54">
        <v>2</v>
      </c>
      <c r="O5" s="84" t="s">
        <v>141</v>
      </c>
      <c r="P5" s="85"/>
      <c r="Q5" s="86"/>
      <c r="R5" s="44">
        <v>3</v>
      </c>
      <c r="S5" s="55">
        <v>2</v>
      </c>
      <c r="T5" s="1"/>
      <c r="U5" s="1"/>
    </row>
    <row r="6" spans="3:21" x14ac:dyDescent="0.3">
      <c r="C6" s="1"/>
      <c r="D6" s="54">
        <v>3</v>
      </c>
      <c r="E6" s="84" t="s">
        <v>136</v>
      </c>
      <c r="F6" s="85"/>
      <c r="G6" s="86"/>
      <c r="H6" s="44">
        <v>3</v>
      </c>
      <c r="I6" s="84">
        <v>2</v>
      </c>
      <c r="J6" s="93"/>
      <c r="K6" s="29"/>
      <c r="L6" s="29"/>
      <c r="M6" s="1"/>
      <c r="N6" s="54">
        <v>3</v>
      </c>
      <c r="O6" s="84" t="s">
        <v>142</v>
      </c>
      <c r="P6" s="85"/>
      <c r="Q6" s="86"/>
      <c r="R6" s="44">
        <v>3</v>
      </c>
      <c r="S6" s="55">
        <v>2</v>
      </c>
      <c r="T6" s="1"/>
      <c r="U6" s="1"/>
    </row>
    <row r="7" spans="3:21" x14ac:dyDescent="0.3">
      <c r="C7" s="1"/>
      <c r="D7" s="54">
        <v>4</v>
      </c>
      <c r="E7" s="84" t="s">
        <v>138</v>
      </c>
      <c r="F7" s="85"/>
      <c r="G7" s="86"/>
      <c r="H7" s="44">
        <v>2</v>
      </c>
      <c r="I7" s="84">
        <v>3</v>
      </c>
      <c r="J7" s="93"/>
      <c r="K7" s="29"/>
      <c r="L7" s="29"/>
      <c r="M7" s="1"/>
      <c r="N7" s="54">
        <v>4</v>
      </c>
      <c r="O7" s="84" t="s">
        <v>143</v>
      </c>
      <c r="P7" s="85"/>
      <c r="Q7" s="86"/>
      <c r="R7" s="44">
        <v>3</v>
      </c>
      <c r="S7" s="55">
        <v>2</v>
      </c>
      <c r="T7" s="1"/>
      <c r="U7" s="1"/>
    </row>
    <row r="8" spans="3:21" x14ac:dyDescent="0.3">
      <c r="C8" s="1"/>
      <c r="D8" s="61">
        <v>5</v>
      </c>
      <c r="E8" s="84" t="s">
        <v>137</v>
      </c>
      <c r="F8" s="85"/>
      <c r="G8" s="86"/>
      <c r="H8" s="59">
        <v>1</v>
      </c>
      <c r="I8" s="84">
        <v>4</v>
      </c>
      <c r="J8" s="93"/>
      <c r="K8" s="29"/>
      <c r="L8" s="29"/>
      <c r="M8" s="1"/>
      <c r="N8" s="61">
        <v>5</v>
      </c>
      <c r="O8" s="84" t="s">
        <v>144</v>
      </c>
      <c r="P8" s="85"/>
      <c r="Q8" s="86"/>
      <c r="R8" s="59">
        <v>1</v>
      </c>
      <c r="S8" s="60">
        <v>4</v>
      </c>
      <c r="T8" s="1"/>
      <c r="U8" s="1"/>
    </row>
    <row r="9" spans="3:21" ht="15" thickBot="1" x14ac:dyDescent="0.35">
      <c r="C9" s="1"/>
      <c r="D9" s="56">
        <v>6</v>
      </c>
      <c r="E9" s="87" t="s">
        <v>139</v>
      </c>
      <c r="F9" s="88"/>
      <c r="G9" s="89"/>
      <c r="H9" s="57">
        <v>0</v>
      </c>
      <c r="I9" s="87">
        <v>5</v>
      </c>
      <c r="J9" s="94"/>
      <c r="K9" s="29"/>
      <c r="L9" s="29"/>
      <c r="M9" s="1"/>
      <c r="N9" s="56">
        <v>6</v>
      </c>
      <c r="O9" s="87" t="s">
        <v>145</v>
      </c>
      <c r="P9" s="88"/>
      <c r="Q9" s="89"/>
      <c r="R9" s="57">
        <v>0</v>
      </c>
      <c r="S9" s="58">
        <v>5</v>
      </c>
      <c r="T9" s="1"/>
      <c r="U9" s="1"/>
    </row>
    <row r="10" spans="3:21" ht="15" thickTop="1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21" x14ac:dyDescent="0.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21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3:21" x14ac:dyDescent="0.3">
      <c r="C13" s="1"/>
      <c r="D13" s="1"/>
      <c r="E13" s="1"/>
      <c r="F13" s="2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3:21" ht="15" thickBot="1" x14ac:dyDescent="0.35">
      <c r="C14" s="1"/>
      <c r="D14" s="1"/>
      <c r="E14" s="1"/>
      <c r="F14" s="1"/>
      <c r="G14" s="6"/>
      <c r="H14" s="23"/>
      <c r="I14" s="23"/>
      <c r="J14" s="1" t="s">
        <v>116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3:21" ht="15" thickTop="1" x14ac:dyDescent="0.3">
      <c r="C15" s="1"/>
      <c r="D15" s="1"/>
      <c r="E15" s="1"/>
      <c r="F15" s="27"/>
      <c r="G15" s="6"/>
      <c r="H15" s="6"/>
      <c r="I15" s="11"/>
      <c r="J15" s="11"/>
      <c r="K15" s="11"/>
      <c r="L15" s="5"/>
      <c r="M15" s="1"/>
      <c r="N15" s="1"/>
      <c r="O15" s="1"/>
      <c r="P15" s="1"/>
      <c r="Q15" s="1"/>
      <c r="R15" s="1"/>
      <c r="S15" s="1"/>
      <c r="T15" s="1"/>
      <c r="U15" s="1"/>
    </row>
    <row r="16" spans="3:21" ht="15" thickBot="1" x14ac:dyDescent="0.35">
      <c r="C16" s="1"/>
      <c r="D16" s="1"/>
      <c r="E16" s="1"/>
      <c r="F16" s="1"/>
      <c r="G16" s="6"/>
      <c r="H16" s="6"/>
      <c r="I16" s="6"/>
      <c r="J16" s="6"/>
      <c r="K16" s="23" t="s">
        <v>71</v>
      </c>
      <c r="L16" s="5" t="s">
        <v>78</v>
      </c>
      <c r="M16" s="12"/>
      <c r="N16" s="12"/>
      <c r="O16" s="1"/>
      <c r="P16" s="1"/>
      <c r="Q16" s="1"/>
      <c r="R16" s="1"/>
      <c r="S16" s="1"/>
      <c r="T16" s="1"/>
      <c r="U16" s="1"/>
    </row>
    <row r="17" spans="3:21" ht="15.6" thickTop="1" thickBot="1" x14ac:dyDescent="0.35">
      <c r="C17" s="1"/>
      <c r="D17" s="1"/>
      <c r="E17" s="1"/>
      <c r="F17" s="62" t="s">
        <v>47</v>
      </c>
      <c r="G17" s="6" t="s">
        <v>82</v>
      </c>
      <c r="H17" s="6"/>
      <c r="I17" s="6"/>
      <c r="J17" s="6"/>
      <c r="K17" s="6"/>
      <c r="L17" s="4"/>
      <c r="M17" s="1"/>
      <c r="N17" s="1"/>
      <c r="O17" s="5"/>
      <c r="P17" s="1"/>
      <c r="Q17" s="1"/>
      <c r="R17" s="1"/>
      <c r="S17" s="1"/>
      <c r="T17" s="1"/>
      <c r="U17" s="1"/>
    </row>
    <row r="18" spans="3:21" ht="15.6" thickTop="1" thickBot="1" x14ac:dyDescent="0.35">
      <c r="C18" s="1"/>
      <c r="D18" s="1"/>
      <c r="E18" s="1"/>
      <c r="F18" s="1"/>
      <c r="G18" s="11"/>
      <c r="H18" s="28" t="s">
        <v>72</v>
      </c>
      <c r="I18" s="23"/>
      <c r="J18" s="6" t="s">
        <v>78</v>
      </c>
      <c r="K18" s="6"/>
      <c r="L18" s="5"/>
      <c r="M18" s="1"/>
      <c r="N18" s="1"/>
      <c r="O18" s="5"/>
      <c r="P18" s="1"/>
      <c r="Q18" s="1"/>
      <c r="R18" s="1"/>
      <c r="S18" s="1"/>
      <c r="T18" s="1"/>
      <c r="U18" s="1"/>
    </row>
    <row r="19" spans="3:21" ht="15.6" thickTop="1" thickBot="1" x14ac:dyDescent="0.35">
      <c r="C19" s="1"/>
      <c r="D19" s="1"/>
      <c r="E19" s="1"/>
      <c r="F19" s="62" t="s">
        <v>111</v>
      </c>
      <c r="G19" s="12" t="s">
        <v>78</v>
      </c>
      <c r="H19" s="8"/>
      <c r="I19" s="11"/>
      <c r="J19" s="11"/>
      <c r="K19" s="11"/>
      <c r="L19" s="1"/>
      <c r="M19" s="1"/>
      <c r="N19" s="1"/>
      <c r="O19" s="5"/>
      <c r="P19" s="1"/>
      <c r="Q19" s="1"/>
      <c r="R19" s="1"/>
      <c r="S19" s="1"/>
      <c r="T19" s="1"/>
      <c r="U19" s="1"/>
    </row>
    <row r="20" spans="3:21" ht="15.6" thickTop="1" thickBot="1" x14ac:dyDescent="0.35">
      <c r="C20" s="1"/>
      <c r="D20" s="1"/>
      <c r="E20" s="1"/>
      <c r="F20" s="1"/>
      <c r="G20" s="1"/>
      <c r="H20" s="1"/>
      <c r="I20" s="1"/>
      <c r="J20" s="6"/>
      <c r="K20" s="6"/>
      <c r="L20" s="6"/>
      <c r="M20" s="1"/>
      <c r="N20" s="23" t="s">
        <v>96</v>
      </c>
      <c r="O20" s="5" t="s">
        <v>121</v>
      </c>
      <c r="P20" s="6"/>
      <c r="Q20" s="12"/>
      <c r="R20" s="1"/>
      <c r="S20" s="1"/>
      <c r="T20" s="1"/>
      <c r="U20" s="1"/>
    </row>
    <row r="21" spans="3:21" ht="15" thickTop="1" x14ac:dyDescent="0.3">
      <c r="C21" s="1"/>
      <c r="D21" s="1"/>
      <c r="E21" s="1"/>
      <c r="F21" s="27"/>
      <c r="G21" s="6"/>
      <c r="H21" s="6"/>
      <c r="I21" s="6"/>
      <c r="J21" s="6"/>
      <c r="K21" s="6"/>
      <c r="L21" s="6"/>
      <c r="M21" s="1"/>
      <c r="N21" s="1"/>
      <c r="O21" s="4"/>
      <c r="P21" s="11"/>
      <c r="Q21" s="1"/>
      <c r="R21" s="1"/>
      <c r="S21" s="1"/>
      <c r="T21" s="1"/>
      <c r="U21" s="1"/>
    </row>
    <row r="22" spans="3:21" ht="15" thickBot="1" x14ac:dyDescent="0.35">
      <c r="C22" s="1"/>
      <c r="D22" s="1"/>
      <c r="E22" s="1"/>
      <c r="F22" s="1"/>
      <c r="G22" s="6"/>
      <c r="H22" s="23"/>
      <c r="I22" s="23"/>
      <c r="J22" s="1" t="s">
        <v>121</v>
      </c>
      <c r="K22" s="1"/>
      <c r="L22" s="1"/>
      <c r="M22" s="1"/>
      <c r="N22" s="1"/>
      <c r="O22" s="5"/>
      <c r="P22" s="1"/>
      <c r="Q22" s="1"/>
      <c r="R22" s="1"/>
      <c r="S22" s="1"/>
      <c r="T22" s="1"/>
      <c r="U22" s="1"/>
    </row>
    <row r="23" spans="3:21" ht="15" thickTop="1" x14ac:dyDescent="0.3">
      <c r="C23" s="1"/>
      <c r="D23" s="1"/>
      <c r="E23" s="1"/>
      <c r="F23" s="27"/>
      <c r="G23" s="6"/>
      <c r="H23" s="6"/>
      <c r="I23" s="11"/>
      <c r="J23" s="11"/>
      <c r="K23" s="11"/>
      <c r="L23" s="5"/>
      <c r="M23" s="1"/>
      <c r="N23" s="1"/>
      <c r="O23" s="5"/>
      <c r="P23" s="1"/>
      <c r="Q23" s="1"/>
      <c r="R23" s="1"/>
      <c r="S23" s="1"/>
      <c r="T23" s="1"/>
      <c r="U23" s="1"/>
    </row>
    <row r="24" spans="3:21" ht="15" thickBot="1" x14ac:dyDescent="0.35">
      <c r="C24" s="1"/>
      <c r="D24" s="1"/>
      <c r="E24" s="1"/>
      <c r="F24" s="1"/>
      <c r="G24" s="6"/>
      <c r="H24" s="6"/>
      <c r="I24" s="6"/>
      <c r="J24" s="6"/>
      <c r="K24" s="23" t="s">
        <v>133</v>
      </c>
      <c r="L24" s="5" t="s">
        <v>121</v>
      </c>
      <c r="M24" s="12"/>
      <c r="N24" s="12"/>
      <c r="O24" s="5"/>
      <c r="P24" s="1"/>
      <c r="Q24" s="1"/>
      <c r="R24" s="1"/>
      <c r="S24" s="1"/>
      <c r="T24" s="1"/>
      <c r="U24" s="1"/>
    </row>
    <row r="25" spans="3:21" ht="15.6" thickTop="1" thickBot="1" x14ac:dyDescent="0.35">
      <c r="C25" s="1"/>
      <c r="D25" s="1"/>
      <c r="E25" s="1"/>
      <c r="F25" s="62" t="s">
        <v>46</v>
      </c>
      <c r="G25" s="6" t="s">
        <v>123</v>
      </c>
      <c r="H25" s="6"/>
      <c r="I25" s="6"/>
      <c r="J25" s="6"/>
      <c r="K25" s="6"/>
      <c r="L25" s="4"/>
      <c r="M25" s="1"/>
      <c r="N25" s="1"/>
      <c r="O25" s="1"/>
      <c r="P25" s="1"/>
      <c r="Q25" s="1"/>
      <c r="R25" s="1"/>
      <c r="S25" s="1"/>
      <c r="T25" s="1"/>
      <c r="U25" s="1"/>
    </row>
    <row r="26" spans="3:21" ht="15.6" thickTop="1" thickBot="1" x14ac:dyDescent="0.35">
      <c r="C26" s="1"/>
      <c r="D26" s="1"/>
      <c r="E26" s="1"/>
      <c r="F26" s="1"/>
      <c r="G26" s="11"/>
      <c r="H26" s="28" t="s">
        <v>132</v>
      </c>
      <c r="I26" s="23"/>
      <c r="J26" s="6" t="s">
        <v>123</v>
      </c>
      <c r="K26" s="6"/>
      <c r="L26" s="5"/>
      <c r="M26" s="1"/>
      <c r="N26" s="1"/>
      <c r="O26" s="1"/>
      <c r="P26" s="1"/>
      <c r="Q26" s="1"/>
      <c r="R26" s="1"/>
      <c r="S26" s="1"/>
      <c r="T26" s="1"/>
      <c r="U26" s="1"/>
    </row>
    <row r="27" spans="3:21" ht="15.6" thickTop="1" thickBot="1" x14ac:dyDescent="0.35">
      <c r="C27" s="1"/>
      <c r="D27" s="1"/>
      <c r="E27" s="1"/>
      <c r="F27" s="62" t="s">
        <v>73</v>
      </c>
      <c r="G27" s="12" t="s">
        <v>127</v>
      </c>
      <c r="H27" s="8"/>
      <c r="I27" s="11"/>
      <c r="J27" s="11"/>
      <c r="K27" s="1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3:21" ht="15" thickTop="1" x14ac:dyDescent="0.3">
      <c r="C28" s="1"/>
      <c r="D28" s="1"/>
      <c r="E28" s="1"/>
      <c r="F28" s="1"/>
      <c r="G28" s="1"/>
      <c r="H28" s="6"/>
      <c r="I28" s="6"/>
      <c r="J28" s="6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1" x14ac:dyDescent="0.3">
      <c r="C29" s="1"/>
      <c r="D29" s="1"/>
      <c r="E29" s="1"/>
      <c r="F29" s="1"/>
      <c r="G29" s="1"/>
      <c r="H29" s="6"/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1" x14ac:dyDescent="0.3">
      <c r="C30" s="1"/>
      <c r="D30" s="1"/>
      <c r="E30" s="1"/>
      <c r="F30" s="1"/>
      <c r="G30" s="1"/>
      <c r="H30" s="1"/>
      <c r="I30" s="1"/>
      <c r="J30" s="6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1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1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3:21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3:21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3:21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3:21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3:2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3:2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3:21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3:21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3:21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3:21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3:21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3:21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3:21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3:21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3:21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3:21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3:21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3:21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3:21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3:21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3:21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3:21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3:21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3:21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3:21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3:21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3:21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3:21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3:21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3:21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3:21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3:21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3:21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3:21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3:21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3:21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3:21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3:21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3:21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3:21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3:21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3:21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3:21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3:21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3:21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3:21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3:21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3:21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</sheetData>
  <mergeCells count="23">
    <mergeCell ref="D2:J2"/>
    <mergeCell ref="N2:S2"/>
    <mergeCell ref="E3:G3"/>
    <mergeCell ref="O3:Q3"/>
    <mergeCell ref="E4:G4"/>
    <mergeCell ref="O4:Q4"/>
    <mergeCell ref="I3:J3"/>
    <mergeCell ref="I4:J4"/>
    <mergeCell ref="E5:G5"/>
    <mergeCell ref="O5:Q5"/>
    <mergeCell ref="E6:G6"/>
    <mergeCell ref="O6:Q6"/>
    <mergeCell ref="E7:G7"/>
    <mergeCell ref="O7:Q7"/>
    <mergeCell ref="I5:J5"/>
    <mergeCell ref="I6:J6"/>
    <mergeCell ref="I7:J7"/>
    <mergeCell ref="E8:G8"/>
    <mergeCell ref="O8:Q8"/>
    <mergeCell ref="I8:J8"/>
    <mergeCell ref="I9:J9"/>
    <mergeCell ref="E9:G9"/>
    <mergeCell ref="O9:Q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1B73-D382-4843-A7A3-2711F49B5D63}">
  <dimension ref="C2:K37"/>
  <sheetViews>
    <sheetView workbookViewId="0">
      <selection activeCell="D13" sqref="D13:F16"/>
    </sheetView>
  </sheetViews>
  <sheetFormatPr defaultRowHeight="14.4" x14ac:dyDescent="0.3"/>
  <cols>
    <col min="4" max="6" width="13.44140625" customWidth="1"/>
    <col min="8" max="10" width="13.44140625" customWidth="1"/>
  </cols>
  <sheetData>
    <row r="2" spans="3:11" x14ac:dyDescent="0.3">
      <c r="C2" s="1"/>
      <c r="D2" s="1"/>
      <c r="E2" s="1"/>
      <c r="F2" s="1"/>
      <c r="G2" s="1"/>
      <c r="H2" s="1"/>
      <c r="I2" s="1"/>
      <c r="J2" s="1"/>
      <c r="K2" s="1"/>
    </row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ht="15" thickBot="1" x14ac:dyDescent="0.35">
      <c r="C4" s="1"/>
      <c r="D4" s="6">
        <v>1</v>
      </c>
      <c r="E4" s="1"/>
      <c r="F4" s="1"/>
      <c r="G4" s="1"/>
      <c r="H4" s="6" t="s">
        <v>146</v>
      </c>
      <c r="I4" s="1"/>
      <c r="J4" s="1"/>
      <c r="K4" s="1"/>
    </row>
    <row r="5" spans="3:11" ht="15.6" thickTop="1" thickBot="1" x14ac:dyDescent="0.35">
      <c r="C5" s="1"/>
      <c r="D5" s="28" t="s">
        <v>40</v>
      </c>
      <c r="E5" s="6"/>
      <c r="F5" s="1"/>
      <c r="G5" s="1"/>
      <c r="H5" s="28" t="s">
        <v>40</v>
      </c>
      <c r="I5" s="6" t="s">
        <v>152</v>
      </c>
      <c r="J5" s="1"/>
      <c r="K5" s="1"/>
    </row>
    <row r="6" spans="3:11" ht="15.6" thickTop="1" thickBot="1" x14ac:dyDescent="0.35">
      <c r="C6" s="1"/>
      <c r="D6" s="8">
        <v>4</v>
      </c>
      <c r="E6" s="4"/>
      <c r="F6" s="1"/>
      <c r="G6" s="1"/>
      <c r="H6" s="8" t="s">
        <v>147</v>
      </c>
      <c r="I6" s="4"/>
      <c r="J6" s="1"/>
      <c r="K6" s="1"/>
    </row>
    <row r="7" spans="3:11" ht="15" thickTop="1" x14ac:dyDescent="0.3">
      <c r="C7" s="1"/>
      <c r="D7" s="6"/>
      <c r="E7" s="1"/>
      <c r="F7" s="1"/>
      <c r="G7" s="1"/>
      <c r="H7" s="6"/>
      <c r="I7" s="1"/>
      <c r="J7" s="1"/>
      <c r="K7" s="1"/>
    </row>
    <row r="8" spans="3:11" ht="15" thickBot="1" x14ac:dyDescent="0.35">
      <c r="C8" s="1"/>
      <c r="D8" s="6">
        <v>2</v>
      </c>
      <c r="E8" s="1"/>
      <c r="F8" s="1"/>
      <c r="G8" s="1"/>
      <c r="H8" s="6" t="s">
        <v>150</v>
      </c>
      <c r="I8" s="1"/>
      <c r="J8" s="1"/>
      <c r="K8" s="1"/>
    </row>
    <row r="9" spans="3:11" ht="15.6" thickTop="1" thickBot="1" x14ac:dyDescent="0.35">
      <c r="C9" s="1"/>
      <c r="D9" s="28" t="s">
        <v>41</v>
      </c>
      <c r="E9" s="6"/>
      <c r="F9" s="1"/>
      <c r="G9" s="1"/>
      <c r="H9" s="28" t="s">
        <v>41</v>
      </c>
      <c r="I9" s="6" t="s">
        <v>153</v>
      </c>
      <c r="J9" s="1"/>
      <c r="K9" s="1"/>
    </row>
    <row r="10" spans="3:11" ht="15.6" thickTop="1" thickBot="1" x14ac:dyDescent="0.35">
      <c r="C10" s="1"/>
      <c r="D10" s="8">
        <v>3</v>
      </c>
      <c r="E10" s="4"/>
      <c r="F10" s="1"/>
      <c r="G10" s="1"/>
      <c r="H10" s="8" t="s">
        <v>151</v>
      </c>
      <c r="I10" s="4"/>
      <c r="J10" s="1"/>
      <c r="K10" s="1"/>
    </row>
    <row r="11" spans="3:11" ht="15" thickTop="1" x14ac:dyDescent="0.3">
      <c r="C11" s="1"/>
      <c r="D11" s="6"/>
      <c r="E11" s="1"/>
      <c r="F11" s="1"/>
      <c r="G11" s="1"/>
      <c r="H11" s="6"/>
      <c r="I11" s="1"/>
      <c r="J11" s="1"/>
      <c r="K11" s="1"/>
    </row>
    <row r="12" spans="3:11" x14ac:dyDescent="0.3">
      <c r="C12" s="1"/>
      <c r="D12" s="6"/>
      <c r="E12" s="1"/>
      <c r="F12" s="1"/>
      <c r="G12" s="1"/>
      <c r="H12" s="6"/>
      <c r="I12" s="1"/>
      <c r="J12" s="1"/>
      <c r="K12" s="1"/>
    </row>
    <row r="13" spans="3:11" ht="15" thickBot="1" x14ac:dyDescent="0.35">
      <c r="C13" s="1"/>
      <c r="D13" s="6"/>
      <c r="E13" s="1" t="s">
        <v>40</v>
      </c>
      <c r="F13" s="1"/>
      <c r="G13" s="1"/>
      <c r="H13" s="6"/>
      <c r="I13" s="1" t="s">
        <v>154</v>
      </c>
      <c r="J13" s="1"/>
      <c r="K13" s="1"/>
    </row>
    <row r="14" spans="3:11" ht="15.6" thickTop="1" thickBot="1" x14ac:dyDescent="0.35">
      <c r="C14" s="1"/>
      <c r="D14" s="6">
        <v>5</v>
      </c>
      <c r="E14" s="28" t="s">
        <v>46</v>
      </c>
      <c r="F14" s="6"/>
      <c r="G14" s="1"/>
      <c r="H14" s="6" t="s">
        <v>156</v>
      </c>
      <c r="I14" s="28" t="s">
        <v>46</v>
      </c>
      <c r="J14" s="6" t="s">
        <v>157</v>
      </c>
      <c r="K14" s="1"/>
    </row>
    <row r="15" spans="3:11" ht="15.6" thickTop="1" thickBot="1" x14ac:dyDescent="0.35">
      <c r="C15" s="1"/>
      <c r="D15" s="28" t="s">
        <v>44</v>
      </c>
      <c r="E15" s="8"/>
      <c r="F15" s="4"/>
      <c r="G15" s="1"/>
      <c r="H15" s="28" t="s">
        <v>44</v>
      </c>
      <c r="I15" s="8" t="s">
        <v>157</v>
      </c>
      <c r="J15" s="4"/>
      <c r="K15" s="1"/>
    </row>
    <row r="16" spans="3:11" ht="15.6" thickTop="1" thickBot="1" x14ac:dyDescent="0.35">
      <c r="C16" s="1"/>
      <c r="D16" s="8">
        <v>8</v>
      </c>
      <c r="E16" s="4"/>
      <c r="F16" s="1"/>
      <c r="G16" s="1"/>
      <c r="H16" s="8" t="s">
        <v>148</v>
      </c>
      <c r="I16" s="4"/>
      <c r="J16" s="1"/>
      <c r="K16" s="1"/>
    </row>
    <row r="17" spans="3:11" ht="15.6" thickTop="1" thickBot="1" x14ac:dyDescent="0.35">
      <c r="C17" s="1"/>
      <c r="D17" s="6"/>
      <c r="E17" s="6" t="s">
        <v>41</v>
      </c>
      <c r="F17" s="1"/>
      <c r="G17" s="1"/>
      <c r="H17" s="6"/>
      <c r="I17" s="6" t="s">
        <v>155</v>
      </c>
      <c r="J17" s="1"/>
      <c r="K17" s="1"/>
    </row>
    <row r="18" spans="3:11" ht="15.6" thickTop="1" thickBot="1" x14ac:dyDescent="0.35">
      <c r="C18" s="1"/>
      <c r="D18" s="6">
        <v>6</v>
      </c>
      <c r="E18" s="28" t="s">
        <v>111</v>
      </c>
      <c r="F18" s="6"/>
      <c r="G18" s="1"/>
      <c r="H18" s="6" t="s">
        <v>159</v>
      </c>
      <c r="I18" s="28" t="s">
        <v>111</v>
      </c>
      <c r="J18" s="6" t="s">
        <v>158</v>
      </c>
      <c r="K18" s="1"/>
    </row>
    <row r="19" spans="3:11" ht="15.6" thickTop="1" thickBot="1" x14ac:dyDescent="0.35">
      <c r="C19" s="1"/>
      <c r="D19" s="28" t="s">
        <v>45</v>
      </c>
      <c r="E19" s="8"/>
      <c r="F19" s="4"/>
      <c r="G19" s="1"/>
      <c r="H19" s="28" t="s">
        <v>45</v>
      </c>
      <c r="I19" s="8" t="s">
        <v>158</v>
      </c>
      <c r="J19" s="4"/>
      <c r="K19" s="1"/>
    </row>
    <row r="20" spans="3:11" ht="15.6" thickTop="1" thickBot="1" x14ac:dyDescent="0.35">
      <c r="C20" s="1"/>
      <c r="D20" s="8">
        <v>7</v>
      </c>
      <c r="E20" s="4"/>
      <c r="F20" s="1"/>
      <c r="G20" s="1"/>
      <c r="H20" s="8" t="s">
        <v>149</v>
      </c>
      <c r="I20" s="4"/>
      <c r="J20" s="1"/>
      <c r="K20" s="1"/>
    </row>
    <row r="21" spans="3:11" ht="15" thickTop="1" x14ac:dyDescent="0.3">
      <c r="C21" s="1"/>
      <c r="D21" s="1"/>
      <c r="E21" s="1"/>
      <c r="F21" s="1"/>
      <c r="G21" s="1"/>
      <c r="H21" s="1"/>
      <c r="I21" s="1"/>
      <c r="J21" s="1"/>
      <c r="K21" s="1"/>
    </row>
    <row r="22" spans="3:11" x14ac:dyDescent="0.3">
      <c r="C22" s="1"/>
      <c r="D22" s="1"/>
      <c r="E22" s="1"/>
      <c r="F22" s="1"/>
      <c r="G22" s="1"/>
      <c r="H22" s="1"/>
      <c r="I22" s="1"/>
      <c r="J22" s="1"/>
      <c r="K22" s="1"/>
    </row>
    <row r="23" spans="3:11" x14ac:dyDescent="0.3">
      <c r="C23" s="1"/>
      <c r="D23" s="1"/>
      <c r="E23" s="1"/>
      <c r="F23" s="1"/>
      <c r="G23" s="1"/>
      <c r="H23" s="1"/>
      <c r="I23" s="1"/>
      <c r="J23" s="1"/>
      <c r="K23" s="1"/>
    </row>
    <row r="24" spans="3:11" x14ac:dyDescent="0.3">
      <c r="C24" s="1"/>
      <c r="D24" s="1"/>
      <c r="E24" s="1"/>
      <c r="F24" s="1"/>
      <c r="G24" s="1"/>
      <c r="H24" s="1"/>
      <c r="I24" s="1"/>
      <c r="J24" s="1"/>
      <c r="K24" s="1"/>
    </row>
    <row r="25" spans="3:11" x14ac:dyDescent="0.3">
      <c r="C25" s="1"/>
      <c r="D25" s="1"/>
      <c r="E25" s="1"/>
      <c r="F25" s="1"/>
      <c r="G25" s="1"/>
      <c r="H25" s="1"/>
      <c r="I25" s="1"/>
      <c r="J25" s="1"/>
      <c r="K25" s="1"/>
    </row>
    <row r="26" spans="3:11" x14ac:dyDescent="0.3">
      <c r="C26" s="1"/>
      <c r="D26" s="1"/>
      <c r="E26" s="1"/>
      <c r="F26" s="1"/>
      <c r="G26" s="1"/>
      <c r="H26" s="1"/>
      <c r="I26" s="1"/>
      <c r="J26" s="1"/>
      <c r="K26" s="1"/>
    </row>
    <row r="27" spans="3:11" x14ac:dyDescent="0.3">
      <c r="C27" s="1"/>
      <c r="D27" s="1"/>
      <c r="E27" s="1"/>
      <c r="F27" s="1"/>
      <c r="G27" s="1"/>
      <c r="H27" s="1"/>
      <c r="I27" s="1"/>
      <c r="J27" s="1"/>
      <c r="K27" s="1"/>
    </row>
    <row r="28" spans="3:11" x14ac:dyDescent="0.3">
      <c r="C28" s="1"/>
      <c r="D28" s="1"/>
      <c r="E28" s="1"/>
      <c r="F28" s="1"/>
      <c r="G28" s="1"/>
      <c r="H28" s="1"/>
      <c r="I28" s="1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C30" s="1"/>
      <c r="D30" s="1"/>
      <c r="E30" s="1"/>
      <c r="F30" s="1"/>
      <c r="G30" s="1"/>
      <c r="H30" s="1"/>
      <c r="I30" s="1"/>
      <c r="J30" s="1"/>
      <c r="K30" s="1"/>
    </row>
    <row r="31" spans="3:11" x14ac:dyDescent="0.3">
      <c r="C31" s="1"/>
      <c r="D31" s="1"/>
      <c r="E31" s="1"/>
      <c r="F31" s="1"/>
      <c r="G31" s="1"/>
      <c r="H31" s="1"/>
      <c r="I31" s="1"/>
      <c r="J31" s="1"/>
      <c r="K31" s="1"/>
    </row>
    <row r="32" spans="3:11" x14ac:dyDescent="0.3">
      <c r="C32" s="1"/>
      <c r="D32" s="1"/>
      <c r="E32" s="1"/>
      <c r="F32" s="1"/>
      <c r="G32" s="1"/>
      <c r="H32" s="1"/>
      <c r="I32" s="1"/>
      <c r="J32" s="1"/>
      <c r="K32" s="1"/>
    </row>
    <row r="33" spans="3:11" x14ac:dyDescent="0.3">
      <c r="C33" s="1"/>
      <c r="D33" s="1"/>
      <c r="E33" s="1"/>
      <c r="F33" s="1"/>
      <c r="G33" s="1"/>
      <c r="H33" s="1"/>
      <c r="I33" s="1"/>
      <c r="J33" s="1"/>
      <c r="K33" s="1"/>
    </row>
    <row r="34" spans="3:11" x14ac:dyDescent="0.3">
      <c r="C34" s="1"/>
      <c r="D34" s="1"/>
      <c r="E34" s="1"/>
      <c r="F34" s="1"/>
      <c r="G34" s="1"/>
      <c r="H34" s="1"/>
      <c r="I34" s="1"/>
      <c r="J34" s="1"/>
      <c r="K34" s="1"/>
    </row>
    <row r="35" spans="3:11" x14ac:dyDescent="0.3">
      <c r="C35" s="1"/>
      <c r="D35" s="1"/>
      <c r="E35" s="1"/>
      <c r="F35" s="1"/>
      <c r="G35" s="1"/>
      <c r="H35" s="1"/>
      <c r="I35" s="1"/>
      <c r="J35" s="1"/>
      <c r="K35" s="1"/>
    </row>
    <row r="36" spans="3:11" x14ac:dyDescent="0.3">
      <c r="C36" s="1"/>
      <c r="D36" s="1"/>
      <c r="E36" s="1"/>
      <c r="F36" s="1"/>
      <c r="G36" s="1"/>
      <c r="H36" s="1"/>
      <c r="I36" s="1"/>
      <c r="J36" s="1"/>
      <c r="K36" s="1"/>
    </row>
    <row r="37" spans="3:11" x14ac:dyDescent="0.3">
      <c r="C37" s="1"/>
      <c r="D37" s="1"/>
      <c r="E37" s="1"/>
      <c r="F37" s="1"/>
      <c r="G37" s="1"/>
      <c r="H37" s="1"/>
      <c r="I37" s="1"/>
      <c r="J37" s="1"/>
      <c r="K37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ED18-A1A2-4467-B69D-EC055EA245FA}">
  <dimension ref="B5:AD78"/>
  <sheetViews>
    <sheetView topLeftCell="B1" workbookViewId="0">
      <selection activeCell="AD52" sqref="AC52:AD52"/>
    </sheetView>
  </sheetViews>
  <sheetFormatPr defaultRowHeight="14.4" x14ac:dyDescent="0.3"/>
  <cols>
    <col min="3" max="8" width="5" bestFit="1" customWidth="1"/>
    <col min="11" max="16" width="2" bestFit="1" customWidth="1"/>
    <col min="18" max="18" width="4.88671875" bestFit="1" customWidth="1"/>
    <col min="20" max="23" width="2" bestFit="1" customWidth="1"/>
    <col min="28" max="28" width="9.21875" bestFit="1" customWidth="1"/>
  </cols>
  <sheetData>
    <row r="5" spans="2:30" x14ac:dyDescent="0.3">
      <c r="C5">
        <f>E10-D10</f>
        <v>-1.2831280482572538E-9</v>
      </c>
      <c r="D5">
        <f>F10-C10</f>
        <v>0</v>
      </c>
      <c r="E5">
        <f>F12-D12</f>
        <v>0</v>
      </c>
      <c r="F5">
        <f>H12-G12</f>
        <v>-3.2761604540354483E-9</v>
      </c>
    </row>
    <row r="6" spans="2:30" x14ac:dyDescent="0.3">
      <c r="C6">
        <f>D10-C10</f>
        <v>0</v>
      </c>
      <c r="D6">
        <f>G10-F10</f>
        <v>-3.2761604540354483E-9</v>
      </c>
      <c r="E6">
        <f>H10-F12</f>
        <v>0</v>
      </c>
      <c r="F6">
        <f>G12-F12</f>
        <v>3.2761604540354483E-9</v>
      </c>
    </row>
    <row r="7" spans="2:30" x14ac:dyDescent="0.3">
      <c r="Y7">
        <f>Y10-Y9</f>
        <v>-6.2282248802780771E-10</v>
      </c>
      <c r="AA7" s="63">
        <f>AA10-AA9</f>
        <v>-1.2456451148334935E-10</v>
      </c>
      <c r="AB7" s="64">
        <f>AB9-AB10</f>
        <v>1.2456451148334935E-10</v>
      </c>
      <c r="AD7" s="63">
        <f>AA7+AB7</f>
        <v>0</v>
      </c>
    </row>
    <row r="9" spans="2:30" x14ac:dyDescent="0.3">
      <c r="B9">
        <v>0.48</v>
      </c>
      <c r="X9">
        <f t="shared" ref="X9:Y12" si="0">SUMIF(AC$15:AC$78,$Z9,$R$15:$R$78)</f>
        <v>0.21874999959902236</v>
      </c>
      <c r="Y9">
        <f t="shared" si="0"/>
        <v>0.21874999959902236</v>
      </c>
      <c r="Z9">
        <v>1</v>
      </c>
      <c r="AA9" s="63">
        <f t="shared" ref="AA9:AB12" si="1">SUMIF(AA$15:AA$78,$Z9,$R$15:$R$78)</f>
        <v>9.3749999919804483E-2</v>
      </c>
      <c r="AB9" s="63">
        <f t="shared" si="1"/>
        <v>9.3749999919804483E-2</v>
      </c>
      <c r="AD9" s="63">
        <f>AB9-AA9</f>
        <v>0</v>
      </c>
    </row>
    <row r="10" spans="2:30" x14ac:dyDescent="0.3">
      <c r="C10">
        <f t="shared" ref="C10:H10" si="2">1-C12</f>
        <v>0.49999999999999989</v>
      </c>
      <c r="D10">
        <f t="shared" si="2"/>
        <v>0.49999999999999989</v>
      </c>
      <c r="E10">
        <f t="shared" si="2"/>
        <v>0.49999999871687184</v>
      </c>
      <c r="F10">
        <f t="shared" si="2"/>
        <v>0.5</v>
      </c>
      <c r="G10">
        <f t="shared" si="2"/>
        <v>0.49999999672383955</v>
      </c>
      <c r="H10">
        <f t="shared" si="2"/>
        <v>0.5</v>
      </c>
      <c r="X10">
        <f t="shared" si="0"/>
        <v>0.2187499989761999</v>
      </c>
      <c r="Y10">
        <f t="shared" si="0"/>
        <v>0.21874999897619987</v>
      </c>
      <c r="Z10">
        <v>2</v>
      </c>
      <c r="AA10" s="63">
        <f t="shared" si="1"/>
        <v>9.3749999795239972E-2</v>
      </c>
      <c r="AB10" s="63">
        <f t="shared" si="1"/>
        <v>9.3749999795239972E-2</v>
      </c>
      <c r="AD10" s="63">
        <f>AB10-AA10</f>
        <v>0</v>
      </c>
    </row>
    <row r="11" spans="2:30" x14ac:dyDescent="0.3">
      <c r="C11" t="str">
        <f t="shared" ref="C11:H11" si="3">C13&amp;C14</f>
        <v>12</v>
      </c>
      <c r="D11" t="str">
        <f t="shared" si="3"/>
        <v>13</v>
      </c>
      <c r="E11" t="str">
        <f t="shared" si="3"/>
        <v>14</v>
      </c>
      <c r="F11" t="str">
        <f t="shared" si="3"/>
        <v>23</v>
      </c>
      <c r="G11" t="str">
        <f t="shared" si="3"/>
        <v>24</v>
      </c>
      <c r="H11" t="str">
        <f t="shared" si="3"/>
        <v>34</v>
      </c>
      <c r="X11">
        <f t="shared" si="0"/>
        <v>0.21875000000000003</v>
      </c>
      <c r="Y11">
        <f t="shared" si="0"/>
        <v>0.21875000000000003</v>
      </c>
      <c r="Z11">
        <v>3</v>
      </c>
      <c r="AA11" s="63">
        <f t="shared" si="1"/>
        <v>9.375E-2</v>
      </c>
      <c r="AB11" s="63">
        <f t="shared" si="1"/>
        <v>9.375E-2</v>
      </c>
      <c r="AD11" s="63">
        <f>AB11-AA11</f>
        <v>0</v>
      </c>
    </row>
    <row r="12" spans="2:30" x14ac:dyDescent="0.3">
      <c r="B12" t="s">
        <v>162</v>
      </c>
      <c r="C12">
        <v>0.50000000000000011</v>
      </c>
      <c r="D12">
        <v>0.50000000000000011</v>
      </c>
      <c r="E12">
        <v>0.50000000128312816</v>
      </c>
      <c r="F12">
        <v>0.5</v>
      </c>
      <c r="G12">
        <v>0.50000000327616045</v>
      </c>
      <c r="H12">
        <v>0.5</v>
      </c>
      <c r="X12">
        <f t="shared" si="0"/>
        <v>0.21875000142477771</v>
      </c>
      <c r="Y12">
        <f t="shared" si="0"/>
        <v>0.21875000142477771</v>
      </c>
      <c r="Z12">
        <v>4</v>
      </c>
      <c r="AA12" s="63">
        <f t="shared" si="1"/>
        <v>9.3750000284955531E-2</v>
      </c>
      <c r="AB12" s="63">
        <f t="shared" si="1"/>
        <v>9.3750000284955531E-2</v>
      </c>
      <c r="AD12" s="63">
        <f>AB12-AA12</f>
        <v>0</v>
      </c>
    </row>
    <row r="13" spans="2:30" x14ac:dyDescent="0.3">
      <c r="B13" t="s">
        <v>160</v>
      </c>
      <c r="C13">
        <v>1</v>
      </c>
      <c r="D13">
        <v>1</v>
      </c>
      <c r="E13">
        <v>1</v>
      </c>
      <c r="F13">
        <v>2</v>
      </c>
      <c r="G13">
        <v>2</v>
      </c>
      <c r="H13">
        <v>3</v>
      </c>
      <c r="T13" s="96" t="s">
        <v>164</v>
      </c>
      <c r="U13" s="96"/>
      <c r="V13" s="96"/>
      <c r="W13" s="96"/>
    </row>
    <row r="14" spans="2:30" x14ac:dyDescent="0.3">
      <c r="B14" t="s">
        <v>161</v>
      </c>
      <c r="C14">
        <v>2</v>
      </c>
      <c r="D14">
        <v>3</v>
      </c>
      <c r="E14">
        <v>4</v>
      </c>
      <c r="F14">
        <v>3</v>
      </c>
      <c r="G14">
        <v>4</v>
      </c>
      <c r="H14">
        <v>4</v>
      </c>
      <c r="R14" t="s">
        <v>163</v>
      </c>
      <c r="T14">
        <v>1</v>
      </c>
      <c r="U14">
        <v>2</v>
      </c>
      <c r="V14">
        <v>3</v>
      </c>
      <c r="W14">
        <v>4</v>
      </c>
      <c r="Y14" t="s">
        <v>165</v>
      </c>
      <c r="Z14" t="s">
        <v>166</v>
      </c>
      <c r="AA14" t="s">
        <v>167</v>
      </c>
      <c r="AB14" t="s">
        <v>168</v>
      </c>
      <c r="AC14" t="s">
        <v>169</v>
      </c>
      <c r="AD14" t="s">
        <v>170</v>
      </c>
    </row>
    <row r="15" spans="2:30" x14ac:dyDescent="0.3">
      <c r="C15">
        <f t="shared" ref="C15:H15" si="4">C13</f>
        <v>1</v>
      </c>
      <c r="D15">
        <f t="shared" si="4"/>
        <v>1</v>
      </c>
      <c r="E15">
        <f t="shared" si="4"/>
        <v>1</v>
      </c>
      <c r="F15">
        <f t="shared" si="4"/>
        <v>2</v>
      </c>
      <c r="G15">
        <f t="shared" si="4"/>
        <v>2</v>
      </c>
      <c r="H15">
        <f t="shared" si="4"/>
        <v>3</v>
      </c>
      <c r="K15">
        <f t="shared" ref="K15:K46" si="5">IF(C15=C$13,1-C$12,C$12)</f>
        <v>0.49999999999999989</v>
      </c>
      <c r="L15">
        <f t="shared" ref="L15:L46" si="6">IF(D15=D$13,1-D$12,D$12)</f>
        <v>0.49999999999999989</v>
      </c>
      <c r="M15">
        <f t="shared" ref="M15:M46" si="7">IF(E15=E$13,1-E$12,E$12)</f>
        <v>0.49999999871687184</v>
      </c>
      <c r="N15">
        <f t="shared" ref="N15:N46" si="8">IF(F15=F$13,1-F$12,F$12)</f>
        <v>0.5</v>
      </c>
      <c r="O15">
        <f t="shared" ref="O15:O46" si="9">IF(G15=G$13,1-G$12,G$12)</f>
        <v>0.49999999672383955</v>
      </c>
      <c r="P15">
        <f t="shared" ref="P15:P46" si="10">IF(H15=H$13,1-H$12,H$12)</f>
        <v>0.5</v>
      </c>
      <c r="R15">
        <f>PRODUCT(K15:P15)</f>
        <v>1.5624999857522224E-2</v>
      </c>
      <c r="T15">
        <f>COUNTIF($C15:$H15,T$14)</f>
        <v>3</v>
      </c>
      <c r="U15">
        <f t="shared" ref="U15:W30" si="11">COUNTIF($C15:$H15,U$14)</f>
        <v>2</v>
      </c>
      <c r="V15">
        <f t="shared" si="11"/>
        <v>1</v>
      </c>
      <c r="W15">
        <f t="shared" si="11"/>
        <v>0</v>
      </c>
      <c r="Y15">
        <f t="shared" ref="Y15:Y22" si="12">_xlfn.SINGLE(IFERROR(_xlfn.XLOOKUP(3,T15:W15,T$14:W$14), ""))</f>
        <v>1</v>
      </c>
      <c r="Z15" t="str">
        <f t="shared" ref="Z15:Z78" si="13">IF(COUNTIF(T15:W15,2)=3,"X","")</f>
        <v/>
      </c>
      <c r="AA15" t="str">
        <f t="shared" ref="AA15:AA46" si="14">_xlfn.SINGLE(IF(AND(Y15="",Z15=""),_xlfn.XLOOKUP(_xlfn.SINGLE(_xlfn.XLOOKUP(2,T15:W15,T$14:W$14,-1,0,1))&amp;_xlfn.SINGLE(_xlfn.XLOOKUP(2,T15:W15,T$14:W$14,-1,0,-1)),C$11:H$11,C15:H15), ""))</f>
        <v/>
      </c>
      <c r="AB15" t="str">
        <f t="shared" ref="AB15:AB46" si="15">_xlfn.SINGLE(IF(AND(Y15="",Z15=""),_xlfn.XLOOKUP(2,T15:W15,T$14:W$14,-1,0,1)+_xlfn.XLOOKUP(2,T15:W15,T$14:W$14,-1,0,-1)-AA15, ""))</f>
        <v/>
      </c>
      <c r="AC15" t="str">
        <f>Y15&amp;AA15</f>
        <v>1</v>
      </c>
      <c r="AD15" t="str">
        <f>AB15&amp;Y15</f>
        <v>1</v>
      </c>
    </row>
    <row r="16" spans="2:30" x14ac:dyDescent="0.3">
      <c r="C16">
        <f>IF(AND(D15=D$14,D16=D$13),C$13+C$14-C15,C15)</f>
        <v>1</v>
      </c>
      <c r="D16">
        <f>IF(AND(E15=E$14,E16=E$13),D$13+D$14-D15,D15)</f>
        <v>1</v>
      </c>
      <c r="E16">
        <f>IF(AND(F15=F$14,F16=F$13),E$13+E$14-E15,E15)</f>
        <v>1</v>
      </c>
      <c r="F16">
        <f>IF(AND(G15=G$14,G16=G$13),F$13+F$14-F15,F15)</f>
        <v>2</v>
      </c>
      <c r="G16">
        <f>IF(AND(H15=H$14,H16=H$13),G$13+G$14-G15,G15)</f>
        <v>2</v>
      </c>
      <c r="H16">
        <f>H$14+H$13-H15</f>
        <v>4</v>
      </c>
      <c r="K16">
        <f t="shared" si="5"/>
        <v>0.49999999999999989</v>
      </c>
      <c r="L16">
        <f t="shared" si="6"/>
        <v>0.49999999999999989</v>
      </c>
      <c r="M16">
        <f t="shared" si="7"/>
        <v>0.49999999871687184</v>
      </c>
      <c r="N16">
        <f t="shared" si="8"/>
        <v>0.5</v>
      </c>
      <c r="O16">
        <f t="shared" si="9"/>
        <v>0.49999999672383955</v>
      </c>
      <c r="P16">
        <f t="shared" si="10"/>
        <v>0.5</v>
      </c>
      <c r="R16">
        <f t="shared" ref="R16:R78" si="16">PRODUCT(K16:P16)</f>
        <v>1.5624999857522224E-2</v>
      </c>
      <c r="T16">
        <f t="shared" ref="T16:W47" si="17">COUNTIF($C16:$H16,T$14)</f>
        <v>3</v>
      </c>
      <c r="U16">
        <f t="shared" si="11"/>
        <v>2</v>
      </c>
      <c r="V16">
        <f t="shared" si="11"/>
        <v>0</v>
      </c>
      <c r="W16">
        <f t="shared" si="11"/>
        <v>1</v>
      </c>
      <c r="Y16">
        <f t="shared" si="12"/>
        <v>1</v>
      </c>
      <c r="Z16" t="str">
        <f t="shared" si="13"/>
        <v/>
      </c>
      <c r="AA16" t="str">
        <f t="shared" si="14"/>
        <v/>
      </c>
      <c r="AB16" t="str">
        <f t="shared" si="15"/>
        <v/>
      </c>
      <c r="AC16" t="str">
        <f t="shared" ref="AC16:AC78" si="18">Y16&amp;AA16</f>
        <v>1</v>
      </c>
      <c r="AD16" t="str">
        <f t="shared" ref="AD16:AD78" si="19">AB16&amp;Y16</f>
        <v>1</v>
      </c>
    </row>
    <row r="17" spans="3:30" x14ac:dyDescent="0.3">
      <c r="C17">
        <f t="shared" ref="C17:E19" si="20">IF(AND(D16=D$14,D17=D$13),C$13+C$14-C16,C16)</f>
        <v>1</v>
      </c>
      <c r="D17">
        <f t="shared" si="20"/>
        <v>1</v>
      </c>
      <c r="E17">
        <f t="shared" si="20"/>
        <v>1</v>
      </c>
      <c r="F17">
        <f t="shared" ref="F17:G19" si="21">IF(AND(G16=G$14,G17=G$13),F$13+F$14-F16,F16)</f>
        <v>2</v>
      </c>
      <c r="G17">
        <f t="shared" si="21"/>
        <v>4</v>
      </c>
      <c r="H17">
        <f>H$14+H$13-H16</f>
        <v>3</v>
      </c>
      <c r="K17">
        <f t="shared" si="5"/>
        <v>0.49999999999999989</v>
      </c>
      <c r="L17">
        <f t="shared" si="6"/>
        <v>0.49999999999999989</v>
      </c>
      <c r="M17">
        <f t="shared" si="7"/>
        <v>0.49999999871687184</v>
      </c>
      <c r="N17">
        <f t="shared" si="8"/>
        <v>0.5</v>
      </c>
      <c r="O17">
        <f t="shared" si="9"/>
        <v>0.50000000327616045</v>
      </c>
      <c r="P17">
        <f t="shared" si="10"/>
        <v>0.5</v>
      </c>
      <c r="R17">
        <f t="shared" si="16"/>
        <v>1.5625000062282252E-2</v>
      </c>
      <c r="T17">
        <f t="shared" si="17"/>
        <v>3</v>
      </c>
      <c r="U17">
        <f t="shared" si="11"/>
        <v>1</v>
      </c>
      <c r="V17">
        <f t="shared" si="11"/>
        <v>1</v>
      </c>
      <c r="W17">
        <f t="shared" si="11"/>
        <v>1</v>
      </c>
      <c r="Y17">
        <f t="shared" si="12"/>
        <v>1</v>
      </c>
      <c r="Z17" t="str">
        <f t="shared" si="13"/>
        <v/>
      </c>
      <c r="AA17" t="str">
        <f t="shared" si="14"/>
        <v/>
      </c>
      <c r="AB17" t="str">
        <f t="shared" si="15"/>
        <v/>
      </c>
      <c r="AC17" t="str">
        <f t="shared" si="18"/>
        <v>1</v>
      </c>
      <c r="AD17" t="str">
        <f t="shared" si="19"/>
        <v>1</v>
      </c>
    </row>
    <row r="18" spans="3:30" x14ac:dyDescent="0.3">
      <c r="C18">
        <f t="shared" si="20"/>
        <v>1</v>
      </c>
      <c r="D18">
        <f t="shared" si="20"/>
        <v>1</v>
      </c>
      <c r="E18">
        <f t="shared" si="20"/>
        <v>1</v>
      </c>
      <c r="F18">
        <f t="shared" si="21"/>
        <v>2</v>
      </c>
      <c r="G18">
        <f>IF(AND(H17=H$14,H18=H$13),G$13+G$14-G17,G17)</f>
        <v>4</v>
      </c>
      <c r="H18">
        <f>H$14+H$13-H17</f>
        <v>4</v>
      </c>
      <c r="K18">
        <f t="shared" si="5"/>
        <v>0.49999999999999989</v>
      </c>
      <c r="L18">
        <f t="shared" si="6"/>
        <v>0.49999999999999989</v>
      </c>
      <c r="M18">
        <f t="shared" si="7"/>
        <v>0.49999999871687184</v>
      </c>
      <c r="N18">
        <f t="shared" si="8"/>
        <v>0.5</v>
      </c>
      <c r="O18">
        <f t="shared" si="9"/>
        <v>0.50000000327616045</v>
      </c>
      <c r="P18">
        <f t="shared" si="10"/>
        <v>0.5</v>
      </c>
      <c r="R18">
        <f t="shared" si="16"/>
        <v>1.5625000062282252E-2</v>
      </c>
      <c r="T18">
        <f t="shared" si="17"/>
        <v>3</v>
      </c>
      <c r="U18">
        <f t="shared" si="11"/>
        <v>1</v>
      </c>
      <c r="V18">
        <f t="shared" si="11"/>
        <v>0</v>
      </c>
      <c r="W18">
        <f t="shared" si="11"/>
        <v>2</v>
      </c>
      <c r="Y18">
        <f t="shared" si="12"/>
        <v>1</v>
      </c>
      <c r="Z18" t="str">
        <f t="shared" si="13"/>
        <v/>
      </c>
      <c r="AA18" t="str">
        <f t="shared" si="14"/>
        <v/>
      </c>
      <c r="AB18" t="str">
        <f t="shared" si="15"/>
        <v/>
      </c>
      <c r="AC18" t="str">
        <f t="shared" si="18"/>
        <v>1</v>
      </c>
      <c r="AD18" t="str">
        <f t="shared" si="19"/>
        <v>1</v>
      </c>
    </row>
    <row r="19" spans="3:30" x14ac:dyDescent="0.3">
      <c r="C19">
        <f t="shared" si="20"/>
        <v>1</v>
      </c>
      <c r="D19">
        <f t="shared" si="20"/>
        <v>1</v>
      </c>
      <c r="E19">
        <f t="shared" si="20"/>
        <v>1</v>
      </c>
      <c r="F19">
        <f t="shared" si="21"/>
        <v>3</v>
      </c>
      <c r="G19">
        <f>IF(AND(H18=H$14,H19=H$13),G$13+G$14-G18,G18)</f>
        <v>2</v>
      </c>
      <c r="H19">
        <f>H$14+H$13-H18</f>
        <v>3</v>
      </c>
      <c r="K19">
        <f t="shared" si="5"/>
        <v>0.49999999999999989</v>
      </c>
      <c r="L19">
        <f t="shared" si="6"/>
        <v>0.49999999999999989</v>
      </c>
      <c r="M19">
        <f t="shared" si="7"/>
        <v>0.49999999871687184</v>
      </c>
      <c r="N19">
        <f t="shared" si="8"/>
        <v>0.5</v>
      </c>
      <c r="O19">
        <f t="shared" si="9"/>
        <v>0.49999999672383955</v>
      </c>
      <c r="P19">
        <f t="shared" si="10"/>
        <v>0.5</v>
      </c>
      <c r="R19">
        <f t="shared" si="16"/>
        <v>1.5624999857522224E-2</v>
      </c>
      <c r="T19">
        <f t="shared" si="17"/>
        <v>3</v>
      </c>
      <c r="U19">
        <f t="shared" si="11"/>
        <v>1</v>
      </c>
      <c r="V19">
        <f t="shared" si="11"/>
        <v>2</v>
      </c>
      <c r="W19">
        <f t="shared" si="11"/>
        <v>0</v>
      </c>
      <c r="Y19">
        <f t="shared" si="12"/>
        <v>1</v>
      </c>
      <c r="Z19" t="str">
        <f t="shared" si="13"/>
        <v/>
      </c>
      <c r="AA19" t="str">
        <f t="shared" si="14"/>
        <v/>
      </c>
      <c r="AB19" t="str">
        <f t="shared" si="15"/>
        <v/>
      </c>
      <c r="AC19" t="str">
        <f t="shared" si="18"/>
        <v>1</v>
      </c>
      <c r="AD19" t="str">
        <f t="shared" si="19"/>
        <v>1</v>
      </c>
    </row>
    <row r="20" spans="3:30" x14ac:dyDescent="0.3">
      <c r="C20">
        <f t="shared" ref="C20:C51" si="22">IF(AND(D19=D$14,D20=D$13),C$13+C$14-C19,C19)</f>
        <v>1</v>
      </c>
      <c r="D20">
        <f t="shared" ref="D20:D51" si="23">IF(AND(E19=E$14,E20=E$13),D$13+D$14-D19,D19)</f>
        <v>1</v>
      </c>
      <c r="E20">
        <f t="shared" ref="E20:E51" si="24">IF(AND(F19=F$14,F20=F$13),E$13+E$14-E19,E19)</f>
        <v>1</v>
      </c>
      <c r="F20">
        <f t="shared" ref="F20:F51" si="25">IF(AND(G19=G$14,G20=G$13),F$13+F$14-F19,F19)</f>
        <v>3</v>
      </c>
      <c r="G20">
        <f t="shared" ref="G20:G51" si="26">IF(AND(H19=H$14,H20=H$13),G$13+G$14-G19,G19)</f>
        <v>2</v>
      </c>
      <c r="H20">
        <f t="shared" ref="H20:H51" si="27">H$14+H$13-H19</f>
        <v>4</v>
      </c>
      <c r="K20">
        <f t="shared" si="5"/>
        <v>0.49999999999999989</v>
      </c>
      <c r="L20">
        <f t="shared" si="6"/>
        <v>0.49999999999999989</v>
      </c>
      <c r="M20">
        <f t="shared" si="7"/>
        <v>0.49999999871687184</v>
      </c>
      <c r="N20">
        <f t="shared" si="8"/>
        <v>0.5</v>
      </c>
      <c r="O20">
        <f t="shared" si="9"/>
        <v>0.49999999672383955</v>
      </c>
      <c r="P20">
        <f t="shared" si="10"/>
        <v>0.5</v>
      </c>
      <c r="R20">
        <f t="shared" si="16"/>
        <v>1.5624999857522224E-2</v>
      </c>
      <c r="T20">
        <f t="shared" si="17"/>
        <v>3</v>
      </c>
      <c r="U20">
        <f t="shared" si="11"/>
        <v>1</v>
      </c>
      <c r="V20">
        <f t="shared" si="11"/>
        <v>1</v>
      </c>
      <c r="W20">
        <f t="shared" si="11"/>
        <v>1</v>
      </c>
      <c r="Y20">
        <f t="shared" si="12"/>
        <v>1</v>
      </c>
      <c r="Z20" t="str">
        <f t="shared" si="13"/>
        <v/>
      </c>
      <c r="AA20" t="str">
        <f t="shared" si="14"/>
        <v/>
      </c>
      <c r="AB20" t="str">
        <f t="shared" si="15"/>
        <v/>
      </c>
      <c r="AC20" t="str">
        <f t="shared" si="18"/>
        <v>1</v>
      </c>
      <c r="AD20" t="str">
        <f t="shared" si="19"/>
        <v>1</v>
      </c>
    </row>
    <row r="21" spans="3:30" x14ac:dyDescent="0.3">
      <c r="C21">
        <f t="shared" si="22"/>
        <v>1</v>
      </c>
      <c r="D21">
        <f t="shared" si="23"/>
        <v>1</v>
      </c>
      <c r="E21">
        <f t="shared" si="24"/>
        <v>1</v>
      </c>
      <c r="F21">
        <f t="shared" si="25"/>
        <v>3</v>
      </c>
      <c r="G21">
        <f t="shared" si="26"/>
        <v>4</v>
      </c>
      <c r="H21">
        <f t="shared" si="27"/>
        <v>3</v>
      </c>
      <c r="K21">
        <f t="shared" si="5"/>
        <v>0.49999999999999989</v>
      </c>
      <c r="L21">
        <f t="shared" si="6"/>
        <v>0.49999999999999989</v>
      </c>
      <c r="M21">
        <f t="shared" si="7"/>
        <v>0.49999999871687184</v>
      </c>
      <c r="N21">
        <f t="shared" si="8"/>
        <v>0.5</v>
      </c>
      <c r="O21">
        <f t="shared" si="9"/>
        <v>0.50000000327616045</v>
      </c>
      <c r="P21">
        <f t="shared" si="10"/>
        <v>0.5</v>
      </c>
      <c r="R21">
        <f t="shared" si="16"/>
        <v>1.5625000062282252E-2</v>
      </c>
      <c r="T21">
        <f t="shared" si="17"/>
        <v>3</v>
      </c>
      <c r="U21">
        <f t="shared" si="11"/>
        <v>0</v>
      </c>
      <c r="V21">
        <f t="shared" si="11"/>
        <v>2</v>
      </c>
      <c r="W21">
        <f t="shared" si="11"/>
        <v>1</v>
      </c>
      <c r="Y21">
        <f t="shared" si="12"/>
        <v>1</v>
      </c>
      <c r="Z21" t="str">
        <f t="shared" si="13"/>
        <v/>
      </c>
      <c r="AA21" t="str">
        <f t="shared" si="14"/>
        <v/>
      </c>
      <c r="AB21" t="str">
        <f t="shared" si="15"/>
        <v/>
      </c>
      <c r="AC21" t="str">
        <f t="shared" si="18"/>
        <v>1</v>
      </c>
      <c r="AD21" t="str">
        <f t="shared" si="19"/>
        <v>1</v>
      </c>
    </row>
    <row r="22" spans="3:30" x14ac:dyDescent="0.3">
      <c r="C22">
        <f t="shared" si="22"/>
        <v>1</v>
      </c>
      <c r="D22">
        <f t="shared" si="23"/>
        <v>1</v>
      </c>
      <c r="E22">
        <f t="shared" si="24"/>
        <v>1</v>
      </c>
      <c r="F22">
        <f t="shared" si="25"/>
        <v>3</v>
      </c>
      <c r="G22">
        <f t="shared" si="26"/>
        <v>4</v>
      </c>
      <c r="H22">
        <f t="shared" si="27"/>
        <v>4</v>
      </c>
      <c r="K22">
        <f t="shared" si="5"/>
        <v>0.49999999999999989</v>
      </c>
      <c r="L22">
        <f t="shared" si="6"/>
        <v>0.49999999999999989</v>
      </c>
      <c r="M22">
        <f t="shared" si="7"/>
        <v>0.49999999871687184</v>
      </c>
      <c r="N22">
        <f t="shared" si="8"/>
        <v>0.5</v>
      </c>
      <c r="O22">
        <f t="shared" si="9"/>
        <v>0.50000000327616045</v>
      </c>
      <c r="P22">
        <f t="shared" si="10"/>
        <v>0.5</v>
      </c>
      <c r="R22">
        <f t="shared" si="16"/>
        <v>1.5625000062282252E-2</v>
      </c>
      <c r="T22">
        <f t="shared" si="17"/>
        <v>3</v>
      </c>
      <c r="U22">
        <f t="shared" si="11"/>
        <v>0</v>
      </c>
      <c r="V22">
        <f t="shared" si="11"/>
        <v>1</v>
      </c>
      <c r="W22">
        <f t="shared" si="11"/>
        <v>2</v>
      </c>
      <c r="Y22">
        <f t="shared" si="12"/>
        <v>1</v>
      </c>
      <c r="Z22" t="str">
        <f t="shared" si="13"/>
        <v/>
      </c>
      <c r="AA22" t="str">
        <f t="shared" si="14"/>
        <v/>
      </c>
      <c r="AB22" t="str">
        <f t="shared" si="15"/>
        <v/>
      </c>
      <c r="AC22" t="str">
        <f t="shared" si="18"/>
        <v>1</v>
      </c>
      <c r="AD22" t="str">
        <f t="shared" si="19"/>
        <v>1</v>
      </c>
    </row>
    <row r="23" spans="3:30" x14ac:dyDescent="0.3">
      <c r="C23">
        <f t="shared" si="22"/>
        <v>1</v>
      </c>
      <c r="D23">
        <f t="shared" si="23"/>
        <v>1</v>
      </c>
      <c r="E23">
        <f t="shared" si="24"/>
        <v>4</v>
      </c>
      <c r="F23">
        <f t="shared" si="25"/>
        <v>2</v>
      </c>
      <c r="G23">
        <f t="shared" si="26"/>
        <v>2</v>
      </c>
      <c r="H23">
        <f t="shared" si="27"/>
        <v>3</v>
      </c>
      <c r="K23">
        <f t="shared" si="5"/>
        <v>0.49999999999999989</v>
      </c>
      <c r="L23">
        <f t="shared" si="6"/>
        <v>0.49999999999999989</v>
      </c>
      <c r="M23">
        <f t="shared" si="7"/>
        <v>0.50000000128312816</v>
      </c>
      <c r="N23">
        <f t="shared" si="8"/>
        <v>0.5</v>
      </c>
      <c r="O23">
        <f t="shared" si="9"/>
        <v>0.49999999672383955</v>
      </c>
      <c r="P23">
        <f t="shared" si="10"/>
        <v>0.5</v>
      </c>
      <c r="R23">
        <f t="shared" si="16"/>
        <v>1.5624999937717734E-2</v>
      </c>
      <c r="T23">
        <f t="shared" si="17"/>
        <v>2</v>
      </c>
      <c r="U23">
        <f t="shared" si="11"/>
        <v>2</v>
      </c>
      <c r="V23">
        <f t="shared" si="11"/>
        <v>1</v>
      </c>
      <c r="W23">
        <f t="shared" si="11"/>
        <v>1</v>
      </c>
      <c r="Y23" t="str">
        <f t="shared" ref="Y23:Y54" si="28">_xlfn.SINGLE(IFERROR(_xlfn.XLOOKUP(3,T23:W23,T$14:W$14), ""))</f>
        <v/>
      </c>
      <c r="Z23" t="str">
        <f>IF(COUNTIF(T23:W23,2)=3,"X","")</f>
        <v/>
      </c>
      <c r="AA23">
        <f t="shared" si="14"/>
        <v>1</v>
      </c>
      <c r="AB23">
        <f t="shared" si="15"/>
        <v>2</v>
      </c>
      <c r="AC23" t="str">
        <f t="shared" si="18"/>
        <v>1</v>
      </c>
      <c r="AD23" t="str">
        <f t="shared" si="19"/>
        <v>2</v>
      </c>
    </row>
    <row r="24" spans="3:30" x14ac:dyDescent="0.3">
      <c r="C24">
        <f t="shared" si="22"/>
        <v>1</v>
      </c>
      <c r="D24">
        <f t="shared" si="23"/>
        <v>1</v>
      </c>
      <c r="E24">
        <f t="shared" si="24"/>
        <v>4</v>
      </c>
      <c r="F24">
        <f t="shared" si="25"/>
        <v>2</v>
      </c>
      <c r="G24">
        <f t="shared" si="26"/>
        <v>2</v>
      </c>
      <c r="H24">
        <f t="shared" si="27"/>
        <v>4</v>
      </c>
      <c r="K24">
        <f t="shared" si="5"/>
        <v>0.49999999999999989</v>
      </c>
      <c r="L24">
        <f t="shared" si="6"/>
        <v>0.49999999999999989</v>
      </c>
      <c r="M24">
        <f t="shared" si="7"/>
        <v>0.50000000128312816</v>
      </c>
      <c r="N24">
        <f t="shared" si="8"/>
        <v>0.5</v>
      </c>
      <c r="O24">
        <f t="shared" si="9"/>
        <v>0.49999999672383955</v>
      </c>
      <c r="P24">
        <f t="shared" si="10"/>
        <v>0.5</v>
      </c>
      <c r="R24">
        <f t="shared" si="16"/>
        <v>1.5624999937717734E-2</v>
      </c>
      <c r="T24">
        <f t="shared" si="17"/>
        <v>2</v>
      </c>
      <c r="U24">
        <f t="shared" si="11"/>
        <v>2</v>
      </c>
      <c r="V24">
        <f t="shared" si="11"/>
        <v>0</v>
      </c>
      <c r="W24">
        <f t="shared" si="11"/>
        <v>2</v>
      </c>
      <c r="Y24" t="str">
        <f t="shared" si="28"/>
        <v/>
      </c>
      <c r="Z24" t="str">
        <f t="shared" si="13"/>
        <v>X</v>
      </c>
      <c r="AA24" t="str">
        <f t="shared" si="14"/>
        <v/>
      </c>
      <c r="AB24" t="str">
        <f t="shared" si="15"/>
        <v/>
      </c>
      <c r="AC24" t="str">
        <f t="shared" si="18"/>
        <v/>
      </c>
      <c r="AD24" t="str">
        <f t="shared" si="19"/>
        <v/>
      </c>
    </row>
    <row r="25" spans="3:30" x14ac:dyDescent="0.3">
      <c r="C25">
        <f t="shared" si="22"/>
        <v>1</v>
      </c>
      <c r="D25">
        <f t="shared" si="23"/>
        <v>1</v>
      </c>
      <c r="E25">
        <f t="shared" si="24"/>
        <v>4</v>
      </c>
      <c r="F25">
        <f t="shared" si="25"/>
        <v>2</v>
      </c>
      <c r="G25">
        <f t="shared" si="26"/>
        <v>4</v>
      </c>
      <c r="H25">
        <f t="shared" si="27"/>
        <v>3</v>
      </c>
      <c r="K25">
        <f t="shared" si="5"/>
        <v>0.49999999999999989</v>
      </c>
      <c r="L25">
        <f t="shared" si="6"/>
        <v>0.49999999999999989</v>
      </c>
      <c r="M25">
        <f t="shared" si="7"/>
        <v>0.50000000128312816</v>
      </c>
      <c r="N25">
        <f t="shared" si="8"/>
        <v>0.5</v>
      </c>
      <c r="O25">
        <f t="shared" si="9"/>
        <v>0.50000000327616045</v>
      </c>
      <c r="P25">
        <f t="shared" si="10"/>
        <v>0.5</v>
      </c>
      <c r="R25">
        <f t="shared" si="16"/>
        <v>1.5625000142477762E-2</v>
      </c>
      <c r="T25">
        <f t="shared" si="17"/>
        <v>2</v>
      </c>
      <c r="U25">
        <f t="shared" si="11"/>
        <v>1</v>
      </c>
      <c r="V25">
        <f t="shared" si="11"/>
        <v>1</v>
      </c>
      <c r="W25">
        <f t="shared" si="11"/>
        <v>2</v>
      </c>
      <c r="Y25" t="str">
        <f t="shared" si="28"/>
        <v/>
      </c>
      <c r="Z25" t="str">
        <f t="shared" si="13"/>
        <v/>
      </c>
      <c r="AA25">
        <f t="shared" si="14"/>
        <v>4</v>
      </c>
      <c r="AB25">
        <f t="shared" si="15"/>
        <v>1</v>
      </c>
      <c r="AC25" t="str">
        <f t="shared" si="18"/>
        <v>4</v>
      </c>
      <c r="AD25" t="str">
        <f t="shared" si="19"/>
        <v>1</v>
      </c>
    </row>
    <row r="26" spans="3:30" x14ac:dyDescent="0.3">
      <c r="C26">
        <f t="shared" si="22"/>
        <v>1</v>
      </c>
      <c r="D26">
        <f t="shared" si="23"/>
        <v>1</v>
      </c>
      <c r="E26">
        <f t="shared" si="24"/>
        <v>4</v>
      </c>
      <c r="F26">
        <f t="shared" si="25"/>
        <v>2</v>
      </c>
      <c r="G26">
        <f t="shared" si="26"/>
        <v>4</v>
      </c>
      <c r="H26">
        <f t="shared" si="27"/>
        <v>4</v>
      </c>
      <c r="K26">
        <f t="shared" si="5"/>
        <v>0.49999999999999989</v>
      </c>
      <c r="L26">
        <f t="shared" si="6"/>
        <v>0.49999999999999989</v>
      </c>
      <c r="M26">
        <f t="shared" si="7"/>
        <v>0.50000000128312816</v>
      </c>
      <c r="N26">
        <f t="shared" si="8"/>
        <v>0.5</v>
      </c>
      <c r="O26">
        <f t="shared" si="9"/>
        <v>0.50000000327616045</v>
      </c>
      <c r="P26">
        <f t="shared" si="10"/>
        <v>0.5</v>
      </c>
      <c r="R26">
        <f t="shared" si="16"/>
        <v>1.5625000142477762E-2</v>
      </c>
      <c r="T26">
        <f t="shared" si="17"/>
        <v>2</v>
      </c>
      <c r="U26">
        <f t="shared" si="11"/>
        <v>1</v>
      </c>
      <c r="V26">
        <f t="shared" si="11"/>
        <v>0</v>
      </c>
      <c r="W26">
        <f t="shared" si="11"/>
        <v>3</v>
      </c>
      <c r="Y26">
        <f t="shared" si="28"/>
        <v>4</v>
      </c>
      <c r="Z26" t="str">
        <f t="shared" si="13"/>
        <v/>
      </c>
      <c r="AA26" t="str">
        <f t="shared" si="14"/>
        <v/>
      </c>
      <c r="AB26" t="str">
        <f t="shared" si="15"/>
        <v/>
      </c>
      <c r="AC26" t="str">
        <f t="shared" si="18"/>
        <v>4</v>
      </c>
      <c r="AD26" t="str">
        <f t="shared" si="19"/>
        <v>4</v>
      </c>
    </row>
    <row r="27" spans="3:30" x14ac:dyDescent="0.3">
      <c r="C27">
        <f t="shared" si="22"/>
        <v>1</v>
      </c>
      <c r="D27">
        <f t="shared" si="23"/>
        <v>1</v>
      </c>
      <c r="E27">
        <f t="shared" si="24"/>
        <v>4</v>
      </c>
      <c r="F27">
        <f t="shared" si="25"/>
        <v>3</v>
      </c>
      <c r="G27">
        <f t="shared" si="26"/>
        <v>2</v>
      </c>
      <c r="H27">
        <f t="shared" si="27"/>
        <v>3</v>
      </c>
      <c r="K27">
        <f t="shared" si="5"/>
        <v>0.49999999999999989</v>
      </c>
      <c r="L27">
        <f t="shared" si="6"/>
        <v>0.49999999999999989</v>
      </c>
      <c r="M27">
        <f t="shared" si="7"/>
        <v>0.50000000128312816</v>
      </c>
      <c r="N27">
        <f t="shared" si="8"/>
        <v>0.5</v>
      </c>
      <c r="O27">
        <f t="shared" si="9"/>
        <v>0.49999999672383955</v>
      </c>
      <c r="P27">
        <f t="shared" si="10"/>
        <v>0.5</v>
      </c>
      <c r="R27">
        <f t="shared" si="16"/>
        <v>1.5624999937717734E-2</v>
      </c>
      <c r="T27">
        <f t="shared" si="17"/>
        <v>2</v>
      </c>
      <c r="U27">
        <f t="shared" si="11"/>
        <v>1</v>
      </c>
      <c r="V27">
        <f t="shared" si="11"/>
        <v>2</v>
      </c>
      <c r="W27">
        <f t="shared" si="11"/>
        <v>1</v>
      </c>
      <c r="Y27" t="str">
        <f t="shared" si="28"/>
        <v/>
      </c>
      <c r="Z27" t="str">
        <f t="shared" si="13"/>
        <v/>
      </c>
      <c r="AA27">
        <f t="shared" si="14"/>
        <v>1</v>
      </c>
      <c r="AB27">
        <f t="shared" si="15"/>
        <v>3</v>
      </c>
      <c r="AC27" t="str">
        <f t="shared" si="18"/>
        <v>1</v>
      </c>
      <c r="AD27" t="str">
        <f t="shared" si="19"/>
        <v>3</v>
      </c>
    </row>
    <row r="28" spans="3:30" x14ac:dyDescent="0.3">
      <c r="C28">
        <f t="shared" si="22"/>
        <v>1</v>
      </c>
      <c r="D28">
        <f t="shared" si="23"/>
        <v>1</v>
      </c>
      <c r="E28">
        <f t="shared" si="24"/>
        <v>4</v>
      </c>
      <c r="F28">
        <f t="shared" si="25"/>
        <v>3</v>
      </c>
      <c r="G28">
        <f t="shared" si="26"/>
        <v>2</v>
      </c>
      <c r="H28">
        <f t="shared" si="27"/>
        <v>4</v>
      </c>
      <c r="K28">
        <f t="shared" si="5"/>
        <v>0.49999999999999989</v>
      </c>
      <c r="L28">
        <f t="shared" si="6"/>
        <v>0.49999999999999989</v>
      </c>
      <c r="M28">
        <f t="shared" si="7"/>
        <v>0.50000000128312816</v>
      </c>
      <c r="N28">
        <f t="shared" si="8"/>
        <v>0.5</v>
      </c>
      <c r="O28">
        <f t="shared" si="9"/>
        <v>0.49999999672383955</v>
      </c>
      <c r="P28">
        <f t="shared" si="10"/>
        <v>0.5</v>
      </c>
      <c r="R28">
        <f t="shared" si="16"/>
        <v>1.5624999937717734E-2</v>
      </c>
      <c r="T28">
        <f t="shared" si="17"/>
        <v>2</v>
      </c>
      <c r="U28">
        <f t="shared" si="11"/>
        <v>1</v>
      </c>
      <c r="V28">
        <f t="shared" si="11"/>
        <v>1</v>
      </c>
      <c r="W28">
        <f t="shared" si="11"/>
        <v>2</v>
      </c>
      <c r="Y28" t="str">
        <f t="shared" si="28"/>
        <v/>
      </c>
      <c r="Z28" t="str">
        <f t="shared" si="13"/>
        <v/>
      </c>
      <c r="AA28">
        <f t="shared" si="14"/>
        <v>4</v>
      </c>
      <c r="AB28">
        <f t="shared" si="15"/>
        <v>1</v>
      </c>
      <c r="AC28" t="str">
        <f t="shared" si="18"/>
        <v>4</v>
      </c>
      <c r="AD28" t="str">
        <f t="shared" si="19"/>
        <v>1</v>
      </c>
    </row>
    <row r="29" spans="3:30" x14ac:dyDescent="0.3">
      <c r="C29">
        <f t="shared" si="22"/>
        <v>1</v>
      </c>
      <c r="D29">
        <f t="shared" si="23"/>
        <v>1</v>
      </c>
      <c r="E29">
        <f t="shared" si="24"/>
        <v>4</v>
      </c>
      <c r="F29">
        <f t="shared" si="25"/>
        <v>3</v>
      </c>
      <c r="G29">
        <f t="shared" si="26"/>
        <v>4</v>
      </c>
      <c r="H29">
        <f t="shared" si="27"/>
        <v>3</v>
      </c>
      <c r="K29">
        <f t="shared" si="5"/>
        <v>0.49999999999999989</v>
      </c>
      <c r="L29">
        <f t="shared" si="6"/>
        <v>0.49999999999999989</v>
      </c>
      <c r="M29">
        <f t="shared" si="7"/>
        <v>0.50000000128312816</v>
      </c>
      <c r="N29">
        <f t="shared" si="8"/>
        <v>0.5</v>
      </c>
      <c r="O29">
        <f t="shared" si="9"/>
        <v>0.50000000327616045</v>
      </c>
      <c r="P29">
        <f t="shared" si="10"/>
        <v>0.5</v>
      </c>
      <c r="R29">
        <f t="shared" si="16"/>
        <v>1.5625000142477762E-2</v>
      </c>
      <c r="T29">
        <f t="shared" si="17"/>
        <v>2</v>
      </c>
      <c r="U29">
        <f t="shared" si="11"/>
        <v>0</v>
      </c>
      <c r="V29">
        <f t="shared" si="11"/>
        <v>2</v>
      </c>
      <c r="W29">
        <f t="shared" si="11"/>
        <v>2</v>
      </c>
      <c r="Y29" t="str">
        <f t="shared" si="28"/>
        <v/>
      </c>
      <c r="Z29" t="str">
        <f t="shared" si="13"/>
        <v>X</v>
      </c>
      <c r="AA29" t="str">
        <f t="shared" si="14"/>
        <v/>
      </c>
      <c r="AB29" t="str">
        <f t="shared" si="15"/>
        <v/>
      </c>
      <c r="AC29" t="str">
        <f t="shared" si="18"/>
        <v/>
      </c>
      <c r="AD29" t="str">
        <f t="shared" si="19"/>
        <v/>
      </c>
    </row>
    <row r="30" spans="3:30" x14ac:dyDescent="0.3">
      <c r="C30">
        <f t="shared" si="22"/>
        <v>1</v>
      </c>
      <c r="D30">
        <f t="shared" si="23"/>
        <v>1</v>
      </c>
      <c r="E30">
        <f t="shared" si="24"/>
        <v>4</v>
      </c>
      <c r="F30">
        <f t="shared" si="25"/>
        <v>3</v>
      </c>
      <c r="G30">
        <f t="shared" si="26"/>
        <v>4</v>
      </c>
      <c r="H30">
        <f t="shared" si="27"/>
        <v>4</v>
      </c>
      <c r="K30">
        <f t="shared" si="5"/>
        <v>0.49999999999999989</v>
      </c>
      <c r="L30">
        <f t="shared" si="6"/>
        <v>0.49999999999999989</v>
      </c>
      <c r="M30">
        <f t="shared" si="7"/>
        <v>0.50000000128312816</v>
      </c>
      <c r="N30">
        <f t="shared" si="8"/>
        <v>0.5</v>
      </c>
      <c r="O30">
        <f t="shared" si="9"/>
        <v>0.50000000327616045</v>
      </c>
      <c r="P30">
        <f t="shared" si="10"/>
        <v>0.5</v>
      </c>
      <c r="R30">
        <f t="shared" si="16"/>
        <v>1.5625000142477762E-2</v>
      </c>
      <c r="T30">
        <f t="shared" si="17"/>
        <v>2</v>
      </c>
      <c r="U30">
        <f t="shared" si="11"/>
        <v>0</v>
      </c>
      <c r="V30">
        <f t="shared" si="11"/>
        <v>1</v>
      </c>
      <c r="W30">
        <f t="shared" si="11"/>
        <v>3</v>
      </c>
      <c r="Y30">
        <f t="shared" si="28"/>
        <v>4</v>
      </c>
      <c r="Z30" t="str">
        <f t="shared" si="13"/>
        <v/>
      </c>
      <c r="AA30" t="str">
        <f t="shared" si="14"/>
        <v/>
      </c>
      <c r="AB30" t="str">
        <f t="shared" si="15"/>
        <v/>
      </c>
      <c r="AC30" t="str">
        <f t="shared" si="18"/>
        <v>4</v>
      </c>
      <c r="AD30" t="str">
        <f t="shared" si="19"/>
        <v>4</v>
      </c>
    </row>
    <row r="31" spans="3:30" x14ac:dyDescent="0.3">
      <c r="C31">
        <f t="shared" si="22"/>
        <v>1</v>
      </c>
      <c r="D31">
        <f t="shared" si="23"/>
        <v>3</v>
      </c>
      <c r="E31">
        <f t="shared" si="24"/>
        <v>1</v>
      </c>
      <c r="F31">
        <f t="shared" si="25"/>
        <v>2</v>
      </c>
      <c r="G31">
        <f t="shared" si="26"/>
        <v>2</v>
      </c>
      <c r="H31">
        <f t="shared" si="27"/>
        <v>3</v>
      </c>
      <c r="K31">
        <f t="shared" si="5"/>
        <v>0.49999999999999989</v>
      </c>
      <c r="L31">
        <f t="shared" si="6"/>
        <v>0.50000000000000011</v>
      </c>
      <c r="M31">
        <f t="shared" si="7"/>
        <v>0.49999999871687184</v>
      </c>
      <c r="N31">
        <f t="shared" si="8"/>
        <v>0.5</v>
      </c>
      <c r="O31">
        <f t="shared" si="9"/>
        <v>0.49999999672383955</v>
      </c>
      <c r="P31">
        <f t="shared" si="10"/>
        <v>0.5</v>
      </c>
      <c r="R31">
        <f t="shared" si="16"/>
        <v>1.5624999857522231E-2</v>
      </c>
      <c r="T31">
        <f t="shared" si="17"/>
        <v>2</v>
      </c>
      <c r="U31">
        <f t="shared" si="17"/>
        <v>2</v>
      </c>
      <c r="V31">
        <f t="shared" si="17"/>
        <v>2</v>
      </c>
      <c r="W31">
        <f t="shared" si="17"/>
        <v>0</v>
      </c>
      <c r="Y31" t="str">
        <f t="shared" si="28"/>
        <v/>
      </c>
      <c r="Z31" t="str">
        <f t="shared" si="13"/>
        <v>X</v>
      </c>
      <c r="AA31" t="str">
        <f t="shared" si="14"/>
        <v/>
      </c>
      <c r="AB31" t="str">
        <f t="shared" si="15"/>
        <v/>
      </c>
      <c r="AC31" t="str">
        <f t="shared" si="18"/>
        <v/>
      </c>
      <c r="AD31" t="str">
        <f t="shared" si="19"/>
        <v/>
      </c>
    </row>
    <row r="32" spans="3:30" x14ac:dyDescent="0.3">
      <c r="C32">
        <f t="shared" si="22"/>
        <v>1</v>
      </c>
      <c r="D32">
        <f t="shared" si="23"/>
        <v>3</v>
      </c>
      <c r="E32">
        <f t="shared" si="24"/>
        <v>1</v>
      </c>
      <c r="F32">
        <f t="shared" si="25"/>
        <v>2</v>
      </c>
      <c r="G32">
        <f t="shared" si="26"/>
        <v>2</v>
      </c>
      <c r="H32">
        <f t="shared" si="27"/>
        <v>4</v>
      </c>
      <c r="K32">
        <f t="shared" si="5"/>
        <v>0.49999999999999989</v>
      </c>
      <c r="L32">
        <f t="shared" si="6"/>
        <v>0.50000000000000011</v>
      </c>
      <c r="M32">
        <f t="shared" si="7"/>
        <v>0.49999999871687184</v>
      </c>
      <c r="N32">
        <f t="shared" si="8"/>
        <v>0.5</v>
      </c>
      <c r="O32">
        <f t="shared" si="9"/>
        <v>0.49999999672383955</v>
      </c>
      <c r="P32">
        <f t="shared" si="10"/>
        <v>0.5</v>
      </c>
      <c r="R32">
        <f t="shared" si="16"/>
        <v>1.5624999857522231E-2</v>
      </c>
      <c r="T32">
        <f t="shared" si="17"/>
        <v>2</v>
      </c>
      <c r="U32">
        <f t="shared" si="17"/>
        <v>2</v>
      </c>
      <c r="V32">
        <f t="shared" si="17"/>
        <v>1</v>
      </c>
      <c r="W32">
        <f t="shared" si="17"/>
        <v>1</v>
      </c>
      <c r="Y32" t="str">
        <f t="shared" si="28"/>
        <v/>
      </c>
      <c r="Z32" t="str">
        <f t="shared" si="13"/>
        <v/>
      </c>
      <c r="AA32">
        <f t="shared" si="14"/>
        <v>1</v>
      </c>
      <c r="AB32">
        <f t="shared" si="15"/>
        <v>2</v>
      </c>
      <c r="AC32" t="str">
        <f t="shared" si="18"/>
        <v>1</v>
      </c>
      <c r="AD32" t="str">
        <f t="shared" si="19"/>
        <v>2</v>
      </c>
    </row>
    <row r="33" spans="3:30" x14ac:dyDescent="0.3">
      <c r="C33">
        <f t="shared" si="22"/>
        <v>1</v>
      </c>
      <c r="D33">
        <f t="shared" si="23"/>
        <v>3</v>
      </c>
      <c r="E33">
        <f t="shared" si="24"/>
        <v>1</v>
      </c>
      <c r="F33">
        <f t="shared" si="25"/>
        <v>2</v>
      </c>
      <c r="G33">
        <f t="shared" si="26"/>
        <v>4</v>
      </c>
      <c r="H33">
        <f t="shared" si="27"/>
        <v>3</v>
      </c>
      <c r="K33">
        <f t="shared" si="5"/>
        <v>0.49999999999999989</v>
      </c>
      <c r="L33">
        <f t="shared" si="6"/>
        <v>0.50000000000000011</v>
      </c>
      <c r="M33">
        <f t="shared" si="7"/>
        <v>0.49999999871687184</v>
      </c>
      <c r="N33">
        <f t="shared" si="8"/>
        <v>0.5</v>
      </c>
      <c r="O33">
        <f t="shared" si="9"/>
        <v>0.50000000327616045</v>
      </c>
      <c r="P33">
        <f t="shared" si="10"/>
        <v>0.5</v>
      </c>
      <c r="R33">
        <f t="shared" si="16"/>
        <v>1.5625000062282259E-2</v>
      </c>
      <c r="T33">
        <f t="shared" si="17"/>
        <v>2</v>
      </c>
      <c r="U33">
        <f t="shared" si="17"/>
        <v>1</v>
      </c>
      <c r="V33">
        <f t="shared" si="17"/>
        <v>2</v>
      </c>
      <c r="W33">
        <f t="shared" si="17"/>
        <v>1</v>
      </c>
      <c r="Y33" t="str">
        <f t="shared" si="28"/>
        <v/>
      </c>
      <c r="Z33" t="str">
        <f t="shared" si="13"/>
        <v/>
      </c>
      <c r="AA33">
        <f t="shared" si="14"/>
        <v>3</v>
      </c>
      <c r="AB33">
        <f t="shared" si="15"/>
        <v>1</v>
      </c>
      <c r="AC33" t="str">
        <f t="shared" si="18"/>
        <v>3</v>
      </c>
      <c r="AD33" t="str">
        <f t="shared" si="19"/>
        <v>1</v>
      </c>
    </row>
    <row r="34" spans="3:30" x14ac:dyDescent="0.3">
      <c r="C34">
        <f t="shared" si="22"/>
        <v>1</v>
      </c>
      <c r="D34">
        <f t="shared" si="23"/>
        <v>3</v>
      </c>
      <c r="E34">
        <f t="shared" si="24"/>
        <v>1</v>
      </c>
      <c r="F34">
        <f t="shared" si="25"/>
        <v>2</v>
      </c>
      <c r="G34">
        <f t="shared" si="26"/>
        <v>4</v>
      </c>
      <c r="H34">
        <f t="shared" si="27"/>
        <v>4</v>
      </c>
      <c r="K34">
        <f t="shared" si="5"/>
        <v>0.49999999999999989</v>
      </c>
      <c r="L34">
        <f t="shared" si="6"/>
        <v>0.50000000000000011</v>
      </c>
      <c r="M34">
        <f t="shared" si="7"/>
        <v>0.49999999871687184</v>
      </c>
      <c r="N34">
        <f t="shared" si="8"/>
        <v>0.5</v>
      </c>
      <c r="O34">
        <f t="shared" si="9"/>
        <v>0.50000000327616045</v>
      </c>
      <c r="P34">
        <f t="shared" si="10"/>
        <v>0.5</v>
      </c>
      <c r="R34">
        <f t="shared" si="16"/>
        <v>1.5625000062282259E-2</v>
      </c>
      <c r="T34">
        <f t="shared" si="17"/>
        <v>2</v>
      </c>
      <c r="U34">
        <f t="shared" si="17"/>
        <v>1</v>
      </c>
      <c r="V34">
        <f t="shared" si="17"/>
        <v>1</v>
      </c>
      <c r="W34">
        <f t="shared" si="17"/>
        <v>2</v>
      </c>
      <c r="Y34" t="str">
        <f t="shared" si="28"/>
        <v/>
      </c>
      <c r="Z34" t="str">
        <f t="shared" si="13"/>
        <v/>
      </c>
      <c r="AA34">
        <f t="shared" si="14"/>
        <v>1</v>
      </c>
      <c r="AB34">
        <f t="shared" si="15"/>
        <v>4</v>
      </c>
      <c r="AC34" t="str">
        <f t="shared" si="18"/>
        <v>1</v>
      </c>
      <c r="AD34" t="str">
        <f t="shared" si="19"/>
        <v>4</v>
      </c>
    </row>
    <row r="35" spans="3:30" x14ac:dyDescent="0.3">
      <c r="C35">
        <f t="shared" si="22"/>
        <v>1</v>
      </c>
      <c r="D35">
        <f t="shared" si="23"/>
        <v>3</v>
      </c>
      <c r="E35">
        <f t="shared" si="24"/>
        <v>1</v>
      </c>
      <c r="F35">
        <f t="shared" si="25"/>
        <v>3</v>
      </c>
      <c r="G35">
        <f t="shared" si="26"/>
        <v>2</v>
      </c>
      <c r="H35">
        <f t="shared" si="27"/>
        <v>3</v>
      </c>
      <c r="K35">
        <f t="shared" si="5"/>
        <v>0.49999999999999989</v>
      </c>
      <c r="L35">
        <f t="shared" si="6"/>
        <v>0.50000000000000011</v>
      </c>
      <c r="M35">
        <f t="shared" si="7"/>
        <v>0.49999999871687184</v>
      </c>
      <c r="N35">
        <f t="shared" si="8"/>
        <v>0.5</v>
      </c>
      <c r="O35">
        <f t="shared" si="9"/>
        <v>0.49999999672383955</v>
      </c>
      <c r="P35">
        <f t="shared" si="10"/>
        <v>0.5</v>
      </c>
      <c r="R35">
        <f t="shared" si="16"/>
        <v>1.5624999857522231E-2</v>
      </c>
      <c r="T35">
        <f t="shared" si="17"/>
        <v>2</v>
      </c>
      <c r="U35">
        <f t="shared" si="17"/>
        <v>1</v>
      </c>
      <c r="V35">
        <f t="shared" si="17"/>
        <v>3</v>
      </c>
      <c r="W35">
        <f t="shared" si="17"/>
        <v>0</v>
      </c>
      <c r="Y35">
        <f t="shared" si="28"/>
        <v>3</v>
      </c>
      <c r="Z35" t="str">
        <f t="shared" si="13"/>
        <v/>
      </c>
      <c r="AA35" t="str">
        <f t="shared" si="14"/>
        <v/>
      </c>
      <c r="AB35" t="str">
        <f t="shared" si="15"/>
        <v/>
      </c>
      <c r="AC35" t="str">
        <f t="shared" si="18"/>
        <v>3</v>
      </c>
      <c r="AD35" t="str">
        <f t="shared" si="19"/>
        <v>3</v>
      </c>
    </row>
    <row r="36" spans="3:30" x14ac:dyDescent="0.3">
      <c r="C36">
        <f t="shared" si="22"/>
        <v>1</v>
      </c>
      <c r="D36">
        <f t="shared" si="23"/>
        <v>3</v>
      </c>
      <c r="E36">
        <f t="shared" si="24"/>
        <v>1</v>
      </c>
      <c r="F36">
        <f t="shared" si="25"/>
        <v>3</v>
      </c>
      <c r="G36">
        <f t="shared" si="26"/>
        <v>2</v>
      </c>
      <c r="H36">
        <f t="shared" si="27"/>
        <v>4</v>
      </c>
      <c r="K36">
        <f t="shared" si="5"/>
        <v>0.49999999999999989</v>
      </c>
      <c r="L36">
        <f t="shared" si="6"/>
        <v>0.50000000000000011</v>
      </c>
      <c r="M36">
        <f t="shared" si="7"/>
        <v>0.49999999871687184</v>
      </c>
      <c r="N36">
        <f t="shared" si="8"/>
        <v>0.5</v>
      </c>
      <c r="O36">
        <f t="shared" si="9"/>
        <v>0.49999999672383955</v>
      </c>
      <c r="P36">
        <f t="shared" si="10"/>
        <v>0.5</v>
      </c>
      <c r="R36">
        <f t="shared" si="16"/>
        <v>1.5624999857522231E-2</v>
      </c>
      <c r="T36">
        <f t="shared" si="17"/>
        <v>2</v>
      </c>
      <c r="U36">
        <f t="shared" si="17"/>
        <v>1</v>
      </c>
      <c r="V36">
        <f t="shared" si="17"/>
        <v>2</v>
      </c>
      <c r="W36">
        <f t="shared" si="17"/>
        <v>1</v>
      </c>
      <c r="Y36" t="str">
        <f t="shared" si="28"/>
        <v/>
      </c>
      <c r="Z36" t="str">
        <f t="shared" si="13"/>
        <v/>
      </c>
      <c r="AA36">
        <f t="shared" si="14"/>
        <v>3</v>
      </c>
      <c r="AB36">
        <f t="shared" si="15"/>
        <v>1</v>
      </c>
      <c r="AC36" t="str">
        <f t="shared" si="18"/>
        <v>3</v>
      </c>
      <c r="AD36" t="str">
        <f t="shared" si="19"/>
        <v>1</v>
      </c>
    </row>
    <row r="37" spans="3:30" x14ac:dyDescent="0.3">
      <c r="C37">
        <f t="shared" si="22"/>
        <v>1</v>
      </c>
      <c r="D37">
        <f t="shared" si="23"/>
        <v>3</v>
      </c>
      <c r="E37">
        <f t="shared" si="24"/>
        <v>1</v>
      </c>
      <c r="F37">
        <f t="shared" si="25"/>
        <v>3</v>
      </c>
      <c r="G37">
        <f t="shared" si="26"/>
        <v>4</v>
      </c>
      <c r="H37">
        <f t="shared" si="27"/>
        <v>3</v>
      </c>
      <c r="K37">
        <f t="shared" si="5"/>
        <v>0.49999999999999989</v>
      </c>
      <c r="L37">
        <f t="shared" si="6"/>
        <v>0.50000000000000011</v>
      </c>
      <c r="M37">
        <f t="shared" si="7"/>
        <v>0.49999999871687184</v>
      </c>
      <c r="N37">
        <f t="shared" si="8"/>
        <v>0.5</v>
      </c>
      <c r="O37">
        <f t="shared" si="9"/>
        <v>0.50000000327616045</v>
      </c>
      <c r="P37">
        <f t="shared" si="10"/>
        <v>0.5</v>
      </c>
      <c r="R37">
        <f t="shared" si="16"/>
        <v>1.5625000062282259E-2</v>
      </c>
      <c r="T37">
        <f t="shared" si="17"/>
        <v>2</v>
      </c>
      <c r="U37">
        <f t="shared" si="17"/>
        <v>0</v>
      </c>
      <c r="V37">
        <f t="shared" si="17"/>
        <v>3</v>
      </c>
      <c r="W37">
        <f t="shared" si="17"/>
        <v>1</v>
      </c>
      <c r="Y37">
        <f t="shared" si="28"/>
        <v>3</v>
      </c>
      <c r="Z37" t="str">
        <f t="shared" si="13"/>
        <v/>
      </c>
      <c r="AA37" t="str">
        <f t="shared" si="14"/>
        <v/>
      </c>
      <c r="AB37" t="str">
        <f t="shared" si="15"/>
        <v/>
      </c>
      <c r="AC37" t="str">
        <f t="shared" si="18"/>
        <v>3</v>
      </c>
      <c r="AD37" t="str">
        <f t="shared" si="19"/>
        <v>3</v>
      </c>
    </row>
    <row r="38" spans="3:30" x14ac:dyDescent="0.3">
      <c r="C38">
        <f t="shared" si="22"/>
        <v>1</v>
      </c>
      <c r="D38">
        <f t="shared" si="23"/>
        <v>3</v>
      </c>
      <c r="E38">
        <f t="shared" si="24"/>
        <v>1</v>
      </c>
      <c r="F38">
        <f t="shared" si="25"/>
        <v>3</v>
      </c>
      <c r="G38">
        <f t="shared" si="26"/>
        <v>4</v>
      </c>
      <c r="H38">
        <f t="shared" si="27"/>
        <v>4</v>
      </c>
      <c r="K38">
        <f t="shared" si="5"/>
        <v>0.49999999999999989</v>
      </c>
      <c r="L38">
        <f t="shared" si="6"/>
        <v>0.50000000000000011</v>
      </c>
      <c r="M38">
        <f t="shared" si="7"/>
        <v>0.49999999871687184</v>
      </c>
      <c r="N38">
        <f t="shared" si="8"/>
        <v>0.5</v>
      </c>
      <c r="O38">
        <f t="shared" si="9"/>
        <v>0.50000000327616045</v>
      </c>
      <c r="P38">
        <f t="shared" si="10"/>
        <v>0.5</v>
      </c>
      <c r="R38">
        <f t="shared" si="16"/>
        <v>1.5625000062282259E-2</v>
      </c>
      <c r="T38">
        <f t="shared" si="17"/>
        <v>2</v>
      </c>
      <c r="U38">
        <f t="shared" si="17"/>
        <v>0</v>
      </c>
      <c r="V38">
        <f t="shared" si="17"/>
        <v>2</v>
      </c>
      <c r="W38">
        <f t="shared" si="17"/>
        <v>2</v>
      </c>
      <c r="Y38" t="str">
        <f t="shared" si="28"/>
        <v/>
      </c>
      <c r="Z38" t="str">
        <f t="shared" si="13"/>
        <v>X</v>
      </c>
      <c r="AA38" t="str">
        <f t="shared" si="14"/>
        <v/>
      </c>
      <c r="AB38" t="str">
        <f t="shared" si="15"/>
        <v/>
      </c>
      <c r="AC38" t="str">
        <f t="shared" si="18"/>
        <v/>
      </c>
      <c r="AD38" t="str">
        <f t="shared" si="19"/>
        <v/>
      </c>
    </row>
    <row r="39" spans="3:30" x14ac:dyDescent="0.3">
      <c r="C39">
        <f t="shared" si="22"/>
        <v>1</v>
      </c>
      <c r="D39">
        <f t="shared" si="23"/>
        <v>3</v>
      </c>
      <c r="E39">
        <f t="shared" si="24"/>
        <v>4</v>
      </c>
      <c r="F39">
        <f t="shared" si="25"/>
        <v>2</v>
      </c>
      <c r="G39">
        <f t="shared" si="26"/>
        <v>2</v>
      </c>
      <c r="H39">
        <f t="shared" si="27"/>
        <v>3</v>
      </c>
      <c r="K39">
        <f t="shared" si="5"/>
        <v>0.49999999999999989</v>
      </c>
      <c r="L39">
        <f t="shared" si="6"/>
        <v>0.50000000000000011</v>
      </c>
      <c r="M39">
        <f t="shared" si="7"/>
        <v>0.50000000128312816</v>
      </c>
      <c r="N39">
        <f t="shared" si="8"/>
        <v>0.5</v>
      </c>
      <c r="O39">
        <f t="shared" si="9"/>
        <v>0.49999999672383955</v>
      </c>
      <c r="P39">
        <f t="shared" si="10"/>
        <v>0.5</v>
      </c>
      <c r="R39">
        <f t="shared" si="16"/>
        <v>1.5624999937717741E-2</v>
      </c>
      <c r="T39">
        <f t="shared" si="17"/>
        <v>1</v>
      </c>
      <c r="U39">
        <f t="shared" si="17"/>
        <v>2</v>
      </c>
      <c r="V39">
        <f t="shared" si="17"/>
        <v>2</v>
      </c>
      <c r="W39">
        <f t="shared" si="17"/>
        <v>1</v>
      </c>
      <c r="Y39" t="str">
        <f t="shared" si="28"/>
        <v/>
      </c>
      <c r="Z39" t="str">
        <f t="shared" si="13"/>
        <v/>
      </c>
      <c r="AA39">
        <f t="shared" si="14"/>
        <v>2</v>
      </c>
      <c r="AB39">
        <f t="shared" si="15"/>
        <v>3</v>
      </c>
      <c r="AC39" t="str">
        <f t="shared" si="18"/>
        <v>2</v>
      </c>
      <c r="AD39" t="str">
        <f t="shared" si="19"/>
        <v>3</v>
      </c>
    </row>
    <row r="40" spans="3:30" x14ac:dyDescent="0.3">
      <c r="C40">
        <f t="shared" si="22"/>
        <v>1</v>
      </c>
      <c r="D40">
        <f t="shared" si="23"/>
        <v>3</v>
      </c>
      <c r="E40">
        <f t="shared" si="24"/>
        <v>4</v>
      </c>
      <c r="F40">
        <f t="shared" si="25"/>
        <v>2</v>
      </c>
      <c r="G40">
        <f t="shared" si="26"/>
        <v>2</v>
      </c>
      <c r="H40">
        <f t="shared" si="27"/>
        <v>4</v>
      </c>
      <c r="K40">
        <f t="shared" si="5"/>
        <v>0.49999999999999989</v>
      </c>
      <c r="L40">
        <f t="shared" si="6"/>
        <v>0.50000000000000011</v>
      </c>
      <c r="M40">
        <f t="shared" si="7"/>
        <v>0.50000000128312816</v>
      </c>
      <c r="N40">
        <f t="shared" si="8"/>
        <v>0.5</v>
      </c>
      <c r="O40">
        <f t="shared" si="9"/>
        <v>0.49999999672383955</v>
      </c>
      <c r="P40">
        <f t="shared" si="10"/>
        <v>0.5</v>
      </c>
      <c r="R40">
        <f t="shared" si="16"/>
        <v>1.5624999937717741E-2</v>
      </c>
      <c r="T40">
        <f t="shared" si="17"/>
        <v>1</v>
      </c>
      <c r="U40">
        <f t="shared" si="17"/>
        <v>2</v>
      </c>
      <c r="V40">
        <f t="shared" si="17"/>
        <v>1</v>
      </c>
      <c r="W40">
        <f t="shared" si="17"/>
        <v>2</v>
      </c>
      <c r="Y40" t="str">
        <f t="shared" si="28"/>
        <v/>
      </c>
      <c r="Z40" t="str">
        <f t="shared" si="13"/>
        <v/>
      </c>
      <c r="AA40">
        <f t="shared" si="14"/>
        <v>2</v>
      </c>
      <c r="AB40">
        <f t="shared" si="15"/>
        <v>4</v>
      </c>
      <c r="AC40" t="str">
        <f t="shared" si="18"/>
        <v>2</v>
      </c>
      <c r="AD40" t="str">
        <f t="shared" si="19"/>
        <v>4</v>
      </c>
    </row>
    <row r="41" spans="3:30" x14ac:dyDescent="0.3">
      <c r="C41">
        <f t="shared" si="22"/>
        <v>1</v>
      </c>
      <c r="D41">
        <f t="shared" si="23"/>
        <v>3</v>
      </c>
      <c r="E41">
        <f t="shared" si="24"/>
        <v>4</v>
      </c>
      <c r="F41">
        <f t="shared" si="25"/>
        <v>2</v>
      </c>
      <c r="G41">
        <f t="shared" si="26"/>
        <v>4</v>
      </c>
      <c r="H41">
        <f t="shared" si="27"/>
        <v>3</v>
      </c>
      <c r="K41">
        <f t="shared" si="5"/>
        <v>0.49999999999999989</v>
      </c>
      <c r="L41">
        <f t="shared" si="6"/>
        <v>0.50000000000000011</v>
      </c>
      <c r="M41">
        <f t="shared" si="7"/>
        <v>0.50000000128312816</v>
      </c>
      <c r="N41">
        <f t="shared" si="8"/>
        <v>0.5</v>
      </c>
      <c r="O41">
        <f t="shared" si="9"/>
        <v>0.50000000327616045</v>
      </c>
      <c r="P41">
        <f t="shared" si="10"/>
        <v>0.5</v>
      </c>
      <c r="R41">
        <f t="shared" si="16"/>
        <v>1.5625000142477769E-2</v>
      </c>
      <c r="T41">
        <f t="shared" si="17"/>
        <v>1</v>
      </c>
      <c r="U41">
        <f t="shared" si="17"/>
        <v>1</v>
      </c>
      <c r="V41">
        <f t="shared" si="17"/>
        <v>2</v>
      </c>
      <c r="W41">
        <f t="shared" si="17"/>
        <v>2</v>
      </c>
      <c r="Y41" t="str">
        <f t="shared" si="28"/>
        <v/>
      </c>
      <c r="Z41" t="str">
        <f t="shared" si="13"/>
        <v/>
      </c>
      <c r="AA41">
        <f t="shared" si="14"/>
        <v>3</v>
      </c>
      <c r="AB41">
        <f t="shared" si="15"/>
        <v>4</v>
      </c>
      <c r="AC41" t="str">
        <f t="shared" si="18"/>
        <v>3</v>
      </c>
      <c r="AD41" t="str">
        <f t="shared" si="19"/>
        <v>4</v>
      </c>
    </row>
    <row r="42" spans="3:30" x14ac:dyDescent="0.3">
      <c r="C42">
        <f t="shared" si="22"/>
        <v>1</v>
      </c>
      <c r="D42">
        <f t="shared" si="23"/>
        <v>3</v>
      </c>
      <c r="E42">
        <f t="shared" si="24"/>
        <v>4</v>
      </c>
      <c r="F42">
        <f t="shared" si="25"/>
        <v>2</v>
      </c>
      <c r="G42">
        <f t="shared" si="26"/>
        <v>4</v>
      </c>
      <c r="H42">
        <f t="shared" si="27"/>
        <v>4</v>
      </c>
      <c r="K42">
        <f t="shared" si="5"/>
        <v>0.49999999999999989</v>
      </c>
      <c r="L42">
        <f t="shared" si="6"/>
        <v>0.50000000000000011</v>
      </c>
      <c r="M42">
        <f t="shared" si="7"/>
        <v>0.50000000128312816</v>
      </c>
      <c r="N42">
        <f t="shared" si="8"/>
        <v>0.5</v>
      </c>
      <c r="O42">
        <f t="shared" si="9"/>
        <v>0.50000000327616045</v>
      </c>
      <c r="P42">
        <f t="shared" si="10"/>
        <v>0.5</v>
      </c>
      <c r="R42">
        <f t="shared" si="16"/>
        <v>1.5625000142477769E-2</v>
      </c>
      <c r="T42">
        <f t="shared" si="17"/>
        <v>1</v>
      </c>
      <c r="U42">
        <f t="shared" si="17"/>
        <v>1</v>
      </c>
      <c r="V42">
        <f t="shared" si="17"/>
        <v>1</v>
      </c>
      <c r="W42">
        <f t="shared" si="17"/>
        <v>3</v>
      </c>
      <c r="Y42">
        <f t="shared" si="28"/>
        <v>4</v>
      </c>
      <c r="Z42" t="str">
        <f t="shared" si="13"/>
        <v/>
      </c>
      <c r="AA42" t="str">
        <f t="shared" si="14"/>
        <v/>
      </c>
      <c r="AB42" t="str">
        <f t="shared" si="15"/>
        <v/>
      </c>
      <c r="AC42" t="str">
        <f t="shared" si="18"/>
        <v>4</v>
      </c>
      <c r="AD42" t="str">
        <f t="shared" si="19"/>
        <v>4</v>
      </c>
    </row>
    <row r="43" spans="3:30" x14ac:dyDescent="0.3">
      <c r="C43">
        <f t="shared" si="22"/>
        <v>1</v>
      </c>
      <c r="D43">
        <f t="shared" si="23"/>
        <v>3</v>
      </c>
      <c r="E43">
        <f t="shared" si="24"/>
        <v>4</v>
      </c>
      <c r="F43">
        <f t="shared" si="25"/>
        <v>3</v>
      </c>
      <c r="G43">
        <f t="shared" si="26"/>
        <v>2</v>
      </c>
      <c r="H43">
        <f t="shared" si="27"/>
        <v>3</v>
      </c>
      <c r="K43">
        <f t="shared" si="5"/>
        <v>0.49999999999999989</v>
      </c>
      <c r="L43">
        <f t="shared" si="6"/>
        <v>0.50000000000000011</v>
      </c>
      <c r="M43">
        <f t="shared" si="7"/>
        <v>0.50000000128312816</v>
      </c>
      <c r="N43">
        <f t="shared" si="8"/>
        <v>0.5</v>
      </c>
      <c r="O43">
        <f t="shared" si="9"/>
        <v>0.49999999672383955</v>
      </c>
      <c r="P43">
        <f t="shared" si="10"/>
        <v>0.5</v>
      </c>
      <c r="R43">
        <f t="shared" si="16"/>
        <v>1.5624999937717741E-2</v>
      </c>
      <c r="T43">
        <f t="shared" si="17"/>
        <v>1</v>
      </c>
      <c r="U43">
        <f t="shared" si="17"/>
        <v>1</v>
      </c>
      <c r="V43">
        <f t="shared" si="17"/>
        <v>3</v>
      </c>
      <c r="W43">
        <f t="shared" si="17"/>
        <v>1</v>
      </c>
      <c r="Y43">
        <f t="shared" si="28"/>
        <v>3</v>
      </c>
      <c r="Z43" t="str">
        <f t="shared" si="13"/>
        <v/>
      </c>
      <c r="AA43" t="str">
        <f t="shared" si="14"/>
        <v/>
      </c>
      <c r="AB43" t="str">
        <f t="shared" si="15"/>
        <v/>
      </c>
      <c r="AC43" t="str">
        <f t="shared" si="18"/>
        <v>3</v>
      </c>
      <c r="AD43" t="str">
        <f t="shared" si="19"/>
        <v>3</v>
      </c>
    </row>
    <row r="44" spans="3:30" x14ac:dyDescent="0.3">
      <c r="C44">
        <f t="shared" si="22"/>
        <v>1</v>
      </c>
      <c r="D44">
        <f t="shared" si="23"/>
        <v>3</v>
      </c>
      <c r="E44">
        <f t="shared" si="24"/>
        <v>4</v>
      </c>
      <c r="F44">
        <f t="shared" si="25"/>
        <v>3</v>
      </c>
      <c r="G44">
        <f t="shared" si="26"/>
        <v>2</v>
      </c>
      <c r="H44">
        <f t="shared" si="27"/>
        <v>4</v>
      </c>
      <c r="K44">
        <f t="shared" si="5"/>
        <v>0.49999999999999989</v>
      </c>
      <c r="L44">
        <f t="shared" si="6"/>
        <v>0.50000000000000011</v>
      </c>
      <c r="M44">
        <f t="shared" si="7"/>
        <v>0.50000000128312816</v>
      </c>
      <c r="N44">
        <f t="shared" si="8"/>
        <v>0.5</v>
      </c>
      <c r="O44">
        <f t="shared" si="9"/>
        <v>0.49999999672383955</v>
      </c>
      <c r="P44">
        <f t="shared" si="10"/>
        <v>0.5</v>
      </c>
      <c r="R44">
        <f t="shared" si="16"/>
        <v>1.5624999937717741E-2</v>
      </c>
      <c r="T44">
        <f t="shared" si="17"/>
        <v>1</v>
      </c>
      <c r="U44">
        <f t="shared" si="17"/>
        <v>1</v>
      </c>
      <c r="V44">
        <f t="shared" si="17"/>
        <v>2</v>
      </c>
      <c r="W44">
        <f t="shared" si="17"/>
        <v>2</v>
      </c>
      <c r="Y44" t="str">
        <f t="shared" si="28"/>
        <v/>
      </c>
      <c r="Z44" t="str">
        <f t="shared" si="13"/>
        <v/>
      </c>
      <c r="AA44">
        <f t="shared" si="14"/>
        <v>4</v>
      </c>
      <c r="AB44">
        <f t="shared" si="15"/>
        <v>3</v>
      </c>
      <c r="AC44" t="str">
        <f t="shared" si="18"/>
        <v>4</v>
      </c>
      <c r="AD44" t="str">
        <f t="shared" si="19"/>
        <v>3</v>
      </c>
    </row>
    <row r="45" spans="3:30" x14ac:dyDescent="0.3">
      <c r="C45">
        <f t="shared" si="22"/>
        <v>1</v>
      </c>
      <c r="D45">
        <f t="shared" si="23"/>
        <v>3</v>
      </c>
      <c r="E45">
        <f t="shared" si="24"/>
        <v>4</v>
      </c>
      <c r="F45">
        <f t="shared" si="25"/>
        <v>3</v>
      </c>
      <c r="G45">
        <f t="shared" si="26"/>
        <v>4</v>
      </c>
      <c r="H45">
        <f t="shared" si="27"/>
        <v>3</v>
      </c>
      <c r="K45">
        <f t="shared" si="5"/>
        <v>0.49999999999999989</v>
      </c>
      <c r="L45">
        <f t="shared" si="6"/>
        <v>0.50000000000000011</v>
      </c>
      <c r="M45">
        <f t="shared" si="7"/>
        <v>0.50000000128312816</v>
      </c>
      <c r="N45">
        <f t="shared" si="8"/>
        <v>0.5</v>
      </c>
      <c r="O45">
        <f t="shared" si="9"/>
        <v>0.50000000327616045</v>
      </c>
      <c r="P45">
        <f t="shared" si="10"/>
        <v>0.5</v>
      </c>
      <c r="R45">
        <f t="shared" si="16"/>
        <v>1.5625000142477769E-2</v>
      </c>
      <c r="T45">
        <f t="shared" si="17"/>
        <v>1</v>
      </c>
      <c r="U45">
        <f t="shared" si="17"/>
        <v>0</v>
      </c>
      <c r="V45">
        <f t="shared" si="17"/>
        <v>3</v>
      </c>
      <c r="W45">
        <f t="shared" si="17"/>
        <v>2</v>
      </c>
      <c r="Y45">
        <f t="shared" si="28"/>
        <v>3</v>
      </c>
      <c r="Z45" t="str">
        <f t="shared" si="13"/>
        <v/>
      </c>
      <c r="AA45" t="str">
        <f t="shared" si="14"/>
        <v/>
      </c>
      <c r="AB45" t="str">
        <f t="shared" si="15"/>
        <v/>
      </c>
      <c r="AC45" t="str">
        <f t="shared" si="18"/>
        <v>3</v>
      </c>
      <c r="AD45" t="str">
        <f t="shared" si="19"/>
        <v>3</v>
      </c>
    </row>
    <row r="46" spans="3:30" x14ac:dyDescent="0.3">
      <c r="C46">
        <f t="shared" si="22"/>
        <v>1</v>
      </c>
      <c r="D46">
        <f t="shared" si="23"/>
        <v>3</v>
      </c>
      <c r="E46">
        <f t="shared" si="24"/>
        <v>4</v>
      </c>
      <c r="F46">
        <f t="shared" si="25"/>
        <v>3</v>
      </c>
      <c r="G46">
        <f t="shared" si="26"/>
        <v>4</v>
      </c>
      <c r="H46">
        <f t="shared" si="27"/>
        <v>4</v>
      </c>
      <c r="K46">
        <f t="shared" si="5"/>
        <v>0.49999999999999989</v>
      </c>
      <c r="L46">
        <f t="shared" si="6"/>
        <v>0.50000000000000011</v>
      </c>
      <c r="M46">
        <f t="shared" si="7"/>
        <v>0.50000000128312816</v>
      </c>
      <c r="N46">
        <f t="shared" si="8"/>
        <v>0.5</v>
      </c>
      <c r="O46">
        <f t="shared" si="9"/>
        <v>0.50000000327616045</v>
      </c>
      <c r="P46">
        <f t="shared" si="10"/>
        <v>0.5</v>
      </c>
      <c r="R46">
        <f t="shared" si="16"/>
        <v>1.5625000142477769E-2</v>
      </c>
      <c r="T46">
        <f t="shared" si="17"/>
        <v>1</v>
      </c>
      <c r="U46">
        <f t="shared" si="17"/>
        <v>0</v>
      </c>
      <c r="V46">
        <f t="shared" si="17"/>
        <v>2</v>
      </c>
      <c r="W46">
        <f t="shared" si="17"/>
        <v>3</v>
      </c>
      <c r="Y46">
        <f t="shared" si="28"/>
        <v>4</v>
      </c>
      <c r="Z46" t="str">
        <f t="shared" si="13"/>
        <v/>
      </c>
      <c r="AA46" t="str">
        <f t="shared" si="14"/>
        <v/>
      </c>
      <c r="AB46" t="str">
        <f t="shared" si="15"/>
        <v/>
      </c>
      <c r="AC46" t="str">
        <f t="shared" si="18"/>
        <v>4</v>
      </c>
      <c r="AD46" t="str">
        <f t="shared" si="19"/>
        <v>4</v>
      </c>
    </row>
    <row r="47" spans="3:30" x14ac:dyDescent="0.3">
      <c r="C47">
        <f t="shared" si="22"/>
        <v>2</v>
      </c>
      <c r="D47">
        <f t="shared" si="23"/>
        <v>1</v>
      </c>
      <c r="E47">
        <f t="shared" si="24"/>
        <v>1</v>
      </c>
      <c r="F47">
        <f t="shared" si="25"/>
        <v>2</v>
      </c>
      <c r="G47">
        <f t="shared" si="26"/>
        <v>2</v>
      </c>
      <c r="H47">
        <f t="shared" si="27"/>
        <v>3</v>
      </c>
      <c r="K47">
        <f t="shared" ref="K47:K78" si="29">IF(C47=C$13,1-C$12,C$12)</f>
        <v>0.50000000000000011</v>
      </c>
      <c r="L47">
        <f t="shared" ref="L47:L78" si="30">IF(D47=D$13,1-D$12,D$12)</f>
        <v>0.49999999999999989</v>
      </c>
      <c r="M47">
        <f t="shared" ref="M47:M78" si="31">IF(E47=E$13,1-E$12,E$12)</f>
        <v>0.49999999871687184</v>
      </c>
      <c r="N47">
        <f t="shared" ref="N47:N78" si="32">IF(F47=F$13,1-F$12,F$12)</f>
        <v>0.5</v>
      </c>
      <c r="O47">
        <f t="shared" ref="O47:O78" si="33">IF(G47=G$13,1-G$12,G$12)</f>
        <v>0.49999999672383955</v>
      </c>
      <c r="P47">
        <f t="shared" ref="P47:P78" si="34">IF(H47=H$13,1-H$12,H$12)</f>
        <v>0.5</v>
      </c>
      <c r="R47">
        <f t="shared" si="16"/>
        <v>1.5624999857522231E-2</v>
      </c>
      <c r="T47">
        <f t="shared" si="17"/>
        <v>2</v>
      </c>
      <c r="U47">
        <f t="shared" si="17"/>
        <v>3</v>
      </c>
      <c r="V47">
        <f t="shared" si="17"/>
        <v>1</v>
      </c>
      <c r="W47">
        <f t="shared" si="17"/>
        <v>0</v>
      </c>
      <c r="Y47">
        <f t="shared" si="28"/>
        <v>2</v>
      </c>
      <c r="Z47" t="str">
        <f t="shared" si="13"/>
        <v/>
      </c>
      <c r="AA47" t="str">
        <f t="shared" ref="AA47:AA78" si="35">_xlfn.SINGLE(IF(AND(Y47="",Z47=""),_xlfn.XLOOKUP(_xlfn.SINGLE(_xlfn.XLOOKUP(2,T47:W47,T$14:W$14,-1,0,1))&amp;_xlfn.SINGLE(_xlfn.XLOOKUP(2,T47:W47,T$14:W$14,-1,0,-1)),C$11:H$11,C47:H47), ""))</f>
        <v/>
      </c>
      <c r="AB47" t="str">
        <f t="shared" ref="AB47:AB78" si="36">_xlfn.SINGLE(IF(AND(Y47="",Z47=""),_xlfn.XLOOKUP(2,T47:W47,T$14:W$14,-1,0,1)+_xlfn.XLOOKUP(2,T47:W47,T$14:W$14,-1,0,-1)-AA47, ""))</f>
        <v/>
      </c>
      <c r="AC47" t="str">
        <f t="shared" si="18"/>
        <v>2</v>
      </c>
      <c r="AD47" t="str">
        <f t="shared" si="19"/>
        <v>2</v>
      </c>
    </row>
    <row r="48" spans="3:30" x14ac:dyDescent="0.3">
      <c r="C48">
        <f t="shared" si="22"/>
        <v>2</v>
      </c>
      <c r="D48">
        <f t="shared" si="23"/>
        <v>1</v>
      </c>
      <c r="E48">
        <f t="shared" si="24"/>
        <v>1</v>
      </c>
      <c r="F48">
        <f t="shared" si="25"/>
        <v>2</v>
      </c>
      <c r="G48">
        <f t="shared" si="26"/>
        <v>2</v>
      </c>
      <c r="H48">
        <f t="shared" si="27"/>
        <v>4</v>
      </c>
      <c r="K48">
        <f t="shared" si="29"/>
        <v>0.50000000000000011</v>
      </c>
      <c r="L48">
        <f t="shared" si="30"/>
        <v>0.49999999999999989</v>
      </c>
      <c r="M48">
        <f t="shared" si="31"/>
        <v>0.49999999871687184</v>
      </c>
      <c r="N48">
        <f t="shared" si="32"/>
        <v>0.5</v>
      </c>
      <c r="O48">
        <f t="shared" si="33"/>
        <v>0.49999999672383955</v>
      </c>
      <c r="P48">
        <f t="shared" si="34"/>
        <v>0.5</v>
      </c>
      <c r="R48">
        <f t="shared" si="16"/>
        <v>1.5624999857522231E-2</v>
      </c>
      <c r="T48">
        <f t="shared" ref="T48:W78" si="37">COUNTIF($C48:$H48,T$14)</f>
        <v>2</v>
      </c>
      <c r="U48">
        <f t="shared" si="37"/>
        <v>3</v>
      </c>
      <c r="V48">
        <f t="shared" si="37"/>
        <v>0</v>
      </c>
      <c r="W48">
        <f t="shared" si="37"/>
        <v>1</v>
      </c>
      <c r="Y48">
        <f t="shared" si="28"/>
        <v>2</v>
      </c>
      <c r="Z48" t="str">
        <f t="shared" si="13"/>
        <v/>
      </c>
      <c r="AA48" t="str">
        <f t="shared" si="35"/>
        <v/>
      </c>
      <c r="AB48" t="str">
        <f t="shared" si="36"/>
        <v/>
      </c>
      <c r="AC48" t="str">
        <f t="shared" si="18"/>
        <v>2</v>
      </c>
      <c r="AD48" t="str">
        <f t="shared" si="19"/>
        <v>2</v>
      </c>
    </row>
    <row r="49" spans="3:30" x14ac:dyDescent="0.3">
      <c r="C49">
        <f t="shared" si="22"/>
        <v>2</v>
      </c>
      <c r="D49">
        <f t="shared" si="23"/>
        <v>1</v>
      </c>
      <c r="E49">
        <f t="shared" si="24"/>
        <v>1</v>
      </c>
      <c r="F49">
        <f t="shared" si="25"/>
        <v>2</v>
      </c>
      <c r="G49">
        <f t="shared" si="26"/>
        <v>4</v>
      </c>
      <c r="H49">
        <f t="shared" si="27"/>
        <v>3</v>
      </c>
      <c r="K49">
        <f t="shared" si="29"/>
        <v>0.50000000000000011</v>
      </c>
      <c r="L49">
        <f t="shared" si="30"/>
        <v>0.49999999999999989</v>
      </c>
      <c r="M49">
        <f t="shared" si="31"/>
        <v>0.49999999871687184</v>
      </c>
      <c r="N49">
        <f t="shared" si="32"/>
        <v>0.5</v>
      </c>
      <c r="O49">
        <f t="shared" si="33"/>
        <v>0.50000000327616045</v>
      </c>
      <c r="P49">
        <f t="shared" si="34"/>
        <v>0.5</v>
      </c>
      <c r="R49">
        <f t="shared" si="16"/>
        <v>1.5625000062282259E-2</v>
      </c>
      <c r="T49">
        <f t="shared" si="37"/>
        <v>2</v>
      </c>
      <c r="U49">
        <f t="shared" si="37"/>
        <v>2</v>
      </c>
      <c r="V49">
        <f t="shared" si="37"/>
        <v>1</v>
      </c>
      <c r="W49">
        <f t="shared" si="37"/>
        <v>1</v>
      </c>
      <c r="Y49" t="str">
        <f t="shared" si="28"/>
        <v/>
      </c>
      <c r="Z49" t="str">
        <f t="shared" si="13"/>
        <v/>
      </c>
      <c r="AA49">
        <f t="shared" si="35"/>
        <v>2</v>
      </c>
      <c r="AB49">
        <f t="shared" si="36"/>
        <v>1</v>
      </c>
      <c r="AC49" t="str">
        <f t="shared" si="18"/>
        <v>2</v>
      </c>
      <c r="AD49" t="str">
        <f t="shared" si="19"/>
        <v>1</v>
      </c>
    </row>
    <row r="50" spans="3:30" x14ac:dyDescent="0.3">
      <c r="C50">
        <f t="shared" si="22"/>
        <v>2</v>
      </c>
      <c r="D50">
        <f t="shared" si="23"/>
        <v>1</v>
      </c>
      <c r="E50">
        <f t="shared" si="24"/>
        <v>1</v>
      </c>
      <c r="F50">
        <f t="shared" si="25"/>
        <v>2</v>
      </c>
      <c r="G50">
        <f t="shared" si="26"/>
        <v>4</v>
      </c>
      <c r="H50">
        <f t="shared" si="27"/>
        <v>4</v>
      </c>
      <c r="K50">
        <f t="shared" si="29"/>
        <v>0.50000000000000011</v>
      </c>
      <c r="L50">
        <f t="shared" si="30"/>
        <v>0.49999999999999989</v>
      </c>
      <c r="M50">
        <f t="shared" si="31"/>
        <v>0.49999999871687184</v>
      </c>
      <c r="N50">
        <f t="shared" si="32"/>
        <v>0.5</v>
      </c>
      <c r="O50">
        <f t="shared" si="33"/>
        <v>0.50000000327616045</v>
      </c>
      <c r="P50">
        <f t="shared" si="34"/>
        <v>0.5</v>
      </c>
      <c r="R50">
        <f t="shared" si="16"/>
        <v>1.5625000062282259E-2</v>
      </c>
      <c r="T50">
        <f t="shared" si="37"/>
        <v>2</v>
      </c>
      <c r="U50">
        <f t="shared" si="37"/>
        <v>2</v>
      </c>
      <c r="V50">
        <f t="shared" si="37"/>
        <v>0</v>
      </c>
      <c r="W50">
        <f t="shared" si="37"/>
        <v>2</v>
      </c>
      <c r="Y50" t="str">
        <f t="shared" si="28"/>
        <v/>
      </c>
      <c r="Z50" t="str">
        <f t="shared" si="13"/>
        <v>X</v>
      </c>
      <c r="AA50" t="str">
        <f t="shared" si="35"/>
        <v/>
      </c>
      <c r="AB50" t="str">
        <f t="shared" si="36"/>
        <v/>
      </c>
      <c r="AC50" t="str">
        <f t="shared" si="18"/>
        <v/>
      </c>
      <c r="AD50" t="str">
        <f t="shared" si="19"/>
        <v/>
      </c>
    </row>
    <row r="51" spans="3:30" x14ac:dyDescent="0.3">
      <c r="C51">
        <f t="shared" si="22"/>
        <v>2</v>
      </c>
      <c r="D51">
        <f t="shared" si="23"/>
        <v>1</v>
      </c>
      <c r="E51">
        <f t="shared" si="24"/>
        <v>1</v>
      </c>
      <c r="F51">
        <f t="shared" si="25"/>
        <v>3</v>
      </c>
      <c r="G51">
        <f t="shared" si="26"/>
        <v>2</v>
      </c>
      <c r="H51">
        <f t="shared" si="27"/>
        <v>3</v>
      </c>
      <c r="K51">
        <f t="shared" si="29"/>
        <v>0.50000000000000011</v>
      </c>
      <c r="L51">
        <f t="shared" si="30"/>
        <v>0.49999999999999989</v>
      </c>
      <c r="M51">
        <f t="shared" si="31"/>
        <v>0.49999999871687184</v>
      </c>
      <c r="N51">
        <f t="shared" si="32"/>
        <v>0.5</v>
      </c>
      <c r="O51">
        <f t="shared" si="33"/>
        <v>0.49999999672383955</v>
      </c>
      <c r="P51">
        <f t="shared" si="34"/>
        <v>0.5</v>
      </c>
      <c r="R51">
        <f t="shared" si="16"/>
        <v>1.5624999857522231E-2</v>
      </c>
      <c r="T51">
        <f t="shared" si="37"/>
        <v>2</v>
      </c>
      <c r="U51">
        <f t="shared" si="37"/>
        <v>2</v>
      </c>
      <c r="V51">
        <f t="shared" si="37"/>
        <v>2</v>
      </c>
      <c r="W51">
        <f t="shared" si="37"/>
        <v>0</v>
      </c>
      <c r="Y51" t="str">
        <f t="shared" si="28"/>
        <v/>
      </c>
      <c r="Z51" t="str">
        <f t="shared" si="13"/>
        <v>X</v>
      </c>
      <c r="AA51" t="str">
        <f t="shared" si="35"/>
        <v/>
      </c>
      <c r="AB51" t="str">
        <f t="shared" si="36"/>
        <v/>
      </c>
      <c r="AC51" t="str">
        <f t="shared" si="18"/>
        <v/>
      </c>
      <c r="AD51" t="str">
        <f t="shared" si="19"/>
        <v/>
      </c>
    </row>
    <row r="52" spans="3:30" x14ac:dyDescent="0.3">
      <c r="C52">
        <f t="shared" ref="C52:C78" si="38">IF(AND(D51=D$14,D52=D$13),C$13+C$14-C51,C51)</f>
        <v>2</v>
      </c>
      <c r="D52">
        <f t="shared" ref="D52:D78" si="39">IF(AND(E51=E$14,E52=E$13),D$13+D$14-D51,D51)</f>
        <v>1</v>
      </c>
      <c r="E52">
        <f t="shared" ref="E52:E78" si="40">IF(AND(F51=F$14,F52=F$13),E$13+E$14-E51,E51)</f>
        <v>1</v>
      </c>
      <c r="F52">
        <f t="shared" ref="F52:F78" si="41">IF(AND(G51=G$14,G52=G$13),F$13+F$14-F51,F51)</f>
        <v>3</v>
      </c>
      <c r="G52">
        <f t="shared" ref="G52:G78" si="42">IF(AND(H51=H$14,H52=H$13),G$13+G$14-G51,G51)</f>
        <v>2</v>
      </c>
      <c r="H52">
        <f t="shared" ref="H52:H78" si="43">H$14+H$13-H51</f>
        <v>4</v>
      </c>
      <c r="K52">
        <f t="shared" si="29"/>
        <v>0.50000000000000011</v>
      </c>
      <c r="L52">
        <f t="shared" si="30"/>
        <v>0.49999999999999989</v>
      </c>
      <c r="M52">
        <f t="shared" si="31"/>
        <v>0.49999999871687184</v>
      </c>
      <c r="N52">
        <f t="shared" si="32"/>
        <v>0.5</v>
      </c>
      <c r="O52">
        <f t="shared" si="33"/>
        <v>0.49999999672383955</v>
      </c>
      <c r="P52">
        <f t="shared" si="34"/>
        <v>0.5</v>
      </c>
      <c r="R52">
        <f t="shared" si="16"/>
        <v>1.5624999857522231E-2</v>
      </c>
      <c r="T52">
        <f t="shared" si="37"/>
        <v>2</v>
      </c>
      <c r="U52">
        <f t="shared" si="37"/>
        <v>2</v>
      </c>
      <c r="V52">
        <f t="shared" si="37"/>
        <v>1</v>
      </c>
      <c r="W52">
        <f t="shared" si="37"/>
        <v>1</v>
      </c>
      <c r="Y52" t="str">
        <f t="shared" si="28"/>
        <v/>
      </c>
      <c r="Z52" t="str">
        <f t="shared" si="13"/>
        <v/>
      </c>
      <c r="AA52">
        <f t="shared" si="35"/>
        <v>2</v>
      </c>
      <c r="AB52">
        <f t="shared" si="36"/>
        <v>1</v>
      </c>
      <c r="AC52" t="str">
        <f t="shared" si="18"/>
        <v>2</v>
      </c>
      <c r="AD52" t="str">
        <f t="shared" si="19"/>
        <v>1</v>
      </c>
    </row>
    <row r="53" spans="3:30" x14ac:dyDescent="0.3">
      <c r="C53">
        <f t="shared" si="38"/>
        <v>2</v>
      </c>
      <c r="D53">
        <f t="shared" si="39"/>
        <v>1</v>
      </c>
      <c r="E53">
        <f t="shared" si="40"/>
        <v>1</v>
      </c>
      <c r="F53">
        <f t="shared" si="41"/>
        <v>3</v>
      </c>
      <c r="G53">
        <f t="shared" si="42"/>
        <v>4</v>
      </c>
      <c r="H53">
        <f t="shared" si="43"/>
        <v>3</v>
      </c>
      <c r="K53">
        <f t="shared" si="29"/>
        <v>0.50000000000000011</v>
      </c>
      <c r="L53">
        <f t="shared" si="30"/>
        <v>0.49999999999999989</v>
      </c>
      <c r="M53">
        <f t="shared" si="31"/>
        <v>0.49999999871687184</v>
      </c>
      <c r="N53">
        <f t="shared" si="32"/>
        <v>0.5</v>
      </c>
      <c r="O53">
        <f t="shared" si="33"/>
        <v>0.50000000327616045</v>
      </c>
      <c r="P53">
        <f t="shared" si="34"/>
        <v>0.5</v>
      </c>
      <c r="R53">
        <f t="shared" si="16"/>
        <v>1.5625000062282259E-2</v>
      </c>
      <c r="T53">
        <f t="shared" si="37"/>
        <v>2</v>
      </c>
      <c r="U53">
        <f t="shared" si="37"/>
        <v>1</v>
      </c>
      <c r="V53">
        <f t="shared" si="37"/>
        <v>2</v>
      </c>
      <c r="W53">
        <f t="shared" si="37"/>
        <v>1</v>
      </c>
      <c r="Y53" t="str">
        <f t="shared" si="28"/>
        <v/>
      </c>
      <c r="Z53" t="str">
        <f t="shared" si="13"/>
        <v/>
      </c>
      <c r="AA53">
        <f t="shared" si="35"/>
        <v>1</v>
      </c>
      <c r="AB53">
        <f t="shared" si="36"/>
        <v>3</v>
      </c>
      <c r="AC53" t="str">
        <f t="shared" si="18"/>
        <v>1</v>
      </c>
      <c r="AD53" t="str">
        <f t="shared" si="19"/>
        <v>3</v>
      </c>
    </row>
    <row r="54" spans="3:30" x14ac:dyDescent="0.3">
      <c r="C54">
        <f t="shared" si="38"/>
        <v>2</v>
      </c>
      <c r="D54">
        <f t="shared" si="39"/>
        <v>1</v>
      </c>
      <c r="E54">
        <f t="shared" si="40"/>
        <v>1</v>
      </c>
      <c r="F54">
        <f t="shared" si="41"/>
        <v>3</v>
      </c>
      <c r="G54">
        <f t="shared" si="42"/>
        <v>4</v>
      </c>
      <c r="H54">
        <f t="shared" si="43"/>
        <v>4</v>
      </c>
      <c r="K54">
        <f t="shared" si="29"/>
        <v>0.50000000000000011</v>
      </c>
      <c r="L54">
        <f t="shared" si="30"/>
        <v>0.49999999999999989</v>
      </c>
      <c r="M54">
        <f t="shared" si="31"/>
        <v>0.49999999871687184</v>
      </c>
      <c r="N54">
        <f t="shared" si="32"/>
        <v>0.5</v>
      </c>
      <c r="O54">
        <f t="shared" si="33"/>
        <v>0.50000000327616045</v>
      </c>
      <c r="P54">
        <f t="shared" si="34"/>
        <v>0.5</v>
      </c>
      <c r="R54">
        <f t="shared" si="16"/>
        <v>1.5625000062282259E-2</v>
      </c>
      <c r="T54">
        <f t="shared" si="37"/>
        <v>2</v>
      </c>
      <c r="U54">
        <f t="shared" si="37"/>
        <v>1</v>
      </c>
      <c r="V54">
        <f t="shared" si="37"/>
        <v>1</v>
      </c>
      <c r="W54">
        <f t="shared" si="37"/>
        <v>2</v>
      </c>
      <c r="Y54" t="str">
        <f t="shared" si="28"/>
        <v/>
      </c>
      <c r="Z54" t="str">
        <f t="shared" si="13"/>
        <v/>
      </c>
      <c r="AA54">
        <f t="shared" si="35"/>
        <v>1</v>
      </c>
      <c r="AB54">
        <f t="shared" si="36"/>
        <v>4</v>
      </c>
      <c r="AC54" t="str">
        <f t="shared" si="18"/>
        <v>1</v>
      </c>
      <c r="AD54" t="str">
        <f t="shared" si="19"/>
        <v>4</v>
      </c>
    </row>
    <row r="55" spans="3:30" x14ac:dyDescent="0.3">
      <c r="C55">
        <f t="shared" si="38"/>
        <v>2</v>
      </c>
      <c r="D55">
        <f t="shared" si="39"/>
        <v>1</v>
      </c>
      <c r="E55">
        <f t="shared" si="40"/>
        <v>4</v>
      </c>
      <c r="F55">
        <f t="shared" si="41"/>
        <v>2</v>
      </c>
      <c r="G55">
        <f t="shared" si="42"/>
        <v>2</v>
      </c>
      <c r="H55">
        <f t="shared" si="43"/>
        <v>3</v>
      </c>
      <c r="K55">
        <f t="shared" si="29"/>
        <v>0.50000000000000011</v>
      </c>
      <c r="L55">
        <f t="shared" si="30"/>
        <v>0.49999999999999989</v>
      </c>
      <c r="M55">
        <f t="shared" si="31"/>
        <v>0.50000000128312816</v>
      </c>
      <c r="N55">
        <f t="shared" si="32"/>
        <v>0.5</v>
      </c>
      <c r="O55">
        <f t="shared" si="33"/>
        <v>0.49999999672383955</v>
      </c>
      <c r="P55">
        <f t="shared" si="34"/>
        <v>0.5</v>
      </c>
      <c r="R55">
        <f t="shared" si="16"/>
        <v>1.5624999937717741E-2</v>
      </c>
      <c r="T55">
        <f t="shared" si="37"/>
        <v>1</v>
      </c>
      <c r="U55">
        <f t="shared" si="37"/>
        <v>3</v>
      </c>
      <c r="V55">
        <f t="shared" si="37"/>
        <v>1</v>
      </c>
      <c r="W55">
        <f t="shared" si="37"/>
        <v>1</v>
      </c>
      <c r="Y55">
        <f t="shared" ref="Y55:Y78" si="44">_xlfn.SINGLE(IFERROR(_xlfn.XLOOKUP(3,T55:W55,T$14:W$14), ""))</f>
        <v>2</v>
      </c>
      <c r="Z55" t="str">
        <f t="shared" si="13"/>
        <v/>
      </c>
      <c r="AA55" t="str">
        <f t="shared" si="35"/>
        <v/>
      </c>
      <c r="AB55" t="str">
        <f t="shared" si="36"/>
        <v/>
      </c>
      <c r="AC55" t="str">
        <f t="shared" si="18"/>
        <v>2</v>
      </c>
      <c r="AD55" t="str">
        <f t="shared" si="19"/>
        <v>2</v>
      </c>
    </row>
    <row r="56" spans="3:30" x14ac:dyDescent="0.3">
      <c r="C56">
        <f t="shared" si="38"/>
        <v>2</v>
      </c>
      <c r="D56">
        <f t="shared" si="39"/>
        <v>1</v>
      </c>
      <c r="E56">
        <f t="shared" si="40"/>
        <v>4</v>
      </c>
      <c r="F56">
        <f t="shared" si="41"/>
        <v>2</v>
      </c>
      <c r="G56">
        <f t="shared" si="42"/>
        <v>2</v>
      </c>
      <c r="H56">
        <f t="shared" si="43"/>
        <v>4</v>
      </c>
      <c r="K56">
        <f t="shared" si="29"/>
        <v>0.50000000000000011</v>
      </c>
      <c r="L56">
        <f t="shared" si="30"/>
        <v>0.49999999999999989</v>
      </c>
      <c r="M56">
        <f t="shared" si="31"/>
        <v>0.50000000128312816</v>
      </c>
      <c r="N56">
        <f t="shared" si="32"/>
        <v>0.5</v>
      </c>
      <c r="O56">
        <f t="shared" si="33"/>
        <v>0.49999999672383955</v>
      </c>
      <c r="P56">
        <f t="shared" si="34"/>
        <v>0.5</v>
      </c>
      <c r="R56">
        <f t="shared" si="16"/>
        <v>1.5624999937717741E-2</v>
      </c>
      <c r="T56">
        <f t="shared" si="37"/>
        <v>1</v>
      </c>
      <c r="U56">
        <f t="shared" si="37"/>
        <v>3</v>
      </c>
      <c r="V56">
        <f t="shared" si="37"/>
        <v>0</v>
      </c>
      <c r="W56">
        <f t="shared" si="37"/>
        <v>2</v>
      </c>
      <c r="Y56">
        <f t="shared" si="44"/>
        <v>2</v>
      </c>
      <c r="Z56" t="str">
        <f t="shared" si="13"/>
        <v/>
      </c>
      <c r="AA56" t="str">
        <f t="shared" si="35"/>
        <v/>
      </c>
      <c r="AB56" t="str">
        <f t="shared" si="36"/>
        <v/>
      </c>
      <c r="AC56" t="str">
        <f t="shared" si="18"/>
        <v>2</v>
      </c>
      <c r="AD56" t="str">
        <f t="shared" si="19"/>
        <v>2</v>
      </c>
    </row>
    <row r="57" spans="3:30" x14ac:dyDescent="0.3">
      <c r="C57">
        <f t="shared" si="38"/>
        <v>2</v>
      </c>
      <c r="D57">
        <f t="shared" si="39"/>
        <v>1</v>
      </c>
      <c r="E57">
        <f t="shared" si="40"/>
        <v>4</v>
      </c>
      <c r="F57">
        <f t="shared" si="41"/>
        <v>2</v>
      </c>
      <c r="G57">
        <f t="shared" si="42"/>
        <v>4</v>
      </c>
      <c r="H57">
        <f t="shared" si="43"/>
        <v>3</v>
      </c>
      <c r="K57">
        <f t="shared" si="29"/>
        <v>0.50000000000000011</v>
      </c>
      <c r="L57">
        <f t="shared" si="30"/>
        <v>0.49999999999999989</v>
      </c>
      <c r="M57">
        <f t="shared" si="31"/>
        <v>0.50000000128312816</v>
      </c>
      <c r="N57">
        <f t="shared" si="32"/>
        <v>0.5</v>
      </c>
      <c r="O57">
        <f t="shared" si="33"/>
        <v>0.50000000327616045</v>
      </c>
      <c r="P57">
        <f t="shared" si="34"/>
        <v>0.5</v>
      </c>
      <c r="R57">
        <f t="shared" si="16"/>
        <v>1.5625000142477769E-2</v>
      </c>
      <c r="T57">
        <f t="shared" si="37"/>
        <v>1</v>
      </c>
      <c r="U57">
        <f t="shared" si="37"/>
        <v>2</v>
      </c>
      <c r="V57">
        <f t="shared" si="37"/>
        <v>1</v>
      </c>
      <c r="W57">
        <f t="shared" si="37"/>
        <v>2</v>
      </c>
      <c r="Y57" t="str">
        <f t="shared" si="44"/>
        <v/>
      </c>
      <c r="Z57" t="str">
        <f t="shared" si="13"/>
        <v/>
      </c>
      <c r="AA57">
        <f t="shared" si="35"/>
        <v>4</v>
      </c>
      <c r="AB57">
        <f t="shared" si="36"/>
        <v>2</v>
      </c>
      <c r="AC57" t="str">
        <f t="shared" si="18"/>
        <v>4</v>
      </c>
      <c r="AD57" t="str">
        <f t="shared" si="19"/>
        <v>2</v>
      </c>
    </row>
    <row r="58" spans="3:30" x14ac:dyDescent="0.3">
      <c r="C58">
        <f t="shared" si="38"/>
        <v>2</v>
      </c>
      <c r="D58">
        <f t="shared" si="39"/>
        <v>1</v>
      </c>
      <c r="E58">
        <f t="shared" si="40"/>
        <v>4</v>
      </c>
      <c r="F58">
        <f t="shared" si="41"/>
        <v>2</v>
      </c>
      <c r="G58">
        <f t="shared" si="42"/>
        <v>4</v>
      </c>
      <c r="H58">
        <f t="shared" si="43"/>
        <v>4</v>
      </c>
      <c r="K58">
        <f t="shared" si="29"/>
        <v>0.50000000000000011</v>
      </c>
      <c r="L58">
        <f t="shared" si="30"/>
        <v>0.49999999999999989</v>
      </c>
      <c r="M58">
        <f t="shared" si="31"/>
        <v>0.50000000128312816</v>
      </c>
      <c r="N58">
        <f t="shared" si="32"/>
        <v>0.5</v>
      </c>
      <c r="O58">
        <f t="shared" si="33"/>
        <v>0.50000000327616045</v>
      </c>
      <c r="P58">
        <f t="shared" si="34"/>
        <v>0.5</v>
      </c>
      <c r="R58">
        <f t="shared" si="16"/>
        <v>1.5625000142477769E-2</v>
      </c>
      <c r="T58">
        <f t="shared" si="37"/>
        <v>1</v>
      </c>
      <c r="U58">
        <f t="shared" si="37"/>
        <v>2</v>
      </c>
      <c r="V58">
        <f t="shared" si="37"/>
        <v>0</v>
      </c>
      <c r="W58">
        <f t="shared" si="37"/>
        <v>3</v>
      </c>
      <c r="Y58">
        <f t="shared" si="44"/>
        <v>4</v>
      </c>
      <c r="Z58" t="str">
        <f t="shared" si="13"/>
        <v/>
      </c>
      <c r="AA58" t="str">
        <f t="shared" si="35"/>
        <v/>
      </c>
      <c r="AB58" t="str">
        <f t="shared" si="36"/>
        <v/>
      </c>
      <c r="AC58" t="str">
        <f t="shared" si="18"/>
        <v>4</v>
      </c>
      <c r="AD58" t="str">
        <f t="shared" si="19"/>
        <v>4</v>
      </c>
    </row>
    <row r="59" spans="3:30" x14ac:dyDescent="0.3">
      <c r="C59">
        <f t="shared" si="38"/>
        <v>2</v>
      </c>
      <c r="D59">
        <f t="shared" si="39"/>
        <v>1</v>
      </c>
      <c r="E59">
        <f t="shared" si="40"/>
        <v>4</v>
      </c>
      <c r="F59">
        <f t="shared" si="41"/>
        <v>3</v>
      </c>
      <c r="G59">
        <f t="shared" si="42"/>
        <v>2</v>
      </c>
      <c r="H59">
        <f t="shared" si="43"/>
        <v>3</v>
      </c>
      <c r="K59">
        <f t="shared" si="29"/>
        <v>0.50000000000000011</v>
      </c>
      <c r="L59">
        <f t="shared" si="30"/>
        <v>0.49999999999999989</v>
      </c>
      <c r="M59">
        <f t="shared" si="31"/>
        <v>0.50000000128312816</v>
      </c>
      <c r="N59">
        <f t="shared" si="32"/>
        <v>0.5</v>
      </c>
      <c r="O59">
        <f t="shared" si="33"/>
        <v>0.49999999672383955</v>
      </c>
      <c r="P59">
        <f t="shared" si="34"/>
        <v>0.5</v>
      </c>
      <c r="R59">
        <f t="shared" si="16"/>
        <v>1.5624999937717741E-2</v>
      </c>
      <c r="T59">
        <f t="shared" si="37"/>
        <v>1</v>
      </c>
      <c r="U59">
        <f t="shared" si="37"/>
        <v>2</v>
      </c>
      <c r="V59">
        <f t="shared" si="37"/>
        <v>2</v>
      </c>
      <c r="W59">
        <f t="shared" si="37"/>
        <v>1</v>
      </c>
      <c r="Y59" t="str">
        <f t="shared" si="44"/>
        <v/>
      </c>
      <c r="Z59" t="str">
        <f t="shared" si="13"/>
        <v/>
      </c>
      <c r="AA59">
        <f t="shared" si="35"/>
        <v>3</v>
      </c>
      <c r="AB59">
        <f t="shared" si="36"/>
        <v>2</v>
      </c>
      <c r="AC59" t="str">
        <f t="shared" si="18"/>
        <v>3</v>
      </c>
      <c r="AD59" t="str">
        <f t="shared" si="19"/>
        <v>2</v>
      </c>
    </row>
    <row r="60" spans="3:30" x14ac:dyDescent="0.3">
      <c r="C60">
        <f t="shared" si="38"/>
        <v>2</v>
      </c>
      <c r="D60">
        <f t="shared" si="39"/>
        <v>1</v>
      </c>
      <c r="E60">
        <f t="shared" si="40"/>
        <v>4</v>
      </c>
      <c r="F60">
        <f t="shared" si="41"/>
        <v>3</v>
      </c>
      <c r="G60">
        <f t="shared" si="42"/>
        <v>2</v>
      </c>
      <c r="H60">
        <f t="shared" si="43"/>
        <v>4</v>
      </c>
      <c r="K60">
        <f t="shared" si="29"/>
        <v>0.50000000000000011</v>
      </c>
      <c r="L60">
        <f t="shared" si="30"/>
        <v>0.49999999999999989</v>
      </c>
      <c r="M60">
        <f t="shared" si="31"/>
        <v>0.50000000128312816</v>
      </c>
      <c r="N60">
        <f t="shared" si="32"/>
        <v>0.5</v>
      </c>
      <c r="O60">
        <f t="shared" si="33"/>
        <v>0.49999999672383955</v>
      </c>
      <c r="P60">
        <f t="shared" si="34"/>
        <v>0.5</v>
      </c>
      <c r="R60">
        <f t="shared" si="16"/>
        <v>1.5624999937717741E-2</v>
      </c>
      <c r="T60">
        <f t="shared" si="37"/>
        <v>1</v>
      </c>
      <c r="U60">
        <f t="shared" si="37"/>
        <v>2</v>
      </c>
      <c r="V60">
        <f t="shared" si="37"/>
        <v>1</v>
      </c>
      <c r="W60">
        <f t="shared" si="37"/>
        <v>2</v>
      </c>
      <c r="Y60" t="str">
        <f t="shared" si="44"/>
        <v/>
      </c>
      <c r="Z60" t="str">
        <f t="shared" si="13"/>
        <v/>
      </c>
      <c r="AA60">
        <f t="shared" si="35"/>
        <v>2</v>
      </c>
      <c r="AB60">
        <f t="shared" si="36"/>
        <v>4</v>
      </c>
      <c r="AC60" t="str">
        <f t="shared" si="18"/>
        <v>2</v>
      </c>
      <c r="AD60" t="str">
        <f t="shared" si="19"/>
        <v>4</v>
      </c>
    </row>
    <row r="61" spans="3:30" x14ac:dyDescent="0.3">
      <c r="C61">
        <f t="shared" si="38"/>
        <v>2</v>
      </c>
      <c r="D61">
        <f t="shared" si="39"/>
        <v>1</v>
      </c>
      <c r="E61">
        <f t="shared" si="40"/>
        <v>4</v>
      </c>
      <c r="F61">
        <f t="shared" si="41"/>
        <v>3</v>
      </c>
      <c r="G61">
        <f t="shared" si="42"/>
        <v>4</v>
      </c>
      <c r="H61">
        <f t="shared" si="43"/>
        <v>3</v>
      </c>
      <c r="K61">
        <f t="shared" si="29"/>
        <v>0.50000000000000011</v>
      </c>
      <c r="L61">
        <f t="shared" si="30"/>
        <v>0.49999999999999989</v>
      </c>
      <c r="M61">
        <f t="shared" si="31"/>
        <v>0.50000000128312816</v>
      </c>
      <c r="N61">
        <f t="shared" si="32"/>
        <v>0.5</v>
      </c>
      <c r="O61">
        <f t="shared" si="33"/>
        <v>0.50000000327616045</v>
      </c>
      <c r="P61">
        <f t="shared" si="34"/>
        <v>0.5</v>
      </c>
      <c r="R61">
        <f t="shared" si="16"/>
        <v>1.5625000142477769E-2</v>
      </c>
      <c r="T61">
        <f t="shared" si="37"/>
        <v>1</v>
      </c>
      <c r="U61">
        <f t="shared" si="37"/>
        <v>1</v>
      </c>
      <c r="V61">
        <f t="shared" si="37"/>
        <v>2</v>
      </c>
      <c r="W61">
        <f t="shared" si="37"/>
        <v>2</v>
      </c>
      <c r="Y61" t="str">
        <f t="shared" si="44"/>
        <v/>
      </c>
      <c r="Z61" t="str">
        <f t="shared" si="13"/>
        <v/>
      </c>
      <c r="AA61">
        <f t="shared" si="35"/>
        <v>3</v>
      </c>
      <c r="AB61">
        <f t="shared" si="36"/>
        <v>4</v>
      </c>
      <c r="AC61" t="str">
        <f t="shared" si="18"/>
        <v>3</v>
      </c>
      <c r="AD61" t="str">
        <f t="shared" si="19"/>
        <v>4</v>
      </c>
    </row>
    <row r="62" spans="3:30" x14ac:dyDescent="0.3">
      <c r="C62">
        <f t="shared" si="38"/>
        <v>2</v>
      </c>
      <c r="D62">
        <f t="shared" si="39"/>
        <v>1</v>
      </c>
      <c r="E62">
        <f t="shared" si="40"/>
        <v>4</v>
      </c>
      <c r="F62">
        <f t="shared" si="41"/>
        <v>3</v>
      </c>
      <c r="G62">
        <f t="shared" si="42"/>
        <v>4</v>
      </c>
      <c r="H62">
        <f t="shared" si="43"/>
        <v>4</v>
      </c>
      <c r="K62">
        <f t="shared" si="29"/>
        <v>0.50000000000000011</v>
      </c>
      <c r="L62">
        <f t="shared" si="30"/>
        <v>0.49999999999999989</v>
      </c>
      <c r="M62">
        <f t="shared" si="31"/>
        <v>0.50000000128312816</v>
      </c>
      <c r="N62">
        <f t="shared" si="32"/>
        <v>0.5</v>
      </c>
      <c r="O62">
        <f t="shared" si="33"/>
        <v>0.50000000327616045</v>
      </c>
      <c r="P62">
        <f t="shared" si="34"/>
        <v>0.5</v>
      </c>
      <c r="R62">
        <f t="shared" si="16"/>
        <v>1.5625000142477769E-2</v>
      </c>
      <c r="T62">
        <f t="shared" si="37"/>
        <v>1</v>
      </c>
      <c r="U62">
        <f t="shared" si="37"/>
        <v>1</v>
      </c>
      <c r="V62">
        <f t="shared" si="37"/>
        <v>1</v>
      </c>
      <c r="W62">
        <f t="shared" si="37"/>
        <v>3</v>
      </c>
      <c r="Y62">
        <f t="shared" si="44"/>
        <v>4</v>
      </c>
      <c r="Z62" t="str">
        <f t="shared" si="13"/>
        <v/>
      </c>
      <c r="AA62" t="str">
        <f t="shared" si="35"/>
        <v/>
      </c>
      <c r="AB62" t="str">
        <f t="shared" si="36"/>
        <v/>
      </c>
      <c r="AC62" t="str">
        <f t="shared" si="18"/>
        <v>4</v>
      </c>
      <c r="AD62" t="str">
        <f t="shared" si="19"/>
        <v>4</v>
      </c>
    </row>
    <row r="63" spans="3:30" x14ac:dyDescent="0.3">
      <c r="C63">
        <f t="shared" si="38"/>
        <v>2</v>
      </c>
      <c r="D63">
        <f t="shared" si="39"/>
        <v>3</v>
      </c>
      <c r="E63">
        <f t="shared" si="40"/>
        <v>1</v>
      </c>
      <c r="F63">
        <f t="shared" si="41"/>
        <v>2</v>
      </c>
      <c r="G63">
        <f t="shared" si="42"/>
        <v>2</v>
      </c>
      <c r="H63">
        <f t="shared" si="43"/>
        <v>3</v>
      </c>
      <c r="K63">
        <f t="shared" si="29"/>
        <v>0.50000000000000011</v>
      </c>
      <c r="L63">
        <f t="shared" si="30"/>
        <v>0.50000000000000011</v>
      </c>
      <c r="M63">
        <f t="shared" si="31"/>
        <v>0.49999999871687184</v>
      </c>
      <c r="N63">
        <f t="shared" si="32"/>
        <v>0.5</v>
      </c>
      <c r="O63">
        <f t="shared" si="33"/>
        <v>0.49999999672383955</v>
      </c>
      <c r="P63">
        <f t="shared" si="34"/>
        <v>0.5</v>
      </c>
      <c r="R63">
        <f t="shared" si="16"/>
        <v>1.5624999857522238E-2</v>
      </c>
      <c r="T63">
        <f t="shared" si="37"/>
        <v>1</v>
      </c>
      <c r="U63">
        <f t="shared" si="37"/>
        <v>3</v>
      </c>
      <c r="V63">
        <f t="shared" si="37"/>
        <v>2</v>
      </c>
      <c r="W63">
        <f t="shared" si="37"/>
        <v>0</v>
      </c>
      <c r="Y63">
        <f t="shared" si="44"/>
        <v>2</v>
      </c>
      <c r="Z63" t="str">
        <f t="shared" si="13"/>
        <v/>
      </c>
      <c r="AA63" t="str">
        <f t="shared" si="35"/>
        <v/>
      </c>
      <c r="AB63" t="str">
        <f t="shared" si="36"/>
        <v/>
      </c>
      <c r="AC63" t="str">
        <f t="shared" si="18"/>
        <v>2</v>
      </c>
      <c r="AD63" t="str">
        <f t="shared" si="19"/>
        <v>2</v>
      </c>
    </row>
    <row r="64" spans="3:30" x14ac:dyDescent="0.3">
      <c r="C64">
        <f t="shared" si="38"/>
        <v>2</v>
      </c>
      <c r="D64">
        <f t="shared" si="39"/>
        <v>3</v>
      </c>
      <c r="E64">
        <f t="shared" si="40"/>
        <v>1</v>
      </c>
      <c r="F64">
        <f t="shared" si="41"/>
        <v>2</v>
      </c>
      <c r="G64">
        <f t="shared" si="42"/>
        <v>2</v>
      </c>
      <c r="H64">
        <f t="shared" si="43"/>
        <v>4</v>
      </c>
      <c r="K64">
        <f t="shared" si="29"/>
        <v>0.50000000000000011</v>
      </c>
      <c r="L64">
        <f t="shared" si="30"/>
        <v>0.50000000000000011</v>
      </c>
      <c r="M64">
        <f t="shared" si="31"/>
        <v>0.49999999871687184</v>
      </c>
      <c r="N64">
        <f t="shared" si="32"/>
        <v>0.5</v>
      </c>
      <c r="O64">
        <f t="shared" si="33"/>
        <v>0.49999999672383955</v>
      </c>
      <c r="P64">
        <f t="shared" si="34"/>
        <v>0.5</v>
      </c>
      <c r="R64">
        <f t="shared" si="16"/>
        <v>1.5624999857522238E-2</v>
      </c>
      <c r="T64">
        <f t="shared" si="37"/>
        <v>1</v>
      </c>
      <c r="U64">
        <f t="shared" si="37"/>
        <v>3</v>
      </c>
      <c r="V64">
        <f t="shared" si="37"/>
        <v>1</v>
      </c>
      <c r="W64">
        <f t="shared" si="37"/>
        <v>1</v>
      </c>
      <c r="Y64">
        <f t="shared" si="44"/>
        <v>2</v>
      </c>
      <c r="Z64" t="str">
        <f t="shared" si="13"/>
        <v/>
      </c>
      <c r="AA64" t="str">
        <f t="shared" si="35"/>
        <v/>
      </c>
      <c r="AB64" t="str">
        <f t="shared" si="36"/>
        <v/>
      </c>
      <c r="AC64" t="str">
        <f t="shared" si="18"/>
        <v>2</v>
      </c>
      <c r="AD64" t="str">
        <f t="shared" si="19"/>
        <v>2</v>
      </c>
    </row>
    <row r="65" spans="3:30" x14ac:dyDescent="0.3">
      <c r="C65">
        <f t="shared" si="38"/>
        <v>2</v>
      </c>
      <c r="D65">
        <f t="shared" si="39"/>
        <v>3</v>
      </c>
      <c r="E65">
        <f t="shared" si="40"/>
        <v>1</v>
      </c>
      <c r="F65">
        <f t="shared" si="41"/>
        <v>2</v>
      </c>
      <c r="G65">
        <f t="shared" si="42"/>
        <v>4</v>
      </c>
      <c r="H65">
        <f t="shared" si="43"/>
        <v>3</v>
      </c>
      <c r="K65">
        <f t="shared" si="29"/>
        <v>0.50000000000000011</v>
      </c>
      <c r="L65">
        <f t="shared" si="30"/>
        <v>0.50000000000000011</v>
      </c>
      <c r="M65">
        <f t="shared" si="31"/>
        <v>0.49999999871687184</v>
      </c>
      <c r="N65">
        <f t="shared" si="32"/>
        <v>0.5</v>
      </c>
      <c r="O65">
        <f t="shared" si="33"/>
        <v>0.50000000327616045</v>
      </c>
      <c r="P65">
        <f t="shared" si="34"/>
        <v>0.5</v>
      </c>
      <c r="R65">
        <f t="shared" si="16"/>
        <v>1.5625000062282266E-2</v>
      </c>
      <c r="T65">
        <f t="shared" si="37"/>
        <v>1</v>
      </c>
      <c r="U65">
        <f t="shared" si="37"/>
        <v>2</v>
      </c>
      <c r="V65">
        <f t="shared" si="37"/>
        <v>2</v>
      </c>
      <c r="W65">
        <f t="shared" si="37"/>
        <v>1</v>
      </c>
      <c r="Y65" t="str">
        <f t="shared" si="44"/>
        <v/>
      </c>
      <c r="Z65" t="str">
        <f t="shared" si="13"/>
        <v/>
      </c>
      <c r="AA65">
        <f t="shared" si="35"/>
        <v>2</v>
      </c>
      <c r="AB65">
        <f t="shared" si="36"/>
        <v>3</v>
      </c>
      <c r="AC65" t="str">
        <f t="shared" si="18"/>
        <v>2</v>
      </c>
      <c r="AD65" t="str">
        <f t="shared" si="19"/>
        <v>3</v>
      </c>
    </row>
    <row r="66" spans="3:30" x14ac:dyDescent="0.3">
      <c r="C66">
        <f t="shared" si="38"/>
        <v>2</v>
      </c>
      <c r="D66">
        <f t="shared" si="39"/>
        <v>3</v>
      </c>
      <c r="E66">
        <f t="shared" si="40"/>
        <v>1</v>
      </c>
      <c r="F66">
        <f t="shared" si="41"/>
        <v>2</v>
      </c>
      <c r="G66">
        <f t="shared" si="42"/>
        <v>4</v>
      </c>
      <c r="H66">
        <f t="shared" si="43"/>
        <v>4</v>
      </c>
      <c r="K66">
        <f t="shared" si="29"/>
        <v>0.50000000000000011</v>
      </c>
      <c r="L66">
        <f t="shared" si="30"/>
        <v>0.50000000000000011</v>
      </c>
      <c r="M66">
        <f t="shared" si="31"/>
        <v>0.49999999871687184</v>
      </c>
      <c r="N66">
        <f t="shared" si="32"/>
        <v>0.5</v>
      </c>
      <c r="O66">
        <f t="shared" si="33"/>
        <v>0.50000000327616045</v>
      </c>
      <c r="P66">
        <f t="shared" si="34"/>
        <v>0.5</v>
      </c>
      <c r="R66">
        <f t="shared" si="16"/>
        <v>1.5625000062282266E-2</v>
      </c>
      <c r="T66">
        <f t="shared" si="37"/>
        <v>1</v>
      </c>
      <c r="U66">
        <f t="shared" si="37"/>
        <v>2</v>
      </c>
      <c r="V66">
        <f t="shared" si="37"/>
        <v>1</v>
      </c>
      <c r="W66">
        <f t="shared" si="37"/>
        <v>2</v>
      </c>
      <c r="Y66" t="str">
        <f t="shared" si="44"/>
        <v/>
      </c>
      <c r="Z66" t="str">
        <f t="shared" si="13"/>
        <v/>
      </c>
      <c r="AA66">
        <f t="shared" si="35"/>
        <v>4</v>
      </c>
      <c r="AB66">
        <f t="shared" si="36"/>
        <v>2</v>
      </c>
      <c r="AC66" t="str">
        <f t="shared" si="18"/>
        <v>4</v>
      </c>
      <c r="AD66" t="str">
        <f t="shared" si="19"/>
        <v>2</v>
      </c>
    </row>
    <row r="67" spans="3:30" x14ac:dyDescent="0.3">
      <c r="C67">
        <f t="shared" si="38"/>
        <v>2</v>
      </c>
      <c r="D67">
        <f t="shared" si="39"/>
        <v>3</v>
      </c>
      <c r="E67">
        <f t="shared" si="40"/>
        <v>1</v>
      </c>
      <c r="F67">
        <f t="shared" si="41"/>
        <v>3</v>
      </c>
      <c r="G67">
        <f t="shared" si="42"/>
        <v>2</v>
      </c>
      <c r="H67">
        <f t="shared" si="43"/>
        <v>3</v>
      </c>
      <c r="K67">
        <f t="shared" si="29"/>
        <v>0.50000000000000011</v>
      </c>
      <c r="L67">
        <f t="shared" si="30"/>
        <v>0.50000000000000011</v>
      </c>
      <c r="M67">
        <f t="shared" si="31"/>
        <v>0.49999999871687184</v>
      </c>
      <c r="N67">
        <f t="shared" si="32"/>
        <v>0.5</v>
      </c>
      <c r="O67">
        <f t="shared" si="33"/>
        <v>0.49999999672383955</v>
      </c>
      <c r="P67">
        <f t="shared" si="34"/>
        <v>0.5</v>
      </c>
      <c r="R67">
        <f t="shared" si="16"/>
        <v>1.5624999857522238E-2</v>
      </c>
      <c r="T67">
        <f t="shared" si="37"/>
        <v>1</v>
      </c>
      <c r="U67">
        <f t="shared" si="37"/>
        <v>2</v>
      </c>
      <c r="V67">
        <f t="shared" si="37"/>
        <v>3</v>
      </c>
      <c r="W67">
        <f t="shared" si="37"/>
        <v>0</v>
      </c>
      <c r="Y67">
        <f t="shared" si="44"/>
        <v>3</v>
      </c>
      <c r="Z67" t="str">
        <f t="shared" si="13"/>
        <v/>
      </c>
      <c r="AA67" t="str">
        <f t="shared" si="35"/>
        <v/>
      </c>
      <c r="AB67" t="str">
        <f t="shared" si="36"/>
        <v/>
      </c>
      <c r="AC67" t="str">
        <f t="shared" si="18"/>
        <v>3</v>
      </c>
      <c r="AD67" t="str">
        <f t="shared" si="19"/>
        <v>3</v>
      </c>
    </row>
    <row r="68" spans="3:30" x14ac:dyDescent="0.3">
      <c r="C68">
        <f t="shared" si="38"/>
        <v>2</v>
      </c>
      <c r="D68">
        <f t="shared" si="39"/>
        <v>3</v>
      </c>
      <c r="E68">
        <f t="shared" si="40"/>
        <v>1</v>
      </c>
      <c r="F68">
        <f t="shared" si="41"/>
        <v>3</v>
      </c>
      <c r="G68">
        <f t="shared" si="42"/>
        <v>2</v>
      </c>
      <c r="H68">
        <f t="shared" si="43"/>
        <v>4</v>
      </c>
      <c r="K68">
        <f t="shared" si="29"/>
        <v>0.50000000000000011</v>
      </c>
      <c r="L68">
        <f t="shared" si="30"/>
        <v>0.50000000000000011</v>
      </c>
      <c r="M68">
        <f t="shared" si="31"/>
        <v>0.49999999871687184</v>
      </c>
      <c r="N68">
        <f t="shared" si="32"/>
        <v>0.5</v>
      </c>
      <c r="O68">
        <f t="shared" si="33"/>
        <v>0.49999999672383955</v>
      </c>
      <c r="P68">
        <f t="shared" si="34"/>
        <v>0.5</v>
      </c>
      <c r="R68">
        <f t="shared" si="16"/>
        <v>1.5624999857522238E-2</v>
      </c>
      <c r="T68">
        <f t="shared" si="37"/>
        <v>1</v>
      </c>
      <c r="U68">
        <f t="shared" si="37"/>
        <v>2</v>
      </c>
      <c r="V68">
        <f t="shared" si="37"/>
        <v>2</v>
      </c>
      <c r="W68">
        <f t="shared" si="37"/>
        <v>1</v>
      </c>
      <c r="Y68" t="str">
        <f t="shared" si="44"/>
        <v/>
      </c>
      <c r="Z68" t="str">
        <f t="shared" si="13"/>
        <v/>
      </c>
      <c r="AA68">
        <f t="shared" si="35"/>
        <v>3</v>
      </c>
      <c r="AB68">
        <f t="shared" si="36"/>
        <v>2</v>
      </c>
      <c r="AC68" t="str">
        <f t="shared" si="18"/>
        <v>3</v>
      </c>
      <c r="AD68" t="str">
        <f t="shared" si="19"/>
        <v>2</v>
      </c>
    </row>
    <row r="69" spans="3:30" x14ac:dyDescent="0.3">
      <c r="C69">
        <f t="shared" si="38"/>
        <v>2</v>
      </c>
      <c r="D69">
        <f t="shared" si="39"/>
        <v>3</v>
      </c>
      <c r="E69">
        <f t="shared" si="40"/>
        <v>1</v>
      </c>
      <c r="F69">
        <f t="shared" si="41"/>
        <v>3</v>
      </c>
      <c r="G69">
        <f t="shared" si="42"/>
        <v>4</v>
      </c>
      <c r="H69">
        <f t="shared" si="43"/>
        <v>3</v>
      </c>
      <c r="K69">
        <f t="shared" si="29"/>
        <v>0.50000000000000011</v>
      </c>
      <c r="L69">
        <f t="shared" si="30"/>
        <v>0.50000000000000011</v>
      </c>
      <c r="M69">
        <f t="shared" si="31"/>
        <v>0.49999999871687184</v>
      </c>
      <c r="N69">
        <f t="shared" si="32"/>
        <v>0.5</v>
      </c>
      <c r="O69">
        <f t="shared" si="33"/>
        <v>0.50000000327616045</v>
      </c>
      <c r="P69">
        <f t="shared" si="34"/>
        <v>0.5</v>
      </c>
      <c r="R69">
        <f t="shared" si="16"/>
        <v>1.5625000062282266E-2</v>
      </c>
      <c r="T69">
        <f t="shared" si="37"/>
        <v>1</v>
      </c>
      <c r="U69">
        <f t="shared" si="37"/>
        <v>1</v>
      </c>
      <c r="V69">
        <f t="shared" si="37"/>
        <v>3</v>
      </c>
      <c r="W69">
        <f t="shared" si="37"/>
        <v>1</v>
      </c>
      <c r="Y69">
        <f t="shared" si="44"/>
        <v>3</v>
      </c>
      <c r="Z69" t="str">
        <f t="shared" si="13"/>
        <v/>
      </c>
      <c r="AA69" t="str">
        <f t="shared" si="35"/>
        <v/>
      </c>
      <c r="AB69" t="str">
        <f t="shared" si="36"/>
        <v/>
      </c>
      <c r="AC69" t="str">
        <f t="shared" si="18"/>
        <v>3</v>
      </c>
      <c r="AD69" t="str">
        <f t="shared" si="19"/>
        <v>3</v>
      </c>
    </row>
    <row r="70" spans="3:30" x14ac:dyDescent="0.3">
      <c r="C70">
        <f t="shared" si="38"/>
        <v>2</v>
      </c>
      <c r="D70">
        <f t="shared" si="39"/>
        <v>3</v>
      </c>
      <c r="E70">
        <f t="shared" si="40"/>
        <v>1</v>
      </c>
      <c r="F70">
        <f t="shared" si="41"/>
        <v>3</v>
      </c>
      <c r="G70">
        <f t="shared" si="42"/>
        <v>4</v>
      </c>
      <c r="H70">
        <f t="shared" si="43"/>
        <v>4</v>
      </c>
      <c r="K70">
        <f t="shared" si="29"/>
        <v>0.50000000000000011</v>
      </c>
      <c r="L70">
        <f t="shared" si="30"/>
        <v>0.50000000000000011</v>
      </c>
      <c r="M70">
        <f t="shared" si="31"/>
        <v>0.49999999871687184</v>
      </c>
      <c r="N70">
        <f t="shared" si="32"/>
        <v>0.5</v>
      </c>
      <c r="O70">
        <f t="shared" si="33"/>
        <v>0.50000000327616045</v>
      </c>
      <c r="P70">
        <f t="shared" si="34"/>
        <v>0.5</v>
      </c>
      <c r="R70">
        <f t="shared" si="16"/>
        <v>1.5625000062282266E-2</v>
      </c>
      <c r="T70">
        <f t="shared" si="37"/>
        <v>1</v>
      </c>
      <c r="U70">
        <f t="shared" si="37"/>
        <v>1</v>
      </c>
      <c r="V70">
        <f t="shared" si="37"/>
        <v>2</v>
      </c>
      <c r="W70">
        <f t="shared" si="37"/>
        <v>2</v>
      </c>
      <c r="Y70" t="str">
        <f t="shared" si="44"/>
        <v/>
      </c>
      <c r="Z70" t="str">
        <f t="shared" si="13"/>
        <v/>
      </c>
      <c r="AA70">
        <f t="shared" si="35"/>
        <v>4</v>
      </c>
      <c r="AB70">
        <f t="shared" si="36"/>
        <v>3</v>
      </c>
      <c r="AC70" t="str">
        <f t="shared" si="18"/>
        <v>4</v>
      </c>
      <c r="AD70" t="str">
        <f t="shared" si="19"/>
        <v>3</v>
      </c>
    </row>
    <row r="71" spans="3:30" x14ac:dyDescent="0.3">
      <c r="C71">
        <f t="shared" si="38"/>
        <v>2</v>
      </c>
      <c r="D71">
        <f t="shared" si="39"/>
        <v>3</v>
      </c>
      <c r="E71">
        <f t="shared" si="40"/>
        <v>4</v>
      </c>
      <c r="F71">
        <f t="shared" si="41"/>
        <v>2</v>
      </c>
      <c r="G71">
        <f t="shared" si="42"/>
        <v>2</v>
      </c>
      <c r="H71">
        <f t="shared" si="43"/>
        <v>3</v>
      </c>
      <c r="K71">
        <f t="shared" si="29"/>
        <v>0.50000000000000011</v>
      </c>
      <c r="L71">
        <f t="shared" si="30"/>
        <v>0.50000000000000011</v>
      </c>
      <c r="M71">
        <f t="shared" si="31"/>
        <v>0.50000000128312816</v>
      </c>
      <c r="N71">
        <f t="shared" si="32"/>
        <v>0.5</v>
      </c>
      <c r="O71">
        <f t="shared" si="33"/>
        <v>0.49999999672383955</v>
      </c>
      <c r="P71">
        <f t="shared" si="34"/>
        <v>0.5</v>
      </c>
      <c r="R71">
        <f t="shared" si="16"/>
        <v>1.5624999937717748E-2</v>
      </c>
      <c r="T71">
        <f t="shared" si="37"/>
        <v>0</v>
      </c>
      <c r="U71">
        <f t="shared" si="37"/>
        <v>3</v>
      </c>
      <c r="V71">
        <f t="shared" si="37"/>
        <v>2</v>
      </c>
      <c r="W71">
        <f t="shared" si="37"/>
        <v>1</v>
      </c>
      <c r="Y71">
        <f t="shared" si="44"/>
        <v>2</v>
      </c>
      <c r="Z71" t="str">
        <f t="shared" si="13"/>
        <v/>
      </c>
      <c r="AA71" t="str">
        <f t="shared" si="35"/>
        <v/>
      </c>
      <c r="AB71" t="str">
        <f t="shared" si="36"/>
        <v/>
      </c>
      <c r="AC71" t="str">
        <f t="shared" si="18"/>
        <v>2</v>
      </c>
      <c r="AD71" t="str">
        <f t="shared" si="19"/>
        <v>2</v>
      </c>
    </row>
    <row r="72" spans="3:30" x14ac:dyDescent="0.3">
      <c r="C72">
        <f t="shared" si="38"/>
        <v>2</v>
      </c>
      <c r="D72">
        <f t="shared" si="39"/>
        <v>3</v>
      </c>
      <c r="E72">
        <f t="shared" si="40"/>
        <v>4</v>
      </c>
      <c r="F72">
        <f t="shared" si="41"/>
        <v>2</v>
      </c>
      <c r="G72">
        <f t="shared" si="42"/>
        <v>2</v>
      </c>
      <c r="H72">
        <f t="shared" si="43"/>
        <v>4</v>
      </c>
      <c r="K72">
        <f t="shared" si="29"/>
        <v>0.50000000000000011</v>
      </c>
      <c r="L72">
        <f t="shared" si="30"/>
        <v>0.50000000000000011</v>
      </c>
      <c r="M72">
        <f t="shared" si="31"/>
        <v>0.50000000128312816</v>
      </c>
      <c r="N72">
        <f t="shared" si="32"/>
        <v>0.5</v>
      </c>
      <c r="O72">
        <f t="shared" si="33"/>
        <v>0.49999999672383955</v>
      </c>
      <c r="P72">
        <f t="shared" si="34"/>
        <v>0.5</v>
      </c>
      <c r="R72">
        <f t="shared" si="16"/>
        <v>1.5624999937717748E-2</v>
      </c>
      <c r="T72">
        <f t="shared" si="37"/>
        <v>0</v>
      </c>
      <c r="U72">
        <f t="shared" si="37"/>
        <v>3</v>
      </c>
      <c r="V72">
        <f t="shared" si="37"/>
        <v>1</v>
      </c>
      <c r="W72">
        <f t="shared" si="37"/>
        <v>2</v>
      </c>
      <c r="Y72">
        <f t="shared" si="44"/>
        <v>2</v>
      </c>
      <c r="Z72" t="str">
        <f t="shared" si="13"/>
        <v/>
      </c>
      <c r="AA72" t="str">
        <f t="shared" si="35"/>
        <v/>
      </c>
      <c r="AB72" t="str">
        <f t="shared" si="36"/>
        <v/>
      </c>
      <c r="AC72" t="str">
        <f t="shared" si="18"/>
        <v>2</v>
      </c>
      <c r="AD72" t="str">
        <f t="shared" si="19"/>
        <v>2</v>
      </c>
    </row>
    <row r="73" spans="3:30" x14ac:dyDescent="0.3">
      <c r="C73">
        <f t="shared" si="38"/>
        <v>2</v>
      </c>
      <c r="D73">
        <f t="shared" si="39"/>
        <v>3</v>
      </c>
      <c r="E73">
        <f t="shared" si="40"/>
        <v>4</v>
      </c>
      <c r="F73">
        <f t="shared" si="41"/>
        <v>2</v>
      </c>
      <c r="G73">
        <f t="shared" si="42"/>
        <v>4</v>
      </c>
      <c r="H73">
        <f t="shared" si="43"/>
        <v>3</v>
      </c>
      <c r="K73">
        <f t="shared" si="29"/>
        <v>0.50000000000000011</v>
      </c>
      <c r="L73">
        <f t="shared" si="30"/>
        <v>0.50000000000000011</v>
      </c>
      <c r="M73">
        <f t="shared" si="31"/>
        <v>0.50000000128312816</v>
      </c>
      <c r="N73">
        <f t="shared" si="32"/>
        <v>0.5</v>
      </c>
      <c r="O73">
        <f t="shared" si="33"/>
        <v>0.50000000327616045</v>
      </c>
      <c r="P73">
        <f t="shared" si="34"/>
        <v>0.5</v>
      </c>
      <c r="R73">
        <f t="shared" si="16"/>
        <v>1.5625000142477776E-2</v>
      </c>
      <c r="T73">
        <f t="shared" si="37"/>
        <v>0</v>
      </c>
      <c r="U73">
        <f t="shared" si="37"/>
        <v>2</v>
      </c>
      <c r="V73">
        <f t="shared" si="37"/>
        <v>2</v>
      </c>
      <c r="W73">
        <f t="shared" si="37"/>
        <v>2</v>
      </c>
      <c r="Y73" t="str">
        <f t="shared" si="44"/>
        <v/>
      </c>
      <c r="Z73" t="str">
        <f t="shared" si="13"/>
        <v>X</v>
      </c>
      <c r="AA73" t="str">
        <f t="shared" si="35"/>
        <v/>
      </c>
      <c r="AB73" t="str">
        <f t="shared" si="36"/>
        <v/>
      </c>
      <c r="AC73" t="str">
        <f t="shared" si="18"/>
        <v/>
      </c>
      <c r="AD73" t="str">
        <f t="shared" si="19"/>
        <v/>
      </c>
    </row>
    <row r="74" spans="3:30" x14ac:dyDescent="0.3">
      <c r="C74">
        <f t="shared" si="38"/>
        <v>2</v>
      </c>
      <c r="D74">
        <f t="shared" si="39"/>
        <v>3</v>
      </c>
      <c r="E74">
        <f t="shared" si="40"/>
        <v>4</v>
      </c>
      <c r="F74">
        <f t="shared" si="41"/>
        <v>2</v>
      </c>
      <c r="G74">
        <f t="shared" si="42"/>
        <v>4</v>
      </c>
      <c r="H74">
        <f t="shared" si="43"/>
        <v>4</v>
      </c>
      <c r="K74">
        <f t="shared" si="29"/>
        <v>0.50000000000000011</v>
      </c>
      <c r="L74">
        <f t="shared" si="30"/>
        <v>0.50000000000000011</v>
      </c>
      <c r="M74">
        <f t="shared" si="31"/>
        <v>0.50000000128312816</v>
      </c>
      <c r="N74">
        <f t="shared" si="32"/>
        <v>0.5</v>
      </c>
      <c r="O74">
        <f t="shared" si="33"/>
        <v>0.50000000327616045</v>
      </c>
      <c r="P74">
        <f t="shared" si="34"/>
        <v>0.5</v>
      </c>
      <c r="R74">
        <f t="shared" si="16"/>
        <v>1.5625000142477776E-2</v>
      </c>
      <c r="T74">
        <f t="shared" si="37"/>
        <v>0</v>
      </c>
      <c r="U74">
        <f t="shared" si="37"/>
        <v>2</v>
      </c>
      <c r="V74">
        <f t="shared" si="37"/>
        <v>1</v>
      </c>
      <c r="W74">
        <f t="shared" si="37"/>
        <v>3</v>
      </c>
      <c r="Y74">
        <f t="shared" si="44"/>
        <v>4</v>
      </c>
      <c r="Z74" t="str">
        <f t="shared" si="13"/>
        <v/>
      </c>
      <c r="AA74" t="str">
        <f t="shared" si="35"/>
        <v/>
      </c>
      <c r="AB74" t="str">
        <f t="shared" si="36"/>
        <v/>
      </c>
      <c r="AC74" t="str">
        <f t="shared" si="18"/>
        <v>4</v>
      </c>
      <c r="AD74" t="str">
        <f t="shared" si="19"/>
        <v>4</v>
      </c>
    </row>
    <row r="75" spans="3:30" x14ac:dyDescent="0.3">
      <c r="C75">
        <f t="shared" si="38"/>
        <v>2</v>
      </c>
      <c r="D75">
        <f t="shared" si="39"/>
        <v>3</v>
      </c>
      <c r="E75">
        <f t="shared" si="40"/>
        <v>4</v>
      </c>
      <c r="F75">
        <f t="shared" si="41"/>
        <v>3</v>
      </c>
      <c r="G75">
        <f t="shared" si="42"/>
        <v>2</v>
      </c>
      <c r="H75">
        <f t="shared" si="43"/>
        <v>3</v>
      </c>
      <c r="K75">
        <f t="shared" si="29"/>
        <v>0.50000000000000011</v>
      </c>
      <c r="L75">
        <f t="shared" si="30"/>
        <v>0.50000000000000011</v>
      </c>
      <c r="M75">
        <f t="shared" si="31"/>
        <v>0.50000000128312816</v>
      </c>
      <c r="N75">
        <f t="shared" si="32"/>
        <v>0.5</v>
      </c>
      <c r="O75">
        <f t="shared" si="33"/>
        <v>0.49999999672383955</v>
      </c>
      <c r="P75">
        <f t="shared" si="34"/>
        <v>0.5</v>
      </c>
      <c r="R75">
        <f t="shared" si="16"/>
        <v>1.5624999937717748E-2</v>
      </c>
      <c r="T75">
        <f t="shared" si="37"/>
        <v>0</v>
      </c>
      <c r="U75">
        <f t="shared" si="37"/>
        <v>2</v>
      </c>
      <c r="V75">
        <f t="shared" si="37"/>
        <v>3</v>
      </c>
      <c r="W75">
        <f t="shared" si="37"/>
        <v>1</v>
      </c>
      <c r="Y75">
        <f t="shared" si="44"/>
        <v>3</v>
      </c>
      <c r="Z75" t="str">
        <f t="shared" si="13"/>
        <v/>
      </c>
      <c r="AA75" t="str">
        <f t="shared" si="35"/>
        <v/>
      </c>
      <c r="AB75" t="str">
        <f t="shared" si="36"/>
        <v/>
      </c>
      <c r="AC75" t="str">
        <f t="shared" si="18"/>
        <v>3</v>
      </c>
      <c r="AD75" t="str">
        <f t="shared" si="19"/>
        <v>3</v>
      </c>
    </row>
    <row r="76" spans="3:30" x14ac:dyDescent="0.3">
      <c r="C76">
        <f t="shared" si="38"/>
        <v>2</v>
      </c>
      <c r="D76">
        <f t="shared" si="39"/>
        <v>3</v>
      </c>
      <c r="E76">
        <f t="shared" si="40"/>
        <v>4</v>
      </c>
      <c r="F76">
        <f t="shared" si="41"/>
        <v>3</v>
      </c>
      <c r="G76">
        <f t="shared" si="42"/>
        <v>2</v>
      </c>
      <c r="H76">
        <f t="shared" si="43"/>
        <v>4</v>
      </c>
      <c r="K76">
        <f t="shared" si="29"/>
        <v>0.50000000000000011</v>
      </c>
      <c r="L76">
        <f t="shared" si="30"/>
        <v>0.50000000000000011</v>
      </c>
      <c r="M76">
        <f t="shared" si="31"/>
        <v>0.50000000128312816</v>
      </c>
      <c r="N76">
        <f t="shared" si="32"/>
        <v>0.5</v>
      </c>
      <c r="O76">
        <f t="shared" si="33"/>
        <v>0.49999999672383955</v>
      </c>
      <c r="P76">
        <f t="shared" si="34"/>
        <v>0.5</v>
      </c>
      <c r="R76">
        <f t="shared" si="16"/>
        <v>1.5624999937717748E-2</v>
      </c>
      <c r="T76">
        <f t="shared" si="37"/>
        <v>0</v>
      </c>
      <c r="U76">
        <f t="shared" si="37"/>
        <v>2</v>
      </c>
      <c r="V76">
        <f t="shared" si="37"/>
        <v>2</v>
      </c>
      <c r="W76">
        <f t="shared" si="37"/>
        <v>2</v>
      </c>
      <c r="Y76" t="str">
        <f t="shared" si="44"/>
        <v/>
      </c>
      <c r="Z76" t="str">
        <f t="shared" si="13"/>
        <v>X</v>
      </c>
      <c r="AA76" t="str">
        <f t="shared" si="35"/>
        <v/>
      </c>
      <c r="AB76" t="str">
        <f t="shared" si="36"/>
        <v/>
      </c>
      <c r="AC76" t="str">
        <f t="shared" si="18"/>
        <v/>
      </c>
      <c r="AD76" t="str">
        <f t="shared" si="19"/>
        <v/>
      </c>
    </row>
    <row r="77" spans="3:30" x14ac:dyDescent="0.3">
      <c r="C77">
        <f t="shared" si="38"/>
        <v>2</v>
      </c>
      <c r="D77">
        <f t="shared" si="39"/>
        <v>3</v>
      </c>
      <c r="E77">
        <f t="shared" si="40"/>
        <v>4</v>
      </c>
      <c r="F77">
        <f t="shared" si="41"/>
        <v>3</v>
      </c>
      <c r="G77">
        <f t="shared" si="42"/>
        <v>4</v>
      </c>
      <c r="H77">
        <f t="shared" si="43"/>
        <v>3</v>
      </c>
      <c r="K77">
        <f t="shared" si="29"/>
        <v>0.50000000000000011</v>
      </c>
      <c r="L77">
        <f t="shared" si="30"/>
        <v>0.50000000000000011</v>
      </c>
      <c r="M77">
        <f t="shared" si="31"/>
        <v>0.50000000128312816</v>
      </c>
      <c r="N77">
        <f t="shared" si="32"/>
        <v>0.5</v>
      </c>
      <c r="O77">
        <f t="shared" si="33"/>
        <v>0.50000000327616045</v>
      </c>
      <c r="P77">
        <f t="shared" si="34"/>
        <v>0.5</v>
      </c>
      <c r="R77">
        <f t="shared" si="16"/>
        <v>1.5625000142477776E-2</v>
      </c>
      <c r="T77">
        <f t="shared" si="37"/>
        <v>0</v>
      </c>
      <c r="U77">
        <f t="shared" si="37"/>
        <v>1</v>
      </c>
      <c r="V77">
        <f t="shared" si="37"/>
        <v>3</v>
      </c>
      <c r="W77">
        <f t="shared" si="37"/>
        <v>2</v>
      </c>
      <c r="Y77">
        <f t="shared" si="44"/>
        <v>3</v>
      </c>
      <c r="Z77" t="str">
        <f t="shared" si="13"/>
        <v/>
      </c>
      <c r="AA77" t="str">
        <f t="shared" si="35"/>
        <v/>
      </c>
      <c r="AB77" t="str">
        <f t="shared" si="36"/>
        <v/>
      </c>
      <c r="AC77" t="str">
        <f t="shared" si="18"/>
        <v>3</v>
      </c>
      <c r="AD77" t="str">
        <f t="shared" si="19"/>
        <v>3</v>
      </c>
    </row>
    <row r="78" spans="3:30" x14ac:dyDescent="0.3">
      <c r="C78">
        <f t="shared" si="38"/>
        <v>2</v>
      </c>
      <c r="D78">
        <f t="shared" si="39"/>
        <v>3</v>
      </c>
      <c r="E78">
        <f t="shared" si="40"/>
        <v>4</v>
      </c>
      <c r="F78">
        <f t="shared" si="41"/>
        <v>3</v>
      </c>
      <c r="G78">
        <f t="shared" si="42"/>
        <v>4</v>
      </c>
      <c r="H78">
        <f t="shared" si="43"/>
        <v>4</v>
      </c>
      <c r="K78">
        <f t="shared" si="29"/>
        <v>0.50000000000000011</v>
      </c>
      <c r="L78">
        <f t="shared" si="30"/>
        <v>0.50000000000000011</v>
      </c>
      <c r="M78">
        <f t="shared" si="31"/>
        <v>0.50000000128312816</v>
      </c>
      <c r="N78">
        <f t="shared" si="32"/>
        <v>0.5</v>
      </c>
      <c r="O78">
        <f t="shared" si="33"/>
        <v>0.50000000327616045</v>
      </c>
      <c r="P78">
        <f t="shared" si="34"/>
        <v>0.5</v>
      </c>
      <c r="R78">
        <f t="shared" si="16"/>
        <v>1.5625000142477776E-2</v>
      </c>
      <c r="T78">
        <f t="shared" si="37"/>
        <v>0</v>
      </c>
      <c r="U78">
        <f t="shared" si="37"/>
        <v>1</v>
      </c>
      <c r="V78">
        <f t="shared" si="37"/>
        <v>2</v>
      </c>
      <c r="W78">
        <f t="shared" si="37"/>
        <v>3</v>
      </c>
      <c r="Y78">
        <f t="shared" si="44"/>
        <v>4</v>
      </c>
      <c r="Z78" t="str">
        <f t="shared" si="13"/>
        <v/>
      </c>
      <c r="AA78" t="str">
        <f t="shared" si="35"/>
        <v/>
      </c>
      <c r="AB78" t="str">
        <f t="shared" si="36"/>
        <v/>
      </c>
      <c r="AC78" t="str">
        <f t="shared" si="18"/>
        <v>4</v>
      </c>
      <c r="AD78" t="str">
        <f t="shared" si="19"/>
        <v>4</v>
      </c>
    </row>
  </sheetData>
  <mergeCells count="1">
    <mergeCell ref="T13:W1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447F-6B46-42CB-A86F-548E011CD6B9}">
  <dimension ref="B3:W47"/>
  <sheetViews>
    <sheetView zoomScale="70" zoomScaleNormal="70" workbookViewId="0">
      <selection activeCell="N8" sqref="N8"/>
    </sheetView>
  </sheetViews>
  <sheetFormatPr defaultRowHeight="14.4" x14ac:dyDescent="0.3"/>
  <cols>
    <col min="3" max="11" width="14.44140625" customWidth="1"/>
    <col min="15" max="22" width="14.44140625" customWidth="1"/>
  </cols>
  <sheetData>
    <row r="3" spans="2:23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5" thickBot="1" x14ac:dyDescent="0.35">
      <c r="B5" s="1"/>
      <c r="C5" s="6">
        <v>1</v>
      </c>
      <c r="D5" s="1"/>
      <c r="E5" s="1"/>
      <c r="F5" s="1"/>
      <c r="G5" s="1"/>
      <c r="H5" s="6" t="s">
        <v>172</v>
      </c>
      <c r="I5" s="1"/>
      <c r="J5" s="1"/>
      <c r="K5" s="1"/>
      <c r="L5" s="1"/>
      <c r="M5" s="1"/>
      <c r="N5" s="1"/>
      <c r="O5" s="6">
        <v>1</v>
      </c>
      <c r="P5" s="1"/>
      <c r="Q5" s="1"/>
      <c r="R5" s="1"/>
      <c r="S5" s="6">
        <v>1</v>
      </c>
      <c r="T5" s="1"/>
      <c r="U5" s="1"/>
      <c r="V5" s="1"/>
      <c r="W5" s="1"/>
    </row>
    <row r="6" spans="2:23" ht="15.6" thickTop="1" thickBot="1" x14ac:dyDescent="0.35">
      <c r="B6" s="1"/>
      <c r="C6" s="28" t="s">
        <v>40</v>
      </c>
      <c r="D6" s="1"/>
      <c r="E6" s="1"/>
      <c r="F6" s="1"/>
      <c r="G6" s="1"/>
      <c r="H6" s="28" t="s">
        <v>40</v>
      </c>
      <c r="I6" s="1" t="s">
        <v>173</v>
      </c>
      <c r="J6" s="1"/>
      <c r="K6" s="1"/>
      <c r="L6" s="1"/>
      <c r="M6" s="1"/>
      <c r="N6" s="1"/>
      <c r="O6" s="28" t="s">
        <v>40</v>
      </c>
      <c r="P6" s="1"/>
      <c r="Q6" s="1"/>
      <c r="R6" s="1"/>
      <c r="S6" s="28" t="s">
        <v>40</v>
      </c>
      <c r="T6" s="1"/>
      <c r="U6" s="1"/>
      <c r="V6" s="1"/>
      <c r="W6" s="1"/>
    </row>
    <row r="7" spans="2:23" ht="15.6" thickTop="1" thickBot="1" x14ac:dyDescent="0.35">
      <c r="B7" s="1"/>
      <c r="C7" s="8">
        <v>8</v>
      </c>
      <c r="D7" s="4"/>
      <c r="E7" s="5"/>
      <c r="F7" s="1"/>
      <c r="G7" s="1"/>
      <c r="H7" s="8" t="s">
        <v>173</v>
      </c>
      <c r="I7" s="4"/>
      <c r="J7" s="5"/>
      <c r="K7" s="1"/>
      <c r="L7" s="1"/>
      <c r="M7" s="1"/>
      <c r="N7" s="1"/>
      <c r="O7" s="8">
        <v>8</v>
      </c>
      <c r="P7" s="4"/>
      <c r="Q7" s="5"/>
      <c r="R7" s="1"/>
      <c r="S7" s="8">
        <v>8</v>
      </c>
      <c r="T7" s="4"/>
      <c r="U7" s="5"/>
      <c r="V7" s="1"/>
      <c r="W7" s="1"/>
    </row>
    <row r="8" spans="2:23" ht="15.6" thickTop="1" thickBot="1" x14ac:dyDescent="0.35">
      <c r="B8" s="1"/>
      <c r="C8" s="6"/>
      <c r="D8" s="23" t="s">
        <v>44</v>
      </c>
      <c r="E8" s="5"/>
      <c r="F8" s="1"/>
      <c r="G8" s="1"/>
      <c r="H8" s="6"/>
      <c r="I8" s="23" t="s">
        <v>44</v>
      </c>
      <c r="J8" s="5" t="s">
        <v>174</v>
      </c>
      <c r="K8" s="1"/>
      <c r="L8" s="1"/>
      <c r="M8" s="1"/>
      <c r="N8" s="1"/>
      <c r="O8" s="6"/>
      <c r="P8" s="23" t="s">
        <v>44</v>
      </c>
      <c r="Q8" s="5"/>
      <c r="R8" s="1"/>
      <c r="S8" s="6"/>
      <c r="T8" s="23" t="s">
        <v>44</v>
      </c>
      <c r="U8" s="5"/>
      <c r="V8" s="1"/>
      <c r="W8" s="1"/>
    </row>
    <row r="9" spans="2:23" ht="15.6" thickTop="1" thickBot="1" x14ac:dyDescent="0.35">
      <c r="B9" s="1"/>
      <c r="C9" s="6">
        <v>4</v>
      </c>
      <c r="D9" s="1"/>
      <c r="E9" s="4"/>
      <c r="F9" s="5"/>
      <c r="G9" s="1"/>
      <c r="H9" s="6" t="s">
        <v>179</v>
      </c>
      <c r="I9" s="1"/>
      <c r="J9" s="4"/>
      <c r="K9" s="5"/>
      <c r="L9" s="1"/>
      <c r="M9" s="1"/>
      <c r="N9" s="1"/>
      <c r="O9" s="6">
        <v>4</v>
      </c>
      <c r="P9" s="1"/>
      <c r="Q9" s="4"/>
      <c r="R9" s="1"/>
      <c r="S9" s="6">
        <v>4</v>
      </c>
      <c r="T9" s="1"/>
      <c r="U9" s="4"/>
      <c r="V9" s="5"/>
      <c r="W9" s="1"/>
    </row>
    <row r="10" spans="2:23" ht="15.6" thickTop="1" thickBot="1" x14ac:dyDescent="0.35">
      <c r="B10" s="1"/>
      <c r="C10" s="28" t="s">
        <v>41</v>
      </c>
      <c r="D10" s="1"/>
      <c r="E10" s="5"/>
      <c r="F10" s="5"/>
      <c r="G10" s="1"/>
      <c r="H10" s="28" t="s">
        <v>41</v>
      </c>
      <c r="I10" s="1" t="s">
        <v>174</v>
      </c>
      <c r="J10" s="5"/>
      <c r="K10" s="5"/>
      <c r="L10" s="1"/>
      <c r="M10" s="1"/>
      <c r="N10" s="1"/>
      <c r="O10" s="28" t="s">
        <v>41</v>
      </c>
      <c r="P10" s="1"/>
      <c r="Q10" s="5"/>
      <c r="R10" s="1"/>
      <c r="S10" s="28" t="s">
        <v>41</v>
      </c>
      <c r="T10" s="1"/>
      <c r="U10" s="5"/>
      <c r="V10" s="5"/>
      <c r="W10" s="1"/>
    </row>
    <row r="11" spans="2:23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174</v>
      </c>
      <c r="I11" s="4"/>
      <c r="J11" s="1"/>
      <c r="K11" s="5"/>
      <c r="L11" s="1"/>
      <c r="M11" s="1"/>
      <c r="N11" s="1"/>
      <c r="O11" s="8">
        <v>5</v>
      </c>
      <c r="P11" s="4"/>
      <c r="Q11" s="1"/>
      <c r="R11" s="1"/>
      <c r="S11" s="8">
        <v>5</v>
      </c>
      <c r="T11" s="4"/>
      <c r="U11" s="1"/>
      <c r="V11" s="5"/>
      <c r="W11" s="1"/>
    </row>
    <row r="12" spans="2:23" ht="15.6" thickTop="1" thickBot="1" x14ac:dyDescent="0.35">
      <c r="B12" s="1"/>
      <c r="C12" s="6"/>
      <c r="D12" s="1"/>
      <c r="E12" s="23" t="s">
        <v>46</v>
      </c>
      <c r="F12" s="5"/>
      <c r="G12" s="1"/>
      <c r="H12" s="6"/>
      <c r="I12" s="1"/>
      <c r="J12" s="23" t="s">
        <v>46</v>
      </c>
      <c r="K12" s="5" t="s">
        <v>174</v>
      </c>
      <c r="L12" s="1"/>
      <c r="M12" s="1"/>
      <c r="N12" s="1"/>
      <c r="O12" s="6"/>
      <c r="P12" s="1"/>
      <c r="Q12" s="23"/>
      <c r="R12" s="1"/>
      <c r="S12" s="6"/>
      <c r="T12" s="1"/>
      <c r="U12" s="23" t="s">
        <v>46</v>
      </c>
      <c r="V12" s="5"/>
      <c r="W12" s="1"/>
    </row>
    <row r="13" spans="2:23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175</v>
      </c>
      <c r="I13" s="1"/>
      <c r="J13" s="1"/>
      <c r="K13" s="4"/>
      <c r="L13" s="1"/>
      <c r="M13" s="1"/>
      <c r="N13" s="1"/>
      <c r="O13" s="6">
        <v>3</v>
      </c>
      <c r="P13" s="1"/>
      <c r="Q13" s="1"/>
      <c r="R13" s="1"/>
      <c r="S13" s="6">
        <v>3</v>
      </c>
      <c r="T13" s="1"/>
      <c r="U13" s="1"/>
      <c r="V13" s="4"/>
      <c r="W13" s="1"/>
    </row>
    <row r="14" spans="2:23" ht="15.6" thickTop="1" thickBot="1" x14ac:dyDescent="0.35">
      <c r="B14" s="1"/>
      <c r="C14" s="28" t="s">
        <v>42</v>
      </c>
      <c r="D14" s="1"/>
      <c r="E14" s="1"/>
      <c r="F14" s="5"/>
      <c r="G14" s="1"/>
      <c r="H14" s="28" t="s">
        <v>42</v>
      </c>
      <c r="I14" s="1" t="s">
        <v>176</v>
      </c>
      <c r="J14" s="1"/>
      <c r="K14" s="5"/>
      <c r="L14" s="1"/>
      <c r="M14" s="1"/>
      <c r="N14" s="1"/>
      <c r="O14" s="28" t="s">
        <v>42</v>
      </c>
      <c r="P14" s="1"/>
      <c r="Q14" s="1"/>
      <c r="R14" s="1"/>
      <c r="S14" s="28" t="s">
        <v>42</v>
      </c>
      <c r="T14" s="1"/>
      <c r="U14" s="1"/>
      <c r="V14" s="5"/>
      <c r="W14" s="1"/>
    </row>
    <row r="15" spans="2:23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176</v>
      </c>
      <c r="I15" s="4"/>
      <c r="J15" s="5"/>
      <c r="K15" s="5"/>
      <c r="L15" s="1"/>
      <c r="M15" s="1"/>
      <c r="N15" s="1"/>
      <c r="O15" s="8">
        <v>6</v>
      </c>
      <c r="P15" s="4"/>
      <c r="Q15" s="5"/>
      <c r="R15" s="1"/>
      <c r="S15" s="8">
        <v>6</v>
      </c>
      <c r="T15" s="4"/>
      <c r="U15" s="5"/>
      <c r="V15" s="5"/>
      <c r="W15" s="1"/>
    </row>
    <row r="16" spans="2:23" ht="15.6" thickTop="1" thickBot="1" x14ac:dyDescent="0.35">
      <c r="B16" s="1"/>
      <c r="C16" s="6"/>
      <c r="D16" s="23" t="s">
        <v>45</v>
      </c>
      <c r="E16" s="5"/>
      <c r="F16" s="5"/>
      <c r="G16" s="1"/>
      <c r="H16" s="6"/>
      <c r="I16" s="23" t="s">
        <v>45</v>
      </c>
      <c r="J16" s="5" t="s">
        <v>176</v>
      </c>
      <c r="K16" s="5"/>
      <c r="L16" s="1"/>
      <c r="M16" s="1"/>
      <c r="N16" s="1"/>
      <c r="O16" s="6"/>
      <c r="P16" s="23" t="s">
        <v>45</v>
      </c>
      <c r="Q16" s="5"/>
      <c r="R16" s="1"/>
      <c r="S16" s="6"/>
      <c r="T16" s="23" t="s">
        <v>45</v>
      </c>
      <c r="U16" s="5"/>
      <c r="V16" s="5"/>
      <c r="W16" s="1"/>
    </row>
    <row r="17" spans="2:23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177</v>
      </c>
      <c r="I17" s="1"/>
      <c r="J17" s="4"/>
      <c r="K17" s="1"/>
      <c r="L17" s="1"/>
      <c r="M17" s="1"/>
      <c r="N17" s="1"/>
      <c r="O17" s="6">
        <v>2</v>
      </c>
      <c r="P17" s="1"/>
      <c r="Q17" s="4"/>
      <c r="R17" s="1"/>
      <c r="S17" s="6">
        <v>2</v>
      </c>
      <c r="T17" s="1"/>
      <c r="U17" s="4"/>
      <c r="V17" s="1"/>
      <c r="W17" s="1"/>
    </row>
    <row r="18" spans="2:23" ht="15.6" thickTop="1" thickBot="1" x14ac:dyDescent="0.35">
      <c r="B18" s="1"/>
      <c r="C18" s="28" t="s">
        <v>43</v>
      </c>
      <c r="D18" s="1"/>
      <c r="E18" s="5"/>
      <c r="F18" s="1"/>
      <c r="G18" s="1"/>
      <c r="H18" s="28" t="s">
        <v>43</v>
      </c>
      <c r="I18" s="1" t="s">
        <v>178</v>
      </c>
      <c r="J18" s="5"/>
      <c r="K18" s="1"/>
      <c r="L18" s="1"/>
      <c r="M18" s="1"/>
      <c r="N18" s="1"/>
      <c r="O18" s="28" t="s">
        <v>43</v>
      </c>
      <c r="P18" s="1"/>
      <c r="Q18" s="5"/>
      <c r="R18" s="1"/>
      <c r="S18" s="28" t="s">
        <v>43</v>
      </c>
      <c r="T18" s="1"/>
      <c r="U18" s="5"/>
      <c r="V18" s="1"/>
      <c r="W18" s="1"/>
    </row>
    <row r="19" spans="2:23" ht="15.6" thickTop="1" thickBot="1" x14ac:dyDescent="0.35">
      <c r="B19" s="1"/>
      <c r="C19" s="8">
        <v>7</v>
      </c>
      <c r="D19" s="4"/>
      <c r="E19" s="1"/>
      <c r="F19" s="6" t="s">
        <v>46</v>
      </c>
      <c r="G19" s="1"/>
      <c r="H19" s="8" t="s">
        <v>178</v>
      </c>
      <c r="I19" s="4"/>
      <c r="J19" s="1"/>
      <c r="K19" s="6" t="s">
        <v>176</v>
      </c>
      <c r="L19" s="1"/>
      <c r="M19" s="1"/>
      <c r="N19" s="1"/>
      <c r="O19" s="8">
        <v>7</v>
      </c>
      <c r="P19" s="4"/>
      <c r="Q19" s="1"/>
      <c r="R19" s="1"/>
      <c r="S19" s="8">
        <v>7</v>
      </c>
      <c r="T19" s="4"/>
      <c r="U19" s="1"/>
      <c r="V19" s="6" t="s">
        <v>46</v>
      </c>
      <c r="W19" s="1"/>
    </row>
    <row r="20" spans="2:23" ht="15.6" thickTop="1" thickBot="1" x14ac:dyDescent="0.35">
      <c r="B20" s="1"/>
      <c r="C20" s="1"/>
      <c r="D20" s="1"/>
      <c r="E20" s="1"/>
      <c r="F20" s="9"/>
      <c r="G20" s="1"/>
      <c r="H20" s="1"/>
      <c r="I20" s="1"/>
      <c r="J20" s="1"/>
      <c r="K20" s="9"/>
      <c r="L20" s="1"/>
      <c r="M20" s="1"/>
      <c r="N20" s="1"/>
      <c r="O20" s="1"/>
      <c r="P20" s="1"/>
      <c r="Q20" s="6" t="s">
        <v>44</v>
      </c>
      <c r="R20" s="1"/>
      <c r="S20" s="1"/>
      <c r="T20" s="1"/>
      <c r="U20" s="1"/>
      <c r="V20" s="9"/>
      <c r="W20" s="1"/>
    </row>
    <row r="21" spans="2:23" ht="15.6" thickTop="1" thickBot="1" x14ac:dyDescent="0.35">
      <c r="B21" s="1"/>
      <c r="C21" s="1"/>
      <c r="D21" s="1"/>
      <c r="E21" s="6" t="s">
        <v>44</v>
      </c>
      <c r="F21" s="1"/>
      <c r="G21" s="1"/>
      <c r="H21" s="1"/>
      <c r="I21" s="1"/>
      <c r="J21" s="6" t="s">
        <v>173</v>
      </c>
      <c r="K21" s="1"/>
      <c r="L21" s="1"/>
      <c r="M21" s="1"/>
      <c r="N21" s="1"/>
      <c r="O21" s="1"/>
      <c r="P21" s="1"/>
      <c r="Q21" s="24"/>
      <c r="R21" s="1"/>
      <c r="S21" s="1"/>
      <c r="T21" s="1"/>
      <c r="U21" s="6" t="s">
        <v>45</v>
      </c>
      <c r="V21" s="1"/>
      <c r="W21" s="1"/>
    </row>
    <row r="22" spans="2:23" ht="15.6" thickTop="1" thickBot="1" x14ac:dyDescent="0.35">
      <c r="B22" s="1"/>
      <c r="C22" s="1"/>
      <c r="D22" s="1"/>
      <c r="E22" s="28" t="s">
        <v>47</v>
      </c>
      <c r="F22" s="1"/>
      <c r="G22" s="1"/>
      <c r="H22" s="1"/>
      <c r="I22" s="1"/>
      <c r="J22" s="28" t="s">
        <v>47</v>
      </c>
      <c r="K22" s="1" t="s">
        <v>178</v>
      </c>
      <c r="L22" s="1"/>
      <c r="M22" s="1"/>
      <c r="N22" s="1"/>
      <c r="O22" s="1"/>
      <c r="P22" s="1"/>
      <c r="Q22" s="12" t="s">
        <v>45</v>
      </c>
      <c r="R22" s="1"/>
      <c r="S22" s="1"/>
      <c r="T22" s="6" t="s">
        <v>40</v>
      </c>
      <c r="U22" s="28" t="s">
        <v>62</v>
      </c>
      <c r="V22" s="1"/>
      <c r="W22" s="1"/>
    </row>
    <row r="23" spans="2:23" ht="15.6" thickTop="1" thickBot="1" x14ac:dyDescent="0.35">
      <c r="B23" s="1"/>
      <c r="C23" s="1"/>
      <c r="D23" s="1"/>
      <c r="E23" s="8" t="s">
        <v>45</v>
      </c>
      <c r="F23" s="4"/>
      <c r="G23" s="1"/>
      <c r="H23" s="1"/>
      <c r="I23" s="1"/>
      <c r="J23" s="8" t="s">
        <v>178</v>
      </c>
      <c r="K23" s="4"/>
      <c r="L23" s="1"/>
      <c r="M23" s="1"/>
      <c r="N23" s="1"/>
      <c r="O23" s="1"/>
      <c r="P23" s="1"/>
      <c r="Q23" s="1"/>
      <c r="R23" s="1"/>
      <c r="S23" s="1"/>
      <c r="T23" s="28" t="s">
        <v>47</v>
      </c>
      <c r="U23" s="8" t="s">
        <v>41</v>
      </c>
      <c r="V23" s="4"/>
      <c r="W23" s="1"/>
    </row>
    <row r="24" spans="2:23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6" t="s">
        <v>40</v>
      </c>
      <c r="Q24" s="1"/>
      <c r="R24" s="1"/>
      <c r="S24" s="1"/>
      <c r="T24" s="8" t="s">
        <v>41</v>
      </c>
      <c r="U24" s="4"/>
      <c r="V24" s="1"/>
      <c r="W24" s="1"/>
    </row>
    <row r="25" spans="2:23" ht="15.6" thickTop="1" thickBot="1" x14ac:dyDescent="0.35">
      <c r="B25" s="1"/>
      <c r="C25" s="1"/>
      <c r="D25" s="1"/>
      <c r="E25" s="1"/>
      <c r="F25" s="12" t="s">
        <v>47</v>
      </c>
      <c r="G25" s="1"/>
      <c r="H25" s="1"/>
      <c r="I25" s="1"/>
      <c r="J25" s="1"/>
      <c r="K25" s="12" t="s">
        <v>173</v>
      </c>
      <c r="L25" s="1"/>
      <c r="M25" s="1"/>
      <c r="N25" s="1"/>
      <c r="O25" s="1"/>
      <c r="P25" s="28" t="s">
        <v>46</v>
      </c>
      <c r="Q25" s="1"/>
      <c r="R25" s="1"/>
      <c r="S25" s="1"/>
      <c r="T25" s="6"/>
      <c r="U25" s="6" t="s">
        <v>44</v>
      </c>
      <c r="V25" s="1"/>
      <c r="W25" s="1"/>
    </row>
    <row r="26" spans="2:23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8" t="s">
        <v>41</v>
      </c>
      <c r="Q26" s="4"/>
      <c r="R26" s="1"/>
      <c r="S26" s="1"/>
      <c r="T26" s="6" t="s">
        <v>42</v>
      </c>
      <c r="U26" s="28" t="s">
        <v>72</v>
      </c>
      <c r="V26" s="5"/>
      <c r="W26" s="1"/>
    </row>
    <row r="27" spans="2:23" ht="15.6" thickTop="1" thickBot="1" x14ac:dyDescent="0.35">
      <c r="B27" s="1"/>
      <c r="C27" s="1"/>
      <c r="D27" s="6" t="s">
        <v>40</v>
      </c>
      <c r="E27" s="1"/>
      <c r="F27" s="1"/>
      <c r="G27" s="1"/>
      <c r="H27" s="1"/>
      <c r="I27" s="6" t="s">
        <v>172</v>
      </c>
      <c r="J27" s="1"/>
      <c r="K27" s="1"/>
      <c r="L27" s="1"/>
      <c r="M27" s="1"/>
      <c r="N27" s="1"/>
      <c r="O27" s="1"/>
      <c r="P27" s="6"/>
      <c r="Q27" s="23"/>
      <c r="R27" s="1"/>
      <c r="S27" s="1"/>
      <c r="T27" s="28" t="s">
        <v>73</v>
      </c>
      <c r="U27" s="8" t="s">
        <v>43</v>
      </c>
      <c r="V27" s="4"/>
      <c r="W27" s="1"/>
    </row>
    <row r="28" spans="2:23" ht="15.6" thickTop="1" thickBot="1" x14ac:dyDescent="0.35">
      <c r="B28" s="1"/>
      <c r="C28" s="1"/>
      <c r="D28" s="28" t="s">
        <v>62</v>
      </c>
      <c r="E28" s="1"/>
      <c r="F28" s="1"/>
      <c r="G28" s="1"/>
      <c r="H28" s="1"/>
      <c r="I28" s="28" t="s">
        <v>62</v>
      </c>
      <c r="J28" s="1" t="s">
        <v>179</v>
      </c>
      <c r="K28" s="1"/>
      <c r="L28" s="1"/>
      <c r="M28" s="1"/>
      <c r="N28" s="1"/>
      <c r="O28" s="1"/>
      <c r="P28" s="6" t="s">
        <v>42</v>
      </c>
      <c r="Q28" s="1"/>
      <c r="R28" s="1"/>
      <c r="S28" s="1"/>
      <c r="T28" s="8" t="s">
        <v>43</v>
      </c>
      <c r="U28" s="4"/>
      <c r="V28" s="1"/>
      <c r="W28" s="1"/>
    </row>
    <row r="29" spans="2:23" ht="15.6" thickTop="1" thickBot="1" x14ac:dyDescent="0.35">
      <c r="B29" s="1"/>
      <c r="C29" s="1"/>
      <c r="D29" s="8" t="s">
        <v>41</v>
      </c>
      <c r="E29" s="4"/>
      <c r="F29" s="5"/>
      <c r="G29" s="1"/>
      <c r="H29" s="1"/>
      <c r="I29" s="8" t="s">
        <v>179</v>
      </c>
      <c r="J29" s="4"/>
      <c r="K29" s="5"/>
      <c r="L29" s="1"/>
      <c r="M29" s="1"/>
      <c r="N29" s="1"/>
      <c r="O29" s="1"/>
      <c r="P29" s="28" t="s">
        <v>111</v>
      </c>
      <c r="Q29" s="1"/>
      <c r="R29" s="1"/>
      <c r="S29" s="1"/>
      <c r="T29" s="1"/>
      <c r="U29" s="1"/>
      <c r="V29" s="12" t="s">
        <v>62</v>
      </c>
      <c r="W29" s="1"/>
    </row>
    <row r="30" spans="2:23" ht="15.6" thickTop="1" thickBot="1" x14ac:dyDescent="0.35">
      <c r="B30" s="1"/>
      <c r="C30" s="1"/>
      <c r="D30" s="6"/>
      <c r="E30" s="23" t="s">
        <v>71</v>
      </c>
      <c r="F30" s="5"/>
      <c r="G30" s="1"/>
      <c r="H30" s="1"/>
      <c r="I30" s="6"/>
      <c r="J30" s="23" t="s">
        <v>71</v>
      </c>
      <c r="K30" s="5" t="s">
        <v>179</v>
      </c>
      <c r="L30" s="1"/>
      <c r="M30" s="1"/>
      <c r="N30" s="1"/>
      <c r="O30" s="1"/>
      <c r="P30" s="8" t="s">
        <v>43</v>
      </c>
      <c r="Q30" s="4"/>
      <c r="R30" s="1"/>
      <c r="S30" s="1"/>
      <c r="T30" s="1"/>
      <c r="U30" s="1"/>
      <c r="V30" s="1"/>
      <c r="W30" s="1"/>
    </row>
    <row r="31" spans="2:23" ht="15.6" thickTop="1" thickBot="1" x14ac:dyDescent="0.35">
      <c r="B31" s="1"/>
      <c r="C31" s="1"/>
      <c r="D31" s="6" t="s">
        <v>42</v>
      </c>
      <c r="E31" s="1"/>
      <c r="F31" s="4"/>
      <c r="G31" s="1"/>
      <c r="H31" s="1"/>
      <c r="I31" s="6" t="s">
        <v>175</v>
      </c>
      <c r="J31" s="1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2" t="s">
        <v>72</v>
      </c>
      <c r="W31" s="1"/>
    </row>
    <row r="32" spans="2:23" ht="15.6" thickTop="1" thickBot="1" x14ac:dyDescent="0.35">
      <c r="B32" s="1"/>
      <c r="C32" s="1"/>
      <c r="D32" s="28" t="s">
        <v>72</v>
      </c>
      <c r="E32" s="1"/>
      <c r="F32" s="5"/>
      <c r="G32" s="1"/>
      <c r="H32" s="1"/>
      <c r="I32" s="28" t="s">
        <v>72</v>
      </c>
      <c r="J32" s="1" t="s">
        <v>175</v>
      </c>
      <c r="K32" s="5"/>
      <c r="L32" s="1"/>
      <c r="M32" s="1"/>
      <c r="N32" s="1"/>
      <c r="O32" s="1"/>
      <c r="P32" s="1"/>
      <c r="Q32" s="6" t="s">
        <v>46</v>
      </c>
      <c r="R32" s="1"/>
      <c r="S32" s="1"/>
      <c r="T32" s="1"/>
      <c r="U32" s="1"/>
      <c r="V32" s="1"/>
      <c r="W32" s="1"/>
    </row>
    <row r="33" spans="2:23" ht="15.6" thickTop="1" thickBot="1" x14ac:dyDescent="0.35">
      <c r="B33" s="1"/>
      <c r="C33" s="1"/>
      <c r="D33" s="8" t="s">
        <v>43</v>
      </c>
      <c r="E33" s="4"/>
      <c r="F33" s="1"/>
      <c r="G33" s="1"/>
      <c r="H33" s="1"/>
      <c r="I33" s="8" t="s">
        <v>177</v>
      </c>
      <c r="J33" s="4"/>
      <c r="K33" s="1"/>
      <c r="L33" s="1"/>
      <c r="M33" s="1"/>
      <c r="N33" s="1"/>
      <c r="O33" s="1"/>
      <c r="P33" s="1"/>
      <c r="Q33" s="24"/>
      <c r="R33" s="1"/>
      <c r="S33" s="1"/>
      <c r="T33" s="1"/>
      <c r="U33" s="6" t="s">
        <v>47</v>
      </c>
      <c r="V33" s="1"/>
      <c r="W33" s="1"/>
    </row>
    <row r="34" spans="2:23" ht="15.6" thickTop="1" thickBot="1" x14ac:dyDescent="0.35">
      <c r="B34" s="1"/>
      <c r="C34" s="1"/>
      <c r="D34" s="1"/>
      <c r="E34" s="1"/>
      <c r="F34" s="12" t="s">
        <v>47</v>
      </c>
      <c r="G34" s="1"/>
      <c r="H34" s="1"/>
      <c r="I34" s="1"/>
      <c r="J34" s="1"/>
      <c r="K34" s="12" t="s">
        <v>175</v>
      </c>
      <c r="L34" s="1"/>
      <c r="M34" s="1"/>
      <c r="N34" s="1"/>
      <c r="O34" s="1"/>
      <c r="P34" s="1"/>
      <c r="Q34" s="12" t="s">
        <v>111</v>
      </c>
      <c r="R34" s="1"/>
      <c r="S34" s="1"/>
      <c r="T34" s="1"/>
      <c r="U34" s="28" t="s">
        <v>71</v>
      </c>
      <c r="V34" s="1"/>
      <c r="W34" s="1"/>
    </row>
    <row r="35" spans="2:23" ht="15.6" thickTop="1" thickBot="1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8" t="s">
        <v>73</v>
      </c>
      <c r="V35" s="4"/>
      <c r="W35" s="1"/>
    </row>
    <row r="36" spans="2:23" ht="15.6" thickTop="1" thickBot="1" x14ac:dyDescent="0.35">
      <c r="B36" s="1"/>
      <c r="C36" s="1"/>
      <c r="D36" s="1"/>
      <c r="E36" s="6" t="s">
        <v>62</v>
      </c>
      <c r="F36" s="1"/>
      <c r="G36" s="1"/>
      <c r="H36" s="1"/>
      <c r="I36" s="1"/>
      <c r="J36" s="6" t="s">
        <v>172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15.6" thickTop="1" thickBot="1" x14ac:dyDescent="0.35">
      <c r="B37" s="1"/>
      <c r="C37" s="1"/>
      <c r="D37" s="1"/>
      <c r="E37" s="28" t="s">
        <v>96</v>
      </c>
      <c r="F37" s="1"/>
      <c r="G37" s="1"/>
      <c r="H37" s="1"/>
      <c r="I37" s="1"/>
      <c r="J37" s="28" t="s">
        <v>96</v>
      </c>
      <c r="K37" s="1" t="s">
        <v>177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2" t="s">
        <v>71</v>
      </c>
      <c r="W37" s="1"/>
    </row>
    <row r="38" spans="2:23" ht="15.6" thickTop="1" thickBot="1" x14ac:dyDescent="0.35">
      <c r="B38" s="1"/>
      <c r="C38" s="1"/>
      <c r="D38" s="1"/>
      <c r="E38" s="8" t="s">
        <v>72</v>
      </c>
      <c r="F38" s="4"/>
      <c r="G38" s="1"/>
      <c r="H38" s="1"/>
      <c r="I38" s="1"/>
      <c r="J38" s="8" t="s">
        <v>177</v>
      </c>
      <c r="K38" s="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5" thickTop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5" thickBot="1" x14ac:dyDescent="0.35">
      <c r="B40" s="1"/>
      <c r="C40" s="1"/>
      <c r="D40" s="1"/>
      <c r="E40" s="1"/>
      <c r="F40" s="12" t="s">
        <v>47</v>
      </c>
      <c r="G40" s="1"/>
      <c r="H40" s="1"/>
      <c r="I40" s="1"/>
      <c r="J40" s="1"/>
      <c r="K40" s="12" t="s">
        <v>172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5" thickTop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56C8-2B90-4EE6-A3F2-D63A46B0A849}">
  <dimension ref="B2:K20"/>
  <sheetViews>
    <sheetView workbookViewId="0">
      <selection activeCell="S16" sqref="S16"/>
    </sheetView>
  </sheetViews>
  <sheetFormatPr defaultRowHeight="14.4" x14ac:dyDescent="0.3"/>
  <sheetData>
    <row r="2" spans="2:1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x14ac:dyDescent="0.3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ht="15" thickBot="1" x14ac:dyDescent="0.35">
      <c r="B4" s="1"/>
      <c r="C4" s="12">
        <v>1</v>
      </c>
      <c r="D4" s="1"/>
      <c r="E4" s="6">
        <v>1</v>
      </c>
      <c r="F4" s="1"/>
      <c r="G4" s="1"/>
      <c r="H4" s="6">
        <v>1</v>
      </c>
      <c r="I4" s="1"/>
      <c r="J4" s="1"/>
      <c r="K4" s="1"/>
    </row>
    <row r="5" spans="2:11" ht="15.6" thickTop="1" thickBot="1" x14ac:dyDescent="0.35">
      <c r="B5" s="1"/>
      <c r="C5" s="6"/>
      <c r="D5" s="1"/>
      <c r="E5" s="28" t="s">
        <v>40</v>
      </c>
      <c r="F5" s="1"/>
      <c r="G5" s="1"/>
      <c r="H5" s="28" t="s">
        <v>40</v>
      </c>
      <c r="I5" s="1"/>
      <c r="J5" s="1"/>
      <c r="K5" s="1"/>
    </row>
    <row r="6" spans="2:11" ht="15.6" thickTop="1" thickBot="1" x14ac:dyDescent="0.35">
      <c r="B6" s="1"/>
      <c r="C6" s="6"/>
      <c r="D6" s="1"/>
      <c r="E6" s="8">
        <v>2</v>
      </c>
      <c r="F6" s="4"/>
      <c r="G6" s="1"/>
      <c r="H6" s="8">
        <v>4</v>
      </c>
      <c r="I6" s="4"/>
      <c r="J6" s="5"/>
      <c r="K6" s="1"/>
    </row>
    <row r="7" spans="2:11" ht="15.6" thickTop="1" thickBot="1" x14ac:dyDescent="0.35">
      <c r="B7" s="1"/>
      <c r="C7" s="6"/>
      <c r="D7" s="23"/>
      <c r="E7" s="1"/>
      <c r="F7" s="1"/>
      <c r="G7" s="1"/>
      <c r="H7" s="6"/>
      <c r="I7" s="23" t="s">
        <v>44</v>
      </c>
      <c r="J7" s="5"/>
      <c r="K7" s="1"/>
    </row>
    <row r="8" spans="2:11" ht="15.6" thickTop="1" thickBot="1" x14ac:dyDescent="0.35">
      <c r="B8" s="1"/>
      <c r="C8" s="6"/>
      <c r="D8" s="1"/>
      <c r="E8" s="1"/>
      <c r="F8" s="12" t="s">
        <v>40</v>
      </c>
      <c r="G8" s="1"/>
      <c r="H8" s="6">
        <v>2</v>
      </c>
      <c r="I8" s="1"/>
      <c r="J8" s="4"/>
      <c r="K8" s="1"/>
    </row>
    <row r="9" spans="2:11" ht="15.6" thickTop="1" thickBot="1" x14ac:dyDescent="0.35">
      <c r="B9" s="1"/>
      <c r="C9" s="23"/>
      <c r="D9" s="1"/>
      <c r="E9" s="1"/>
      <c r="F9" s="1"/>
      <c r="G9" s="1"/>
      <c r="H9" s="28" t="s">
        <v>41</v>
      </c>
      <c r="I9" s="1"/>
      <c r="J9" s="5"/>
      <c r="K9" s="1"/>
    </row>
    <row r="10" spans="2:11" ht="15.6" thickTop="1" thickBot="1" x14ac:dyDescent="0.35">
      <c r="B10" s="1"/>
      <c r="C10" s="6"/>
      <c r="D10" s="1"/>
      <c r="E10" s="1"/>
      <c r="F10" s="1"/>
      <c r="G10" s="1"/>
      <c r="H10" s="8">
        <v>3</v>
      </c>
      <c r="I10" s="4"/>
      <c r="J10" s="1"/>
      <c r="K10" s="1"/>
    </row>
    <row r="11" spans="2:11" ht="15.6" thickTop="1" thickBot="1" x14ac:dyDescent="0.35">
      <c r="B11" s="1"/>
      <c r="C11" s="1"/>
      <c r="D11" s="1"/>
      <c r="E11" s="6"/>
      <c r="F11" s="1"/>
      <c r="G11" s="1"/>
      <c r="H11" s="1"/>
      <c r="I11" s="1"/>
      <c r="J11" s="12" t="s">
        <v>44</v>
      </c>
      <c r="K11" s="1"/>
    </row>
    <row r="12" spans="2:11" ht="15" thickTop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1" ht="15" thickBot="1" x14ac:dyDescent="0.35">
      <c r="B13" s="1"/>
      <c r="C13" s="1"/>
      <c r="D13" s="6"/>
      <c r="E13" s="1"/>
      <c r="F13" s="1"/>
      <c r="G13" s="1"/>
      <c r="H13" s="1"/>
      <c r="I13" s="6" t="s">
        <v>40</v>
      </c>
      <c r="J13" s="1"/>
      <c r="K13" s="1"/>
    </row>
    <row r="14" spans="2:11" ht="15.6" thickTop="1" thickBot="1" x14ac:dyDescent="0.35">
      <c r="B14" s="1"/>
      <c r="C14" s="1"/>
      <c r="D14" s="23"/>
      <c r="E14" s="1"/>
      <c r="F14" s="1"/>
      <c r="G14" s="1"/>
      <c r="H14" s="1"/>
      <c r="I14" s="28" t="s">
        <v>46</v>
      </c>
      <c r="J14" s="1"/>
      <c r="K14" s="1"/>
    </row>
    <row r="15" spans="2:11" ht="15.6" thickTop="1" thickBot="1" x14ac:dyDescent="0.35">
      <c r="B15" s="1"/>
      <c r="C15" s="1"/>
      <c r="D15" s="6"/>
      <c r="E15" s="1"/>
      <c r="F15" s="1"/>
      <c r="G15" s="1"/>
      <c r="H15" s="1"/>
      <c r="I15" s="8" t="s">
        <v>41</v>
      </c>
      <c r="J15" s="4"/>
      <c r="K15" s="1"/>
    </row>
    <row r="16" spans="2:11" ht="15" thickTop="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ht="15" thickBot="1" x14ac:dyDescent="0.35">
      <c r="B17" s="1"/>
      <c r="C17" s="1"/>
      <c r="D17" s="1"/>
      <c r="E17" s="6"/>
      <c r="F17" s="1"/>
      <c r="G17" s="1"/>
      <c r="H17" s="1"/>
      <c r="I17" s="1"/>
      <c r="J17" s="12" t="s">
        <v>46</v>
      </c>
      <c r="K17" s="1"/>
    </row>
    <row r="18" spans="2:11" ht="15" thickTop="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2:1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30DC-BA37-49AB-9903-19B986DDCFFB}">
  <dimension ref="C4:U22"/>
  <sheetViews>
    <sheetView topLeftCell="C1" workbookViewId="0">
      <selection activeCell="J5" sqref="J5:N17"/>
    </sheetView>
  </sheetViews>
  <sheetFormatPr defaultRowHeight="14.4" x14ac:dyDescent="0.3"/>
  <cols>
    <col min="4" max="14" width="11" customWidth="1"/>
    <col min="16" max="20" width="11" customWidth="1"/>
  </cols>
  <sheetData>
    <row r="4" spans="3:2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3:21" x14ac:dyDescent="0.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3:21" ht="15" thickBot="1" x14ac:dyDescent="0.35">
      <c r="C6" s="1"/>
      <c r="D6" s="6">
        <v>1</v>
      </c>
      <c r="E6" s="1"/>
      <c r="F6" s="1"/>
      <c r="G6" s="1"/>
      <c r="H6" s="1"/>
      <c r="I6" s="1"/>
      <c r="J6" s="6" t="s">
        <v>174</v>
      </c>
      <c r="K6" s="1"/>
      <c r="L6" s="1"/>
      <c r="M6" s="1"/>
      <c r="N6" s="1"/>
      <c r="O6" s="1"/>
      <c r="P6" s="6">
        <v>1</v>
      </c>
      <c r="Q6" s="1"/>
      <c r="R6" s="1"/>
      <c r="S6" s="1"/>
      <c r="T6" s="1"/>
      <c r="U6" s="1"/>
    </row>
    <row r="7" spans="3:21" ht="15.6" thickTop="1" thickBot="1" x14ac:dyDescent="0.35">
      <c r="C7" s="1"/>
      <c r="D7" s="28" t="s">
        <v>40</v>
      </c>
      <c r="E7" s="1"/>
      <c r="F7" s="1"/>
      <c r="G7" s="1"/>
      <c r="H7" s="1"/>
      <c r="I7" s="1"/>
      <c r="J7" s="28" t="s">
        <v>40</v>
      </c>
      <c r="K7" s="1" t="s">
        <v>174</v>
      </c>
      <c r="L7" s="1"/>
      <c r="M7" s="1"/>
      <c r="N7" s="1"/>
      <c r="O7" s="1"/>
      <c r="P7" s="28" t="s">
        <v>40</v>
      </c>
      <c r="Q7" s="1"/>
      <c r="R7" s="1"/>
      <c r="S7" s="1"/>
      <c r="T7" s="1"/>
      <c r="U7" s="1"/>
    </row>
    <row r="8" spans="3:21" ht="15.6" thickTop="1" thickBot="1" x14ac:dyDescent="0.35">
      <c r="C8" s="1"/>
      <c r="D8" s="8">
        <v>4</v>
      </c>
      <c r="E8" s="4"/>
      <c r="F8" s="5"/>
      <c r="G8" s="1"/>
      <c r="H8" s="1"/>
      <c r="I8" s="1"/>
      <c r="J8" s="8" t="s">
        <v>181</v>
      </c>
      <c r="K8" s="4"/>
      <c r="L8" s="5"/>
      <c r="M8" s="1"/>
      <c r="N8" s="1"/>
      <c r="O8" s="1"/>
      <c r="P8" s="8">
        <v>4</v>
      </c>
      <c r="Q8" s="4"/>
      <c r="R8" s="5"/>
      <c r="S8" s="1"/>
      <c r="T8" s="1"/>
      <c r="U8" s="1"/>
    </row>
    <row r="9" spans="3:21" ht="15.6" thickTop="1" thickBot="1" x14ac:dyDescent="0.35">
      <c r="C9" s="1"/>
      <c r="D9" s="6"/>
      <c r="E9" s="23" t="s">
        <v>44</v>
      </c>
      <c r="F9" s="5"/>
      <c r="G9" s="1"/>
      <c r="H9" s="1"/>
      <c r="I9" s="1"/>
      <c r="J9" s="6"/>
      <c r="K9" s="23" t="s">
        <v>44</v>
      </c>
      <c r="L9" s="5" t="s">
        <v>174</v>
      </c>
      <c r="M9" s="1"/>
      <c r="N9" s="1"/>
      <c r="O9" s="1"/>
      <c r="P9" s="6"/>
      <c r="Q9" s="23" t="s">
        <v>44</v>
      </c>
      <c r="R9" s="5"/>
      <c r="S9" s="1"/>
      <c r="T9" s="1"/>
      <c r="U9" s="1"/>
    </row>
    <row r="10" spans="3:21" ht="15.6" thickTop="1" thickBot="1" x14ac:dyDescent="0.35">
      <c r="C10" s="1"/>
      <c r="D10" s="6">
        <v>2</v>
      </c>
      <c r="E10" s="1"/>
      <c r="F10" s="4"/>
      <c r="G10" s="28"/>
      <c r="H10" s="5"/>
      <c r="I10" s="1"/>
      <c r="J10" s="6" t="s">
        <v>182</v>
      </c>
      <c r="K10" s="1"/>
      <c r="L10" s="4"/>
      <c r="M10" s="28"/>
      <c r="N10" s="5"/>
      <c r="O10" s="1"/>
      <c r="P10" s="6">
        <v>2</v>
      </c>
      <c r="Q10" s="1"/>
      <c r="R10" s="4"/>
      <c r="S10" s="28"/>
      <c r="T10" s="5"/>
      <c r="U10" s="1"/>
    </row>
    <row r="11" spans="3:21" ht="15.6" thickTop="1" thickBot="1" x14ac:dyDescent="0.35">
      <c r="C11" s="1"/>
      <c r="D11" s="28" t="s">
        <v>41</v>
      </c>
      <c r="E11" s="1"/>
      <c r="F11" s="5"/>
      <c r="G11" s="1"/>
      <c r="H11" s="5"/>
      <c r="I11" s="1"/>
      <c r="J11" s="28" t="s">
        <v>41</v>
      </c>
      <c r="K11" s="1" t="s">
        <v>183</v>
      </c>
      <c r="L11" s="5"/>
      <c r="M11" s="1"/>
      <c r="N11" s="5"/>
      <c r="O11" s="1"/>
      <c r="P11" s="28" t="s">
        <v>41</v>
      </c>
      <c r="Q11" s="1"/>
      <c r="R11" s="5"/>
      <c r="S11" s="1"/>
      <c r="T11" s="5"/>
      <c r="U11" s="1"/>
    </row>
    <row r="12" spans="3:21" ht="15.6" thickTop="1" thickBot="1" x14ac:dyDescent="0.35">
      <c r="C12" s="1"/>
      <c r="D12" s="8">
        <v>3</v>
      </c>
      <c r="E12" s="4"/>
      <c r="F12" s="1"/>
      <c r="G12" s="23" t="s">
        <v>180</v>
      </c>
      <c r="H12" s="5"/>
      <c r="I12" s="1"/>
      <c r="J12" s="8" t="s">
        <v>183</v>
      </c>
      <c r="K12" s="4"/>
      <c r="L12" s="1"/>
      <c r="M12" s="23" t="s">
        <v>180</v>
      </c>
      <c r="N12" s="5" t="s">
        <v>174</v>
      </c>
      <c r="O12" s="1"/>
      <c r="P12" s="8">
        <v>3</v>
      </c>
      <c r="Q12" s="4"/>
      <c r="R12" s="1"/>
      <c r="S12" s="23" t="s">
        <v>62</v>
      </c>
      <c r="T12" s="5"/>
      <c r="U12" s="1"/>
    </row>
    <row r="13" spans="3:21" ht="15" thickTop="1" x14ac:dyDescent="0.3">
      <c r="C13" s="1"/>
      <c r="D13" s="6"/>
      <c r="E13" s="1"/>
      <c r="F13" s="1"/>
      <c r="G13" s="1"/>
      <c r="H13" s="4"/>
      <c r="I13" s="1"/>
      <c r="J13" s="6"/>
      <c r="K13" s="1"/>
      <c r="L13" s="1"/>
      <c r="M13" s="1"/>
      <c r="N13" s="4"/>
      <c r="O13" s="1"/>
      <c r="P13" s="6"/>
      <c r="Q13" s="1"/>
      <c r="R13" s="1"/>
      <c r="S13" s="1"/>
      <c r="T13" s="4"/>
      <c r="U13" s="1"/>
    </row>
    <row r="14" spans="3:21" ht="15" thickBot="1" x14ac:dyDescent="0.35">
      <c r="C14" s="1"/>
      <c r="D14" s="1"/>
      <c r="E14" s="1"/>
      <c r="F14" s="12" t="s">
        <v>44</v>
      </c>
      <c r="G14" s="1"/>
      <c r="H14" s="5"/>
      <c r="I14" s="1"/>
      <c r="J14" s="1"/>
      <c r="K14" s="1"/>
      <c r="L14" s="12" t="s">
        <v>183</v>
      </c>
      <c r="M14" s="1"/>
      <c r="N14" s="5"/>
      <c r="O14" s="1"/>
      <c r="P14" s="1"/>
      <c r="Q14" s="1"/>
      <c r="R14" s="12" t="s">
        <v>44</v>
      </c>
      <c r="S14" s="1"/>
      <c r="T14" s="5"/>
      <c r="U14" s="1"/>
    </row>
    <row r="15" spans="3:21" ht="15.6" thickTop="1" thickBot="1" x14ac:dyDescent="0.35">
      <c r="C15" s="1"/>
      <c r="D15" s="1"/>
      <c r="E15" s="6" t="s">
        <v>40</v>
      </c>
      <c r="F15" s="23" t="s">
        <v>47</v>
      </c>
      <c r="G15" s="5"/>
      <c r="H15" s="5"/>
      <c r="I15" s="1"/>
      <c r="J15" s="1"/>
      <c r="K15" s="6" t="s">
        <v>181</v>
      </c>
      <c r="L15" s="23" t="s">
        <v>47</v>
      </c>
      <c r="M15" s="5" t="s">
        <v>182</v>
      </c>
      <c r="N15" s="5"/>
      <c r="O15" s="1"/>
      <c r="P15" s="1"/>
      <c r="Q15" s="6" t="s">
        <v>40</v>
      </c>
      <c r="R15" s="23" t="s">
        <v>47</v>
      </c>
      <c r="S15" s="5"/>
      <c r="T15" s="5"/>
      <c r="U15" s="1"/>
    </row>
    <row r="16" spans="3:21" ht="15.6" thickTop="1" thickBot="1" x14ac:dyDescent="0.35">
      <c r="C16" s="1"/>
      <c r="D16" s="1"/>
      <c r="E16" s="28" t="s">
        <v>46</v>
      </c>
      <c r="F16" s="1"/>
      <c r="G16" s="4"/>
      <c r="H16" s="1"/>
      <c r="I16" s="1"/>
      <c r="J16" s="1"/>
      <c r="K16" s="28" t="s">
        <v>46</v>
      </c>
      <c r="L16" s="1" t="s">
        <v>182</v>
      </c>
      <c r="M16" s="4"/>
      <c r="N16" s="1"/>
      <c r="O16" s="1"/>
      <c r="P16" s="1"/>
      <c r="Q16" s="28" t="s">
        <v>46</v>
      </c>
      <c r="R16" s="1"/>
      <c r="S16" s="4"/>
      <c r="T16" s="1"/>
      <c r="U16" s="1"/>
    </row>
    <row r="17" spans="3:21" ht="15.6" thickTop="1" thickBot="1" x14ac:dyDescent="0.35">
      <c r="C17" s="1"/>
      <c r="D17" s="1"/>
      <c r="E17" s="8" t="s">
        <v>41</v>
      </c>
      <c r="F17" s="4"/>
      <c r="G17" s="1"/>
      <c r="H17" s="1"/>
      <c r="I17" s="1"/>
      <c r="J17" s="1"/>
      <c r="K17" s="8" t="s">
        <v>182</v>
      </c>
      <c r="L17" s="4"/>
      <c r="M17" s="1"/>
      <c r="N17" s="1"/>
      <c r="O17" s="1"/>
      <c r="P17" s="1"/>
      <c r="Q17" s="8" t="s">
        <v>41</v>
      </c>
      <c r="R17" s="4"/>
      <c r="S17" s="1"/>
      <c r="T17" s="1"/>
      <c r="U17" s="1"/>
    </row>
    <row r="18" spans="3:21" ht="15" thickTop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3:21" x14ac:dyDescent="0.3">
      <c r="C19" s="1"/>
      <c r="D19" s="1"/>
      <c r="E19" s="1"/>
      <c r="F19" s="6"/>
      <c r="G19" s="1" t="s">
        <v>184</v>
      </c>
      <c r="H19" s="1"/>
      <c r="I19" s="1"/>
      <c r="J19" s="1"/>
      <c r="K19" s="1"/>
      <c r="L19" s="6"/>
      <c r="M19" s="1" t="s">
        <v>184</v>
      </c>
      <c r="N19" s="1"/>
      <c r="O19" s="1"/>
      <c r="P19" s="1"/>
      <c r="Q19" s="1"/>
      <c r="R19" s="6"/>
      <c r="S19" s="1"/>
      <c r="T19" s="1"/>
      <c r="U19" s="1"/>
    </row>
    <row r="20" spans="3:21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3:21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3:21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F264-BD09-4F20-8615-0ED12C2E0994}">
  <dimension ref="C2:BM49"/>
  <sheetViews>
    <sheetView topLeftCell="AD1" zoomScale="60" zoomScaleNormal="60" workbookViewId="0">
      <selection activeCell="AR31" sqref="AR31"/>
    </sheetView>
  </sheetViews>
  <sheetFormatPr defaultRowHeight="14.4" x14ac:dyDescent="0.3"/>
  <cols>
    <col min="18" max="18" width="8.88671875" customWidth="1"/>
    <col min="61" max="62" width="9.21875" style="69" customWidth="1"/>
    <col min="63" max="63" width="8.88671875" style="69"/>
  </cols>
  <sheetData>
    <row r="2" spans="3:65" x14ac:dyDescent="0.3"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23"/>
      <c r="BJ2" s="23"/>
      <c r="BK2" s="23"/>
      <c r="BL2" s="1"/>
      <c r="BM2" s="1"/>
    </row>
    <row r="3" spans="3:65" ht="15" thickBot="1" x14ac:dyDescent="0.3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6">
        <v>1</v>
      </c>
      <c r="AX3" s="6"/>
      <c r="AY3" s="1"/>
      <c r="AZ3" s="1"/>
      <c r="BA3" s="1"/>
      <c r="BB3" s="1"/>
      <c r="BC3" s="1"/>
      <c r="BD3" s="1"/>
      <c r="BE3" s="1"/>
      <c r="BF3" s="6"/>
      <c r="BG3" s="1"/>
      <c r="BH3" s="1"/>
      <c r="BI3" s="23"/>
      <c r="BJ3" s="23"/>
      <c r="BK3" s="23"/>
      <c r="BL3" s="1"/>
      <c r="BM3" s="1"/>
    </row>
    <row r="4" spans="3:65" ht="15.6" thickTop="1" thickBot="1" x14ac:dyDescent="0.3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8" t="s">
        <v>40</v>
      </c>
      <c r="AX4" s="6"/>
      <c r="AY4" s="1"/>
      <c r="AZ4" s="1"/>
      <c r="BA4" s="1"/>
      <c r="BB4" s="1"/>
      <c r="BC4" s="1"/>
      <c r="BD4" s="1"/>
      <c r="BE4" s="1"/>
      <c r="BF4" s="1"/>
      <c r="BG4" s="1"/>
      <c r="BH4" s="1"/>
      <c r="BI4" s="23"/>
      <c r="BJ4" s="23"/>
      <c r="BK4" s="23"/>
      <c r="BL4" s="1"/>
      <c r="BM4" s="1"/>
    </row>
    <row r="5" spans="3:65" ht="15.6" thickTop="1" thickBot="1" x14ac:dyDescent="0.35">
      <c r="C5" s="1"/>
      <c r="D5" s="6">
        <v>1</v>
      </c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>
        <v>1</v>
      </c>
      <c r="U5" s="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6">
        <v>1</v>
      </c>
      <c r="AJ5" s="6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8">
        <v>16</v>
      </c>
      <c r="AX5" s="11"/>
      <c r="AY5" s="5"/>
      <c r="AZ5" s="1"/>
      <c r="BA5" s="1"/>
      <c r="BB5" s="1"/>
      <c r="BC5" s="1"/>
      <c r="BD5" s="1"/>
      <c r="BE5" s="1"/>
      <c r="BF5" s="1"/>
      <c r="BG5" s="1" t="s">
        <v>133</v>
      </c>
      <c r="BH5" s="1"/>
      <c r="BI5" s="23"/>
      <c r="BJ5" s="23"/>
      <c r="BK5" s="23"/>
      <c r="BL5" s="1"/>
      <c r="BM5" s="1"/>
    </row>
    <row r="6" spans="3:65" ht="15.6" thickTop="1" thickBot="1" x14ac:dyDescent="0.35">
      <c r="C6" s="1"/>
      <c r="D6" s="28" t="s">
        <v>40</v>
      </c>
      <c r="E6" s="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8" t="s">
        <v>40</v>
      </c>
      <c r="U6" s="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28" t="s">
        <v>40</v>
      </c>
      <c r="AJ6" s="6"/>
      <c r="AK6" s="1"/>
      <c r="AL6" s="1"/>
      <c r="AM6" s="1"/>
      <c r="AN6" s="1"/>
      <c r="AO6" s="1"/>
      <c r="AP6" s="1" t="s">
        <v>46</v>
      </c>
      <c r="AQ6" s="1"/>
      <c r="AR6" s="1"/>
      <c r="AS6" s="1"/>
      <c r="AT6" s="1"/>
      <c r="AU6" s="1"/>
      <c r="AV6" s="1"/>
      <c r="AW6" s="6"/>
      <c r="AX6" s="23" t="s">
        <v>44</v>
      </c>
      <c r="AY6" s="5"/>
      <c r="AZ6" s="1"/>
      <c r="BA6" s="1"/>
      <c r="BB6" s="1"/>
      <c r="BC6" s="1"/>
      <c r="BD6" s="1"/>
      <c r="BE6" s="6"/>
      <c r="BF6" s="6" t="s">
        <v>131</v>
      </c>
      <c r="BG6" s="28" t="s">
        <v>195</v>
      </c>
      <c r="BH6" s="23"/>
      <c r="BI6" s="23"/>
      <c r="BJ6" s="23"/>
      <c r="BK6" s="23"/>
      <c r="BL6" s="1"/>
      <c r="BM6" s="1"/>
    </row>
    <row r="7" spans="3:65" ht="15.6" thickTop="1" thickBot="1" x14ac:dyDescent="0.35">
      <c r="C7" s="1"/>
      <c r="D7" s="8">
        <v>16</v>
      </c>
      <c r="E7" s="11"/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8">
        <v>16</v>
      </c>
      <c r="U7" s="11"/>
      <c r="V7" s="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8">
        <v>16</v>
      </c>
      <c r="AJ7" s="11"/>
      <c r="AK7" s="5"/>
      <c r="AL7" s="1"/>
      <c r="AM7" s="1"/>
      <c r="AN7" s="6"/>
      <c r="AO7" s="1" t="s">
        <v>110</v>
      </c>
      <c r="AP7" s="28" t="s">
        <v>96</v>
      </c>
      <c r="AQ7" s="6"/>
      <c r="AR7" s="1"/>
      <c r="AS7" s="1"/>
      <c r="AT7" s="1"/>
      <c r="AU7" s="1"/>
      <c r="AV7" s="1"/>
      <c r="AW7" s="6">
        <v>8</v>
      </c>
      <c r="AX7" s="6"/>
      <c r="AY7" s="4"/>
      <c r="AZ7" s="5"/>
      <c r="BA7" s="1"/>
      <c r="BB7" s="1"/>
      <c r="BC7" s="1"/>
      <c r="BD7" s="1"/>
      <c r="BE7" s="6" t="s">
        <v>47</v>
      </c>
      <c r="BF7" s="28" t="s">
        <v>193</v>
      </c>
      <c r="BG7" s="8"/>
      <c r="BH7" s="20"/>
      <c r="BI7" s="24"/>
      <c r="BJ7" s="66"/>
      <c r="BK7" s="23"/>
      <c r="BL7" s="1"/>
      <c r="BM7" s="1"/>
    </row>
    <row r="8" spans="3:65" ht="15.6" thickTop="1" thickBot="1" x14ac:dyDescent="0.35">
      <c r="C8" s="1"/>
      <c r="D8" s="6"/>
      <c r="E8" s="23" t="s">
        <v>44</v>
      </c>
      <c r="F8" s="5"/>
      <c r="G8" s="1"/>
      <c r="H8" s="1"/>
      <c r="I8" s="4"/>
      <c r="J8" s="9"/>
      <c r="K8" s="9"/>
      <c r="L8" s="9"/>
      <c r="M8" s="9"/>
      <c r="N8" s="9"/>
      <c r="O8" s="9"/>
      <c r="P8" s="9"/>
      <c r="Q8" s="5"/>
      <c r="R8" s="1"/>
      <c r="S8" s="1"/>
      <c r="T8" s="6"/>
      <c r="U8" s="23" t="s">
        <v>44</v>
      </c>
      <c r="V8" s="5"/>
      <c r="W8" s="1"/>
      <c r="X8" s="1"/>
      <c r="Y8" s="4"/>
      <c r="Z8" s="9"/>
      <c r="AA8" s="9"/>
      <c r="AB8" s="9"/>
      <c r="AC8" s="9"/>
      <c r="AD8" s="9"/>
      <c r="AE8" s="9"/>
      <c r="AF8" s="5"/>
      <c r="AG8" s="1"/>
      <c r="AH8" s="1"/>
      <c r="AI8" s="6"/>
      <c r="AJ8" s="23" t="s">
        <v>44</v>
      </c>
      <c r="AK8" s="5"/>
      <c r="AL8" s="1"/>
      <c r="AM8" s="1"/>
      <c r="AN8" s="6" t="s">
        <v>40</v>
      </c>
      <c r="AO8" s="28" t="s">
        <v>71</v>
      </c>
      <c r="AP8" s="8"/>
      <c r="AQ8" s="4"/>
      <c r="AR8" s="5"/>
      <c r="AS8" s="1"/>
      <c r="AT8" s="1"/>
      <c r="AU8" s="1"/>
      <c r="AV8" s="1"/>
      <c r="AW8" s="28" t="s">
        <v>41</v>
      </c>
      <c r="AX8" s="6"/>
      <c r="AY8" s="5"/>
      <c r="AZ8" s="5"/>
      <c r="BA8" s="1"/>
      <c r="BB8" s="1"/>
      <c r="BC8" s="1"/>
      <c r="BD8" s="1"/>
      <c r="BE8" s="28" t="s">
        <v>96</v>
      </c>
      <c r="BF8" s="8"/>
      <c r="BG8" s="4"/>
      <c r="BH8" s="1"/>
      <c r="BI8" s="23" t="s">
        <v>196</v>
      </c>
      <c r="BJ8" s="66"/>
      <c r="BK8" s="23"/>
      <c r="BL8" s="1"/>
      <c r="BM8" s="1"/>
    </row>
    <row r="9" spans="3:65" ht="15.6" thickTop="1" thickBot="1" x14ac:dyDescent="0.35">
      <c r="C9" s="1"/>
      <c r="D9" s="6">
        <v>8</v>
      </c>
      <c r="E9" s="6"/>
      <c r="F9" s="4"/>
      <c r="G9" s="5"/>
      <c r="H9" s="1"/>
      <c r="I9" s="5"/>
      <c r="J9" s="1"/>
      <c r="K9" s="1"/>
      <c r="L9" s="1"/>
      <c r="M9" s="1"/>
      <c r="N9" s="1"/>
      <c r="O9" s="1"/>
      <c r="P9" s="1"/>
      <c r="Q9" s="5"/>
      <c r="R9" s="1"/>
      <c r="S9" s="1"/>
      <c r="T9" s="6">
        <v>8</v>
      </c>
      <c r="U9" s="6"/>
      <c r="V9" s="4"/>
      <c r="W9" s="5"/>
      <c r="X9" s="1"/>
      <c r="Y9" s="5"/>
      <c r="Z9" s="1"/>
      <c r="AA9" s="1"/>
      <c r="AB9" s="1"/>
      <c r="AC9" s="1"/>
      <c r="AD9" s="1"/>
      <c r="AE9" s="1"/>
      <c r="AF9" s="5"/>
      <c r="AG9" s="1"/>
      <c r="AH9" s="1"/>
      <c r="AI9" s="6">
        <v>8</v>
      </c>
      <c r="AJ9" s="6"/>
      <c r="AK9" s="4"/>
      <c r="AL9" s="5"/>
      <c r="AM9" s="1"/>
      <c r="AN9" s="28" t="s">
        <v>62</v>
      </c>
      <c r="AO9" s="8"/>
      <c r="AP9" s="4"/>
      <c r="AQ9" s="1"/>
      <c r="AR9" s="5"/>
      <c r="AS9" s="1"/>
      <c r="AT9" s="1"/>
      <c r="AU9" s="1"/>
      <c r="AV9" s="1"/>
      <c r="AW9" s="8">
        <v>9</v>
      </c>
      <c r="AX9" s="11"/>
      <c r="AY9" s="1"/>
      <c r="AZ9" s="5"/>
      <c r="BA9" s="1"/>
      <c r="BB9" s="1"/>
      <c r="BC9" s="1"/>
      <c r="BD9" s="1"/>
      <c r="BE9" s="8" t="s">
        <v>73</v>
      </c>
      <c r="BF9" s="4"/>
      <c r="BG9" s="1"/>
      <c r="BH9" s="1"/>
      <c r="BI9" s="23"/>
      <c r="BJ9" s="68"/>
      <c r="BK9" s="66"/>
      <c r="BL9" s="1"/>
      <c r="BM9" s="1"/>
    </row>
    <row r="10" spans="3:65" ht="15.6" thickTop="1" thickBot="1" x14ac:dyDescent="0.35">
      <c r="C10" s="1"/>
      <c r="D10" s="28" t="s">
        <v>41</v>
      </c>
      <c r="E10" s="6"/>
      <c r="F10" s="5"/>
      <c r="G10" s="5"/>
      <c r="H10" s="1"/>
      <c r="I10" s="5"/>
      <c r="J10" s="1"/>
      <c r="K10" s="1"/>
      <c r="L10" s="1"/>
      <c r="M10" s="1" t="s">
        <v>46</v>
      </c>
      <c r="N10" s="1"/>
      <c r="O10" s="1"/>
      <c r="P10" s="1"/>
      <c r="Q10" s="5"/>
      <c r="R10" s="1"/>
      <c r="S10" s="1"/>
      <c r="T10" s="28" t="s">
        <v>41</v>
      </c>
      <c r="U10" s="6"/>
      <c r="V10" s="5"/>
      <c r="W10" s="5"/>
      <c r="X10" s="1"/>
      <c r="Y10" s="5"/>
      <c r="Z10" s="1"/>
      <c r="AA10" s="1"/>
      <c r="AB10" s="1" t="s">
        <v>46</v>
      </c>
      <c r="AC10" s="1"/>
      <c r="AD10" s="1"/>
      <c r="AE10" s="1"/>
      <c r="AF10" s="5"/>
      <c r="AG10" s="1"/>
      <c r="AH10" s="1"/>
      <c r="AI10" s="28" t="s">
        <v>41</v>
      </c>
      <c r="AJ10" s="6"/>
      <c r="AK10" s="5"/>
      <c r="AL10" s="5"/>
      <c r="AM10" s="1"/>
      <c r="AN10" s="8" t="s">
        <v>41</v>
      </c>
      <c r="AO10" s="4"/>
      <c r="AP10" s="1"/>
      <c r="AQ10" s="23" t="s">
        <v>193</v>
      </c>
      <c r="AR10" s="5"/>
      <c r="AS10" s="1"/>
      <c r="AT10" s="1"/>
      <c r="AU10" s="1"/>
      <c r="AV10" s="1"/>
      <c r="AW10" s="1"/>
      <c r="AX10" s="1"/>
      <c r="AY10" s="23" t="s">
        <v>46</v>
      </c>
      <c r="AZ10" s="5"/>
      <c r="BA10" s="1"/>
      <c r="BB10" s="1"/>
      <c r="BC10" s="1"/>
      <c r="BD10" s="1"/>
      <c r="BE10" s="1"/>
      <c r="BF10" s="1"/>
      <c r="BG10" s="1"/>
      <c r="BH10" s="1"/>
      <c r="BI10" s="23"/>
      <c r="BJ10" s="66"/>
      <c r="BK10" s="66"/>
      <c r="BL10" s="1"/>
      <c r="BM10" s="1"/>
    </row>
    <row r="11" spans="3:65" ht="15.6" thickTop="1" thickBot="1" x14ac:dyDescent="0.35">
      <c r="C11" s="1"/>
      <c r="D11" s="8">
        <v>9</v>
      </c>
      <c r="E11" s="11"/>
      <c r="F11" s="1"/>
      <c r="G11" s="5"/>
      <c r="H11" s="1"/>
      <c r="I11" s="5"/>
      <c r="J11" s="1"/>
      <c r="K11" s="1"/>
      <c r="L11" s="1"/>
      <c r="M11" s="2"/>
      <c r="N11" s="1"/>
      <c r="O11" s="1"/>
      <c r="P11" s="1"/>
      <c r="Q11" s="5"/>
      <c r="R11" s="1"/>
      <c r="S11" s="1"/>
      <c r="T11" s="8">
        <v>9</v>
      </c>
      <c r="U11" s="11"/>
      <c r="V11" s="1"/>
      <c r="W11" s="5"/>
      <c r="X11" s="1"/>
      <c r="Y11" s="5"/>
      <c r="Z11" s="6"/>
      <c r="AA11" s="1" t="s">
        <v>110</v>
      </c>
      <c r="AB11" s="28" t="s">
        <v>96</v>
      </c>
      <c r="AC11" s="6"/>
      <c r="AD11" s="1"/>
      <c r="AE11" s="1"/>
      <c r="AF11" s="5"/>
      <c r="AG11" s="1"/>
      <c r="AH11" s="1"/>
      <c r="AI11" s="8">
        <v>9</v>
      </c>
      <c r="AJ11" s="11"/>
      <c r="AK11" s="1"/>
      <c r="AL11" s="5"/>
      <c r="AM11" s="1"/>
      <c r="AN11" s="1"/>
      <c r="AO11" s="1"/>
      <c r="AP11" s="23"/>
      <c r="AQ11" s="1"/>
      <c r="AR11" s="4"/>
      <c r="AS11" s="5"/>
      <c r="AT11" s="1"/>
      <c r="AU11" s="1"/>
      <c r="AV11" s="1"/>
      <c r="AW11" s="6">
        <v>5</v>
      </c>
      <c r="AX11" s="6"/>
      <c r="AY11" s="1"/>
      <c r="AZ11" s="4"/>
      <c r="BA11" s="9"/>
      <c r="BB11" s="9"/>
      <c r="BC11" s="9"/>
      <c r="BD11" s="9"/>
      <c r="BE11" s="9"/>
      <c r="BF11" s="9"/>
      <c r="BG11" s="9"/>
      <c r="BH11" s="9"/>
      <c r="BI11" s="24"/>
      <c r="BJ11" s="23"/>
      <c r="BK11" s="66"/>
      <c r="BL11" s="1"/>
      <c r="BM11" s="1"/>
    </row>
    <row r="12" spans="3:65" ht="15.6" thickTop="1" thickBot="1" x14ac:dyDescent="0.35">
      <c r="C12" s="1"/>
      <c r="D12" s="1"/>
      <c r="E12" s="1"/>
      <c r="F12" s="23" t="s">
        <v>46</v>
      </c>
      <c r="G12" s="5"/>
      <c r="H12" s="1"/>
      <c r="I12" s="5"/>
      <c r="J12" s="6"/>
      <c r="K12" s="1" t="s">
        <v>110</v>
      </c>
      <c r="L12" s="1"/>
      <c r="M12" s="14"/>
      <c r="N12" s="1"/>
      <c r="O12" s="1"/>
      <c r="P12" s="1"/>
      <c r="Q12" s="5"/>
      <c r="R12" s="1"/>
      <c r="S12" s="1"/>
      <c r="T12" s="1"/>
      <c r="U12" s="1"/>
      <c r="V12" s="23" t="s">
        <v>46</v>
      </c>
      <c r="W12" s="5"/>
      <c r="X12" s="1"/>
      <c r="Y12" s="5"/>
      <c r="Z12" s="6" t="s">
        <v>40</v>
      </c>
      <c r="AA12" s="28" t="s">
        <v>71</v>
      </c>
      <c r="AB12" s="8"/>
      <c r="AC12" s="4"/>
      <c r="AD12" s="5"/>
      <c r="AE12" s="1"/>
      <c r="AF12" s="5"/>
      <c r="AG12" s="1"/>
      <c r="AH12" s="1"/>
      <c r="AI12" s="1"/>
      <c r="AJ12" s="1"/>
      <c r="AK12" s="23" t="s">
        <v>46</v>
      </c>
      <c r="AL12" s="5"/>
      <c r="AM12" s="1"/>
      <c r="AN12" s="6"/>
      <c r="AO12" s="1"/>
      <c r="AP12" s="1" t="s">
        <v>111</v>
      </c>
      <c r="AQ12" s="1"/>
      <c r="AR12" s="5"/>
      <c r="AS12" s="5"/>
      <c r="AT12" s="1"/>
      <c r="AU12" s="1"/>
      <c r="AV12" s="1"/>
      <c r="AW12" s="28" t="s">
        <v>42</v>
      </c>
      <c r="AX12" s="6"/>
      <c r="AY12" s="1"/>
      <c r="AZ12" s="5"/>
      <c r="BA12" s="1"/>
      <c r="BB12" s="1"/>
      <c r="BC12" s="1" t="s">
        <v>111</v>
      </c>
      <c r="BD12" s="1"/>
      <c r="BE12" s="1"/>
      <c r="BF12" s="1"/>
      <c r="BG12" s="1"/>
      <c r="BH12" s="1"/>
      <c r="BI12" s="23"/>
      <c r="BJ12" s="23"/>
      <c r="BK12" s="66"/>
      <c r="BL12" s="1"/>
      <c r="BM12" s="1"/>
    </row>
    <row r="13" spans="3:65" ht="15.6" thickTop="1" thickBot="1" x14ac:dyDescent="0.35">
      <c r="C13" s="1"/>
      <c r="D13" s="6">
        <v>5</v>
      </c>
      <c r="E13" s="6"/>
      <c r="F13" s="1"/>
      <c r="G13" s="4"/>
      <c r="H13" s="5"/>
      <c r="I13" s="5"/>
      <c r="J13" s="6" t="s">
        <v>40</v>
      </c>
      <c r="K13" s="28" t="s">
        <v>71</v>
      </c>
      <c r="L13" s="6"/>
      <c r="M13" s="65" t="s">
        <v>193</v>
      </c>
      <c r="N13" s="1"/>
      <c r="O13" s="1"/>
      <c r="P13" s="1"/>
      <c r="Q13" s="5"/>
      <c r="R13" s="1"/>
      <c r="S13" s="1"/>
      <c r="T13" s="6">
        <v>5</v>
      </c>
      <c r="U13" s="6"/>
      <c r="V13" s="1"/>
      <c r="W13" s="4"/>
      <c r="X13" s="5"/>
      <c r="Y13" s="5"/>
      <c r="Z13" s="28" t="s">
        <v>62</v>
      </c>
      <c r="AA13" s="8"/>
      <c r="AB13" s="4"/>
      <c r="AC13" s="1"/>
      <c r="AD13" s="5"/>
      <c r="AE13" s="65" t="s">
        <v>199</v>
      </c>
      <c r="AF13" s="5"/>
      <c r="AG13" s="1"/>
      <c r="AH13" s="1"/>
      <c r="AI13" s="6">
        <v>5</v>
      </c>
      <c r="AJ13" s="6"/>
      <c r="AK13" s="1"/>
      <c r="AL13" s="4"/>
      <c r="AM13" s="5"/>
      <c r="AN13" s="6"/>
      <c r="AO13" s="1" t="s">
        <v>189</v>
      </c>
      <c r="AP13" s="28" t="s">
        <v>192</v>
      </c>
      <c r="AQ13" s="6"/>
      <c r="AR13" s="5"/>
      <c r="AS13" s="5"/>
      <c r="AT13" s="1"/>
      <c r="AU13" s="1"/>
      <c r="AV13" s="1"/>
      <c r="AW13" s="8">
        <v>12</v>
      </c>
      <c r="AX13" s="11"/>
      <c r="AY13" s="5"/>
      <c r="AZ13" s="5"/>
      <c r="BA13" s="6" t="s">
        <v>40</v>
      </c>
      <c r="BB13" s="6"/>
      <c r="BC13" s="2"/>
      <c r="BD13" s="5"/>
      <c r="BE13" s="1"/>
      <c r="BF13" s="1"/>
      <c r="BG13" s="1"/>
      <c r="BH13" s="1"/>
      <c r="BI13" s="23"/>
      <c r="BJ13" s="23" t="s">
        <v>197</v>
      </c>
      <c r="BK13" s="66"/>
      <c r="BL13" s="1"/>
      <c r="BM13" s="1"/>
    </row>
    <row r="14" spans="3:65" ht="15.6" thickTop="1" thickBot="1" x14ac:dyDescent="0.35">
      <c r="C14" s="1"/>
      <c r="D14" s="28" t="s">
        <v>42</v>
      </c>
      <c r="E14" s="6"/>
      <c r="F14" s="1"/>
      <c r="G14" s="5"/>
      <c r="H14" s="5"/>
      <c r="I14" s="5"/>
      <c r="J14" s="28" t="s">
        <v>62</v>
      </c>
      <c r="K14" s="8"/>
      <c r="L14" s="4"/>
      <c r="M14" s="35"/>
      <c r="N14" s="4"/>
      <c r="O14" s="5"/>
      <c r="P14" s="1"/>
      <c r="Q14" s="5"/>
      <c r="R14" s="1"/>
      <c r="S14" s="1"/>
      <c r="T14" s="28" t="s">
        <v>42</v>
      </c>
      <c r="U14" s="6"/>
      <c r="V14" s="1"/>
      <c r="W14" s="5"/>
      <c r="X14" s="5"/>
      <c r="Y14" s="5"/>
      <c r="Z14" s="8" t="s">
        <v>41</v>
      </c>
      <c r="AA14" s="4"/>
      <c r="AB14" s="1"/>
      <c r="AC14" s="23" t="s">
        <v>193</v>
      </c>
      <c r="AD14" s="5"/>
      <c r="AE14" s="14"/>
      <c r="AF14" s="4"/>
      <c r="AG14" s="1"/>
      <c r="AH14" s="1"/>
      <c r="AI14" s="28" t="s">
        <v>42</v>
      </c>
      <c r="AJ14" s="6"/>
      <c r="AK14" s="1"/>
      <c r="AL14" s="5"/>
      <c r="AM14" s="5"/>
      <c r="AN14" s="6" t="s">
        <v>42</v>
      </c>
      <c r="AO14" s="28" t="s">
        <v>133</v>
      </c>
      <c r="AP14" s="8"/>
      <c r="AQ14" s="4"/>
      <c r="AR14" s="23" t="s">
        <v>195</v>
      </c>
      <c r="AS14" s="5"/>
      <c r="AT14" s="1"/>
      <c r="AU14" s="1"/>
      <c r="AV14" s="1"/>
      <c r="AW14" s="6"/>
      <c r="AX14" s="23" t="s">
        <v>45</v>
      </c>
      <c r="AY14" s="5"/>
      <c r="AZ14" s="5"/>
      <c r="BA14" s="28" t="s">
        <v>47</v>
      </c>
      <c r="BB14" s="6"/>
      <c r="BC14" s="65" t="s">
        <v>71</v>
      </c>
      <c r="BD14" s="5"/>
      <c r="BE14" s="1"/>
      <c r="BF14" s="1"/>
      <c r="BG14" s="1"/>
      <c r="BH14" s="1"/>
      <c r="BI14" s="23"/>
      <c r="BJ14" s="23"/>
      <c r="BK14" s="68"/>
      <c r="BL14" s="5"/>
      <c r="BM14" s="1"/>
    </row>
    <row r="15" spans="3:65" ht="15.6" thickTop="1" thickBot="1" x14ac:dyDescent="0.35">
      <c r="C15" s="1"/>
      <c r="D15" s="8">
        <v>12</v>
      </c>
      <c r="E15" s="11"/>
      <c r="F15" s="5"/>
      <c r="G15" s="5"/>
      <c r="H15" s="5"/>
      <c r="I15" s="5"/>
      <c r="J15" s="8" t="s">
        <v>41</v>
      </c>
      <c r="K15" s="4"/>
      <c r="L15" s="1"/>
      <c r="M15" s="35"/>
      <c r="N15" s="1"/>
      <c r="O15" s="5"/>
      <c r="P15" s="1"/>
      <c r="Q15" s="5"/>
      <c r="R15" s="1"/>
      <c r="S15" s="1"/>
      <c r="T15" s="8">
        <v>12</v>
      </c>
      <c r="U15" s="11"/>
      <c r="V15" s="5"/>
      <c r="W15" s="5"/>
      <c r="X15" s="5"/>
      <c r="Y15" s="5"/>
      <c r="Z15" s="1"/>
      <c r="AA15" s="1"/>
      <c r="AB15" s="23"/>
      <c r="AC15" s="1"/>
      <c r="AD15" s="4"/>
      <c r="AE15" s="5"/>
      <c r="AF15" s="5"/>
      <c r="AG15" s="1"/>
      <c r="AH15" s="1"/>
      <c r="AI15" s="8">
        <v>12</v>
      </c>
      <c r="AJ15" s="11"/>
      <c r="AK15" s="5"/>
      <c r="AL15" s="5"/>
      <c r="AM15" s="5"/>
      <c r="AN15" s="28" t="s">
        <v>72</v>
      </c>
      <c r="AO15" s="8"/>
      <c r="AP15" s="4"/>
      <c r="AQ15" s="1"/>
      <c r="AR15" s="23"/>
      <c r="AS15" s="4"/>
      <c r="AT15" s="5"/>
      <c r="AU15" s="1"/>
      <c r="AV15" s="1"/>
      <c r="AW15" s="6">
        <v>4</v>
      </c>
      <c r="AX15" s="6"/>
      <c r="AY15" s="4"/>
      <c r="AZ15" s="1"/>
      <c r="BA15" s="8" t="s">
        <v>41</v>
      </c>
      <c r="BB15" s="11"/>
      <c r="BC15" s="35"/>
      <c r="BD15" s="4"/>
      <c r="BE15" s="9"/>
      <c r="BF15" s="9"/>
      <c r="BG15" s="9"/>
      <c r="BH15" s="9"/>
      <c r="BI15" s="24"/>
      <c r="BJ15" s="66"/>
      <c r="BK15" s="66"/>
      <c r="BL15" s="5"/>
      <c r="BM15" s="1"/>
    </row>
    <row r="16" spans="3:65" ht="15.6" thickTop="1" thickBot="1" x14ac:dyDescent="0.35">
      <c r="C16" s="1"/>
      <c r="D16" s="6"/>
      <c r="E16" s="23" t="s">
        <v>45</v>
      </c>
      <c r="F16" s="5"/>
      <c r="G16" s="5"/>
      <c r="H16" s="5"/>
      <c r="I16" s="5"/>
      <c r="J16" s="1"/>
      <c r="K16" s="1"/>
      <c r="L16" s="23" t="s">
        <v>96</v>
      </c>
      <c r="M16" s="16"/>
      <c r="N16" s="1"/>
      <c r="O16" s="5"/>
      <c r="P16" s="23" t="s">
        <v>198</v>
      </c>
      <c r="Q16" s="5"/>
      <c r="R16" s="1"/>
      <c r="S16" s="1"/>
      <c r="T16" s="6"/>
      <c r="U16" s="23" t="s">
        <v>45</v>
      </c>
      <c r="V16" s="5"/>
      <c r="W16" s="5"/>
      <c r="X16" s="5"/>
      <c r="Y16" s="5"/>
      <c r="Z16" s="6"/>
      <c r="AA16" s="1"/>
      <c r="AB16" s="1" t="s">
        <v>111</v>
      </c>
      <c r="AC16" s="1"/>
      <c r="AD16" s="5"/>
      <c r="AE16" s="67"/>
      <c r="AF16" s="5"/>
      <c r="AG16" s="1"/>
      <c r="AH16" s="1"/>
      <c r="AI16" s="6"/>
      <c r="AJ16" s="23" t="s">
        <v>45</v>
      </c>
      <c r="AK16" s="5"/>
      <c r="AL16" s="5"/>
      <c r="AM16" s="5"/>
      <c r="AN16" s="8" t="s">
        <v>43</v>
      </c>
      <c r="AO16" s="4"/>
      <c r="AP16" s="1"/>
      <c r="AQ16" s="1"/>
      <c r="AR16" s="23"/>
      <c r="AS16" s="5"/>
      <c r="AT16" s="5"/>
      <c r="AU16" s="1"/>
      <c r="AV16" s="1"/>
      <c r="AW16" s="28" t="s">
        <v>43</v>
      </c>
      <c r="AX16" s="6"/>
      <c r="AY16" s="5"/>
      <c r="AZ16" s="1"/>
      <c r="BA16" s="6"/>
      <c r="BB16" s="23" t="s">
        <v>62</v>
      </c>
      <c r="BC16" s="16"/>
      <c r="BD16" s="5"/>
      <c r="BE16" s="1"/>
      <c r="BF16" s="1"/>
      <c r="BG16" s="1"/>
      <c r="BH16" s="1"/>
      <c r="BI16" s="23"/>
      <c r="BJ16" s="66"/>
      <c r="BK16" s="66"/>
      <c r="BL16" s="5"/>
      <c r="BM16" s="1"/>
    </row>
    <row r="17" spans="3:65" ht="15.6" thickTop="1" thickBot="1" x14ac:dyDescent="0.35">
      <c r="C17" s="1"/>
      <c r="D17" s="6">
        <v>4</v>
      </c>
      <c r="E17" s="6"/>
      <c r="F17" s="4"/>
      <c r="G17" s="1"/>
      <c r="H17" s="5"/>
      <c r="I17" s="5"/>
      <c r="J17" s="6"/>
      <c r="K17" s="1"/>
      <c r="L17" s="1"/>
      <c r="M17" s="4"/>
      <c r="N17" s="1"/>
      <c r="O17" s="5"/>
      <c r="P17" s="1"/>
      <c r="Q17" s="4"/>
      <c r="R17" s="1"/>
      <c r="S17" s="1"/>
      <c r="T17" s="6">
        <v>4</v>
      </c>
      <c r="U17" s="6"/>
      <c r="V17" s="4"/>
      <c r="W17" s="1"/>
      <c r="X17" s="5"/>
      <c r="Y17" s="5"/>
      <c r="Z17" s="6"/>
      <c r="AA17" s="1" t="s">
        <v>189</v>
      </c>
      <c r="AB17" s="28" t="s">
        <v>192</v>
      </c>
      <c r="AC17" s="6"/>
      <c r="AD17" s="5"/>
      <c r="AE17" s="5"/>
      <c r="AF17" s="5"/>
      <c r="AG17" s="1"/>
      <c r="AH17" s="1"/>
      <c r="AI17" s="6">
        <v>4</v>
      </c>
      <c r="AJ17" s="6"/>
      <c r="AK17" s="4"/>
      <c r="AL17" s="1"/>
      <c r="AM17" s="5"/>
      <c r="AN17" s="1"/>
      <c r="AO17" s="1"/>
      <c r="AP17" s="1"/>
      <c r="AQ17" s="1"/>
      <c r="AR17" s="23"/>
      <c r="AS17" s="5"/>
      <c r="AT17" s="5"/>
      <c r="AU17" s="1"/>
      <c r="AV17" s="1"/>
      <c r="AW17" s="8">
        <v>13</v>
      </c>
      <c r="AX17" s="11"/>
      <c r="AY17" s="1"/>
      <c r="AZ17" s="1"/>
      <c r="BA17" s="6" t="s">
        <v>42</v>
      </c>
      <c r="BB17" s="6"/>
      <c r="BC17" s="4"/>
      <c r="BD17" s="1"/>
      <c r="BE17" s="1"/>
      <c r="BF17" s="1"/>
      <c r="BG17" s="1"/>
      <c r="BH17" s="1"/>
      <c r="BI17" s="23"/>
      <c r="BJ17" s="66"/>
      <c r="BK17" s="66"/>
      <c r="BL17" s="5"/>
      <c r="BM17" s="1"/>
    </row>
    <row r="18" spans="3:65" ht="15.6" thickTop="1" thickBot="1" x14ac:dyDescent="0.35">
      <c r="C18" s="1"/>
      <c r="D18" s="28" t="s">
        <v>43</v>
      </c>
      <c r="E18" s="6"/>
      <c r="F18" s="5"/>
      <c r="G18" s="1"/>
      <c r="H18" s="5"/>
      <c r="I18" s="5"/>
      <c r="J18" s="6"/>
      <c r="K18" s="1" t="s">
        <v>189</v>
      </c>
      <c r="L18" s="1"/>
      <c r="M18" s="5"/>
      <c r="N18" s="1"/>
      <c r="O18" s="5"/>
      <c r="P18" s="1"/>
      <c r="Q18" s="5"/>
      <c r="R18" s="1"/>
      <c r="S18" s="1"/>
      <c r="T18" s="28" t="s">
        <v>43</v>
      </c>
      <c r="U18" s="6"/>
      <c r="V18" s="5"/>
      <c r="W18" s="1"/>
      <c r="X18" s="5"/>
      <c r="Y18" s="5"/>
      <c r="Z18" s="6" t="s">
        <v>42</v>
      </c>
      <c r="AA18" s="28" t="s">
        <v>133</v>
      </c>
      <c r="AB18" s="8"/>
      <c r="AC18" s="4"/>
      <c r="AD18" s="23"/>
      <c r="AE18" s="5"/>
      <c r="AF18" s="5"/>
      <c r="AG18" s="1"/>
      <c r="AH18" s="1"/>
      <c r="AI18" s="28" t="s">
        <v>43</v>
      </c>
      <c r="AJ18" s="6"/>
      <c r="AK18" s="5"/>
      <c r="AL18" s="1"/>
      <c r="AM18" s="5"/>
      <c r="AN18" s="1"/>
      <c r="AO18" s="1"/>
      <c r="AP18" s="1"/>
      <c r="AQ18" s="1"/>
      <c r="AR18" s="23"/>
      <c r="AS18" s="5"/>
      <c r="AT18" s="5"/>
      <c r="AU18" s="1"/>
      <c r="AV18" s="1"/>
      <c r="AW18" s="1"/>
      <c r="AX18" s="1"/>
      <c r="AY18" s="1"/>
      <c r="AZ18" s="1"/>
      <c r="BA18" s="28" t="s">
        <v>73</v>
      </c>
      <c r="BB18" s="6"/>
      <c r="BC18" s="5"/>
      <c r="BD18" s="1"/>
      <c r="BE18" s="1"/>
      <c r="BF18" s="1"/>
      <c r="BG18" s="1"/>
      <c r="BH18" s="1"/>
      <c r="BI18" s="23" t="s">
        <v>207</v>
      </c>
      <c r="BJ18" s="66"/>
      <c r="BK18" s="66"/>
      <c r="BL18" s="5"/>
      <c r="BM18" s="1"/>
    </row>
    <row r="19" spans="3:65" ht="15.6" thickTop="1" thickBot="1" x14ac:dyDescent="0.35">
      <c r="C19" s="1"/>
      <c r="D19" s="8">
        <v>13</v>
      </c>
      <c r="E19" s="11"/>
      <c r="F19" s="1"/>
      <c r="G19" s="1"/>
      <c r="H19" s="5"/>
      <c r="I19" s="5"/>
      <c r="J19" s="6" t="s">
        <v>42</v>
      </c>
      <c r="K19" s="28" t="s">
        <v>133</v>
      </c>
      <c r="L19" s="6"/>
      <c r="M19" s="5"/>
      <c r="N19" s="23" t="s">
        <v>195</v>
      </c>
      <c r="O19" s="5"/>
      <c r="P19" s="1"/>
      <c r="Q19" s="5"/>
      <c r="R19" s="1"/>
      <c r="S19" s="1"/>
      <c r="T19" s="8">
        <v>13</v>
      </c>
      <c r="U19" s="11"/>
      <c r="V19" s="1"/>
      <c r="W19" s="1"/>
      <c r="X19" s="5"/>
      <c r="Y19" s="5"/>
      <c r="Z19" s="28" t="s">
        <v>72</v>
      </c>
      <c r="AA19" s="8"/>
      <c r="AB19" s="4"/>
      <c r="AC19" s="1"/>
      <c r="AD19" s="23" t="s">
        <v>195</v>
      </c>
      <c r="AE19" s="5"/>
      <c r="AF19" s="5"/>
      <c r="AG19" s="1"/>
      <c r="AH19" s="1"/>
      <c r="AI19" s="8">
        <v>13</v>
      </c>
      <c r="AJ19" s="11"/>
      <c r="AK19" s="1"/>
      <c r="AL19" s="1"/>
      <c r="AM19" s="4"/>
      <c r="AN19" s="9"/>
      <c r="AO19" s="9"/>
      <c r="AP19" s="9"/>
      <c r="AQ19" s="9"/>
      <c r="AR19" s="24"/>
      <c r="AS19" s="1"/>
      <c r="AT19" s="5"/>
      <c r="AU19" s="1"/>
      <c r="AV19" s="1"/>
      <c r="AW19" s="1"/>
      <c r="AX19" s="1"/>
      <c r="AY19" s="1"/>
      <c r="AZ19" s="1"/>
      <c r="BA19" s="8" t="s">
        <v>43</v>
      </c>
      <c r="BB19" s="11"/>
      <c r="BC19" s="1"/>
      <c r="BD19" s="1"/>
      <c r="BE19" s="1"/>
      <c r="BF19" s="1"/>
      <c r="BG19" s="1"/>
      <c r="BH19" s="1"/>
      <c r="BI19" s="23"/>
      <c r="BJ19" s="68"/>
      <c r="BK19" s="23"/>
      <c r="BL19" s="5"/>
      <c r="BM19" s="1"/>
    </row>
    <row r="20" spans="3:65" ht="15.6" thickTop="1" thickBot="1" x14ac:dyDescent="0.35">
      <c r="C20" s="1"/>
      <c r="D20" s="1"/>
      <c r="E20" s="1"/>
      <c r="F20" s="1"/>
      <c r="G20" s="23" t="s">
        <v>47</v>
      </c>
      <c r="H20" s="5"/>
      <c r="I20" s="5"/>
      <c r="J20" s="28" t="s">
        <v>72</v>
      </c>
      <c r="K20" s="8"/>
      <c r="L20" s="4"/>
      <c r="M20" s="1"/>
      <c r="N20" s="1"/>
      <c r="O20" s="4"/>
      <c r="P20" s="5"/>
      <c r="Q20" s="5"/>
      <c r="R20" s="1"/>
      <c r="S20" s="1"/>
      <c r="T20" s="1"/>
      <c r="U20" s="1"/>
      <c r="V20" s="1"/>
      <c r="W20" s="23" t="s">
        <v>47</v>
      </c>
      <c r="X20" s="5"/>
      <c r="Y20" s="5"/>
      <c r="Z20" s="8" t="s">
        <v>43</v>
      </c>
      <c r="AA20" s="4"/>
      <c r="AB20" s="1"/>
      <c r="AC20" s="1"/>
      <c r="AD20" s="1"/>
      <c r="AE20" s="4"/>
      <c r="AF20" s="1"/>
      <c r="AG20" s="1"/>
      <c r="AH20" s="1"/>
      <c r="AI20" s="1"/>
      <c r="AJ20" s="1"/>
      <c r="AK20" s="1"/>
      <c r="AL20" s="23" t="s">
        <v>47</v>
      </c>
      <c r="AM20" s="5"/>
      <c r="AN20" s="1"/>
      <c r="AO20" s="1"/>
      <c r="AP20" s="1"/>
      <c r="AQ20" s="1"/>
      <c r="AR20" s="23"/>
      <c r="AS20" s="23" t="s">
        <v>199</v>
      </c>
      <c r="AT20" s="5"/>
      <c r="AU20" s="1"/>
      <c r="AV20" s="1"/>
      <c r="AW20" s="1"/>
      <c r="AX20" s="1"/>
      <c r="AY20" s="1"/>
      <c r="AZ20" s="23"/>
      <c r="BA20" s="1"/>
      <c r="BB20" s="1"/>
      <c r="BC20" s="1" t="s">
        <v>46</v>
      </c>
      <c r="BD20" s="1"/>
      <c r="BE20" s="1"/>
      <c r="BF20" s="1"/>
      <c r="BG20" s="1"/>
      <c r="BH20" s="1"/>
      <c r="BI20" s="23"/>
      <c r="BJ20" s="66"/>
      <c r="BK20" s="23"/>
      <c r="BL20" s="5"/>
      <c r="BM20" s="1"/>
    </row>
    <row r="21" spans="3:65" ht="15.6" thickTop="1" thickBot="1" x14ac:dyDescent="0.35">
      <c r="C21" s="1"/>
      <c r="D21" s="6">
        <v>6</v>
      </c>
      <c r="E21" s="1"/>
      <c r="F21" s="1"/>
      <c r="G21" s="1"/>
      <c r="H21" s="4"/>
      <c r="I21" s="1"/>
      <c r="J21" s="8" t="s">
        <v>43</v>
      </c>
      <c r="K21" s="4"/>
      <c r="L21" s="1"/>
      <c r="M21" s="1"/>
      <c r="N21" s="1"/>
      <c r="O21" s="5"/>
      <c r="P21" s="5"/>
      <c r="Q21" s="5"/>
      <c r="R21" s="1"/>
      <c r="S21" s="1"/>
      <c r="T21" s="6">
        <v>6</v>
      </c>
      <c r="U21" s="1"/>
      <c r="V21" s="1"/>
      <c r="W21" s="1"/>
      <c r="X21" s="4"/>
      <c r="Y21" s="1"/>
      <c r="Z21" s="1"/>
      <c r="AA21" s="1"/>
      <c r="AB21" s="1"/>
      <c r="AC21" s="1" t="s">
        <v>47</v>
      </c>
      <c r="AD21" s="1"/>
      <c r="AE21" s="5"/>
      <c r="AF21" s="1"/>
      <c r="AG21" s="1"/>
      <c r="AH21" s="1"/>
      <c r="AI21" s="6">
        <v>6</v>
      </c>
      <c r="AJ21" s="1"/>
      <c r="AK21" s="1"/>
      <c r="AL21" s="1"/>
      <c r="AM21" s="5"/>
      <c r="AN21" s="1"/>
      <c r="AO21" s="1"/>
      <c r="AP21" s="1"/>
      <c r="AQ21" s="1"/>
      <c r="AR21" s="23"/>
      <c r="AS21" s="1"/>
      <c r="AT21" s="4"/>
      <c r="AU21" s="1"/>
      <c r="AV21" s="1"/>
      <c r="AW21" s="1"/>
      <c r="AX21" s="1"/>
      <c r="AY21" s="1"/>
      <c r="AZ21" s="1"/>
      <c r="BA21" s="6" t="s">
        <v>185</v>
      </c>
      <c r="BB21" s="6"/>
      <c r="BC21" s="2"/>
      <c r="BD21" s="5"/>
      <c r="BE21" s="1"/>
      <c r="BF21" s="1"/>
      <c r="BG21" s="1"/>
      <c r="BH21" s="1"/>
      <c r="BI21" s="23"/>
      <c r="BJ21" s="66"/>
      <c r="BK21" s="23"/>
      <c r="BL21" s="5"/>
      <c r="BM21" s="1"/>
    </row>
    <row r="22" spans="3:65" ht="15.6" thickTop="1" thickBot="1" x14ac:dyDescent="0.35">
      <c r="C22" s="1"/>
      <c r="D22" s="28" t="s">
        <v>185</v>
      </c>
      <c r="E22" s="6"/>
      <c r="F22" s="1"/>
      <c r="G22" s="1"/>
      <c r="H22" s="5"/>
      <c r="I22" s="1"/>
      <c r="J22" s="1"/>
      <c r="K22" s="1"/>
      <c r="L22" s="1"/>
      <c r="M22" s="1" t="s">
        <v>111</v>
      </c>
      <c r="N22" s="1"/>
      <c r="O22" s="5"/>
      <c r="P22" s="5"/>
      <c r="Q22" s="5"/>
      <c r="R22" s="1"/>
      <c r="S22" s="1"/>
      <c r="T22" s="28" t="s">
        <v>185</v>
      </c>
      <c r="U22" s="6"/>
      <c r="V22" s="1"/>
      <c r="W22" s="1"/>
      <c r="X22" s="5"/>
      <c r="Y22" s="1"/>
      <c r="Z22" s="1"/>
      <c r="AA22" s="1"/>
      <c r="AB22" s="1"/>
      <c r="AC22" s="2"/>
      <c r="AD22" s="1"/>
      <c r="AE22" s="5"/>
      <c r="AF22" s="1"/>
      <c r="AG22" s="1"/>
      <c r="AH22" s="1"/>
      <c r="AI22" s="28" t="s">
        <v>185</v>
      </c>
      <c r="AJ22" s="6"/>
      <c r="AK22" s="1"/>
      <c r="AL22" s="1"/>
      <c r="AM22" s="10"/>
      <c r="AN22" s="22"/>
      <c r="AO22" s="22"/>
      <c r="AP22" s="22"/>
      <c r="AQ22" s="22"/>
      <c r="AR22" s="25"/>
      <c r="AS22" s="1"/>
      <c r="AT22" s="5"/>
      <c r="AU22" s="1"/>
      <c r="AV22" s="1"/>
      <c r="AW22" s="1"/>
      <c r="AX22" s="1"/>
      <c r="AY22" s="1"/>
      <c r="AZ22" s="1"/>
      <c r="BA22" s="28" t="s">
        <v>203</v>
      </c>
      <c r="BB22" s="6"/>
      <c r="BC22" s="65" t="s">
        <v>133</v>
      </c>
      <c r="BD22" s="5"/>
      <c r="BE22" s="1"/>
      <c r="BF22" s="1"/>
      <c r="BG22" s="1"/>
      <c r="BH22" s="1"/>
      <c r="BI22" s="23"/>
      <c r="BJ22" s="66"/>
      <c r="BK22" s="23"/>
      <c r="BL22" s="5"/>
      <c r="BM22" s="1"/>
    </row>
    <row r="23" spans="3:65" ht="15.6" thickTop="1" thickBot="1" x14ac:dyDescent="0.35">
      <c r="C23" s="1"/>
      <c r="D23" s="8">
        <v>11</v>
      </c>
      <c r="E23" s="11"/>
      <c r="F23" s="5"/>
      <c r="G23" s="1"/>
      <c r="H23" s="5"/>
      <c r="I23" s="1"/>
      <c r="J23" s="1"/>
      <c r="K23" s="1"/>
      <c r="L23" s="1"/>
      <c r="M23" s="2"/>
      <c r="N23" s="1"/>
      <c r="O23" s="5"/>
      <c r="P23" s="5"/>
      <c r="Q23" s="5"/>
      <c r="R23" s="1"/>
      <c r="S23" s="1"/>
      <c r="T23" s="8">
        <v>11</v>
      </c>
      <c r="U23" s="11"/>
      <c r="V23" s="5"/>
      <c r="W23" s="1"/>
      <c r="X23" s="5"/>
      <c r="Y23" s="1"/>
      <c r="Z23" s="6"/>
      <c r="AA23" s="1" t="s">
        <v>44</v>
      </c>
      <c r="AB23" s="1"/>
      <c r="AC23" s="14"/>
      <c r="AD23" s="1"/>
      <c r="AE23" s="5"/>
      <c r="AF23" s="1"/>
      <c r="AG23" s="1"/>
      <c r="AH23" s="1"/>
      <c r="AI23" s="8">
        <v>11</v>
      </c>
      <c r="AJ23" s="11"/>
      <c r="AK23" s="5"/>
      <c r="AL23" s="1"/>
      <c r="AM23" s="5"/>
      <c r="AN23" s="1"/>
      <c r="AO23" s="1"/>
      <c r="AP23" s="1"/>
      <c r="AQ23" s="1"/>
      <c r="AR23" s="23"/>
      <c r="AS23" s="5"/>
      <c r="AT23" s="5"/>
      <c r="AU23" s="1"/>
      <c r="AV23" s="1"/>
      <c r="AW23" s="1"/>
      <c r="AX23" s="1"/>
      <c r="AY23" s="1"/>
      <c r="AZ23" s="1"/>
      <c r="BA23" s="8" t="s">
        <v>186</v>
      </c>
      <c r="BB23" s="11"/>
      <c r="BC23" s="35"/>
      <c r="BD23" s="4"/>
      <c r="BE23" s="9"/>
      <c r="BF23" s="9"/>
      <c r="BG23" s="9"/>
      <c r="BH23" s="9"/>
      <c r="BI23" s="24"/>
      <c r="BJ23" s="23"/>
      <c r="BK23" s="23"/>
      <c r="BL23" s="5"/>
      <c r="BM23" s="1"/>
    </row>
    <row r="24" spans="3:65" ht="15.6" thickTop="1" thickBot="1" x14ac:dyDescent="0.35">
      <c r="C24" s="1"/>
      <c r="D24" s="6"/>
      <c r="E24" s="23" t="s">
        <v>110</v>
      </c>
      <c r="F24" s="5"/>
      <c r="G24" s="1"/>
      <c r="H24" s="5"/>
      <c r="I24" s="1"/>
      <c r="J24" s="6"/>
      <c r="K24" s="1" t="s">
        <v>44</v>
      </c>
      <c r="L24" s="1"/>
      <c r="M24" s="14"/>
      <c r="N24" s="1"/>
      <c r="O24" s="5"/>
      <c r="P24" s="5"/>
      <c r="Q24" s="5"/>
      <c r="R24" s="1"/>
      <c r="S24" s="1"/>
      <c r="T24" s="6"/>
      <c r="U24" s="23" t="s">
        <v>110</v>
      </c>
      <c r="V24" s="5"/>
      <c r="W24" s="1"/>
      <c r="X24" s="5"/>
      <c r="Y24" s="1"/>
      <c r="Z24" s="6" t="s">
        <v>185</v>
      </c>
      <c r="AA24" s="28" t="s">
        <v>190</v>
      </c>
      <c r="AB24" s="6"/>
      <c r="AC24" s="65" t="s">
        <v>194</v>
      </c>
      <c r="AD24" s="8"/>
      <c r="AE24" s="5"/>
      <c r="AF24" s="1"/>
      <c r="AG24" s="1"/>
      <c r="AH24" s="1"/>
      <c r="AI24" s="6"/>
      <c r="AJ24" s="23" t="s">
        <v>110</v>
      </c>
      <c r="AK24" s="5"/>
      <c r="AL24" s="1"/>
      <c r="AM24" s="5"/>
      <c r="AN24" s="1"/>
      <c r="AO24" s="1"/>
      <c r="AP24" s="1"/>
      <c r="AQ24" s="1"/>
      <c r="AR24" s="23"/>
      <c r="AS24" s="5"/>
      <c r="AT24" s="5"/>
      <c r="AU24" s="1"/>
      <c r="AV24" s="1"/>
      <c r="AW24" s="1"/>
      <c r="AX24" s="1"/>
      <c r="AY24" s="1"/>
      <c r="AZ24" s="1"/>
      <c r="BA24" s="6"/>
      <c r="BB24" s="23" t="s">
        <v>72</v>
      </c>
      <c r="BC24" s="16"/>
      <c r="BD24" s="5"/>
      <c r="BE24" s="1"/>
      <c r="BF24" s="1"/>
      <c r="BG24" s="1"/>
      <c r="BH24" s="1"/>
      <c r="BI24" s="23"/>
      <c r="BJ24" s="23"/>
      <c r="BK24" s="23" t="s">
        <v>211</v>
      </c>
      <c r="BL24" s="5"/>
      <c r="BM24" s="1"/>
    </row>
    <row r="25" spans="3:65" ht="15.6" thickTop="1" thickBot="1" x14ac:dyDescent="0.35">
      <c r="C25" s="1"/>
      <c r="D25" s="6">
        <v>3</v>
      </c>
      <c r="E25" s="6"/>
      <c r="F25" s="4"/>
      <c r="G25" s="5"/>
      <c r="H25" s="5"/>
      <c r="I25" s="1"/>
      <c r="J25" s="6" t="s">
        <v>185</v>
      </c>
      <c r="K25" s="28" t="s">
        <v>190</v>
      </c>
      <c r="L25" s="6"/>
      <c r="M25" s="65" t="s">
        <v>194</v>
      </c>
      <c r="N25" s="1"/>
      <c r="O25" s="66" t="s">
        <v>196</v>
      </c>
      <c r="P25" s="5"/>
      <c r="Q25" s="5"/>
      <c r="R25" s="1"/>
      <c r="S25" s="1"/>
      <c r="T25" s="6">
        <v>3</v>
      </c>
      <c r="U25" s="6"/>
      <c r="V25" s="4"/>
      <c r="W25" s="5"/>
      <c r="X25" s="5"/>
      <c r="Y25" s="1"/>
      <c r="Z25" s="28" t="s">
        <v>131</v>
      </c>
      <c r="AA25" s="8"/>
      <c r="AB25" s="4"/>
      <c r="AC25" s="35"/>
      <c r="AD25" s="1"/>
      <c r="AE25" s="1"/>
      <c r="AF25" s="1"/>
      <c r="AG25" s="1"/>
      <c r="AH25" s="1"/>
      <c r="AI25" s="6">
        <v>3</v>
      </c>
      <c r="AJ25" s="6"/>
      <c r="AK25" s="4"/>
      <c r="AL25" s="5"/>
      <c r="AM25" s="5"/>
      <c r="AN25" s="1"/>
      <c r="AO25" s="1"/>
      <c r="AP25" s="1"/>
      <c r="AQ25" s="1"/>
      <c r="AR25" s="23"/>
      <c r="AS25" s="5"/>
      <c r="AT25" s="5"/>
      <c r="AU25" s="1"/>
      <c r="AV25" s="1"/>
      <c r="AW25" s="1"/>
      <c r="AX25" s="1"/>
      <c r="AY25" s="1"/>
      <c r="AZ25" s="1"/>
      <c r="BA25" s="6" t="s">
        <v>187</v>
      </c>
      <c r="BB25" s="6"/>
      <c r="BC25" s="4"/>
      <c r="BD25" s="1"/>
      <c r="BE25" s="1"/>
      <c r="BF25" s="1"/>
      <c r="BG25" s="1"/>
      <c r="BH25" s="1"/>
      <c r="BI25" s="23"/>
      <c r="BJ25" s="23"/>
      <c r="BK25" s="23"/>
      <c r="BL25" s="4"/>
      <c r="BM25" s="1"/>
    </row>
    <row r="26" spans="3:65" ht="15.6" thickTop="1" thickBot="1" x14ac:dyDescent="0.35">
      <c r="C26" s="1"/>
      <c r="D26" s="28" t="s">
        <v>186</v>
      </c>
      <c r="E26" s="6"/>
      <c r="F26" s="5"/>
      <c r="G26" s="5"/>
      <c r="H26" s="5"/>
      <c r="I26" s="1"/>
      <c r="J26" s="28" t="s">
        <v>131</v>
      </c>
      <c r="K26" s="8"/>
      <c r="L26" s="4"/>
      <c r="M26" s="35"/>
      <c r="N26" s="4"/>
      <c r="O26" s="1"/>
      <c r="P26" s="4"/>
      <c r="Q26" s="1"/>
      <c r="R26" s="1"/>
      <c r="S26" s="1"/>
      <c r="T26" s="28" t="s">
        <v>186</v>
      </c>
      <c r="U26" s="6"/>
      <c r="V26" s="5"/>
      <c r="W26" s="5"/>
      <c r="X26" s="5"/>
      <c r="Y26" s="1"/>
      <c r="Z26" s="8" t="s">
        <v>186</v>
      </c>
      <c r="AA26" s="4"/>
      <c r="AB26" s="1"/>
      <c r="AC26" s="35"/>
      <c r="AD26" s="1"/>
      <c r="AE26" s="1"/>
      <c r="AF26" s="1"/>
      <c r="AG26" s="1"/>
      <c r="AH26" s="1"/>
      <c r="AI26" s="28" t="s">
        <v>186</v>
      </c>
      <c r="AJ26" s="6"/>
      <c r="AK26" s="5"/>
      <c r="AL26" s="5"/>
      <c r="AM26" s="5"/>
      <c r="AN26" s="1"/>
      <c r="AO26" s="1"/>
      <c r="AP26" s="1"/>
      <c r="AQ26" s="1"/>
      <c r="AR26" s="23" t="s">
        <v>201</v>
      </c>
      <c r="AS26" s="5"/>
      <c r="AT26" s="5"/>
      <c r="AU26" s="1"/>
      <c r="AV26" s="1"/>
      <c r="AW26" s="1"/>
      <c r="AX26" s="1"/>
      <c r="AY26" s="1"/>
      <c r="AZ26" s="1"/>
      <c r="BA26" s="28" t="s">
        <v>204</v>
      </c>
      <c r="BB26" s="6"/>
      <c r="BC26" s="5"/>
      <c r="BD26" s="1"/>
      <c r="BE26" s="1"/>
      <c r="BF26" s="1"/>
      <c r="BG26" s="1"/>
      <c r="BH26" s="1"/>
      <c r="BI26" s="23"/>
      <c r="BJ26" s="23"/>
      <c r="BK26" s="23"/>
      <c r="BL26" s="5"/>
      <c r="BM26" s="1"/>
    </row>
    <row r="27" spans="3:65" ht="15.6" thickTop="1" thickBot="1" x14ac:dyDescent="0.35">
      <c r="C27" s="1"/>
      <c r="D27" s="8">
        <v>14</v>
      </c>
      <c r="E27" s="11"/>
      <c r="F27" s="1"/>
      <c r="G27" s="5"/>
      <c r="H27" s="5"/>
      <c r="I27" s="1"/>
      <c r="J27" s="8" t="s">
        <v>186</v>
      </c>
      <c r="K27" s="4"/>
      <c r="L27" s="1"/>
      <c r="M27" s="35"/>
      <c r="N27" s="1"/>
      <c r="O27" s="1"/>
      <c r="P27" s="5"/>
      <c r="Q27" s="1"/>
      <c r="R27" s="1"/>
      <c r="S27" s="1"/>
      <c r="T27" s="8">
        <v>14</v>
      </c>
      <c r="U27" s="11"/>
      <c r="V27" s="1"/>
      <c r="W27" s="5"/>
      <c r="X27" s="5"/>
      <c r="Y27" s="1"/>
      <c r="Z27" s="1"/>
      <c r="AA27" s="1"/>
      <c r="AB27" s="23" t="s">
        <v>200</v>
      </c>
      <c r="AC27" s="16"/>
      <c r="AD27" s="1"/>
      <c r="AE27" s="1"/>
      <c r="AF27" s="1"/>
      <c r="AG27" s="1"/>
      <c r="AH27" s="1"/>
      <c r="AI27" s="8">
        <v>14</v>
      </c>
      <c r="AJ27" s="11"/>
      <c r="AK27" s="1"/>
      <c r="AL27" s="5"/>
      <c r="AM27" s="5"/>
      <c r="AN27" s="1"/>
      <c r="AO27" s="1"/>
      <c r="AP27" s="1"/>
      <c r="AQ27" s="1"/>
      <c r="AR27" s="1"/>
      <c r="AS27" s="4"/>
      <c r="AT27" s="1"/>
      <c r="AU27" s="1"/>
      <c r="AV27" s="1"/>
      <c r="AW27" s="1"/>
      <c r="AX27" s="1"/>
      <c r="AY27" s="1"/>
      <c r="AZ27" s="1"/>
      <c r="BA27" s="8" t="s">
        <v>188</v>
      </c>
      <c r="BB27" s="11"/>
      <c r="BC27" s="1"/>
      <c r="BD27" s="1"/>
      <c r="BE27" s="1"/>
      <c r="BF27" s="6"/>
      <c r="BG27" s="1"/>
      <c r="BH27" s="1"/>
      <c r="BI27" s="23"/>
      <c r="BJ27" s="23"/>
      <c r="BK27" s="23"/>
      <c r="BL27" s="5"/>
      <c r="BM27" s="1"/>
    </row>
    <row r="28" spans="3:65" ht="15.6" thickTop="1" thickBot="1" x14ac:dyDescent="0.35">
      <c r="C28" s="1"/>
      <c r="D28" s="1"/>
      <c r="E28" s="1"/>
      <c r="F28" s="23" t="s">
        <v>111</v>
      </c>
      <c r="G28" s="5"/>
      <c r="H28" s="5"/>
      <c r="I28" s="1"/>
      <c r="J28" s="1"/>
      <c r="K28" s="1"/>
      <c r="L28" s="23" t="s">
        <v>192</v>
      </c>
      <c r="M28" s="16"/>
      <c r="N28" s="1"/>
      <c r="O28" s="1"/>
      <c r="P28" s="5"/>
      <c r="Q28" s="1"/>
      <c r="R28" s="1"/>
      <c r="S28" s="1"/>
      <c r="T28" s="1"/>
      <c r="U28" s="1"/>
      <c r="V28" s="23" t="s">
        <v>111</v>
      </c>
      <c r="W28" s="5"/>
      <c r="X28" s="5"/>
      <c r="Y28" s="1"/>
      <c r="Z28" s="6"/>
      <c r="AA28" s="1"/>
      <c r="AB28" s="1"/>
      <c r="AC28" s="4"/>
      <c r="AD28" s="1"/>
      <c r="AE28" s="1"/>
      <c r="AF28" s="1"/>
      <c r="AG28" s="1"/>
      <c r="AH28" s="1"/>
      <c r="AI28" s="1"/>
      <c r="AJ28" s="1"/>
      <c r="AK28" s="23" t="s">
        <v>111</v>
      </c>
      <c r="AL28" s="5"/>
      <c r="AM28" s="5"/>
      <c r="AN28" s="1"/>
      <c r="AO28" s="1"/>
      <c r="AP28" s="1"/>
      <c r="AQ28" s="1" t="s">
        <v>47</v>
      </c>
      <c r="AR28" s="14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 t="s">
        <v>190</v>
      </c>
      <c r="BH28" s="1"/>
      <c r="BI28" s="23"/>
      <c r="BJ28" s="23"/>
      <c r="BK28" s="23"/>
      <c r="BL28" s="5"/>
      <c r="BM28" s="1"/>
    </row>
    <row r="29" spans="3:65" ht="15.6" thickTop="1" thickBot="1" x14ac:dyDescent="0.35">
      <c r="C29" s="1"/>
      <c r="D29" s="6">
        <v>7</v>
      </c>
      <c r="E29" s="6"/>
      <c r="F29" s="1"/>
      <c r="G29" s="4"/>
      <c r="H29" s="1"/>
      <c r="I29" s="1"/>
      <c r="J29" s="6"/>
      <c r="K29" s="1"/>
      <c r="L29" s="1"/>
      <c r="M29" s="4"/>
      <c r="N29" s="1"/>
      <c r="O29" s="1"/>
      <c r="P29" s="5"/>
      <c r="Q29" s="1"/>
      <c r="R29" s="1"/>
      <c r="S29" s="1"/>
      <c r="T29" s="6">
        <v>7</v>
      </c>
      <c r="U29" s="6"/>
      <c r="V29" s="1"/>
      <c r="W29" s="4"/>
      <c r="X29" s="1"/>
      <c r="Y29" s="1"/>
      <c r="Z29" s="6"/>
      <c r="AA29" s="1" t="s">
        <v>45</v>
      </c>
      <c r="AB29" s="1"/>
      <c r="AC29" s="5"/>
      <c r="AD29" s="1"/>
      <c r="AE29" s="1"/>
      <c r="AF29" s="1"/>
      <c r="AG29" s="1"/>
      <c r="AH29" s="1"/>
      <c r="AI29" s="6">
        <v>7</v>
      </c>
      <c r="AJ29" s="6"/>
      <c r="AK29" s="1"/>
      <c r="AL29" s="4"/>
      <c r="AM29" s="1"/>
      <c r="AN29" s="6"/>
      <c r="AO29" s="1" t="s">
        <v>44</v>
      </c>
      <c r="AP29" s="1"/>
      <c r="AQ29" s="2"/>
      <c r="AR29" s="5"/>
      <c r="AS29" s="5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6"/>
      <c r="BF29" s="6" t="s">
        <v>62</v>
      </c>
      <c r="BG29" s="28" t="s">
        <v>201</v>
      </c>
      <c r="BH29" s="23"/>
      <c r="BI29" s="23"/>
      <c r="BJ29" s="23"/>
      <c r="BK29" s="23"/>
      <c r="BL29" s="5"/>
      <c r="BM29" s="1"/>
    </row>
    <row r="30" spans="3:65" ht="15.6" thickTop="1" thickBot="1" x14ac:dyDescent="0.35">
      <c r="C30" s="1"/>
      <c r="D30" s="28" t="s">
        <v>187</v>
      </c>
      <c r="E30" s="6"/>
      <c r="F30" s="1"/>
      <c r="G30" s="5"/>
      <c r="H30" s="1"/>
      <c r="I30" s="1"/>
      <c r="J30" s="6"/>
      <c r="K30" s="1" t="s">
        <v>45</v>
      </c>
      <c r="L30" s="1"/>
      <c r="M30" s="5"/>
      <c r="N30" s="1"/>
      <c r="O30" s="1"/>
      <c r="P30" s="5"/>
      <c r="Q30" s="1"/>
      <c r="R30" s="1"/>
      <c r="S30" s="1"/>
      <c r="T30" s="28" t="s">
        <v>187</v>
      </c>
      <c r="U30" s="6"/>
      <c r="V30" s="1"/>
      <c r="W30" s="5"/>
      <c r="X30" s="1"/>
      <c r="Y30" s="1"/>
      <c r="Z30" s="6" t="s">
        <v>187</v>
      </c>
      <c r="AA30" s="28" t="s">
        <v>191</v>
      </c>
      <c r="AB30" s="6"/>
      <c r="AC30" s="5"/>
      <c r="AD30" s="1"/>
      <c r="AE30" s="1"/>
      <c r="AF30" s="1"/>
      <c r="AG30" s="1"/>
      <c r="AH30" s="1"/>
      <c r="AI30" s="28" t="s">
        <v>187</v>
      </c>
      <c r="AJ30" s="6"/>
      <c r="AK30" s="1"/>
      <c r="AL30" s="5"/>
      <c r="AM30" s="1"/>
      <c r="AN30" s="6" t="s">
        <v>185</v>
      </c>
      <c r="AO30" s="28" t="s">
        <v>190</v>
      </c>
      <c r="AP30" s="6"/>
      <c r="AQ30" s="65" t="s">
        <v>194</v>
      </c>
      <c r="AR30" s="5"/>
      <c r="AS30" s="5"/>
      <c r="AT30" s="1"/>
      <c r="AU30" s="1"/>
      <c r="AV30" s="1"/>
      <c r="AW30" s="1"/>
      <c r="AX30" s="1"/>
      <c r="AY30" s="1"/>
      <c r="AZ30" s="1"/>
      <c r="BA30" s="1"/>
      <c r="BB30" s="6" t="s">
        <v>44</v>
      </c>
      <c r="BC30" s="6"/>
      <c r="BD30" s="1"/>
      <c r="BE30" s="1"/>
      <c r="BF30" s="28" t="s">
        <v>194</v>
      </c>
      <c r="BG30" s="8"/>
      <c r="BH30" s="20"/>
      <c r="BI30" s="24"/>
      <c r="BJ30" s="66"/>
      <c r="BK30" s="23"/>
      <c r="BL30" s="5"/>
      <c r="BM30" s="1"/>
    </row>
    <row r="31" spans="3:65" ht="15.6" thickTop="1" thickBot="1" x14ac:dyDescent="0.35">
      <c r="C31" s="1"/>
      <c r="D31" s="8">
        <v>10</v>
      </c>
      <c r="E31" s="11"/>
      <c r="F31" s="5"/>
      <c r="G31" s="5"/>
      <c r="H31" s="1"/>
      <c r="I31" s="1"/>
      <c r="J31" s="6" t="s">
        <v>187</v>
      </c>
      <c r="K31" s="28" t="s">
        <v>191</v>
      </c>
      <c r="L31" s="6"/>
      <c r="M31" s="5"/>
      <c r="N31" s="1"/>
      <c r="O31" s="8" t="s">
        <v>47</v>
      </c>
      <c r="P31" s="5"/>
      <c r="Q31" s="1"/>
      <c r="R31" s="1"/>
      <c r="S31" s="1"/>
      <c r="T31" s="8">
        <v>10</v>
      </c>
      <c r="U31" s="11"/>
      <c r="V31" s="5"/>
      <c r="W31" s="5"/>
      <c r="X31" s="1"/>
      <c r="Y31" s="1"/>
      <c r="Z31" s="28" t="s">
        <v>132</v>
      </c>
      <c r="AA31" s="8"/>
      <c r="AB31" s="4"/>
      <c r="AC31" s="1"/>
      <c r="AD31" s="1"/>
      <c r="AE31" s="1"/>
      <c r="AF31" s="1"/>
      <c r="AG31" s="1"/>
      <c r="AH31" s="1"/>
      <c r="AI31" s="8">
        <v>10</v>
      </c>
      <c r="AJ31" s="11"/>
      <c r="AK31" s="5"/>
      <c r="AL31" s="5"/>
      <c r="AM31" s="1"/>
      <c r="AN31" s="28" t="s">
        <v>131</v>
      </c>
      <c r="AO31" s="8"/>
      <c r="AP31" s="4"/>
      <c r="AQ31" s="35"/>
      <c r="AR31" s="4"/>
      <c r="AS31" s="1"/>
      <c r="AT31" s="1"/>
      <c r="AU31" s="1"/>
      <c r="AV31" s="1"/>
      <c r="AW31" s="1"/>
      <c r="AX31" s="1"/>
      <c r="AY31" s="1"/>
      <c r="AZ31" s="1"/>
      <c r="BA31" s="1"/>
      <c r="BB31" s="28" t="s">
        <v>131</v>
      </c>
      <c r="BC31" s="6"/>
      <c r="BD31" s="1"/>
      <c r="BE31" s="1"/>
      <c r="BF31" s="8" t="s">
        <v>72</v>
      </c>
      <c r="BG31" s="4"/>
      <c r="BH31" s="1"/>
      <c r="BI31" s="23" t="s">
        <v>208</v>
      </c>
      <c r="BJ31" s="66"/>
      <c r="BK31" s="23"/>
      <c r="BL31" s="5"/>
      <c r="BM31" s="1"/>
    </row>
    <row r="32" spans="3:65" ht="15.6" thickTop="1" thickBot="1" x14ac:dyDescent="0.35">
      <c r="C32" s="1"/>
      <c r="D32" s="6"/>
      <c r="E32" s="23" t="s">
        <v>189</v>
      </c>
      <c r="F32" s="5"/>
      <c r="G32" s="5"/>
      <c r="H32" s="1"/>
      <c r="I32" s="1"/>
      <c r="J32" s="28" t="s">
        <v>132</v>
      </c>
      <c r="K32" s="8"/>
      <c r="L32" s="4"/>
      <c r="M32" s="1"/>
      <c r="N32" s="1"/>
      <c r="O32" s="1"/>
      <c r="P32" s="1"/>
      <c r="Q32" s="1"/>
      <c r="R32" s="1"/>
      <c r="S32" s="1"/>
      <c r="T32" s="6"/>
      <c r="U32" s="23" t="s">
        <v>189</v>
      </c>
      <c r="V32" s="5"/>
      <c r="W32" s="5"/>
      <c r="X32" s="1"/>
      <c r="Y32" s="1"/>
      <c r="Z32" s="8" t="s">
        <v>188</v>
      </c>
      <c r="AA32" s="4"/>
      <c r="AB32" s="1"/>
      <c r="AC32" s="1"/>
      <c r="AD32" s="1"/>
      <c r="AE32" s="1"/>
      <c r="AF32" s="1"/>
      <c r="AG32" s="1"/>
      <c r="AH32" s="1"/>
      <c r="AI32" s="6"/>
      <c r="AJ32" s="23" t="s">
        <v>189</v>
      </c>
      <c r="AK32" s="5"/>
      <c r="AL32" s="5"/>
      <c r="AM32" s="1"/>
      <c r="AN32" s="8" t="s">
        <v>186</v>
      </c>
      <c r="AO32" s="4"/>
      <c r="AP32" s="23" t="s">
        <v>200</v>
      </c>
      <c r="AQ32" s="16"/>
      <c r="AR32" s="5"/>
      <c r="AS32" s="1"/>
      <c r="AT32" s="1"/>
      <c r="AU32" s="1"/>
      <c r="AV32" s="1"/>
      <c r="AW32" s="1"/>
      <c r="AX32" s="1"/>
      <c r="AY32" s="1"/>
      <c r="AZ32" s="1"/>
      <c r="BA32" s="1"/>
      <c r="BB32" s="8" t="s">
        <v>45</v>
      </c>
      <c r="BC32" s="11"/>
      <c r="BD32" s="5"/>
      <c r="BE32" s="1"/>
      <c r="BF32" s="9"/>
      <c r="BG32" s="1"/>
      <c r="BH32" s="1"/>
      <c r="BI32" s="23"/>
      <c r="BJ32" s="68"/>
      <c r="BK32" s="66"/>
      <c r="BL32" s="5"/>
      <c r="BM32" s="1"/>
    </row>
    <row r="33" spans="3:65" ht="15.6" thickTop="1" thickBot="1" x14ac:dyDescent="0.35">
      <c r="C33" s="1"/>
      <c r="D33" s="6">
        <v>2</v>
      </c>
      <c r="E33" s="6"/>
      <c r="F33" s="4"/>
      <c r="G33" s="1"/>
      <c r="H33" s="1"/>
      <c r="I33" s="1"/>
      <c r="J33" s="8" t="s">
        <v>188</v>
      </c>
      <c r="K33" s="4"/>
      <c r="L33" s="1"/>
      <c r="M33" s="1"/>
      <c r="N33" s="1"/>
      <c r="O33" s="1"/>
      <c r="P33" s="1"/>
      <c r="Q33" s="1"/>
      <c r="R33" s="1"/>
      <c r="S33" s="1"/>
      <c r="T33" s="6">
        <v>2</v>
      </c>
      <c r="U33" s="6"/>
      <c r="V33" s="4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6">
        <v>2</v>
      </c>
      <c r="AJ33" s="6"/>
      <c r="AK33" s="4"/>
      <c r="AL33" s="1"/>
      <c r="AM33" s="1"/>
      <c r="AN33" s="6"/>
      <c r="AO33" s="1" t="s">
        <v>45</v>
      </c>
      <c r="AP33" s="1"/>
      <c r="AQ33" s="4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6"/>
      <c r="BC33" s="23" t="s">
        <v>190</v>
      </c>
      <c r="BD33" s="5"/>
      <c r="BE33" s="1"/>
      <c r="BF33" s="1"/>
      <c r="BG33" s="1"/>
      <c r="BH33" s="1"/>
      <c r="BI33" s="23"/>
      <c r="BJ33" s="66"/>
      <c r="BK33" s="66"/>
      <c r="BL33" s="5"/>
      <c r="BM33" s="1"/>
    </row>
    <row r="34" spans="3:65" ht="15.6" thickTop="1" thickBot="1" x14ac:dyDescent="0.35">
      <c r="C34" s="1"/>
      <c r="D34" s="28" t="s">
        <v>188</v>
      </c>
      <c r="E34" s="6"/>
      <c r="F34" s="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8" t="s">
        <v>188</v>
      </c>
      <c r="U34" s="6"/>
      <c r="V34" s="5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28" t="s">
        <v>188</v>
      </c>
      <c r="AJ34" s="6"/>
      <c r="AK34" s="5"/>
      <c r="AL34" s="1"/>
      <c r="AM34" s="1"/>
      <c r="AN34" s="6" t="s">
        <v>187</v>
      </c>
      <c r="AO34" s="28" t="s">
        <v>191</v>
      </c>
      <c r="AP34" s="6"/>
      <c r="AQ34" s="5"/>
      <c r="AR34" s="1"/>
      <c r="AS34" s="1"/>
      <c r="AT34" s="1"/>
      <c r="AU34" s="1"/>
      <c r="AV34" s="1"/>
      <c r="AW34" s="6">
        <v>6</v>
      </c>
      <c r="AX34" s="1"/>
      <c r="AY34" s="1"/>
      <c r="AZ34" s="1"/>
      <c r="BA34" s="1"/>
      <c r="BB34" s="6" t="s">
        <v>110</v>
      </c>
      <c r="BC34" s="6"/>
      <c r="BD34" s="4"/>
      <c r="BE34" s="9"/>
      <c r="BF34" s="9"/>
      <c r="BG34" s="9"/>
      <c r="BH34" s="9"/>
      <c r="BI34" s="24"/>
      <c r="BJ34" s="23"/>
      <c r="BK34" s="66"/>
      <c r="BL34" s="5"/>
      <c r="BM34" s="1"/>
    </row>
    <row r="35" spans="3:65" ht="15.6" thickTop="1" thickBot="1" x14ac:dyDescent="0.35">
      <c r="C35" s="1"/>
      <c r="D35" s="8">
        <v>15</v>
      </c>
      <c r="E35" s="1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8">
        <v>15</v>
      </c>
      <c r="U35" s="1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8">
        <v>15</v>
      </c>
      <c r="AJ35" s="11"/>
      <c r="AK35" s="1"/>
      <c r="AL35" s="1"/>
      <c r="AM35" s="1"/>
      <c r="AN35" s="28" t="s">
        <v>132</v>
      </c>
      <c r="AO35" s="8"/>
      <c r="AP35" s="4"/>
      <c r="AQ35" s="1"/>
      <c r="AR35" s="1"/>
      <c r="AS35" s="1"/>
      <c r="AT35" s="1"/>
      <c r="AU35" s="1"/>
      <c r="AV35" s="1"/>
      <c r="AW35" s="28" t="s">
        <v>185</v>
      </c>
      <c r="AX35" s="6"/>
      <c r="AY35" s="1"/>
      <c r="AZ35" s="1"/>
      <c r="BA35" s="1"/>
      <c r="BB35" s="28" t="s">
        <v>132</v>
      </c>
      <c r="BC35" s="6"/>
      <c r="BD35" s="5"/>
      <c r="BE35" s="1"/>
      <c r="BF35" s="1"/>
      <c r="BG35" s="1"/>
      <c r="BH35" s="1"/>
      <c r="BI35" s="23"/>
      <c r="BJ35" s="23" t="s">
        <v>210</v>
      </c>
      <c r="BK35" s="66"/>
      <c r="BL35" s="5"/>
      <c r="BM35" s="1"/>
    </row>
    <row r="36" spans="3:65" ht="15.6" thickTop="1" thickBot="1" x14ac:dyDescent="0.3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184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 t="s">
        <v>184</v>
      </c>
      <c r="AE36" s="1"/>
      <c r="AF36" s="1"/>
      <c r="AG36" s="1"/>
      <c r="AH36" s="1"/>
      <c r="AI36" s="1"/>
      <c r="AJ36" s="1"/>
      <c r="AK36" s="1"/>
      <c r="AL36" s="1"/>
      <c r="AM36" s="1"/>
      <c r="AN36" s="8" t="s">
        <v>188</v>
      </c>
      <c r="AO36" s="4"/>
      <c r="AP36" s="1"/>
      <c r="AQ36" s="1" t="s">
        <v>202</v>
      </c>
      <c r="AR36" s="1"/>
      <c r="AS36" s="1"/>
      <c r="AT36" s="1"/>
      <c r="AU36" s="1"/>
      <c r="AV36" s="1"/>
      <c r="AW36" s="8">
        <v>11</v>
      </c>
      <c r="AX36" s="11"/>
      <c r="AY36" s="5"/>
      <c r="AZ36" s="1"/>
      <c r="BA36" s="1"/>
      <c r="BB36" s="8" t="s">
        <v>189</v>
      </c>
      <c r="BC36" s="11"/>
      <c r="BD36" s="1"/>
      <c r="BE36" s="1"/>
      <c r="BF36" s="1"/>
      <c r="BG36" s="1" t="s">
        <v>71</v>
      </c>
      <c r="BH36" s="1"/>
      <c r="BI36" s="23"/>
      <c r="BJ36" s="23"/>
      <c r="BK36" s="68"/>
      <c r="BL36" s="1"/>
      <c r="BM36" s="1"/>
    </row>
    <row r="37" spans="3:65" ht="15.6" thickTop="1" thickBot="1" x14ac:dyDescent="0.3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6"/>
      <c r="AX37" s="23" t="s">
        <v>110</v>
      </c>
      <c r="AY37" s="5"/>
      <c r="AZ37" s="1"/>
      <c r="BA37" s="1"/>
      <c r="BB37" s="1"/>
      <c r="BC37" s="1"/>
      <c r="BD37" s="1"/>
      <c r="BE37" s="1"/>
      <c r="BF37" s="6" t="s">
        <v>132</v>
      </c>
      <c r="BG37" s="28" t="s">
        <v>206</v>
      </c>
      <c r="BH37" s="23"/>
      <c r="BI37" s="23"/>
      <c r="BJ37" s="23"/>
      <c r="BK37" s="66"/>
      <c r="BL37" s="1"/>
      <c r="BM37" s="1"/>
    </row>
    <row r="38" spans="3:65" ht="15.6" thickTop="1" thickBot="1" x14ac:dyDescent="0.3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6">
        <v>3</v>
      </c>
      <c r="AX38" s="6"/>
      <c r="AY38" s="4"/>
      <c r="AZ38" s="5"/>
      <c r="BA38" s="1"/>
      <c r="BB38" s="1"/>
      <c r="BC38" s="1"/>
      <c r="BD38" s="1"/>
      <c r="BE38" s="6" t="s">
        <v>203</v>
      </c>
      <c r="BF38" s="28" t="s">
        <v>205</v>
      </c>
      <c r="BG38" s="8"/>
      <c r="BH38" s="20"/>
      <c r="BI38" s="24"/>
      <c r="BJ38" s="66"/>
      <c r="BK38" s="66"/>
      <c r="BL38" s="1"/>
      <c r="BM38" s="1"/>
    </row>
    <row r="39" spans="3:65" ht="15.6" thickTop="1" thickBot="1" x14ac:dyDescent="0.3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28" t="s">
        <v>186</v>
      </c>
      <c r="AX39" s="6"/>
      <c r="AY39" s="5"/>
      <c r="AZ39" s="5"/>
      <c r="BA39" s="1"/>
      <c r="BB39" s="1"/>
      <c r="BC39" s="1"/>
      <c r="BD39" s="1"/>
      <c r="BE39" s="28" t="s">
        <v>192</v>
      </c>
      <c r="BF39" s="8"/>
      <c r="BG39" s="4"/>
      <c r="BH39" s="1"/>
      <c r="BI39" s="23" t="s">
        <v>209</v>
      </c>
      <c r="BJ39" s="66"/>
      <c r="BK39" s="66"/>
      <c r="BL39" s="1"/>
      <c r="BM39" s="1"/>
    </row>
    <row r="40" spans="3:65" ht="15.6" thickTop="1" thickBot="1" x14ac:dyDescent="0.3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8">
        <v>14</v>
      </c>
      <c r="AX40" s="11"/>
      <c r="AY40" s="1"/>
      <c r="AZ40" s="5"/>
      <c r="BA40" s="1"/>
      <c r="BB40" s="1"/>
      <c r="BC40" s="1"/>
      <c r="BD40" s="1"/>
      <c r="BE40" s="8" t="s">
        <v>204</v>
      </c>
      <c r="BF40" s="1"/>
      <c r="BG40" s="1"/>
      <c r="BH40" s="1"/>
      <c r="BI40" s="23"/>
      <c r="BJ40" s="68"/>
      <c r="BK40" s="23"/>
      <c r="BL40" s="1"/>
      <c r="BM40" s="1"/>
    </row>
    <row r="41" spans="3:65" ht="15.6" thickTop="1" thickBot="1" x14ac:dyDescent="0.3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3" t="s">
        <v>111</v>
      </c>
      <c r="AZ41" s="5"/>
      <c r="BA41" s="1"/>
      <c r="BB41" s="1"/>
      <c r="BC41" s="1"/>
      <c r="BD41" s="1"/>
      <c r="BE41" s="1"/>
      <c r="BF41" s="1"/>
      <c r="BG41" s="1"/>
      <c r="BH41" s="1"/>
      <c r="BI41" s="23"/>
      <c r="BJ41" s="66"/>
      <c r="BK41" s="23"/>
      <c r="BL41" s="1"/>
      <c r="BM41" s="1"/>
    </row>
    <row r="42" spans="3:65" ht="15.6" thickTop="1" thickBot="1" x14ac:dyDescent="0.35">
      <c r="AV42" s="1"/>
      <c r="AW42" s="6">
        <v>7</v>
      </c>
      <c r="AX42" s="6"/>
      <c r="AY42" s="1"/>
      <c r="AZ42" s="4"/>
      <c r="BA42" s="9"/>
      <c r="BB42" s="9"/>
      <c r="BC42" s="9"/>
      <c r="BD42" s="9"/>
      <c r="BE42" s="9"/>
      <c r="BF42" s="9"/>
      <c r="BG42" s="9"/>
      <c r="BH42" s="9"/>
      <c r="BI42" s="24"/>
      <c r="BJ42" s="23"/>
      <c r="BK42" s="23"/>
      <c r="BL42" s="1"/>
      <c r="BM42" s="1"/>
    </row>
    <row r="43" spans="3:65" ht="15.6" thickTop="1" thickBot="1" x14ac:dyDescent="0.35">
      <c r="AV43" s="1"/>
      <c r="AW43" s="28" t="s">
        <v>187</v>
      </c>
      <c r="AX43" s="6"/>
      <c r="AY43" s="1"/>
      <c r="AZ43" s="5"/>
      <c r="BA43" s="1"/>
      <c r="BB43" s="1"/>
      <c r="BC43" s="1"/>
      <c r="BD43" s="1"/>
      <c r="BE43" s="1"/>
      <c r="BF43" s="1"/>
      <c r="BG43" s="1"/>
      <c r="BH43" s="1"/>
      <c r="BI43" s="23"/>
      <c r="BJ43" s="23"/>
      <c r="BK43" s="23"/>
      <c r="BL43" s="1"/>
      <c r="BM43" s="1"/>
    </row>
    <row r="44" spans="3:65" ht="15.6" thickTop="1" thickBot="1" x14ac:dyDescent="0.35">
      <c r="AV44" s="1"/>
      <c r="AW44" s="8">
        <v>10</v>
      </c>
      <c r="AX44" s="11"/>
      <c r="AY44" s="5"/>
      <c r="AZ44" s="5"/>
      <c r="BA44" s="1"/>
      <c r="BB44" s="1"/>
      <c r="BC44" s="1"/>
      <c r="BD44" s="1"/>
      <c r="BE44" s="1"/>
      <c r="BF44" s="1"/>
      <c r="BG44" s="1"/>
      <c r="BH44" s="1"/>
      <c r="BI44" s="23"/>
      <c r="BJ44" s="23"/>
      <c r="BK44" s="23"/>
      <c r="BL44" s="1"/>
      <c r="BM44" s="1"/>
    </row>
    <row r="45" spans="3:65" ht="15.6" thickTop="1" thickBot="1" x14ac:dyDescent="0.35">
      <c r="AV45" s="1"/>
      <c r="AW45" s="6"/>
      <c r="AX45" s="23" t="s">
        <v>189</v>
      </c>
      <c r="AY45" s="5"/>
      <c r="AZ45" s="5"/>
      <c r="BA45" s="1"/>
      <c r="BB45" s="1"/>
      <c r="BC45" s="1"/>
      <c r="BD45" s="1"/>
      <c r="BE45" s="1"/>
      <c r="BF45" s="1"/>
      <c r="BG45" s="1"/>
      <c r="BH45" s="1"/>
      <c r="BI45" s="23"/>
      <c r="BJ45" s="23"/>
      <c r="BK45" s="23"/>
      <c r="BL45" s="1"/>
      <c r="BM45" s="1"/>
    </row>
    <row r="46" spans="3:65" ht="15.6" thickTop="1" thickBot="1" x14ac:dyDescent="0.35">
      <c r="AV46" s="1"/>
      <c r="AW46" s="6">
        <v>2</v>
      </c>
      <c r="AX46" s="6"/>
      <c r="AY46" s="4"/>
      <c r="AZ46" s="1"/>
      <c r="BA46" s="1"/>
      <c r="BB46" s="1"/>
      <c r="BC46" s="1"/>
      <c r="BD46" s="1"/>
      <c r="BE46" s="1"/>
      <c r="BF46" s="1"/>
      <c r="BG46" s="1"/>
      <c r="BH46" s="1"/>
      <c r="BI46" s="23"/>
      <c r="BJ46" s="23"/>
      <c r="BK46" s="23"/>
      <c r="BL46" s="1"/>
      <c r="BM46" s="1"/>
    </row>
    <row r="47" spans="3:65" ht="15.6" thickTop="1" thickBot="1" x14ac:dyDescent="0.35">
      <c r="AV47" s="1"/>
      <c r="AW47" s="28" t="s">
        <v>188</v>
      </c>
      <c r="AX47" s="6"/>
      <c r="AY47" s="5"/>
      <c r="AZ47" s="1"/>
      <c r="BA47" s="1"/>
      <c r="BB47" s="1"/>
      <c r="BC47" s="1"/>
      <c r="BD47" s="1"/>
      <c r="BE47" s="1"/>
      <c r="BF47" s="1"/>
      <c r="BG47" s="1"/>
      <c r="BH47" s="1"/>
      <c r="BI47" s="23"/>
      <c r="BJ47" s="23"/>
      <c r="BK47" s="23"/>
      <c r="BL47" s="1"/>
      <c r="BM47" s="1"/>
    </row>
    <row r="48" spans="3:65" ht="15.6" thickTop="1" thickBot="1" x14ac:dyDescent="0.35">
      <c r="AV48" s="1"/>
      <c r="AW48" s="8">
        <v>15</v>
      </c>
      <c r="AX48" s="1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23"/>
      <c r="BJ48" s="23"/>
      <c r="BK48" s="23"/>
      <c r="BL48" s="1"/>
      <c r="BM48" s="1"/>
    </row>
    <row r="49" spans="48:65" ht="15" thickTop="1" x14ac:dyDescent="0.3"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66C9-975F-464B-97BD-D8A355569D61}">
  <dimension ref="B4:AE40"/>
  <sheetViews>
    <sheetView workbookViewId="0">
      <selection activeCell="N21" sqref="N15:R21"/>
    </sheetView>
  </sheetViews>
  <sheetFormatPr defaultRowHeight="14.4" x14ac:dyDescent="0.3"/>
  <sheetData>
    <row r="4" spans="2:31" x14ac:dyDescent="0.3"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2:31" ht="15" thickBot="1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  <c r="AB5" s="1">
        <v>1</v>
      </c>
      <c r="AC5" s="1"/>
      <c r="AD5" s="1"/>
      <c r="AE5" s="1"/>
    </row>
    <row r="6" spans="2:31" ht="15.6" thickTop="1" thickBot="1" x14ac:dyDescent="0.35">
      <c r="B6" s="1"/>
      <c r="C6" s="6">
        <v>1</v>
      </c>
      <c r="D6" s="6"/>
      <c r="E6" s="1"/>
      <c r="F6" s="1"/>
      <c r="G6" s="1"/>
      <c r="H6" s="1"/>
      <c r="I6" s="1"/>
      <c r="J6" s="1"/>
      <c r="K6" s="1" t="s">
        <v>46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6"/>
      <c r="AA6" s="6">
        <v>2</v>
      </c>
      <c r="AB6" s="28" t="s">
        <v>96</v>
      </c>
      <c r="AC6" s="6"/>
      <c r="AD6" s="1"/>
      <c r="AE6" s="1"/>
    </row>
    <row r="7" spans="2:31" ht="15.6" thickTop="1" thickBot="1" x14ac:dyDescent="0.35">
      <c r="B7" s="1"/>
      <c r="C7" s="28" t="s">
        <v>40</v>
      </c>
      <c r="D7" s="6"/>
      <c r="E7" s="1"/>
      <c r="F7" s="1"/>
      <c r="G7" s="1"/>
      <c r="H7" s="6"/>
      <c r="I7" s="1" t="s">
        <v>45</v>
      </c>
      <c r="J7" s="1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6"/>
      <c r="Z7" s="6">
        <v>3</v>
      </c>
      <c r="AA7" s="28" t="s">
        <v>71</v>
      </c>
      <c r="AB7" s="8"/>
      <c r="AC7" s="4"/>
      <c r="AD7" s="1"/>
      <c r="AE7" s="1"/>
    </row>
    <row r="8" spans="2:31" ht="15.6" thickTop="1" thickBot="1" x14ac:dyDescent="0.35">
      <c r="B8" s="1"/>
      <c r="C8" s="8">
        <v>8</v>
      </c>
      <c r="D8" s="11"/>
      <c r="E8" s="5"/>
      <c r="F8" s="1"/>
      <c r="G8" s="1"/>
      <c r="H8" s="6" t="s">
        <v>40</v>
      </c>
      <c r="I8" s="28" t="s">
        <v>62</v>
      </c>
      <c r="J8" s="6"/>
      <c r="K8" s="65" t="s">
        <v>96</v>
      </c>
      <c r="L8" s="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6"/>
      <c r="Y8" s="6">
        <v>4</v>
      </c>
      <c r="Z8" s="28" t="s">
        <v>62</v>
      </c>
      <c r="AA8" s="8"/>
      <c r="AB8" s="4"/>
      <c r="AC8" s="1"/>
      <c r="AD8" s="1"/>
      <c r="AE8" s="1"/>
    </row>
    <row r="9" spans="2:31" ht="15.6" thickTop="1" thickBot="1" x14ac:dyDescent="0.35">
      <c r="B9" s="1"/>
      <c r="C9" s="6"/>
      <c r="D9" s="23" t="s">
        <v>44</v>
      </c>
      <c r="E9" s="5"/>
      <c r="F9" s="1"/>
      <c r="G9" s="1"/>
      <c r="H9" s="28" t="s">
        <v>47</v>
      </c>
      <c r="I9" s="8"/>
      <c r="J9" s="4"/>
      <c r="K9" s="35"/>
      <c r="L9" s="4"/>
      <c r="M9" s="1"/>
      <c r="N9" s="1"/>
      <c r="O9" s="1"/>
      <c r="P9" s="1"/>
      <c r="Q9" s="1"/>
      <c r="R9" s="1"/>
      <c r="S9" s="1"/>
      <c r="T9" s="1"/>
      <c r="U9" s="1"/>
      <c r="V9" s="1"/>
      <c r="W9" s="6"/>
      <c r="X9" s="6">
        <v>5</v>
      </c>
      <c r="Y9" s="28" t="s">
        <v>47</v>
      </c>
      <c r="Z9" s="8"/>
      <c r="AA9" s="4"/>
      <c r="AB9" s="1"/>
      <c r="AC9" s="1"/>
      <c r="AD9" s="1"/>
      <c r="AE9" s="1"/>
    </row>
    <row r="10" spans="2:31" ht="15.6" thickTop="1" thickBot="1" x14ac:dyDescent="0.35">
      <c r="B10" s="1"/>
      <c r="C10" s="6">
        <v>4</v>
      </c>
      <c r="D10" s="6"/>
      <c r="E10" s="4"/>
      <c r="F10" s="5"/>
      <c r="G10" s="1"/>
      <c r="H10" s="8" t="s">
        <v>41</v>
      </c>
      <c r="I10" s="4"/>
      <c r="J10" s="23" t="s">
        <v>71</v>
      </c>
      <c r="K10" s="16"/>
      <c r="L10" s="5"/>
      <c r="M10" s="1"/>
      <c r="N10" s="1"/>
      <c r="O10" s="1"/>
      <c r="P10" s="1"/>
      <c r="Q10" s="1"/>
      <c r="R10" s="1"/>
      <c r="S10" s="1"/>
      <c r="T10" s="1"/>
      <c r="U10" s="1"/>
      <c r="V10" s="6"/>
      <c r="W10" s="6">
        <v>6</v>
      </c>
      <c r="X10" s="28" t="s">
        <v>46</v>
      </c>
      <c r="Y10" s="8"/>
      <c r="Z10" s="4"/>
      <c r="AA10" s="1"/>
      <c r="AB10" s="6"/>
      <c r="AC10" s="1" t="s">
        <v>96</v>
      </c>
      <c r="AD10" s="1"/>
      <c r="AE10" s="1"/>
    </row>
    <row r="11" spans="2:31" ht="15.6" thickTop="1" thickBot="1" x14ac:dyDescent="0.35">
      <c r="B11" s="1"/>
      <c r="C11" s="28" t="s">
        <v>41</v>
      </c>
      <c r="D11" s="6"/>
      <c r="E11" s="5"/>
      <c r="F11" s="5"/>
      <c r="G11" s="1"/>
      <c r="H11" s="6"/>
      <c r="I11" s="1" t="s">
        <v>44</v>
      </c>
      <c r="J11" s="1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6">
        <v>7</v>
      </c>
      <c r="W11" s="28" t="s">
        <v>44</v>
      </c>
      <c r="X11" s="8"/>
      <c r="Y11" s="4"/>
      <c r="Z11" s="1"/>
      <c r="AA11" s="6"/>
      <c r="AB11" s="6" t="s">
        <v>71</v>
      </c>
      <c r="AC11" s="28" t="s">
        <v>212</v>
      </c>
      <c r="AD11" s="6"/>
      <c r="AE11" s="1"/>
    </row>
    <row r="12" spans="2:31" ht="15.6" thickTop="1" thickBot="1" x14ac:dyDescent="0.35">
      <c r="B12" s="1"/>
      <c r="C12" s="8">
        <v>5</v>
      </c>
      <c r="D12" s="11"/>
      <c r="E12" s="1"/>
      <c r="F12" s="5"/>
      <c r="G12" s="1"/>
      <c r="H12" s="6" t="s">
        <v>42</v>
      </c>
      <c r="I12" s="28" t="s">
        <v>72</v>
      </c>
      <c r="J12" s="6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28" t="s">
        <v>40</v>
      </c>
      <c r="W12" s="8"/>
      <c r="X12" s="1"/>
      <c r="Y12" s="1"/>
      <c r="Z12" s="1"/>
      <c r="AA12" s="6" t="s">
        <v>62</v>
      </c>
      <c r="AB12" s="28" t="s">
        <v>211</v>
      </c>
      <c r="AC12" s="8"/>
      <c r="AD12" s="4"/>
      <c r="AE12" s="1"/>
    </row>
    <row r="13" spans="2:31" ht="15.6" thickTop="1" thickBot="1" x14ac:dyDescent="0.35">
      <c r="B13" s="1"/>
      <c r="C13" s="1"/>
      <c r="D13" s="1"/>
      <c r="E13" s="23" t="s">
        <v>46</v>
      </c>
      <c r="F13" s="5"/>
      <c r="G13" s="1"/>
      <c r="H13" s="28" t="s">
        <v>73</v>
      </c>
      <c r="I13" s="8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8">
        <v>8</v>
      </c>
      <c r="W13" s="4"/>
      <c r="X13" s="1"/>
      <c r="Y13" s="6"/>
      <c r="Z13" s="6" t="s">
        <v>47</v>
      </c>
      <c r="AA13" s="28" t="s">
        <v>197</v>
      </c>
      <c r="AB13" s="8"/>
      <c r="AC13" s="4"/>
      <c r="AD13" s="1"/>
      <c r="AE13" s="1"/>
    </row>
    <row r="14" spans="2:31" ht="15.6" thickTop="1" thickBot="1" x14ac:dyDescent="0.35">
      <c r="B14" s="1"/>
      <c r="C14" s="6">
        <v>3</v>
      </c>
      <c r="D14" s="6"/>
      <c r="E14" s="1"/>
      <c r="F14" s="4"/>
      <c r="G14" s="1"/>
      <c r="H14" s="8" t="s">
        <v>43</v>
      </c>
      <c r="I14" s="4"/>
      <c r="J14" s="1"/>
      <c r="K14" s="1"/>
      <c r="L14" s="1"/>
      <c r="M14" s="1"/>
      <c r="N14" s="1"/>
      <c r="O14" s="1"/>
      <c r="P14" s="1"/>
      <c r="Q14" s="1"/>
      <c r="R14" s="6"/>
      <c r="S14" s="1" t="s">
        <v>47</v>
      </c>
      <c r="T14" s="1"/>
      <c r="U14" s="1"/>
      <c r="V14" s="1"/>
      <c r="W14" s="1"/>
      <c r="X14" s="6"/>
      <c r="Y14" s="6" t="s">
        <v>46</v>
      </c>
      <c r="Z14" s="28" t="s">
        <v>196</v>
      </c>
      <c r="AA14" s="8"/>
      <c r="AB14" s="1"/>
      <c r="AC14" s="1"/>
      <c r="AD14" s="1"/>
      <c r="AE14" s="1"/>
    </row>
    <row r="15" spans="2:31" ht="15.6" thickTop="1" thickBot="1" x14ac:dyDescent="0.35">
      <c r="B15" s="1"/>
      <c r="C15" s="28" t="s">
        <v>42</v>
      </c>
      <c r="D15" s="6"/>
      <c r="E15" s="1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  <c r="R15" s="6" t="s">
        <v>45</v>
      </c>
      <c r="S15" s="28" t="s">
        <v>195</v>
      </c>
      <c r="T15" s="6"/>
      <c r="U15" s="1"/>
      <c r="V15" s="1"/>
      <c r="W15" s="1"/>
      <c r="X15" s="6" t="s">
        <v>40</v>
      </c>
      <c r="Y15" s="28" t="s">
        <v>195</v>
      </c>
      <c r="Z15" s="8"/>
      <c r="AA15" s="4"/>
      <c r="AB15" s="1"/>
      <c r="AC15" s="1"/>
      <c r="AD15" s="1"/>
      <c r="AE15" s="1"/>
    </row>
    <row r="16" spans="2:31" ht="15.6" thickTop="1" thickBot="1" x14ac:dyDescent="0.35">
      <c r="B16" s="1"/>
      <c r="C16" s="8">
        <v>6</v>
      </c>
      <c r="D16" s="11"/>
      <c r="E16" s="5"/>
      <c r="F16" s="5"/>
      <c r="G16" s="1"/>
      <c r="H16" s="1"/>
      <c r="I16" s="1"/>
      <c r="J16" s="1"/>
      <c r="K16" s="1" t="s">
        <v>46</v>
      </c>
      <c r="L16" s="1"/>
      <c r="M16" s="1"/>
      <c r="N16" s="1"/>
      <c r="O16" s="1"/>
      <c r="P16" s="6"/>
      <c r="Q16" s="6" t="s">
        <v>44</v>
      </c>
      <c r="R16" s="28" t="s">
        <v>193</v>
      </c>
      <c r="S16" s="8"/>
      <c r="T16" s="4"/>
      <c r="U16" s="1"/>
      <c r="V16" s="1"/>
      <c r="W16" s="1"/>
      <c r="X16" s="28" t="s">
        <v>193</v>
      </c>
      <c r="Y16" s="8"/>
      <c r="Z16" s="4"/>
      <c r="AA16" s="1"/>
      <c r="AB16" s="1"/>
      <c r="AC16" s="1"/>
      <c r="AD16" s="1"/>
      <c r="AE16" s="1"/>
    </row>
    <row r="17" spans="2:31" ht="15.6" thickTop="1" thickBot="1" x14ac:dyDescent="0.35">
      <c r="B17" s="1"/>
      <c r="C17" s="6"/>
      <c r="D17" s="23" t="s">
        <v>45</v>
      </c>
      <c r="E17" s="5"/>
      <c r="F17" s="5"/>
      <c r="G17" s="1"/>
      <c r="H17" s="6"/>
      <c r="I17" s="1" t="s">
        <v>45</v>
      </c>
      <c r="J17" s="1"/>
      <c r="K17" s="2"/>
      <c r="L17" s="1"/>
      <c r="M17" s="1"/>
      <c r="N17" s="1"/>
      <c r="O17" s="6"/>
      <c r="P17" s="6" t="s">
        <v>43</v>
      </c>
      <c r="Q17" s="28" t="s">
        <v>96</v>
      </c>
      <c r="R17" s="8"/>
      <c r="S17" s="4"/>
      <c r="T17" s="1"/>
      <c r="U17" s="1"/>
      <c r="V17" s="1"/>
      <c r="W17" s="1"/>
      <c r="X17" s="8" t="s">
        <v>44</v>
      </c>
      <c r="Y17" s="4"/>
      <c r="Z17" s="1"/>
      <c r="AA17" s="1"/>
      <c r="AB17" s="1"/>
      <c r="AC17" s="1"/>
      <c r="AD17" s="1"/>
      <c r="AE17" s="1"/>
    </row>
    <row r="18" spans="2:31" ht="15.6" thickTop="1" thickBot="1" x14ac:dyDescent="0.35">
      <c r="B18" s="1"/>
      <c r="C18" s="6">
        <v>2</v>
      </c>
      <c r="D18" s="6"/>
      <c r="E18" s="4"/>
      <c r="F18" s="1"/>
      <c r="G18" s="1"/>
      <c r="H18" s="6" t="s">
        <v>40</v>
      </c>
      <c r="I18" s="28" t="s">
        <v>62</v>
      </c>
      <c r="J18" s="6"/>
      <c r="K18" s="65" t="s">
        <v>96</v>
      </c>
      <c r="L18" s="5"/>
      <c r="M18" s="1"/>
      <c r="N18" s="6"/>
      <c r="O18" s="6" t="s">
        <v>42</v>
      </c>
      <c r="P18" s="28" t="s">
        <v>71</v>
      </c>
      <c r="Q18" s="8"/>
      <c r="R18" s="4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2:31" ht="15.6" thickTop="1" thickBot="1" x14ac:dyDescent="0.35">
      <c r="B19" s="1"/>
      <c r="C19" s="28" t="s">
        <v>43</v>
      </c>
      <c r="D19" s="6"/>
      <c r="E19" s="5"/>
      <c r="F19" s="1"/>
      <c r="G19" s="1"/>
      <c r="H19" s="28" t="s">
        <v>47</v>
      </c>
      <c r="I19" s="8"/>
      <c r="J19" s="4"/>
      <c r="K19" s="35"/>
      <c r="L19" s="4"/>
      <c r="M19" s="1"/>
      <c r="N19" s="6" t="s">
        <v>40</v>
      </c>
      <c r="O19" s="28" t="s">
        <v>62</v>
      </c>
      <c r="P19" s="8"/>
      <c r="Q19" s="4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2:31" ht="15.6" thickTop="1" thickBot="1" x14ac:dyDescent="0.35">
      <c r="B20" s="1"/>
      <c r="C20" s="8">
        <v>7</v>
      </c>
      <c r="D20" s="11"/>
      <c r="E20" s="1"/>
      <c r="F20" s="1"/>
      <c r="G20" s="1"/>
      <c r="H20" s="8" t="s">
        <v>42</v>
      </c>
      <c r="I20" s="4"/>
      <c r="J20" s="23" t="s">
        <v>71</v>
      </c>
      <c r="K20" s="16"/>
      <c r="L20" s="5"/>
      <c r="M20" s="1"/>
      <c r="N20" s="28" t="s">
        <v>47</v>
      </c>
      <c r="O20" s="8"/>
      <c r="P20" s="4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2:31" ht="15.6" thickTop="1" thickBot="1" x14ac:dyDescent="0.35">
      <c r="B21" s="1"/>
      <c r="C21" s="1"/>
      <c r="D21" s="1"/>
      <c r="E21" s="1"/>
      <c r="F21" s="1"/>
      <c r="G21" s="1"/>
      <c r="H21" s="6"/>
      <c r="I21" s="1" t="s">
        <v>44</v>
      </c>
      <c r="J21" s="1"/>
      <c r="K21" s="4"/>
      <c r="L21" s="1"/>
      <c r="M21" s="1"/>
      <c r="N21" s="8" t="s">
        <v>41</v>
      </c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2:31" ht="15.6" thickTop="1" thickBot="1" x14ac:dyDescent="0.35">
      <c r="B22" s="1"/>
      <c r="C22" s="1"/>
      <c r="D22" s="1"/>
      <c r="E22" s="1"/>
      <c r="F22" s="1"/>
      <c r="G22" s="1"/>
      <c r="H22" s="6" t="s">
        <v>41</v>
      </c>
      <c r="I22" s="28" t="s">
        <v>72</v>
      </c>
      <c r="J22" s="6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2:31" ht="15.6" thickTop="1" thickBot="1" x14ac:dyDescent="0.35">
      <c r="B23" s="1"/>
      <c r="C23" s="1"/>
      <c r="D23" s="6"/>
      <c r="E23" s="1"/>
      <c r="F23" s="1"/>
      <c r="G23" s="1"/>
      <c r="H23" s="28" t="s">
        <v>73</v>
      </c>
      <c r="I23" s="8"/>
      <c r="J23" s="4"/>
      <c r="K23" s="1"/>
      <c r="L23" s="1"/>
      <c r="M23" s="1"/>
      <c r="N23" s="1"/>
      <c r="O23" s="1"/>
      <c r="P23" s="1"/>
    </row>
    <row r="24" spans="2:31" ht="15.6" thickTop="1" thickBot="1" x14ac:dyDescent="0.35">
      <c r="B24" s="1"/>
      <c r="C24" s="1"/>
      <c r="D24" s="6" t="s">
        <v>46</v>
      </c>
      <c r="E24" s="1"/>
      <c r="F24" s="1"/>
      <c r="G24" s="1"/>
      <c r="H24" s="8" t="s">
        <v>43</v>
      </c>
      <c r="I24" s="4"/>
      <c r="J24" s="1"/>
      <c r="K24" s="1"/>
      <c r="L24" s="1"/>
      <c r="M24" s="1"/>
      <c r="N24" s="1"/>
      <c r="O24" s="1"/>
      <c r="P24" s="1"/>
    </row>
    <row r="25" spans="2:31" ht="15" thickTop="1" x14ac:dyDescent="0.3">
      <c r="B25" s="1"/>
      <c r="C25" s="1"/>
      <c r="D25" s="11"/>
      <c r="E25" s="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31" ht="15" thickBot="1" x14ac:dyDescent="0.35">
      <c r="B26" s="1"/>
      <c r="C26" s="1"/>
      <c r="D26" s="23" t="s">
        <v>62</v>
      </c>
      <c r="E26" s="5"/>
      <c r="F26" s="1"/>
      <c r="G26" s="1"/>
      <c r="H26" s="1"/>
      <c r="I26" s="1"/>
      <c r="J26" s="6" t="s">
        <v>46</v>
      </c>
      <c r="K26" s="1"/>
      <c r="L26" s="1"/>
      <c r="M26" s="1"/>
      <c r="N26" s="1"/>
      <c r="O26" s="1"/>
      <c r="P26" s="1"/>
    </row>
    <row r="27" spans="2:31" ht="15.6" thickTop="1" thickBot="1" x14ac:dyDescent="0.35">
      <c r="B27" s="1"/>
      <c r="C27" s="6" t="s">
        <v>41</v>
      </c>
      <c r="D27" s="6"/>
      <c r="E27" s="4"/>
      <c r="F27" s="5"/>
      <c r="G27" s="1"/>
      <c r="H27" s="6" t="s">
        <v>40</v>
      </c>
      <c r="I27" s="6"/>
      <c r="J27" s="11"/>
      <c r="K27" s="5"/>
      <c r="L27" s="1"/>
      <c r="M27" s="1"/>
      <c r="N27" s="1"/>
      <c r="O27" s="1"/>
      <c r="P27" s="1"/>
    </row>
    <row r="28" spans="2:31" ht="15.6" thickTop="1" thickBot="1" x14ac:dyDescent="0.35">
      <c r="B28" s="1"/>
      <c r="C28" s="28" t="s">
        <v>47</v>
      </c>
      <c r="D28" s="6"/>
      <c r="E28" s="5"/>
      <c r="F28" s="5"/>
      <c r="G28" s="1"/>
      <c r="H28" s="28" t="s">
        <v>47</v>
      </c>
      <c r="I28" s="6"/>
      <c r="J28" s="23" t="s">
        <v>71</v>
      </c>
      <c r="K28" s="5"/>
      <c r="L28" s="1"/>
      <c r="M28" s="1"/>
      <c r="N28" s="1"/>
      <c r="O28" s="1"/>
      <c r="P28" s="1"/>
    </row>
    <row r="29" spans="2:31" ht="15.6" thickTop="1" thickBot="1" x14ac:dyDescent="0.35">
      <c r="B29" s="1"/>
      <c r="C29" s="8" t="s">
        <v>42</v>
      </c>
      <c r="D29" s="11"/>
      <c r="E29" s="1"/>
      <c r="F29" s="5"/>
      <c r="G29" s="1"/>
      <c r="H29" s="8" t="s">
        <v>41</v>
      </c>
      <c r="I29" s="11"/>
      <c r="J29" s="5"/>
      <c r="K29" s="4"/>
      <c r="L29" s="5"/>
      <c r="M29" s="1"/>
      <c r="N29" s="1"/>
      <c r="O29" s="1"/>
      <c r="P29" s="1"/>
    </row>
    <row r="30" spans="2:31" ht="15.6" thickTop="1" thickBot="1" x14ac:dyDescent="0.35">
      <c r="B30" s="1"/>
      <c r="C30" s="1"/>
      <c r="D30" s="1"/>
      <c r="E30" s="23" t="s">
        <v>71</v>
      </c>
      <c r="F30" s="5"/>
      <c r="G30" s="1"/>
      <c r="H30" s="6"/>
      <c r="I30" s="23" t="s">
        <v>62</v>
      </c>
      <c r="J30" s="5"/>
      <c r="K30" s="5"/>
      <c r="L30" s="5"/>
      <c r="M30" s="1"/>
      <c r="N30" s="1"/>
      <c r="O30" s="1"/>
      <c r="P30" s="1"/>
    </row>
    <row r="31" spans="2:31" ht="15.6" thickTop="1" thickBot="1" x14ac:dyDescent="0.35">
      <c r="B31" s="1"/>
      <c r="C31" s="6" t="s">
        <v>44</v>
      </c>
      <c r="D31" s="6"/>
      <c r="E31" s="1"/>
      <c r="F31" s="4"/>
      <c r="G31" s="1"/>
      <c r="H31" s="6" t="s">
        <v>42</v>
      </c>
      <c r="I31" s="6"/>
      <c r="J31" s="4"/>
      <c r="K31" s="1"/>
      <c r="L31" s="5"/>
      <c r="M31" s="1"/>
      <c r="N31" s="1"/>
      <c r="O31" s="1"/>
      <c r="P31" s="1"/>
    </row>
    <row r="32" spans="2:31" ht="15.6" thickTop="1" thickBot="1" x14ac:dyDescent="0.35">
      <c r="B32" s="1"/>
      <c r="C32" s="28" t="s">
        <v>73</v>
      </c>
      <c r="D32" s="6"/>
      <c r="E32" s="1"/>
      <c r="F32" s="5"/>
      <c r="G32" s="1"/>
      <c r="H32" s="28" t="s">
        <v>73</v>
      </c>
      <c r="I32" s="6"/>
      <c r="J32" s="5"/>
      <c r="K32" s="23" t="s">
        <v>96</v>
      </c>
      <c r="L32" s="5"/>
      <c r="M32" s="1"/>
      <c r="N32" s="1"/>
      <c r="O32" s="1"/>
      <c r="P32" s="1"/>
    </row>
    <row r="33" spans="2:16" ht="15.6" thickTop="1" thickBot="1" x14ac:dyDescent="0.35">
      <c r="B33" s="1"/>
      <c r="C33" s="8" t="s">
        <v>43</v>
      </c>
      <c r="D33" s="11"/>
      <c r="E33" s="5"/>
      <c r="F33" s="5"/>
      <c r="G33" s="1"/>
      <c r="H33" s="8" t="s">
        <v>43</v>
      </c>
      <c r="I33" s="11"/>
      <c r="J33" s="1"/>
      <c r="K33" s="1"/>
      <c r="L33" s="4"/>
      <c r="M33" s="1"/>
      <c r="N33" s="1"/>
      <c r="O33" s="1"/>
      <c r="P33" s="1"/>
    </row>
    <row r="34" spans="2:16" ht="15.6" thickTop="1" thickBot="1" x14ac:dyDescent="0.35">
      <c r="B34" s="1"/>
      <c r="C34" s="6"/>
      <c r="D34" s="23" t="s">
        <v>72</v>
      </c>
      <c r="E34" s="5"/>
      <c r="F34" s="5"/>
      <c r="G34" s="1"/>
      <c r="H34" s="1"/>
      <c r="I34" s="1"/>
      <c r="J34" s="1" t="s">
        <v>44</v>
      </c>
      <c r="K34" s="1"/>
      <c r="L34" s="5"/>
      <c r="M34" s="1"/>
      <c r="N34" s="1"/>
      <c r="O34" s="1"/>
      <c r="P34" s="1"/>
    </row>
    <row r="35" spans="2:16" ht="15.6" thickTop="1" thickBot="1" x14ac:dyDescent="0.35">
      <c r="B35" s="1"/>
      <c r="C35" s="6" t="s">
        <v>45</v>
      </c>
      <c r="D35" s="6"/>
      <c r="E35" s="4"/>
      <c r="F35" s="1"/>
      <c r="G35" s="1"/>
      <c r="H35" s="1"/>
      <c r="I35" s="1"/>
      <c r="J35" s="11"/>
      <c r="K35" s="5"/>
      <c r="L35" s="5"/>
      <c r="M35" s="1"/>
      <c r="N35" s="1"/>
      <c r="O35" s="1"/>
      <c r="P35" s="1"/>
    </row>
    <row r="36" spans="2:16" ht="15.6" thickTop="1" thickBot="1" x14ac:dyDescent="0.35">
      <c r="B36" s="1"/>
      <c r="C36" s="28" t="s">
        <v>203</v>
      </c>
      <c r="D36" s="6"/>
      <c r="E36" s="5"/>
      <c r="F36" s="1"/>
      <c r="G36" s="1"/>
      <c r="H36" s="1"/>
      <c r="I36" s="1"/>
      <c r="J36" s="23" t="s">
        <v>133</v>
      </c>
      <c r="K36" s="5"/>
      <c r="L36" s="5"/>
      <c r="M36" s="1"/>
      <c r="N36" s="1"/>
      <c r="O36" s="1"/>
      <c r="P36" s="1"/>
    </row>
    <row r="37" spans="2:16" ht="15.6" thickTop="1" thickBot="1" x14ac:dyDescent="0.35">
      <c r="B37" s="1"/>
      <c r="C37" s="8" t="s">
        <v>40</v>
      </c>
      <c r="D37" s="11"/>
      <c r="E37" s="1"/>
      <c r="F37" s="1"/>
      <c r="G37" s="1"/>
      <c r="H37" s="1"/>
      <c r="I37" s="1"/>
      <c r="J37" s="6"/>
      <c r="K37" s="4"/>
      <c r="L37" s="1"/>
      <c r="M37" s="1"/>
      <c r="N37" s="1"/>
      <c r="O37" s="1"/>
      <c r="P37" s="1"/>
    </row>
    <row r="38" spans="2:16" ht="15.6" thickTop="1" thickBot="1" x14ac:dyDescent="0.35">
      <c r="B38" s="1"/>
      <c r="C38" s="1"/>
      <c r="D38" s="1"/>
      <c r="E38" s="1"/>
      <c r="F38" s="1"/>
      <c r="G38" s="1"/>
      <c r="H38" s="1"/>
      <c r="I38" s="1"/>
      <c r="J38" s="8" t="s">
        <v>45</v>
      </c>
      <c r="K38" s="5"/>
      <c r="L38" s="1"/>
      <c r="M38" s="1"/>
      <c r="N38" s="1"/>
      <c r="O38" s="1"/>
      <c r="P38" s="1"/>
    </row>
    <row r="39" spans="2:16" ht="15" thickTop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2:1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E115-5E6E-4CC4-831D-D80667A17760}">
  <dimension ref="B4:H16"/>
  <sheetViews>
    <sheetView workbookViewId="0">
      <selection activeCell="J21" sqref="J21"/>
    </sheetView>
  </sheetViews>
  <sheetFormatPr defaultRowHeight="14.4" x14ac:dyDescent="0.3"/>
  <cols>
    <col min="3" max="7" width="15.5546875" customWidth="1"/>
  </cols>
  <sheetData>
    <row r="4" spans="2:8" x14ac:dyDescent="0.3">
      <c r="B4" s="1"/>
      <c r="C4" s="1"/>
      <c r="D4" s="1"/>
      <c r="E4" s="1"/>
      <c r="F4" s="1"/>
      <c r="G4" s="1"/>
      <c r="H4" s="1"/>
    </row>
    <row r="5" spans="2:8" x14ac:dyDescent="0.3">
      <c r="B5" s="1"/>
      <c r="C5" s="1"/>
      <c r="D5" s="1"/>
      <c r="E5" s="1"/>
      <c r="F5" s="1"/>
      <c r="G5" s="1"/>
      <c r="H5" s="1"/>
    </row>
    <row r="6" spans="2:8" x14ac:dyDescent="0.3">
      <c r="B6" s="1"/>
      <c r="C6" s="1"/>
      <c r="D6" s="1"/>
      <c r="E6" s="1"/>
      <c r="F6" s="6"/>
      <c r="G6" s="1"/>
      <c r="H6" s="1"/>
    </row>
    <row r="7" spans="2:8" ht="15" thickBot="1" x14ac:dyDescent="0.35">
      <c r="B7" s="1"/>
      <c r="C7" s="1"/>
      <c r="D7" s="1"/>
      <c r="E7" s="6"/>
      <c r="F7" s="6" t="s">
        <v>213</v>
      </c>
      <c r="G7" s="1"/>
      <c r="H7" s="1"/>
    </row>
    <row r="8" spans="2:8" ht="15.6" thickTop="1" thickBot="1" x14ac:dyDescent="0.35">
      <c r="B8" s="1"/>
      <c r="C8" s="1"/>
      <c r="D8" s="6"/>
      <c r="E8" s="6" t="s">
        <v>214</v>
      </c>
      <c r="F8" s="28"/>
      <c r="G8" s="6" t="s">
        <v>220</v>
      </c>
      <c r="H8" s="1"/>
    </row>
    <row r="9" spans="2:8" ht="15.6" thickTop="1" thickBot="1" x14ac:dyDescent="0.35">
      <c r="B9" s="1"/>
      <c r="C9" s="6"/>
      <c r="D9" s="6" t="s">
        <v>215</v>
      </c>
      <c r="E9" s="28"/>
      <c r="F9" s="8" t="s">
        <v>219</v>
      </c>
      <c r="G9" s="4"/>
      <c r="H9" s="1"/>
    </row>
    <row r="10" spans="2:8" ht="15.6" thickTop="1" thickBot="1" x14ac:dyDescent="0.35">
      <c r="B10" s="1"/>
      <c r="C10" s="6" t="s">
        <v>216</v>
      </c>
      <c r="D10" s="28"/>
      <c r="E10" s="8" t="s">
        <v>218</v>
      </c>
      <c r="F10" s="4"/>
      <c r="G10" s="1"/>
      <c r="H10" s="1"/>
    </row>
    <row r="11" spans="2:8" ht="15.6" thickTop="1" thickBot="1" x14ac:dyDescent="0.35">
      <c r="B11" s="1"/>
      <c r="C11" s="28"/>
      <c r="D11" s="8" t="s">
        <v>218</v>
      </c>
      <c r="E11" s="4"/>
      <c r="F11" s="1"/>
      <c r="G11" s="1"/>
      <c r="H11" s="1"/>
    </row>
    <row r="12" spans="2:8" ht="15.6" thickTop="1" thickBot="1" x14ac:dyDescent="0.35">
      <c r="B12" s="1"/>
      <c r="C12" s="8" t="s">
        <v>217</v>
      </c>
      <c r="D12" s="4"/>
      <c r="E12" s="1"/>
      <c r="F12" s="1"/>
      <c r="G12" s="1"/>
      <c r="H12" s="1"/>
    </row>
    <row r="13" spans="2:8" ht="15" thickTop="1" x14ac:dyDescent="0.3">
      <c r="B13" s="1"/>
      <c r="C13" s="1"/>
      <c r="D13" s="1"/>
      <c r="E13" s="1"/>
      <c r="F13" s="1"/>
      <c r="G13" s="1"/>
      <c r="H13" s="1"/>
    </row>
    <row r="14" spans="2:8" x14ac:dyDescent="0.3">
      <c r="B14" s="1"/>
      <c r="C14" s="1"/>
      <c r="D14" s="1"/>
      <c r="E14" s="1"/>
      <c r="F14" s="1"/>
      <c r="G14" s="1"/>
      <c r="H14" s="1"/>
    </row>
    <row r="15" spans="2:8" x14ac:dyDescent="0.3">
      <c r="B15" s="1"/>
      <c r="C15" s="1"/>
      <c r="D15" s="1"/>
      <c r="E15" s="1"/>
      <c r="F15" s="1"/>
      <c r="G15" s="1"/>
      <c r="H15" s="1"/>
    </row>
    <row r="16" spans="2:8" x14ac:dyDescent="0.3"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E2E9-5FD8-4977-AB68-FE330F0CC9E1}">
  <dimension ref="B3:BV40"/>
  <sheetViews>
    <sheetView tabSelected="1" workbookViewId="0">
      <selection activeCell="M23" sqref="M23"/>
    </sheetView>
  </sheetViews>
  <sheetFormatPr defaultRowHeight="14.4" x14ac:dyDescent="0.3"/>
  <cols>
    <col min="3" max="6" width="10.77734375" customWidth="1"/>
    <col min="7" max="8" width="5.33203125" customWidth="1"/>
    <col min="9" max="9" width="12.33203125" bestFit="1" customWidth="1"/>
    <col min="10" max="12" width="10.88671875" bestFit="1" customWidth="1"/>
    <col min="37" max="41" width="17.44140625" customWidth="1"/>
    <col min="42" max="43" width="6.88671875" customWidth="1"/>
    <col min="44" max="48" width="17.44140625" customWidth="1"/>
  </cols>
  <sheetData>
    <row r="3" spans="2:74" x14ac:dyDescent="0.3">
      <c r="AP3" s="1"/>
      <c r="AQ3" s="70"/>
    </row>
    <row r="4" spans="2:74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70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2:74" ht="15" thickBot="1" x14ac:dyDescent="0.35">
      <c r="B5" s="1"/>
      <c r="C5" s="6">
        <v>1</v>
      </c>
      <c r="D5" s="1"/>
      <c r="E5" s="1"/>
      <c r="F5" s="1"/>
      <c r="G5" s="1"/>
      <c r="H5" s="70"/>
      <c r="I5" s="6" t="s">
        <v>63</v>
      </c>
      <c r="J5" s="1"/>
      <c r="K5" s="1"/>
      <c r="L5" s="1"/>
      <c r="M5" s="1"/>
      <c r="N5" s="1"/>
      <c r="O5" s="6">
        <v>1</v>
      </c>
      <c r="P5" s="1"/>
      <c r="Q5" s="1"/>
      <c r="R5" s="1"/>
      <c r="S5" s="1"/>
      <c r="T5" s="6">
        <v>1</v>
      </c>
      <c r="U5" s="1"/>
      <c r="V5" s="1"/>
      <c r="W5" s="1"/>
      <c r="X5" s="1"/>
      <c r="Y5" s="6">
        <v>1</v>
      </c>
      <c r="Z5" s="1"/>
      <c r="AA5" s="1"/>
      <c r="AB5" s="1"/>
      <c r="AC5" s="1"/>
      <c r="AD5" s="1"/>
      <c r="AE5" s="6">
        <v>1</v>
      </c>
      <c r="AF5" s="1"/>
      <c r="AG5" s="1"/>
      <c r="AH5" s="1"/>
      <c r="AI5" s="1"/>
      <c r="AJ5" s="1"/>
      <c r="AK5" s="6">
        <v>1</v>
      </c>
      <c r="AL5" s="1"/>
      <c r="AM5" s="1"/>
      <c r="AN5" s="1"/>
      <c r="AO5" s="1"/>
      <c r="AP5" s="1"/>
      <c r="AQ5" s="70"/>
      <c r="AR5" s="6" t="s">
        <v>286</v>
      </c>
      <c r="AS5" s="1"/>
      <c r="AT5" s="1"/>
      <c r="AU5" s="1"/>
      <c r="AV5" s="1"/>
      <c r="AW5" s="1"/>
      <c r="AX5" s="6">
        <v>1</v>
      </c>
      <c r="AY5" s="1"/>
      <c r="AZ5" s="1"/>
      <c r="BA5" s="1"/>
      <c r="BB5" s="1"/>
      <c r="BC5" s="1"/>
      <c r="BD5" s="1"/>
      <c r="BE5" s="6">
        <v>1</v>
      </c>
      <c r="BF5" s="1"/>
      <c r="BG5" s="1"/>
      <c r="BH5" s="1"/>
      <c r="BI5" s="1"/>
      <c r="BJ5" s="1"/>
      <c r="BK5" s="1"/>
      <c r="BL5" s="6">
        <v>1</v>
      </c>
      <c r="BM5" s="1"/>
      <c r="BN5" s="1"/>
      <c r="BO5" s="1"/>
      <c r="BP5" s="1"/>
      <c r="BQ5" s="1"/>
      <c r="BR5" s="6">
        <v>1</v>
      </c>
      <c r="BS5" s="1"/>
      <c r="BT5" s="1"/>
      <c r="BU5" s="1"/>
      <c r="BV5" s="1"/>
    </row>
    <row r="6" spans="2:74" ht="15.6" thickTop="1" thickBot="1" x14ac:dyDescent="0.35">
      <c r="B6" s="1"/>
      <c r="C6" s="28" t="s">
        <v>40</v>
      </c>
      <c r="D6" s="1"/>
      <c r="E6" s="1"/>
      <c r="F6" s="1"/>
      <c r="G6" s="1"/>
      <c r="H6" s="70"/>
      <c r="I6" s="7"/>
      <c r="J6" s="1" t="s">
        <v>36</v>
      </c>
      <c r="K6" s="1"/>
      <c r="L6" s="1"/>
      <c r="M6" s="1"/>
      <c r="N6" s="1"/>
      <c r="O6" s="28" t="s">
        <v>40</v>
      </c>
      <c r="P6" s="1"/>
      <c r="Q6" s="1"/>
      <c r="R6" s="1"/>
      <c r="S6" s="1"/>
      <c r="T6" s="28" t="s">
        <v>40</v>
      </c>
      <c r="U6" s="1"/>
      <c r="V6" s="1"/>
      <c r="W6" s="1"/>
      <c r="X6" s="1"/>
      <c r="Y6" s="28" t="s">
        <v>40</v>
      </c>
      <c r="Z6" s="1"/>
      <c r="AA6" s="1"/>
      <c r="AB6" s="1"/>
      <c r="AC6" s="1"/>
      <c r="AD6" s="1"/>
      <c r="AE6" s="28" t="s">
        <v>40</v>
      </c>
      <c r="AF6" s="6">
        <v>1</v>
      </c>
      <c r="AG6" s="1"/>
      <c r="AH6" s="1"/>
      <c r="AI6" s="1"/>
      <c r="AJ6" s="1"/>
      <c r="AK6" s="71" t="s">
        <v>40</v>
      </c>
      <c r="AL6" s="1"/>
      <c r="AM6" s="1"/>
      <c r="AN6" s="1"/>
      <c r="AO6" s="1"/>
      <c r="AP6" s="1"/>
      <c r="AQ6" s="70"/>
      <c r="AR6" s="71" t="s">
        <v>40</v>
      </c>
      <c r="AS6" s="6" t="s">
        <v>285</v>
      </c>
      <c r="AT6" s="1"/>
      <c r="AU6" s="1"/>
      <c r="AV6" s="1"/>
      <c r="AW6" s="1"/>
      <c r="AX6" s="28" t="s">
        <v>40</v>
      </c>
      <c r="AY6" s="1"/>
      <c r="AZ6" s="1"/>
      <c r="BA6" s="1"/>
      <c r="BB6" s="1"/>
      <c r="BC6" s="1"/>
      <c r="BD6" s="1"/>
      <c r="BE6" s="28" t="s">
        <v>40</v>
      </c>
      <c r="BF6" s="1"/>
      <c r="BG6" s="1"/>
      <c r="BH6" s="1"/>
      <c r="BI6" s="1"/>
      <c r="BJ6" s="1"/>
      <c r="BK6" s="1"/>
      <c r="BL6" s="28" t="s">
        <v>40</v>
      </c>
      <c r="BM6" s="1"/>
      <c r="BN6" s="1"/>
      <c r="BO6" s="1"/>
      <c r="BP6" s="1"/>
      <c r="BQ6" s="1"/>
      <c r="BR6" s="28" t="s">
        <v>40</v>
      </c>
      <c r="BS6" s="1"/>
      <c r="BT6" s="1"/>
      <c r="BU6" s="1"/>
      <c r="BV6" s="1"/>
    </row>
    <row r="7" spans="2:74" ht="15.6" thickTop="1" thickBot="1" x14ac:dyDescent="0.35">
      <c r="B7" s="1"/>
      <c r="C7" s="8">
        <v>8</v>
      </c>
      <c r="D7" s="4"/>
      <c r="E7" s="5"/>
      <c r="F7" s="1"/>
      <c r="G7" s="1"/>
      <c r="H7" s="70"/>
      <c r="I7" s="8" t="s">
        <v>64</v>
      </c>
      <c r="J7" s="4"/>
      <c r="K7" s="5"/>
      <c r="L7" s="1"/>
      <c r="M7" s="1"/>
      <c r="N7" s="1"/>
      <c r="O7" s="8">
        <v>8</v>
      </c>
      <c r="P7" s="4"/>
      <c r="Q7" s="5"/>
      <c r="R7" s="1"/>
      <c r="S7" s="1"/>
      <c r="T7" s="8">
        <v>8</v>
      </c>
      <c r="U7" s="4"/>
      <c r="V7" s="5"/>
      <c r="W7" s="1"/>
      <c r="X7" s="1"/>
      <c r="Y7" s="8">
        <v>8</v>
      </c>
      <c r="Z7" s="4"/>
      <c r="AA7" s="5"/>
      <c r="AB7" s="1"/>
      <c r="AC7" s="1"/>
      <c r="AD7" s="1"/>
      <c r="AE7" s="8">
        <v>8</v>
      </c>
      <c r="AF7" s="4"/>
      <c r="AG7" s="5"/>
      <c r="AH7" s="1"/>
      <c r="AI7" s="1"/>
      <c r="AJ7" s="1"/>
      <c r="AK7" s="8">
        <v>8</v>
      </c>
      <c r="AL7" s="4"/>
      <c r="AM7" s="5"/>
      <c r="AN7" s="1"/>
      <c r="AO7" s="1"/>
      <c r="AP7" s="1"/>
      <c r="AQ7" s="70"/>
      <c r="AR7" s="8" t="s">
        <v>287</v>
      </c>
      <c r="AS7" s="4"/>
      <c r="AT7" s="5"/>
      <c r="AU7" s="1"/>
      <c r="AV7" s="1"/>
      <c r="AW7" s="1"/>
      <c r="AX7" s="8">
        <v>8</v>
      </c>
      <c r="AY7" s="4"/>
      <c r="AZ7" s="5"/>
      <c r="BA7" s="1"/>
      <c r="BB7" s="1"/>
      <c r="BC7" s="1"/>
      <c r="BD7" s="1"/>
      <c r="BE7" s="8">
        <v>8</v>
      </c>
      <c r="BF7" s="4"/>
      <c r="BG7" s="5"/>
      <c r="BH7" s="1"/>
      <c r="BI7" s="1"/>
      <c r="BJ7" s="1"/>
      <c r="BK7" s="1"/>
      <c r="BL7" s="8">
        <v>8</v>
      </c>
      <c r="BM7" s="4"/>
      <c r="BN7" s="5"/>
      <c r="BO7" s="1"/>
      <c r="BP7" s="1"/>
      <c r="BQ7" s="1"/>
      <c r="BR7" s="8">
        <v>8</v>
      </c>
      <c r="BS7" s="4"/>
      <c r="BT7" s="5"/>
      <c r="BU7" s="1"/>
      <c r="BV7" s="1"/>
    </row>
    <row r="8" spans="2:74" ht="15.6" thickTop="1" thickBot="1" x14ac:dyDescent="0.35">
      <c r="B8" s="1"/>
      <c r="C8" s="6"/>
      <c r="D8" s="23" t="s">
        <v>44</v>
      </c>
      <c r="E8" s="5"/>
      <c r="F8" s="1"/>
      <c r="G8" s="1"/>
      <c r="H8" s="70"/>
      <c r="I8" s="6"/>
      <c r="J8" s="1"/>
      <c r="K8" s="5" t="s">
        <v>36</v>
      </c>
      <c r="L8" s="1"/>
      <c r="M8" s="1"/>
      <c r="N8" s="1"/>
      <c r="O8" s="6"/>
      <c r="P8" s="23" t="s">
        <v>44</v>
      </c>
      <c r="Q8" s="5"/>
      <c r="R8" s="1"/>
      <c r="S8" s="1"/>
      <c r="T8" s="6"/>
      <c r="U8" s="23" t="s">
        <v>44</v>
      </c>
      <c r="V8" s="5"/>
      <c r="W8" s="1"/>
      <c r="X8" s="1"/>
      <c r="Y8" s="6"/>
      <c r="Z8" s="23" t="s">
        <v>44</v>
      </c>
      <c r="AA8" s="5"/>
      <c r="AB8" s="1"/>
      <c r="AC8" s="1"/>
      <c r="AD8" s="1"/>
      <c r="AE8" s="6"/>
      <c r="AF8" s="23" t="s">
        <v>44</v>
      </c>
      <c r="AG8" s="21">
        <v>1</v>
      </c>
      <c r="AH8" s="1"/>
      <c r="AI8" s="1"/>
      <c r="AJ8" s="1"/>
      <c r="AK8" s="6"/>
      <c r="AL8" s="72" t="s">
        <v>44</v>
      </c>
      <c r="AM8" s="5"/>
      <c r="AN8" s="1"/>
      <c r="AO8" s="1"/>
      <c r="AP8" s="1"/>
      <c r="AQ8" s="70"/>
      <c r="AR8" s="6"/>
      <c r="AS8" s="72" t="s">
        <v>44</v>
      </c>
      <c r="AT8" s="74" t="s">
        <v>285</v>
      </c>
      <c r="AU8" s="1"/>
      <c r="AV8" s="1"/>
      <c r="AW8" s="1"/>
      <c r="AX8" s="6"/>
      <c r="AY8" s="23" t="s">
        <v>44</v>
      </c>
      <c r="AZ8" s="5"/>
      <c r="BA8" s="1"/>
      <c r="BB8" s="1"/>
      <c r="BC8" s="1"/>
      <c r="BD8" s="1"/>
      <c r="BE8" s="6"/>
      <c r="BF8" s="23" t="s">
        <v>44</v>
      </c>
      <c r="BG8" s="5"/>
      <c r="BH8" s="1"/>
      <c r="BI8" s="1"/>
      <c r="BJ8" s="1"/>
      <c r="BK8" s="1"/>
      <c r="BL8" s="6"/>
      <c r="BM8" s="23" t="s">
        <v>44</v>
      </c>
      <c r="BN8" s="5"/>
      <c r="BO8" s="1"/>
      <c r="BP8" s="1"/>
      <c r="BQ8" s="1"/>
      <c r="BR8" s="6"/>
      <c r="BS8" s="23" t="s">
        <v>44</v>
      </c>
      <c r="BT8" s="5"/>
      <c r="BU8" s="1"/>
      <c r="BV8" s="1"/>
    </row>
    <row r="9" spans="2:74" ht="15.6" thickTop="1" thickBot="1" x14ac:dyDescent="0.35">
      <c r="B9" s="1"/>
      <c r="C9" s="6">
        <v>4</v>
      </c>
      <c r="D9" s="1"/>
      <c r="E9" s="4"/>
      <c r="F9" s="5"/>
      <c r="G9" s="1"/>
      <c r="H9" s="70"/>
      <c r="I9" s="6" t="s">
        <v>65</v>
      </c>
      <c r="J9" s="1"/>
      <c r="K9" s="4"/>
      <c r="L9" s="5"/>
      <c r="M9" s="1"/>
      <c r="N9" s="1"/>
      <c r="O9" s="6">
        <v>4</v>
      </c>
      <c r="P9" s="1"/>
      <c r="Q9" s="4"/>
      <c r="R9" s="5"/>
      <c r="S9" s="1"/>
      <c r="T9" s="6">
        <v>4</v>
      </c>
      <c r="U9" s="1"/>
      <c r="V9" s="4"/>
      <c r="W9" s="5"/>
      <c r="X9" s="1"/>
      <c r="Y9" s="6">
        <v>4</v>
      </c>
      <c r="Z9" s="1"/>
      <c r="AA9" s="4"/>
      <c r="AB9" s="5"/>
      <c r="AC9" s="1"/>
      <c r="AD9" s="1"/>
      <c r="AE9" s="6">
        <v>4</v>
      </c>
      <c r="AF9" s="1"/>
      <c r="AG9" s="4"/>
      <c r="AH9" s="5"/>
      <c r="AI9" s="1"/>
      <c r="AJ9" s="1"/>
      <c r="AK9" s="6">
        <v>4</v>
      </c>
      <c r="AL9" s="1"/>
      <c r="AM9" s="4"/>
      <c r="AN9" s="5"/>
      <c r="AO9" s="1"/>
      <c r="AP9" s="1"/>
      <c r="AQ9" s="70"/>
      <c r="AR9" s="6" t="s">
        <v>288</v>
      </c>
      <c r="AS9" s="1"/>
      <c r="AT9" s="4"/>
      <c r="AU9" s="5"/>
      <c r="AV9" s="1"/>
      <c r="AW9" s="1"/>
      <c r="AX9" s="6">
        <v>4</v>
      </c>
      <c r="AY9" s="1"/>
      <c r="AZ9" s="4"/>
      <c r="BA9" s="5"/>
      <c r="BB9" s="1"/>
      <c r="BC9" s="1"/>
      <c r="BD9" s="1"/>
      <c r="BE9" s="6">
        <v>4</v>
      </c>
      <c r="BF9" s="1"/>
      <c r="BG9" s="4"/>
      <c r="BH9" s="5"/>
      <c r="BI9" s="1"/>
      <c r="BJ9" s="1"/>
      <c r="BK9" s="1"/>
      <c r="BL9" s="6">
        <v>4</v>
      </c>
      <c r="BM9" s="1"/>
      <c r="BN9" s="4"/>
      <c r="BO9" s="1"/>
      <c r="BP9" s="1"/>
      <c r="BQ9" s="1"/>
      <c r="BR9" s="6">
        <v>4</v>
      </c>
      <c r="BS9" s="1"/>
      <c r="BT9" s="4"/>
      <c r="BU9" s="5"/>
      <c r="BV9" s="1"/>
    </row>
    <row r="10" spans="2:74" ht="15.6" thickTop="1" thickBot="1" x14ac:dyDescent="0.35">
      <c r="B10" s="1"/>
      <c r="C10" s="28" t="s">
        <v>41</v>
      </c>
      <c r="D10" s="1"/>
      <c r="E10" s="5"/>
      <c r="F10" s="5"/>
      <c r="G10" s="1"/>
      <c r="H10" s="70"/>
      <c r="I10" s="7"/>
      <c r="J10" s="1" t="s">
        <v>37</v>
      </c>
      <c r="K10" s="5"/>
      <c r="L10" s="5"/>
      <c r="M10" s="1"/>
      <c r="N10" s="1"/>
      <c r="O10" s="28" t="s">
        <v>41</v>
      </c>
      <c r="P10" s="1"/>
      <c r="Q10" s="5"/>
      <c r="R10" s="5"/>
      <c r="S10" s="1"/>
      <c r="T10" s="28" t="s">
        <v>41</v>
      </c>
      <c r="U10" s="1"/>
      <c r="V10" s="5"/>
      <c r="W10" s="5"/>
      <c r="X10" s="1"/>
      <c r="Y10" s="28" t="s">
        <v>41</v>
      </c>
      <c r="Z10" s="1"/>
      <c r="AA10" s="5"/>
      <c r="AB10" s="5"/>
      <c r="AC10" s="1"/>
      <c r="AD10" s="1"/>
      <c r="AE10" s="28" t="s">
        <v>41</v>
      </c>
      <c r="AF10" s="6">
        <v>4</v>
      </c>
      <c r="AG10" s="5"/>
      <c r="AH10" s="5"/>
      <c r="AI10" s="1"/>
      <c r="AJ10" s="1"/>
      <c r="AK10" s="71" t="s">
        <v>41</v>
      </c>
      <c r="AL10" s="1"/>
      <c r="AM10" s="5"/>
      <c r="AN10" s="5"/>
      <c r="AO10" s="1"/>
      <c r="AP10" s="1"/>
      <c r="AQ10" s="70"/>
      <c r="AR10" s="71" t="s">
        <v>41</v>
      </c>
      <c r="AS10" s="8" t="s">
        <v>277</v>
      </c>
      <c r="AT10" s="5"/>
      <c r="AU10" s="5"/>
      <c r="AV10" s="1"/>
      <c r="AW10" s="1"/>
      <c r="AX10" s="28" t="s">
        <v>41</v>
      </c>
      <c r="AY10" s="1"/>
      <c r="AZ10" s="5"/>
      <c r="BA10" s="5"/>
      <c r="BB10" s="1"/>
      <c r="BC10" s="1"/>
      <c r="BD10" s="1"/>
      <c r="BE10" s="28" t="s">
        <v>41</v>
      </c>
      <c r="BF10" s="1"/>
      <c r="BG10" s="5"/>
      <c r="BH10" s="5"/>
      <c r="BI10" s="1"/>
      <c r="BJ10" s="1"/>
      <c r="BK10" s="1"/>
      <c r="BL10" s="28" t="s">
        <v>41</v>
      </c>
      <c r="BM10" s="1"/>
      <c r="BN10" s="5"/>
      <c r="BO10" s="1"/>
      <c r="BP10" s="1"/>
      <c r="BQ10" s="1"/>
      <c r="BR10" s="28" t="s">
        <v>41</v>
      </c>
      <c r="BS10" s="1"/>
      <c r="BT10" s="5"/>
      <c r="BU10" s="5"/>
      <c r="BV10" s="1"/>
    </row>
    <row r="11" spans="2:74" ht="15.6" thickTop="1" thickBot="1" x14ac:dyDescent="0.35">
      <c r="B11" s="1"/>
      <c r="C11" s="8">
        <v>5</v>
      </c>
      <c r="D11" s="4"/>
      <c r="E11" s="1"/>
      <c r="F11" s="5"/>
      <c r="G11" s="1"/>
      <c r="H11" s="70"/>
      <c r="I11" s="8" t="s">
        <v>66</v>
      </c>
      <c r="J11" s="4"/>
      <c r="K11" s="1"/>
      <c r="L11" s="5"/>
      <c r="M11" s="1"/>
      <c r="N11" s="1"/>
      <c r="O11" s="8">
        <v>5</v>
      </c>
      <c r="P11" s="4"/>
      <c r="Q11" s="1"/>
      <c r="R11" s="5"/>
      <c r="S11" s="1"/>
      <c r="T11" s="8">
        <v>5</v>
      </c>
      <c r="U11" s="4"/>
      <c r="V11" s="1"/>
      <c r="W11" s="5"/>
      <c r="X11" s="1"/>
      <c r="Y11" s="8">
        <v>5</v>
      </c>
      <c r="Z11" s="4"/>
      <c r="AA11" s="1"/>
      <c r="AB11" s="5"/>
      <c r="AC11" s="1"/>
      <c r="AD11" s="1"/>
      <c r="AE11" s="8">
        <v>5</v>
      </c>
      <c r="AF11" s="4"/>
      <c r="AG11" s="1"/>
      <c r="AH11" s="5"/>
      <c r="AI11" s="1"/>
      <c r="AJ11" s="1"/>
      <c r="AK11" s="8">
        <v>5</v>
      </c>
      <c r="AL11" s="4"/>
      <c r="AM11" s="1"/>
      <c r="AN11" s="5"/>
      <c r="AO11" s="1"/>
      <c r="AP11" s="1"/>
      <c r="AQ11" s="70"/>
      <c r="AR11" s="8" t="s">
        <v>289</v>
      </c>
      <c r="AS11" s="4"/>
      <c r="AT11" s="1"/>
      <c r="AU11" s="5"/>
      <c r="AV11" s="1"/>
      <c r="AW11" s="1"/>
      <c r="AX11" s="8">
        <v>5</v>
      </c>
      <c r="AY11" s="4"/>
      <c r="AZ11" s="1"/>
      <c r="BA11" s="5"/>
      <c r="BB11" s="1"/>
      <c r="BC11" s="1"/>
      <c r="BD11" s="1"/>
      <c r="BE11" s="8">
        <v>5</v>
      </c>
      <c r="BF11" s="4"/>
      <c r="BG11" s="1"/>
      <c r="BH11" s="5"/>
      <c r="BI11" s="1"/>
      <c r="BJ11" s="1"/>
      <c r="BK11" s="1"/>
      <c r="BL11" s="8">
        <v>5</v>
      </c>
      <c r="BM11" s="4"/>
      <c r="BN11" s="1"/>
      <c r="BO11" s="1"/>
      <c r="BP11" s="1"/>
      <c r="BQ11" s="1"/>
      <c r="BR11" s="8">
        <v>5</v>
      </c>
      <c r="BS11" s="4"/>
      <c r="BT11" s="1"/>
      <c r="BU11" s="5"/>
      <c r="BV11" s="1"/>
    </row>
    <row r="12" spans="2:74" ht="15.6" thickTop="1" thickBot="1" x14ac:dyDescent="0.35">
      <c r="B12" s="1"/>
      <c r="C12" s="6"/>
      <c r="D12" s="1"/>
      <c r="E12" s="23" t="s">
        <v>46</v>
      </c>
      <c r="F12" s="5"/>
      <c r="G12" s="1"/>
      <c r="H12" s="70"/>
      <c r="I12" s="6"/>
      <c r="J12" s="1"/>
      <c r="K12" s="1"/>
      <c r="L12" s="5" t="s">
        <v>38</v>
      </c>
      <c r="M12" s="1"/>
      <c r="N12" s="1"/>
      <c r="O12" s="6"/>
      <c r="P12" s="1"/>
      <c r="Q12" s="23" t="s">
        <v>46</v>
      </c>
      <c r="R12" s="5"/>
      <c r="S12" s="1"/>
      <c r="T12" s="6"/>
      <c r="U12" s="1"/>
      <c r="V12" s="23" t="s">
        <v>46</v>
      </c>
      <c r="W12" s="5"/>
      <c r="X12" s="1"/>
      <c r="Y12" s="6"/>
      <c r="Z12" s="1"/>
      <c r="AA12" s="23" t="s">
        <v>46</v>
      </c>
      <c r="AB12" s="5"/>
      <c r="AC12" s="1"/>
      <c r="AD12" s="1"/>
      <c r="AE12" s="6"/>
      <c r="AF12" s="1"/>
      <c r="AG12" s="23" t="s">
        <v>46</v>
      </c>
      <c r="AH12" s="21">
        <v>1</v>
      </c>
      <c r="AI12" s="1"/>
      <c r="AJ12" s="1"/>
      <c r="AK12" s="6"/>
      <c r="AL12" s="1"/>
      <c r="AM12" s="72" t="s">
        <v>46</v>
      </c>
      <c r="AN12" s="5"/>
      <c r="AO12" s="1"/>
      <c r="AP12" s="1"/>
      <c r="AQ12" s="70"/>
      <c r="AR12" s="6"/>
      <c r="AS12" s="1"/>
      <c r="AT12" s="72" t="s">
        <v>46</v>
      </c>
      <c r="AU12" s="74" t="s">
        <v>285</v>
      </c>
      <c r="AV12" s="1"/>
      <c r="AW12" s="1"/>
      <c r="AX12" s="6"/>
      <c r="AY12" s="1"/>
      <c r="AZ12" s="23" t="s">
        <v>46</v>
      </c>
      <c r="BA12" s="5"/>
      <c r="BB12" s="1"/>
      <c r="BC12" s="1"/>
      <c r="BD12" s="1"/>
      <c r="BE12" s="6"/>
      <c r="BF12" s="1"/>
      <c r="BG12" s="23" t="s">
        <v>46</v>
      </c>
      <c r="BH12" s="5"/>
      <c r="BI12" s="1"/>
      <c r="BJ12" s="1"/>
      <c r="BK12" s="1"/>
      <c r="BL12" s="6"/>
      <c r="BM12" s="1"/>
      <c r="BN12" s="23"/>
      <c r="BO12" s="1"/>
      <c r="BP12" s="1"/>
      <c r="BQ12" s="1"/>
      <c r="BR12" s="6"/>
      <c r="BS12" s="1"/>
      <c r="BT12" s="23" t="s">
        <v>46</v>
      </c>
      <c r="BU12" s="5"/>
      <c r="BV12" s="1"/>
    </row>
    <row r="13" spans="2:74" ht="15.6" thickTop="1" thickBot="1" x14ac:dyDescent="0.35">
      <c r="B13" s="1"/>
      <c r="C13" s="6">
        <v>3</v>
      </c>
      <c r="D13" s="1"/>
      <c r="E13" s="1"/>
      <c r="F13" s="4"/>
      <c r="G13" s="1"/>
      <c r="H13" s="70"/>
      <c r="I13" s="6" t="s">
        <v>67</v>
      </c>
      <c r="J13" s="1"/>
      <c r="K13" s="1"/>
      <c r="L13" s="4"/>
      <c r="M13" s="1"/>
      <c r="N13" s="1"/>
      <c r="O13" s="6">
        <v>3</v>
      </c>
      <c r="P13" s="1"/>
      <c r="Q13" s="1"/>
      <c r="R13" s="4"/>
      <c r="S13" s="1"/>
      <c r="T13" s="6">
        <v>3</v>
      </c>
      <c r="U13" s="1"/>
      <c r="V13" s="1"/>
      <c r="W13" s="4"/>
      <c r="X13" s="1"/>
      <c r="Y13" s="6">
        <v>3</v>
      </c>
      <c r="Z13" s="1"/>
      <c r="AA13" s="1"/>
      <c r="AB13" s="4"/>
      <c r="AC13" s="1"/>
      <c r="AD13" s="1"/>
      <c r="AE13" s="6">
        <v>3</v>
      </c>
      <c r="AF13" s="1"/>
      <c r="AG13" s="1"/>
      <c r="AH13" s="4"/>
      <c r="AI13" s="1"/>
      <c r="AJ13" s="1"/>
      <c r="AK13" s="6">
        <v>3</v>
      </c>
      <c r="AL13" s="1"/>
      <c r="AM13" s="1"/>
      <c r="AN13" s="4"/>
      <c r="AO13" s="1"/>
      <c r="AP13" s="1"/>
      <c r="AQ13" s="70"/>
      <c r="AR13" s="6" t="s">
        <v>290</v>
      </c>
      <c r="AS13" s="1"/>
      <c r="AT13" s="1"/>
      <c r="AU13" s="4"/>
      <c r="AV13" s="1"/>
      <c r="AW13" s="1"/>
      <c r="AX13" s="6">
        <v>3</v>
      </c>
      <c r="AY13" s="1"/>
      <c r="AZ13" s="1"/>
      <c r="BA13" s="4"/>
      <c r="BB13" s="1"/>
      <c r="BC13" s="1"/>
      <c r="BD13" s="1"/>
      <c r="BE13" s="6">
        <v>3</v>
      </c>
      <c r="BF13" s="1"/>
      <c r="BG13" s="1"/>
      <c r="BH13" s="4"/>
      <c r="BI13" s="1"/>
      <c r="BJ13" s="1"/>
      <c r="BK13" s="1"/>
      <c r="BL13" s="6">
        <v>3</v>
      </c>
      <c r="BM13" s="1"/>
      <c r="BN13" s="1"/>
      <c r="BO13" s="1"/>
      <c r="BP13" s="1"/>
      <c r="BQ13" s="1"/>
      <c r="BR13" s="6">
        <v>3</v>
      </c>
      <c r="BS13" s="1"/>
      <c r="BT13" s="1"/>
      <c r="BU13" s="4"/>
      <c r="BV13" s="1"/>
    </row>
    <row r="14" spans="2:74" ht="15.6" thickTop="1" thickBot="1" x14ac:dyDescent="0.35">
      <c r="B14" s="1"/>
      <c r="C14" s="28" t="s">
        <v>42</v>
      </c>
      <c r="D14" s="1"/>
      <c r="E14" s="1"/>
      <c r="F14" s="5"/>
      <c r="G14" s="1"/>
      <c r="H14" s="70"/>
      <c r="I14" s="7"/>
      <c r="J14" s="1" t="s">
        <v>38</v>
      </c>
      <c r="K14" s="1"/>
      <c r="L14" s="5"/>
      <c r="M14" s="1"/>
      <c r="N14" s="1"/>
      <c r="O14" s="28" t="s">
        <v>42</v>
      </c>
      <c r="P14" s="1"/>
      <c r="Q14" s="1"/>
      <c r="R14" s="5"/>
      <c r="S14" s="1"/>
      <c r="T14" s="28" t="s">
        <v>42</v>
      </c>
      <c r="U14" s="1"/>
      <c r="V14" s="1"/>
      <c r="W14" s="5"/>
      <c r="X14" s="1"/>
      <c r="Y14" s="28" t="s">
        <v>42</v>
      </c>
      <c r="Z14" s="1"/>
      <c r="AA14" s="1"/>
      <c r="AB14" s="5"/>
      <c r="AC14" s="1"/>
      <c r="AD14" s="1"/>
      <c r="AE14" s="28" t="s">
        <v>42</v>
      </c>
      <c r="AF14" s="6">
        <v>3</v>
      </c>
      <c r="AG14" s="1"/>
      <c r="AH14" s="5"/>
      <c r="AI14" s="1"/>
      <c r="AJ14" s="1"/>
      <c r="AK14" s="71" t="s">
        <v>42</v>
      </c>
      <c r="AL14" s="1"/>
      <c r="AM14" s="1"/>
      <c r="AN14" s="5"/>
      <c r="AO14" s="1"/>
      <c r="AP14" s="1"/>
      <c r="AQ14" s="70"/>
      <c r="AR14" s="71" t="s">
        <v>42</v>
      </c>
      <c r="AS14" s="6" t="s">
        <v>278</v>
      </c>
      <c r="AT14" s="1"/>
      <c r="AU14" s="5"/>
      <c r="AV14" s="1"/>
      <c r="AW14" s="1"/>
      <c r="AX14" s="28" t="s">
        <v>42</v>
      </c>
      <c r="AY14" s="1"/>
      <c r="AZ14" s="1"/>
      <c r="BA14" s="5"/>
      <c r="BB14" s="1"/>
      <c r="BC14" s="1"/>
      <c r="BD14" s="1"/>
      <c r="BE14" s="28" t="s">
        <v>42</v>
      </c>
      <c r="BF14" s="1"/>
      <c r="BG14" s="1"/>
      <c r="BH14" s="5"/>
      <c r="BI14" s="1"/>
      <c r="BJ14" s="1"/>
      <c r="BK14" s="1"/>
      <c r="BL14" s="28" t="s">
        <v>42</v>
      </c>
      <c r="BM14" s="1"/>
      <c r="BN14" s="1"/>
      <c r="BO14" s="1"/>
      <c r="BP14" s="1"/>
      <c r="BQ14" s="1"/>
      <c r="BR14" s="28" t="s">
        <v>42</v>
      </c>
      <c r="BS14" s="1"/>
      <c r="BT14" s="1"/>
      <c r="BU14" s="5"/>
      <c r="BV14" s="1"/>
    </row>
    <row r="15" spans="2:74" ht="15.6" thickTop="1" thickBot="1" x14ac:dyDescent="0.35">
      <c r="B15" s="1"/>
      <c r="C15" s="8">
        <v>6</v>
      </c>
      <c r="D15" s="4"/>
      <c r="E15" s="5"/>
      <c r="F15" s="5"/>
      <c r="G15" s="1"/>
      <c r="H15" s="70"/>
      <c r="I15" s="8" t="s">
        <v>68</v>
      </c>
      <c r="J15" s="4"/>
      <c r="K15" s="5"/>
      <c r="L15" s="5"/>
      <c r="M15" s="1"/>
      <c r="N15" s="1"/>
      <c r="O15" s="8">
        <v>6</v>
      </c>
      <c r="P15" s="4"/>
      <c r="Q15" s="5"/>
      <c r="R15" s="5"/>
      <c r="S15" s="1"/>
      <c r="T15" s="8">
        <v>6</v>
      </c>
      <c r="U15" s="4"/>
      <c r="V15" s="5"/>
      <c r="W15" s="5"/>
      <c r="X15" s="1"/>
      <c r="Y15" s="8">
        <v>6</v>
      </c>
      <c r="Z15" s="4"/>
      <c r="AA15" s="5"/>
      <c r="AB15" s="5"/>
      <c r="AC15" s="1"/>
      <c r="AD15" s="1"/>
      <c r="AE15" s="8">
        <v>6</v>
      </c>
      <c r="AF15" s="4"/>
      <c r="AG15" s="5"/>
      <c r="AH15" s="5"/>
      <c r="AI15" s="1"/>
      <c r="AJ15" s="1"/>
      <c r="AK15" s="8">
        <v>6</v>
      </c>
      <c r="AL15" s="4"/>
      <c r="AM15" s="5"/>
      <c r="AN15" s="5"/>
      <c r="AO15" s="1"/>
      <c r="AP15" s="1"/>
      <c r="AQ15" s="70"/>
      <c r="AR15" s="8" t="s">
        <v>291</v>
      </c>
      <c r="AS15" s="4"/>
      <c r="AT15" s="5"/>
      <c r="AU15" s="5"/>
      <c r="AV15" s="1"/>
      <c r="AW15" s="1"/>
      <c r="AX15" s="8">
        <v>6</v>
      </c>
      <c r="AY15" s="4"/>
      <c r="AZ15" s="5"/>
      <c r="BA15" s="5"/>
      <c r="BB15" s="1"/>
      <c r="BC15" s="1"/>
      <c r="BD15" s="1"/>
      <c r="BE15" s="8">
        <v>6</v>
      </c>
      <c r="BF15" s="4"/>
      <c r="BG15" s="5"/>
      <c r="BH15" s="5"/>
      <c r="BI15" s="1"/>
      <c r="BJ15" s="1"/>
      <c r="BK15" s="1"/>
      <c r="BL15" s="8">
        <v>6</v>
      </c>
      <c r="BM15" s="4"/>
      <c r="BN15" s="5"/>
      <c r="BO15" s="1"/>
      <c r="BP15" s="1"/>
      <c r="BQ15" s="1"/>
      <c r="BR15" s="8">
        <v>6</v>
      </c>
      <c r="BS15" s="4"/>
      <c r="BT15" s="5"/>
      <c r="BU15" s="5"/>
      <c r="BV15" s="1"/>
    </row>
    <row r="16" spans="2:74" ht="15.6" thickTop="1" thickBot="1" x14ac:dyDescent="0.35">
      <c r="B16" s="1"/>
      <c r="C16" s="6"/>
      <c r="D16" s="23" t="s">
        <v>45</v>
      </c>
      <c r="E16" s="5"/>
      <c r="F16" s="5"/>
      <c r="G16" s="1"/>
      <c r="H16" s="70"/>
      <c r="I16" s="6"/>
      <c r="J16" s="1"/>
      <c r="K16" s="5" t="s">
        <v>38</v>
      </c>
      <c r="L16" s="5"/>
      <c r="M16" s="1"/>
      <c r="N16" s="1"/>
      <c r="O16" s="6"/>
      <c r="P16" s="23" t="s">
        <v>45</v>
      </c>
      <c r="Q16" s="5"/>
      <c r="R16" s="5"/>
      <c r="S16" s="1"/>
      <c r="T16" s="6"/>
      <c r="U16" s="23" t="s">
        <v>45</v>
      </c>
      <c r="V16" s="5"/>
      <c r="W16" s="5"/>
      <c r="X16" s="1"/>
      <c r="Y16" s="6"/>
      <c r="Z16" s="23" t="s">
        <v>45</v>
      </c>
      <c r="AA16" s="5"/>
      <c r="AB16" s="5"/>
      <c r="AC16" s="1"/>
      <c r="AD16" s="1"/>
      <c r="AE16" s="6"/>
      <c r="AF16" s="23" t="s">
        <v>45</v>
      </c>
      <c r="AG16" s="21">
        <v>2</v>
      </c>
      <c r="AH16" s="5"/>
      <c r="AI16" s="1"/>
      <c r="AJ16" s="1"/>
      <c r="AK16" s="6"/>
      <c r="AL16" s="72" t="s">
        <v>45</v>
      </c>
      <c r="AM16" s="5"/>
      <c r="AN16" s="5"/>
      <c r="AO16" s="1"/>
      <c r="AP16" s="1"/>
      <c r="AQ16" s="70"/>
      <c r="AR16" s="6"/>
      <c r="AS16" s="72" t="s">
        <v>45</v>
      </c>
      <c r="AT16" s="74" t="s">
        <v>282</v>
      </c>
      <c r="AU16" s="5"/>
      <c r="AV16" s="1"/>
      <c r="AW16" s="1"/>
      <c r="AX16" s="6"/>
      <c r="AY16" s="23" t="s">
        <v>45</v>
      </c>
      <c r="AZ16" s="5"/>
      <c r="BA16" s="5"/>
      <c r="BB16" s="1"/>
      <c r="BC16" s="1"/>
      <c r="BD16" s="1"/>
      <c r="BE16" s="6"/>
      <c r="BF16" s="23" t="s">
        <v>45</v>
      </c>
      <c r="BG16" s="5"/>
      <c r="BH16" s="5"/>
      <c r="BI16" s="1"/>
      <c r="BJ16" s="1"/>
      <c r="BK16" s="1"/>
      <c r="BL16" s="6"/>
      <c r="BM16" s="23" t="s">
        <v>45</v>
      </c>
      <c r="BN16" s="5"/>
      <c r="BO16" s="1"/>
      <c r="BP16" s="1"/>
      <c r="BQ16" s="1"/>
      <c r="BR16" s="6"/>
      <c r="BS16" s="23" t="s">
        <v>45</v>
      </c>
      <c r="BT16" s="5"/>
      <c r="BU16" s="5"/>
      <c r="BV16" s="1"/>
    </row>
    <row r="17" spans="2:74" ht="15.6" thickTop="1" thickBot="1" x14ac:dyDescent="0.35">
      <c r="B17" s="1"/>
      <c r="C17" s="6">
        <v>2</v>
      </c>
      <c r="D17" s="1"/>
      <c r="E17" s="4"/>
      <c r="F17" s="1"/>
      <c r="G17" s="1"/>
      <c r="H17" s="70"/>
      <c r="I17" s="6" t="s">
        <v>69</v>
      </c>
      <c r="J17" s="1"/>
      <c r="K17" s="4"/>
      <c r="L17" s="1"/>
      <c r="M17" s="1"/>
      <c r="N17" s="1"/>
      <c r="O17" s="6">
        <v>2</v>
      </c>
      <c r="P17" s="1"/>
      <c r="Q17" s="4"/>
      <c r="R17" s="1"/>
      <c r="S17" s="1"/>
      <c r="T17" s="6">
        <v>2</v>
      </c>
      <c r="U17" s="1"/>
      <c r="V17" s="4"/>
      <c r="W17" s="1"/>
      <c r="X17" s="1"/>
      <c r="Y17" s="6">
        <v>2</v>
      </c>
      <c r="Z17" s="1"/>
      <c r="AA17" s="4"/>
      <c r="AB17" s="1"/>
      <c r="AC17" s="1"/>
      <c r="AD17" s="1"/>
      <c r="AE17" s="6">
        <v>2</v>
      </c>
      <c r="AF17" s="1"/>
      <c r="AG17" s="4"/>
      <c r="AH17" s="1"/>
      <c r="AI17" s="1"/>
      <c r="AJ17" s="1"/>
      <c r="AK17" s="6">
        <v>2</v>
      </c>
      <c r="AL17" s="1"/>
      <c r="AM17" s="4"/>
      <c r="AN17" s="1"/>
      <c r="AO17" s="1"/>
      <c r="AP17" s="1"/>
      <c r="AQ17" s="70"/>
      <c r="AR17" s="6" t="s">
        <v>292</v>
      </c>
      <c r="AS17" s="1"/>
      <c r="AT17" s="4"/>
      <c r="AU17" s="1"/>
      <c r="AV17" s="1"/>
      <c r="AW17" s="1"/>
      <c r="AX17" s="6">
        <v>2</v>
      </c>
      <c r="AY17" s="1"/>
      <c r="AZ17" s="4"/>
      <c r="BA17" s="1"/>
      <c r="BB17" s="1"/>
      <c r="BC17" s="1"/>
      <c r="BD17" s="1"/>
      <c r="BE17" s="6">
        <v>2</v>
      </c>
      <c r="BF17" s="1"/>
      <c r="BG17" s="4"/>
      <c r="BH17" s="1"/>
      <c r="BI17" s="1"/>
      <c r="BJ17" s="1"/>
      <c r="BK17" s="1"/>
      <c r="BL17" s="6">
        <v>2</v>
      </c>
      <c r="BM17" s="1"/>
      <c r="BN17" s="4"/>
      <c r="BO17" s="1"/>
      <c r="BP17" s="1"/>
      <c r="BQ17" s="1"/>
      <c r="BR17" s="6">
        <v>2</v>
      </c>
      <c r="BS17" s="1"/>
      <c r="BT17" s="4"/>
      <c r="BU17" s="1"/>
      <c r="BV17" s="1"/>
    </row>
    <row r="18" spans="2:74" ht="15.6" thickTop="1" thickBot="1" x14ac:dyDescent="0.35">
      <c r="B18" s="1"/>
      <c r="C18" s="28" t="s">
        <v>43</v>
      </c>
      <c r="D18" s="1"/>
      <c r="E18" s="5"/>
      <c r="F18" s="1"/>
      <c r="G18" s="1"/>
      <c r="H18" s="70"/>
      <c r="I18" s="7" t="s">
        <v>9</v>
      </c>
      <c r="J18" s="1" t="s">
        <v>39</v>
      </c>
      <c r="K18" s="5"/>
      <c r="L18" s="1"/>
      <c r="M18" s="1"/>
      <c r="N18" s="1"/>
      <c r="O18" s="28" t="s">
        <v>43</v>
      </c>
      <c r="P18" s="1"/>
      <c r="Q18" s="5"/>
      <c r="R18" s="1"/>
      <c r="S18" s="1"/>
      <c r="T18" s="28" t="s">
        <v>43</v>
      </c>
      <c r="U18" s="1"/>
      <c r="V18" s="5"/>
      <c r="W18" s="1" t="s">
        <v>46</v>
      </c>
      <c r="X18" s="1"/>
      <c r="Y18" s="28" t="s">
        <v>43</v>
      </c>
      <c r="Z18" s="1"/>
      <c r="AA18" s="5"/>
      <c r="AB18" s="1"/>
      <c r="AC18" s="1"/>
      <c r="AD18" s="1"/>
      <c r="AE18" s="28" t="s">
        <v>43</v>
      </c>
      <c r="AF18" s="6">
        <v>2</v>
      </c>
      <c r="AG18" s="5"/>
      <c r="AH18" s="1"/>
      <c r="AI18" s="1"/>
      <c r="AJ18" s="1"/>
      <c r="AK18" s="71" t="s">
        <v>43</v>
      </c>
      <c r="AL18" s="1"/>
      <c r="AM18" s="5"/>
      <c r="AN18" s="1"/>
      <c r="AO18" s="1"/>
      <c r="AP18" s="1"/>
      <c r="AQ18" s="70"/>
      <c r="AR18" s="71" t="s">
        <v>43</v>
      </c>
      <c r="AS18" s="8" t="s">
        <v>282</v>
      </c>
      <c r="AT18" s="5"/>
      <c r="AU18" s="1"/>
      <c r="AV18" s="1"/>
      <c r="AW18" s="1"/>
      <c r="AX18" s="28" t="s">
        <v>43</v>
      </c>
      <c r="AY18" s="1"/>
      <c r="AZ18" s="5"/>
      <c r="BA18" s="1"/>
      <c r="BB18" s="1"/>
      <c r="BC18" s="1"/>
      <c r="BD18" s="1"/>
      <c r="BE18" s="28" t="s">
        <v>43</v>
      </c>
      <c r="BF18" s="1"/>
      <c r="BG18" s="5"/>
      <c r="BH18" s="1"/>
      <c r="BI18" s="1"/>
      <c r="BJ18" s="1"/>
      <c r="BK18" s="1"/>
      <c r="BL18" s="28" t="s">
        <v>43</v>
      </c>
      <c r="BM18" s="1"/>
      <c r="BN18" s="5"/>
      <c r="BO18" s="1"/>
      <c r="BP18" s="1"/>
      <c r="BQ18" s="1"/>
      <c r="BR18" s="28" t="s">
        <v>43</v>
      </c>
      <c r="BS18" s="1"/>
      <c r="BT18" s="5"/>
      <c r="BU18" s="23"/>
      <c r="BV18" s="1"/>
    </row>
    <row r="19" spans="2:74" ht="15.6" thickTop="1" thickBot="1" x14ac:dyDescent="0.35">
      <c r="B19" s="1"/>
      <c r="C19" s="8">
        <v>7</v>
      </c>
      <c r="D19" s="4"/>
      <c r="E19" s="1"/>
      <c r="F19" s="1"/>
      <c r="G19" s="1"/>
      <c r="H19" s="70"/>
      <c r="I19" s="8" t="s">
        <v>70</v>
      </c>
      <c r="J19" s="4"/>
      <c r="K19" s="1"/>
      <c r="L19" s="1"/>
      <c r="M19" s="1"/>
      <c r="N19" s="1"/>
      <c r="O19" s="8">
        <v>7</v>
      </c>
      <c r="P19" s="4"/>
      <c r="Q19" s="1"/>
      <c r="R19" s="1"/>
      <c r="S19" s="1"/>
      <c r="T19" s="8">
        <v>7</v>
      </c>
      <c r="U19" s="4"/>
      <c r="V19" s="1"/>
      <c r="W19" s="9"/>
      <c r="X19" s="1"/>
      <c r="Y19" s="8">
        <v>7</v>
      </c>
      <c r="Z19" s="4"/>
      <c r="AA19" s="1"/>
      <c r="AB19" s="6" t="s">
        <v>46</v>
      </c>
      <c r="AC19" s="1"/>
      <c r="AD19" s="1"/>
      <c r="AE19" s="8">
        <v>7</v>
      </c>
      <c r="AF19" s="4"/>
      <c r="AG19" s="1"/>
      <c r="AH19" s="1"/>
      <c r="AI19" s="1"/>
      <c r="AJ19" s="1"/>
      <c r="AK19" s="8">
        <v>7</v>
      </c>
      <c r="AL19" s="4"/>
      <c r="AM19" s="1"/>
      <c r="AN19" s="1"/>
      <c r="AO19" s="1"/>
      <c r="AP19" s="1"/>
      <c r="AQ19" s="70"/>
      <c r="AR19" s="8" t="s">
        <v>283</v>
      </c>
      <c r="AS19" s="4"/>
      <c r="AT19" s="1"/>
      <c r="AU19" s="1"/>
      <c r="AV19" s="1"/>
      <c r="AW19" s="1"/>
      <c r="AX19" s="8">
        <v>7</v>
      </c>
      <c r="AY19" s="4"/>
      <c r="AZ19" s="1"/>
      <c r="BA19" s="1"/>
      <c r="BB19" s="1" t="s">
        <v>45</v>
      </c>
      <c r="BC19" s="1"/>
      <c r="BD19" s="1"/>
      <c r="BE19" s="8">
        <v>7</v>
      </c>
      <c r="BF19" s="4"/>
      <c r="BG19" s="1"/>
      <c r="BH19" s="1"/>
      <c r="BI19" s="1" t="s">
        <v>46</v>
      </c>
      <c r="BJ19" s="1"/>
      <c r="BK19" s="1"/>
      <c r="BL19" s="8">
        <v>7</v>
      </c>
      <c r="BM19" s="4"/>
      <c r="BN19" s="1"/>
      <c r="BO19" s="1"/>
      <c r="BP19" s="1"/>
      <c r="BQ19" s="1"/>
      <c r="BR19" s="8">
        <v>7</v>
      </c>
      <c r="BS19" s="4"/>
      <c r="BT19" s="1"/>
      <c r="BU19" s="23"/>
      <c r="BV19" s="1"/>
    </row>
    <row r="20" spans="2:74" ht="15.6" thickTop="1" thickBot="1" x14ac:dyDescent="0.35">
      <c r="B20" s="1"/>
      <c r="C20" s="1"/>
      <c r="D20" s="1"/>
      <c r="E20" s="6" t="s">
        <v>44</v>
      </c>
      <c r="F20" s="1"/>
      <c r="G20" s="1"/>
      <c r="H20" s="70"/>
      <c r="I20" s="1"/>
      <c r="J20" s="1"/>
      <c r="K20" s="6" t="s">
        <v>37</v>
      </c>
      <c r="L20" s="1"/>
      <c r="M20" s="1"/>
      <c r="N20" s="1"/>
      <c r="O20" s="1"/>
      <c r="P20" s="1"/>
      <c r="Q20" s="6" t="s">
        <v>40</v>
      </c>
      <c r="R20" s="1"/>
      <c r="S20" s="1"/>
      <c r="T20" s="1"/>
      <c r="U20" s="1"/>
      <c r="V20" s="6" t="s">
        <v>40</v>
      </c>
      <c r="W20" s="1"/>
      <c r="X20" s="1"/>
      <c r="Y20" s="1"/>
      <c r="Z20" s="1"/>
      <c r="AA20" s="6" t="s">
        <v>44</v>
      </c>
      <c r="AB20" s="28" t="s">
        <v>62</v>
      </c>
      <c r="AC20" s="1"/>
      <c r="AD20" s="1"/>
      <c r="AE20" s="1"/>
      <c r="AF20" s="1"/>
      <c r="AG20" s="6">
        <v>3</v>
      </c>
      <c r="AH20" s="1"/>
      <c r="AI20" s="1"/>
      <c r="AJ20" s="1"/>
      <c r="AK20" s="1"/>
      <c r="AL20" s="1"/>
      <c r="AM20" s="6" t="s">
        <v>45</v>
      </c>
      <c r="AN20" s="1"/>
      <c r="AO20" s="1"/>
      <c r="AP20" s="1"/>
      <c r="AQ20" s="70"/>
      <c r="AR20" s="1"/>
      <c r="AS20" s="1"/>
      <c r="AT20" s="6" t="s">
        <v>278</v>
      </c>
      <c r="AU20" s="1"/>
      <c r="AV20" s="1"/>
      <c r="AW20" s="1"/>
      <c r="AX20" s="1"/>
      <c r="AY20" s="1"/>
      <c r="AZ20" s="6" t="s">
        <v>44</v>
      </c>
      <c r="BA20" s="1"/>
      <c r="BB20" s="28"/>
      <c r="BC20" s="5"/>
      <c r="BD20" s="1"/>
      <c r="BE20" s="1"/>
      <c r="BF20" s="1"/>
      <c r="BG20" s="6" t="s">
        <v>45</v>
      </c>
      <c r="BH20" s="1"/>
      <c r="BI20" s="28"/>
      <c r="BJ20" s="5"/>
      <c r="BK20" s="1"/>
      <c r="BL20" s="1"/>
      <c r="BM20" s="1"/>
      <c r="BN20" s="6" t="s">
        <v>45</v>
      </c>
      <c r="BO20" s="1"/>
      <c r="BP20" s="23"/>
      <c r="BQ20" s="1"/>
      <c r="BR20" s="1"/>
      <c r="BS20" s="1"/>
      <c r="BT20" s="1"/>
      <c r="BU20" s="1" t="s">
        <v>46</v>
      </c>
      <c r="BV20" s="23"/>
    </row>
    <row r="21" spans="2:74" ht="15.6" thickTop="1" thickBot="1" x14ac:dyDescent="0.35">
      <c r="B21" s="1"/>
      <c r="C21" s="1"/>
      <c r="D21" s="1"/>
      <c r="E21" s="28" t="s">
        <v>47</v>
      </c>
      <c r="F21" s="1"/>
      <c r="G21" s="1"/>
      <c r="H21" s="70"/>
      <c r="I21" s="1"/>
      <c r="J21" s="1"/>
      <c r="K21" s="7"/>
      <c r="L21" s="1" t="s">
        <v>39</v>
      </c>
      <c r="M21" s="1"/>
      <c r="N21" s="1"/>
      <c r="O21" s="1"/>
      <c r="P21" s="1"/>
      <c r="Q21" s="28" t="s">
        <v>47</v>
      </c>
      <c r="R21" s="1"/>
      <c r="S21" s="1"/>
      <c r="T21" s="1"/>
      <c r="U21" s="1"/>
      <c r="V21" s="28" t="s">
        <v>47</v>
      </c>
      <c r="W21" s="1"/>
      <c r="X21" s="1"/>
      <c r="Y21" s="1"/>
      <c r="Z21" s="1"/>
      <c r="AA21" s="28" t="s">
        <v>47</v>
      </c>
      <c r="AB21" s="8"/>
      <c r="AC21" s="4"/>
      <c r="AD21" s="1"/>
      <c r="AE21" s="1"/>
      <c r="AF21" s="6">
        <v>8</v>
      </c>
      <c r="AG21" s="28" t="s">
        <v>62</v>
      </c>
      <c r="AH21" s="1">
        <v>3</v>
      </c>
      <c r="AI21" s="1"/>
      <c r="AJ21" s="1"/>
      <c r="AK21" s="1"/>
      <c r="AL21" s="6" t="s">
        <v>40</v>
      </c>
      <c r="AM21" s="71" t="s">
        <v>62</v>
      </c>
      <c r="AN21" s="1"/>
      <c r="AO21" s="1"/>
      <c r="AP21" s="1"/>
      <c r="AQ21" s="70"/>
      <c r="AR21" s="1"/>
      <c r="AS21" s="6" t="s">
        <v>284</v>
      </c>
      <c r="AT21" s="71" t="s">
        <v>62</v>
      </c>
      <c r="AU21" s="74" t="s">
        <v>278</v>
      </c>
      <c r="AV21" s="1"/>
      <c r="AW21" s="1"/>
      <c r="AX21" s="1"/>
      <c r="AY21" s="6" t="s">
        <v>42</v>
      </c>
      <c r="AZ21" s="28" t="s">
        <v>62</v>
      </c>
      <c r="BA21" s="1"/>
      <c r="BB21" s="23" t="s">
        <v>96</v>
      </c>
      <c r="BC21" s="5"/>
      <c r="BD21" s="1"/>
      <c r="BE21" s="1"/>
      <c r="BF21" s="6" t="s">
        <v>40</v>
      </c>
      <c r="BG21" s="28" t="s">
        <v>62</v>
      </c>
      <c r="BH21" s="1"/>
      <c r="BI21" s="23" t="s">
        <v>96</v>
      </c>
      <c r="BJ21" s="5"/>
      <c r="BK21" s="1"/>
      <c r="BL21" s="1"/>
      <c r="BM21" s="6" t="s">
        <v>40</v>
      </c>
      <c r="BN21" s="28" t="s">
        <v>47</v>
      </c>
      <c r="BO21" s="1"/>
      <c r="BP21" s="23"/>
      <c r="BQ21" s="1"/>
      <c r="BR21" s="1"/>
      <c r="BS21" s="1"/>
      <c r="BT21" s="1"/>
      <c r="BU21" s="9"/>
      <c r="BV21" s="23"/>
    </row>
    <row r="22" spans="2:74" ht="15.6" thickTop="1" thickBot="1" x14ac:dyDescent="0.35">
      <c r="B22" s="1"/>
      <c r="C22" s="1"/>
      <c r="D22" s="1"/>
      <c r="E22" s="8" t="s">
        <v>45</v>
      </c>
      <c r="F22" s="4"/>
      <c r="G22" s="1"/>
      <c r="H22" s="70"/>
      <c r="I22" s="1"/>
      <c r="J22" s="1"/>
      <c r="K22" s="8" t="s">
        <v>39</v>
      </c>
      <c r="L22" s="4"/>
      <c r="M22" s="1"/>
      <c r="N22" s="1"/>
      <c r="O22" s="1"/>
      <c r="P22" s="1"/>
      <c r="Q22" s="8" t="s">
        <v>42</v>
      </c>
      <c r="R22" s="4"/>
      <c r="S22" s="1"/>
      <c r="T22" s="1"/>
      <c r="U22" s="1"/>
      <c r="V22" s="8" t="s">
        <v>42</v>
      </c>
      <c r="W22" s="4"/>
      <c r="X22" s="1"/>
      <c r="Y22" s="1"/>
      <c r="Z22" s="1"/>
      <c r="AA22" s="8" t="s">
        <v>45</v>
      </c>
      <c r="AB22" s="4"/>
      <c r="AC22" s="1"/>
      <c r="AD22" s="1"/>
      <c r="AE22" s="1"/>
      <c r="AF22" s="28" t="s">
        <v>47</v>
      </c>
      <c r="AG22" s="8">
        <v>5</v>
      </c>
      <c r="AH22" s="4"/>
      <c r="AI22" s="5"/>
      <c r="AJ22" s="1"/>
      <c r="AK22" s="1"/>
      <c r="AL22" s="71" t="s">
        <v>47</v>
      </c>
      <c r="AM22" s="8"/>
      <c r="AN22" s="4"/>
      <c r="AO22" s="5"/>
      <c r="AP22" s="1"/>
      <c r="AQ22" s="70"/>
      <c r="AR22" s="1"/>
      <c r="AS22" s="71" t="s">
        <v>47</v>
      </c>
      <c r="AT22" s="8" t="s">
        <v>280</v>
      </c>
      <c r="AU22" s="4"/>
      <c r="AV22" s="5"/>
      <c r="AW22" s="1"/>
      <c r="AX22" s="1"/>
      <c r="AY22" s="28" t="s">
        <v>47</v>
      </c>
      <c r="AZ22" s="8"/>
      <c r="BA22" s="4"/>
      <c r="BB22" s="5"/>
      <c r="BC22" s="4"/>
      <c r="BD22" s="1"/>
      <c r="BE22" s="1"/>
      <c r="BF22" s="28" t="s">
        <v>47</v>
      </c>
      <c r="BG22" s="8"/>
      <c r="BH22" s="4"/>
      <c r="BI22" s="5"/>
      <c r="BJ22" s="4"/>
      <c r="BK22" s="1"/>
      <c r="BL22" s="1"/>
      <c r="BM22" s="28" t="s">
        <v>46</v>
      </c>
      <c r="BN22" s="8"/>
      <c r="BO22" s="4"/>
      <c r="BP22" s="1"/>
      <c r="BQ22" s="1"/>
      <c r="BR22" s="1"/>
      <c r="BS22" s="23"/>
      <c r="BT22" s="23"/>
      <c r="BU22" s="1" t="s">
        <v>44</v>
      </c>
      <c r="BV22" s="1"/>
    </row>
    <row r="23" spans="2:74" ht="15.6" thickTop="1" thickBot="1" x14ac:dyDescent="0.35">
      <c r="B23" s="1"/>
      <c r="C23" s="1"/>
      <c r="D23" s="1"/>
      <c r="E23" s="1"/>
      <c r="F23" s="1"/>
      <c r="G23" s="1"/>
      <c r="H23" s="7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8">
        <v>5</v>
      </c>
      <c r="AG23" s="4"/>
      <c r="AH23" s="23" t="s">
        <v>71</v>
      </c>
      <c r="AI23" s="5">
        <v>3</v>
      </c>
      <c r="AJ23" s="1"/>
      <c r="AK23" s="1"/>
      <c r="AL23" s="8" t="s">
        <v>41</v>
      </c>
      <c r="AM23" s="4"/>
      <c r="AN23" s="72" t="s">
        <v>71</v>
      </c>
      <c r="AO23" s="5"/>
      <c r="AP23" s="1"/>
      <c r="AQ23" s="70"/>
      <c r="AR23" s="1"/>
      <c r="AS23" s="8" t="s">
        <v>280</v>
      </c>
      <c r="AT23" s="4"/>
      <c r="AU23" s="72" t="s">
        <v>71</v>
      </c>
      <c r="AV23" s="74" t="s">
        <v>278</v>
      </c>
      <c r="AW23" s="1"/>
      <c r="AX23" s="1"/>
      <c r="AY23" s="8" t="s">
        <v>43</v>
      </c>
      <c r="AZ23" s="4"/>
      <c r="BA23" s="23" t="s">
        <v>71</v>
      </c>
      <c r="BB23" s="5"/>
      <c r="BC23" s="5"/>
      <c r="BD23" s="1"/>
      <c r="BE23" s="1"/>
      <c r="BF23" s="8" t="s">
        <v>41</v>
      </c>
      <c r="BG23" s="4"/>
      <c r="BH23" s="23" t="s">
        <v>71</v>
      </c>
      <c r="BI23" s="5"/>
      <c r="BJ23" s="5"/>
      <c r="BK23" s="1"/>
      <c r="BL23" s="1"/>
      <c r="BM23" s="8" t="s">
        <v>41</v>
      </c>
      <c r="BN23" s="4"/>
      <c r="BO23" s="23"/>
      <c r="BP23" s="1"/>
      <c r="BQ23" s="1"/>
      <c r="BR23" s="1"/>
      <c r="BS23" s="23"/>
      <c r="BT23" s="23"/>
      <c r="BU23" s="9"/>
      <c r="BV23" s="1"/>
    </row>
    <row r="24" spans="2:74" ht="15.6" thickTop="1" thickBot="1" x14ac:dyDescent="0.35">
      <c r="B24" s="1"/>
      <c r="C24" s="1" t="s">
        <v>221</v>
      </c>
      <c r="D24" s="1"/>
      <c r="E24" s="1"/>
      <c r="F24" s="1"/>
      <c r="G24" s="1"/>
      <c r="H24" s="70"/>
      <c r="I24" s="1" t="s">
        <v>224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 t="s">
        <v>221</v>
      </c>
      <c r="Z24" s="1"/>
      <c r="AA24" s="1"/>
      <c r="AB24" s="1"/>
      <c r="AC24" s="1"/>
      <c r="AD24" s="1"/>
      <c r="AE24" s="1"/>
      <c r="AF24" s="1"/>
      <c r="AG24" s="6">
        <v>4</v>
      </c>
      <c r="AH24" s="1"/>
      <c r="AI24" s="4"/>
      <c r="AJ24" s="1"/>
      <c r="AK24" s="1"/>
      <c r="AL24" s="1"/>
      <c r="AM24" s="6" t="s">
        <v>44</v>
      </c>
      <c r="AN24" s="1"/>
      <c r="AO24" s="4"/>
      <c r="AP24" s="1"/>
      <c r="AQ24" s="70"/>
      <c r="AR24" s="1"/>
      <c r="AS24" s="1"/>
      <c r="AT24" s="6" t="s">
        <v>277</v>
      </c>
      <c r="AU24" s="1"/>
      <c r="AV24" s="4"/>
      <c r="AW24" s="1"/>
      <c r="AX24" s="1"/>
      <c r="AY24" s="1"/>
      <c r="AZ24" s="6" t="s">
        <v>40</v>
      </c>
      <c r="BA24" s="1"/>
      <c r="BB24" s="4"/>
      <c r="BC24" s="1"/>
      <c r="BD24" s="1"/>
      <c r="BE24" s="1"/>
      <c r="BF24" s="1"/>
      <c r="BG24" s="6" t="s">
        <v>44</v>
      </c>
      <c r="BH24" s="1"/>
      <c r="BI24" s="4"/>
      <c r="BJ24" s="1"/>
      <c r="BK24" s="1"/>
      <c r="BL24" s="1"/>
      <c r="BM24" s="1"/>
      <c r="BN24" s="6" t="s">
        <v>44</v>
      </c>
      <c r="BO24" s="1"/>
      <c r="BP24" s="1"/>
      <c r="BQ24" s="1"/>
      <c r="BR24" s="1"/>
      <c r="BS24" s="1"/>
      <c r="BT24" s="1"/>
      <c r="BU24" s="22" t="s">
        <v>45</v>
      </c>
      <c r="BV24" s="1"/>
    </row>
    <row r="25" spans="2:74" ht="15.6" thickTop="1" thickBot="1" x14ac:dyDescent="0.35">
      <c r="B25" s="1"/>
      <c r="C25" s="1" t="s">
        <v>222</v>
      </c>
      <c r="D25" s="1"/>
      <c r="E25" s="1"/>
      <c r="F25" s="1"/>
      <c r="G25" s="1"/>
      <c r="H25" s="70"/>
      <c r="I25" s="1" t="s">
        <v>225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 t="s">
        <v>228</v>
      </c>
      <c r="Z25" s="1"/>
      <c r="AA25" s="1"/>
      <c r="AB25" s="1"/>
      <c r="AC25" s="1"/>
      <c r="AD25" s="1"/>
      <c r="AE25" s="1"/>
      <c r="AF25" s="6">
        <v>7</v>
      </c>
      <c r="AG25" s="28" t="s">
        <v>72</v>
      </c>
      <c r="AH25" s="1">
        <v>4</v>
      </c>
      <c r="AI25" s="5"/>
      <c r="AJ25" s="1"/>
      <c r="AK25" s="1"/>
      <c r="AL25" s="6" t="s">
        <v>42</v>
      </c>
      <c r="AM25" s="71" t="s">
        <v>72</v>
      </c>
      <c r="AN25" s="1"/>
      <c r="AO25" s="5"/>
      <c r="AP25" s="1"/>
      <c r="AQ25" s="70"/>
      <c r="AR25" s="1"/>
      <c r="AS25" s="6" t="s">
        <v>279</v>
      </c>
      <c r="AT25" s="71" t="s">
        <v>72</v>
      </c>
      <c r="AU25" s="6" t="s">
        <v>281</v>
      </c>
      <c r="AV25" s="5"/>
      <c r="AW25" s="1"/>
      <c r="AX25" s="1"/>
      <c r="AY25" s="6"/>
      <c r="AZ25" s="28" t="s">
        <v>72</v>
      </c>
      <c r="BA25" s="1"/>
      <c r="BB25" s="5"/>
      <c r="BC25" s="1"/>
      <c r="BD25" s="1"/>
      <c r="BE25" s="1"/>
      <c r="BF25" s="6" t="s">
        <v>42</v>
      </c>
      <c r="BG25" s="28" t="s">
        <v>72</v>
      </c>
      <c r="BH25" s="1"/>
      <c r="BI25" s="5"/>
      <c r="BJ25" s="1"/>
      <c r="BK25" s="1"/>
      <c r="BL25" s="1"/>
      <c r="BM25" s="6" t="s">
        <v>42</v>
      </c>
      <c r="BN25" s="28" t="s">
        <v>73</v>
      </c>
      <c r="BO25" s="1"/>
      <c r="BP25" s="1"/>
      <c r="BQ25" s="1"/>
      <c r="BR25" s="1"/>
      <c r="BS25" s="1"/>
      <c r="BT25" s="1"/>
      <c r="BU25" s="1"/>
      <c r="BV25" s="1"/>
    </row>
    <row r="26" spans="2:74" ht="15.6" thickTop="1" thickBot="1" x14ac:dyDescent="0.35">
      <c r="B26" s="1"/>
      <c r="C26" s="1" t="s">
        <v>223</v>
      </c>
      <c r="D26" s="1"/>
      <c r="E26" s="1"/>
      <c r="F26" s="1"/>
      <c r="G26" s="1"/>
      <c r="H26" s="70"/>
      <c r="I26" s="1" t="s">
        <v>226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 t="s">
        <v>229</v>
      </c>
      <c r="Z26" s="1"/>
      <c r="AA26" s="1"/>
      <c r="AB26" s="1"/>
      <c r="AC26" s="1"/>
      <c r="AD26" s="1"/>
      <c r="AE26" s="1"/>
      <c r="AF26" s="28" t="s">
        <v>73</v>
      </c>
      <c r="AG26" s="8">
        <v>6</v>
      </c>
      <c r="AH26" s="4"/>
      <c r="AI26" s="1"/>
      <c r="AJ26" s="1"/>
      <c r="AK26" s="1"/>
      <c r="AL26" s="71" t="s">
        <v>73</v>
      </c>
      <c r="AM26" s="8"/>
      <c r="AN26" s="4"/>
      <c r="AO26" s="1"/>
      <c r="AP26" s="1"/>
      <c r="AQ26" s="70"/>
      <c r="AR26" s="1"/>
      <c r="AS26" s="71" t="s">
        <v>73</v>
      </c>
      <c r="AT26" s="6" t="s">
        <v>281</v>
      </c>
      <c r="AU26" s="4"/>
      <c r="AV26" s="1"/>
      <c r="AW26" s="1"/>
      <c r="AX26" s="1"/>
      <c r="AY26" s="23"/>
      <c r="AZ26" s="8" t="s">
        <v>41</v>
      </c>
      <c r="BA26" s="4"/>
      <c r="BB26" s="1"/>
      <c r="BC26" s="1"/>
      <c r="BD26" s="1"/>
      <c r="BE26" s="1"/>
      <c r="BF26" s="28" t="s">
        <v>73</v>
      </c>
      <c r="BG26" s="8"/>
      <c r="BH26" s="4"/>
      <c r="BI26" s="1"/>
      <c r="BJ26" s="1"/>
      <c r="BK26" s="1"/>
      <c r="BL26" s="1"/>
      <c r="BM26" s="28" t="s">
        <v>111</v>
      </c>
      <c r="BN26" s="8"/>
      <c r="BO26" s="4"/>
      <c r="BP26" s="1"/>
      <c r="BQ26" s="1"/>
      <c r="BR26" s="1"/>
      <c r="BS26" s="6" t="s">
        <v>40</v>
      </c>
      <c r="BT26" s="1"/>
      <c r="BU26" s="1"/>
      <c r="BV26" s="1"/>
    </row>
    <row r="27" spans="2:74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8">
        <v>6</v>
      </c>
      <c r="AG27" s="4"/>
      <c r="AH27" s="1"/>
      <c r="AI27" s="1"/>
      <c r="AJ27" s="1"/>
      <c r="AK27" s="1"/>
      <c r="AL27" s="8" t="s">
        <v>43</v>
      </c>
      <c r="AM27" s="4"/>
      <c r="AN27" s="1"/>
      <c r="AO27" s="1"/>
      <c r="AP27" s="1"/>
      <c r="AQ27" s="70"/>
      <c r="AR27" s="1"/>
      <c r="AS27" s="8" t="s">
        <v>281</v>
      </c>
      <c r="AT27" s="4"/>
      <c r="AU27" s="1"/>
      <c r="AV27" s="1"/>
      <c r="AW27" s="1"/>
      <c r="AX27" s="1"/>
      <c r="AY27" s="6"/>
      <c r="AZ27" s="9"/>
      <c r="BA27" s="1"/>
      <c r="BB27" s="1"/>
      <c r="BC27" s="1"/>
      <c r="BD27" s="1"/>
      <c r="BE27" s="1"/>
      <c r="BF27" s="8" t="s">
        <v>43</v>
      </c>
      <c r="BG27" s="4"/>
      <c r="BH27" s="1"/>
      <c r="BI27" s="1"/>
      <c r="BJ27" s="1"/>
      <c r="BK27" s="1"/>
      <c r="BL27" s="1"/>
      <c r="BM27" s="8" t="s">
        <v>43</v>
      </c>
      <c r="BN27" s="4"/>
      <c r="BO27" s="1"/>
      <c r="BP27" s="1"/>
      <c r="BQ27" s="1"/>
      <c r="BR27" s="1"/>
      <c r="BS27" s="28" t="s">
        <v>47</v>
      </c>
      <c r="BT27" s="1"/>
      <c r="BU27" s="1"/>
      <c r="BV27" s="1"/>
    </row>
    <row r="28" spans="2:74" ht="15.6" thickTop="1" thickBot="1" x14ac:dyDescent="0.35">
      <c r="B28" s="1"/>
      <c r="C28" s="1"/>
      <c r="D28" s="1"/>
      <c r="E28" s="1"/>
      <c r="F28" s="1"/>
      <c r="G28" s="1"/>
      <c r="H28" s="1"/>
      <c r="I28" s="1"/>
      <c r="J28" s="1"/>
      <c r="K28" s="1" t="s">
        <v>227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70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8" t="s">
        <v>41</v>
      </c>
      <c r="BT28" s="4"/>
      <c r="BU28" s="1"/>
      <c r="BV28" s="1"/>
    </row>
    <row r="29" spans="2:74" ht="15" thickTop="1" x14ac:dyDescent="0.3">
      <c r="AI29" s="1"/>
      <c r="AJ29" s="1"/>
      <c r="AK29" s="1" t="s">
        <v>221</v>
      </c>
      <c r="AL29" s="1"/>
      <c r="AM29" s="1"/>
      <c r="AN29" s="1"/>
      <c r="AO29" s="1"/>
      <c r="AP29" s="1"/>
      <c r="AQ29" s="70"/>
      <c r="AR29" s="1" t="s">
        <v>293</v>
      </c>
      <c r="AS29" s="1"/>
      <c r="AT29" s="1"/>
      <c r="AU29" s="1"/>
      <c r="AV29" s="1"/>
      <c r="AW29" s="1"/>
      <c r="BP29" s="1"/>
      <c r="BQ29" s="1"/>
      <c r="BR29" s="1"/>
      <c r="BS29" s="6"/>
      <c r="BT29" s="23"/>
      <c r="BU29" s="1"/>
      <c r="BV29" s="1"/>
    </row>
    <row r="30" spans="2:74" ht="15" thickBot="1" x14ac:dyDescent="0.35">
      <c r="AI30" s="1"/>
      <c r="AJ30" s="1"/>
      <c r="AK30" s="1" t="s">
        <v>222</v>
      </c>
      <c r="AL30" s="1"/>
      <c r="AM30" s="1"/>
      <c r="AN30" s="1"/>
      <c r="AO30" s="1"/>
      <c r="AP30" s="1"/>
      <c r="AQ30" s="70"/>
      <c r="AR30" s="1" t="s">
        <v>294</v>
      </c>
      <c r="AS30" s="1"/>
      <c r="AT30" s="1"/>
      <c r="AU30" s="1"/>
      <c r="AV30" s="1"/>
      <c r="AW30" s="1"/>
      <c r="BP30" s="1"/>
      <c r="BQ30" s="1"/>
      <c r="BR30" s="1"/>
      <c r="BS30" s="6" t="s">
        <v>42</v>
      </c>
      <c r="BT30" s="1"/>
      <c r="BU30" s="1"/>
      <c r="BV30" s="1"/>
    </row>
    <row r="31" spans="2:74" ht="15.6" thickTop="1" thickBot="1" x14ac:dyDescent="0.35">
      <c r="AI31" s="1"/>
      <c r="AJ31" s="1"/>
      <c r="AK31" s="1" t="s">
        <v>230</v>
      </c>
      <c r="AL31" s="1"/>
      <c r="AM31" s="1"/>
      <c r="AN31" s="1"/>
      <c r="AO31" s="1"/>
      <c r="AP31" s="1"/>
      <c r="AQ31" s="70"/>
      <c r="AR31" s="1" t="s">
        <v>295</v>
      </c>
      <c r="AS31" s="1"/>
      <c r="AT31" s="1"/>
      <c r="AU31" s="1"/>
      <c r="AV31" s="1"/>
      <c r="AW31" s="1"/>
      <c r="BP31" s="1"/>
      <c r="BQ31" s="1"/>
      <c r="BR31" s="1"/>
      <c r="BS31" s="28" t="s">
        <v>73</v>
      </c>
      <c r="BT31" s="1"/>
      <c r="BU31" s="1"/>
      <c r="BV31" s="1"/>
    </row>
    <row r="32" spans="2:74" ht="15.6" thickTop="1" thickBot="1" x14ac:dyDescent="0.35">
      <c r="AI32" s="1"/>
      <c r="AJ32" s="1"/>
      <c r="AK32" s="1" t="s">
        <v>231</v>
      </c>
      <c r="AL32" s="1"/>
      <c r="AM32" s="1"/>
      <c r="AN32" s="1"/>
      <c r="AO32" s="1"/>
      <c r="AP32" s="1"/>
      <c r="AQ32" s="70"/>
      <c r="AR32" s="1" t="s">
        <v>296</v>
      </c>
      <c r="AS32" s="1"/>
      <c r="AT32" s="1"/>
      <c r="AU32" s="1"/>
      <c r="AV32" s="1"/>
      <c r="AW32" s="1"/>
      <c r="BP32" s="1"/>
      <c r="BQ32" s="1"/>
      <c r="BR32" s="1"/>
      <c r="BS32" s="8" t="s">
        <v>43</v>
      </c>
      <c r="BT32" s="4"/>
      <c r="BU32" s="1"/>
      <c r="BV32" s="1"/>
    </row>
    <row r="33" spans="35:74" ht="15" thickTop="1" x14ac:dyDescent="0.3">
      <c r="AI33" s="1"/>
      <c r="AJ33" s="1"/>
      <c r="AK33" s="1"/>
      <c r="AL33" s="1"/>
      <c r="AM33" s="1"/>
      <c r="AN33" s="1"/>
      <c r="AO33" s="1"/>
      <c r="AP33" s="1"/>
      <c r="AQ33" s="70"/>
      <c r="AR33" s="1"/>
      <c r="AS33" s="1"/>
      <c r="AT33" s="1"/>
      <c r="AU33" s="1"/>
      <c r="AV33" s="1"/>
      <c r="AW33" s="1"/>
      <c r="BP33" s="1"/>
      <c r="BQ33" s="1"/>
      <c r="BR33" s="1"/>
      <c r="BS33" s="1"/>
      <c r="BT33" s="1"/>
      <c r="BU33" s="1"/>
      <c r="BV33" s="1"/>
    </row>
    <row r="34" spans="35:74" x14ac:dyDescent="0.3">
      <c r="AI34" s="1"/>
      <c r="AJ34" s="1"/>
      <c r="AK34" s="1"/>
      <c r="AL34" s="1"/>
      <c r="AM34" s="1"/>
      <c r="AN34" s="1"/>
      <c r="AO34" s="1"/>
      <c r="AP34" s="1"/>
      <c r="AQ34" s="70"/>
      <c r="AR34" s="1"/>
      <c r="AS34" s="1"/>
      <c r="AT34" s="1"/>
      <c r="AU34" s="1"/>
      <c r="AV34" s="1"/>
      <c r="AW34" s="1"/>
      <c r="BP34" s="1"/>
      <c r="BQ34" s="1"/>
      <c r="BR34" s="1"/>
      <c r="BS34" s="1"/>
      <c r="BT34" s="1"/>
      <c r="BU34" s="1"/>
      <c r="BV34" s="1"/>
    </row>
    <row r="35" spans="35:74" x14ac:dyDescent="0.3">
      <c r="AI35" s="1"/>
      <c r="AJ35" s="1"/>
      <c r="AK35" s="1"/>
      <c r="AL35" s="1"/>
      <c r="AM35" s="1"/>
      <c r="AN35" s="1"/>
      <c r="AO35" s="1"/>
      <c r="AP35" s="1"/>
      <c r="AQ35" s="70"/>
      <c r="AR35" s="1"/>
      <c r="AS35" s="1"/>
      <c r="AT35" s="1"/>
      <c r="AU35" s="1"/>
      <c r="AV35" s="1"/>
      <c r="AW35" s="1"/>
      <c r="BP35" s="1"/>
      <c r="BQ35" s="1"/>
      <c r="BR35" s="1"/>
      <c r="BS35" s="1"/>
      <c r="BT35" s="1"/>
      <c r="BU35" s="1"/>
      <c r="BV35" s="1"/>
    </row>
    <row r="36" spans="35:74" x14ac:dyDescent="0.3">
      <c r="AI36" s="1"/>
      <c r="AJ36" s="1"/>
      <c r="AK36" s="1"/>
      <c r="AL36" s="1"/>
      <c r="AM36" s="1"/>
      <c r="AN36" s="1"/>
      <c r="AO36" s="1"/>
      <c r="AP36" s="1"/>
      <c r="AQ36" s="70"/>
      <c r="AR36" s="1"/>
      <c r="AS36" s="1"/>
      <c r="AT36" s="1"/>
      <c r="AU36" s="1"/>
      <c r="AV36" s="1"/>
      <c r="AW36" s="1"/>
      <c r="BP36" s="1"/>
      <c r="BQ36" s="1"/>
      <c r="BR36" s="1"/>
      <c r="BS36" s="1"/>
      <c r="BT36" s="1"/>
      <c r="BU36" s="1"/>
      <c r="BV36" s="1"/>
    </row>
    <row r="37" spans="35:74" x14ac:dyDescent="0.3">
      <c r="AI37" s="1"/>
      <c r="AJ37" s="1"/>
      <c r="AK37" s="1"/>
      <c r="AL37" s="1"/>
      <c r="AM37" s="1"/>
      <c r="AN37" s="1"/>
      <c r="AO37" s="1"/>
      <c r="AP37" s="1"/>
      <c r="AQ37" s="70"/>
      <c r="AR37" s="1"/>
      <c r="AS37" s="1"/>
      <c r="AT37" s="1"/>
      <c r="AU37" s="1"/>
      <c r="AV37" s="1"/>
      <c r="AW37" s="1"/>
      <c r="BP37" s="1"/>
      <c r="BQ37" s="1"/>
      <c r="BR37" s="1"/>
      <c r="BS37" s="1"/>
      <c r="BT37" s="1"/>
      <c r="BU37" s="1"/>
      <c r="BV37" s="1"/>
    </row>
    <row r="38" spans="35:74" x14ac:dyDescent="0.3">
      <c r="BP38" s="1"/>
      <c r="BQ38" s="1"/>
      <c r="BR38" s="1"/>
      <c r="BS38" s="1"/>
      <c r="BT38" s="1"/>
      <c r="BU38" s="1"/>
      <c r="BV38" s="1"/>
    </row>
    <row r="39" spans="35:74" x14ac:dyDescent="0.3">
      <c r="BP39" s="1"/>
      <c r="BQ39" s="1"/>
      <c r="BR39" s="1"/>
      <c r="BS39" s="1"/>
      <c r="BT39" s="1"/>
      <c r="BU39" s="1"/>
      <c r="BV39" s="1"/>
    </row>
    <row r="40" spans="35:74" x14ac:dyDescent="0.3">
      <c r="BP40" s="1"/>
      <c r="BQ40" s="1"/>
      <c r="BR40" s="1"/>
      <c r="BS40" s="1"/>
      <c r="BT40" s="1"/>
      <c r="BU40" s="1"/>
      <c r="BV40" s="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048B-E342-47AC-A151-4A4F7E5AED51}">
  <dimension ref="A3:Q72"/>
  <sheetViews>
    <sheetView topLeftCell="B5" workbookViewId="0">
      <selection activeCell="J69" sqref="J69"/>
    </sheetView>
  </sheetViews>
  <sheetFormatPr defaultRowHeight="14.4" x14ac:dyDescent="0.3"/>
  <cols>
    <col min="2" max="7" width="14" customWidth="1"/>
    <col min="8" max="9" width="7.33203125" customWidth="1"/>
    <col min="10" max="15" width="14" customWidth="1"/>
  </cols>
  <sheetData>
    <row r="3" spans="1:17" x14ac:dyDescent="0.3">
      <c r="A3" s="1"/>
      <c r="B3" s="1"/>
      <c r="C3" s="1"/>
      <c r="D3" s="1"/>
      <c r="E3" s="1"/>
      <c r="F3" s="1"/>
      <c r="G3" s="1"/>
      <c r="H3" s="1"/>
      <c r="I3" s="70"/>
      <c r="J3" s="1"/>
      <c r="K3" s="1"/>
      <c r="L3" s="1"/>
      <c r="M3" s="1"/>
      <c r="N3" s="1"/>
    </row>
    <row r="4" spans="1:17" ht="15" thickBot="1" x14ac:dyDescent="0.35">
      <c r="A4" s="1"/>
      <c r="B4" s="1"/>
      <c r="C4" s="1"/>
      <c r="D4" s="6">
        <v>1</v>
      </c>
      <c r="E4" s="1"/>
      <c r="F4" s="1"/>
      <c r="G4" s="1"/>
      <c r="H4" s="1"/>
      <c r="I4" s="70"/>
      <c r="J4" s="6" t="s">
        <v>232</v>
      </c>
      <c r="K4" s="1"/>
      <c r="L4" s="1"/>
      <c r="M4" s="1"/>
      <c r="N4" s="1"/>
    </row>
    <row r="5" spans="1:17" ht="15.6" thickTop="1" thickBot="1" x14ac:dyDescent="0.35">
      <c r="A5" s="1"/>
      <c r="B5" s="1"/>
      <c r="C5" s="1"/>
      <c r="D5" s="28" t="s">
        <v>40</v>
      </c>
      <c r="E5" s="1"/>
      <c r="F5" s="6"/>
      <c r="G5" s="1"/>
      <c r="H5" s="1"/>
      <c r="I5" s="70"/>
      <c r="J5" s="28" t="s">
        <v>40</v>
      </c>
      <c r="K5" s="1"/>
      <c r="L5" s="6" t="s">
        <v>237</v>
      </c>
      <c r="M5" s="1"/>
      <c r="N5" s="1"/>
    </row>
    <row r="6" spans="1:17" ht="15.6" thickTop="1" thickBot="1" x14ac:dyDescent="0.35">
      <c r="A6" s="1"/>
      <c r="B6" s="1"/>
      <c r="C6" s="1"/>
      <c r="D6" s="8">
        <v>2</v>
      </c>
      <c r="E6" s="4"/>
      <c r="F6" s="28"/>
      <c r="G6" s="1"/>
      <c r="H6" s="1"/>
      <c r="I6" s="70"/>
      <c r="J6" s="8" t="s">
        <v>233</v>
      </c>
      <c r="K6" s="4"/>
      <c r="L6" s="28"/>
      <c r="M6" s="1"/>
      <c r="N6" s="1"/>
    </row>
    <row r="7" spans="1:17" ht="15.6" thickTop="1" thickBot="1" x14ac:dyDescent="0.35">
      <c r="A7" s="1"/>
      <c r="B7" s="1"/>
      <c r="C7" s="1"/>
      <c r="D7" s="9"/>
      <c r="E7" s="23"/>
      <c r="F7" s="65" t="s">
        <v>46</v>
      </c>
      <c r="G7" s="1"/>
      <c r="H7" s="1"/>
      <c r="I7" s="70"/>
      <c r="J7" s="9"/>
      <c r="K7" s="23"/>
      <c r="L7" s="65" t="s">
        <v>46</v>
      </c>
      <c r="M7" s="1" t="s">
        <v>236</v>
      </c>
      <c r="N7" s="1"/>
    </row>
    <row r="8" spans="1:17" ht="15.6" thickTop="1" thickBot="1" x14ac:dyDescent="0.35">
      <c r="A8" s="1"/>
      <c r="B8" s="1"/>
      <c r="C8" s="1"/>
      <c r="D8" s="1"/>
      <c r="E8" s="6" t="s">
        <v>40</v>
      </c>
      <c r="F8" s="1"/>
      <c r="G8" s="4"/>
      <c r="H8" s="1"/>
      <c r="I8" s="70"/>
      <c r="J8" s="1"/>
      <c r="K8" s="6" t="s">
        <v>236</v>
      </c>
      <c r="L8" s="1"/>
      <c r="M8" s="4"/>
      <c r="N8" s="1"/>
    </row>
    <row r="9" spans="1:17" ht="15.6" thickTop="1" thickBot="1" x14ac:dyDescent="0.35">
      <c r="A9" s="1"/>
      <c r="B9" s="1"/>
      <c r="C9" s="1"/>
      <c r="D9" s="6">
        <v>3</v>
      </c>
      <c r="E9" s="28" t="s">
        <v>44</v>
      </c>
      <c r="F9" s="8"/>
      <c r="G9" s="1"/>
      <c r="H9" s="1"/>
      <c r="I9" s="70"/>
      <c r="J9" s="6" t="s">
        <v>234</v>
      </c>
      <c r="K9" s="28" t="s">
        <v>44</v>
      </c>
      <c r="L9" s="8" t="s">
        <v>236</v>
      </c>
      <c r="M9" s="1"/>
      <c r="N9" s="1"/>
    </row>
    <row r="10" spans="1:17" ht="15.6" thickTop="1" thickBot="1" x14ac:dyDescent="0.35">
      <c r="A10" s="1"/>
      <c r="B10" s="1"/>
      <c r="C10" s="1"/>
      <c r="D10" s="28" t="s">
        <v>41</v>
      </c>
      <c r="E10" s="8"/>
      <c r="F10" s="9"/>
      <c r="G10" s="1"/>
      <c r="H10" s="1"/>
      <c r="I10" s="70"/>
      <c r="J10" s="28" t="s">
        <v>41</v>
      </c>
      <c r="K10" s="8" t="s">
        <v>157</v>
      </c>
      <c r="L10" s="9"/>
      <c r="M10" s="1"/>
      <c r="N10" s="1"/>
    </row>
    <row r="11" spans="1:17" ht="15.6" thickTop="1" thickBot="1" x14ac:dyDescent="0.35">
      <c r="A11" s="1"/>
      <c r="B11" s="1"/>
      <c r="C11" s="1"/>
      <c r="D11" s="8">
        <v>4</v>
      </c>
      <c r="E11" s="4"/>
      <c r="F11" s="1"/>
      <c r="G11" s="1"/>
      <c r="H11" s="1"/>
      <c r="I11" s="70"/>
      <c r="J11" s="8" t="s">
        <v>235</v>
      </c>
      <c r="K11" s="4"/>
      <c r="L11" s="1"/>
      <c r="M11" s="1"/>
      <c r="N11" s="1"/>
    </row>
    <row r="12" spans="1:17" ht="15" thickTop="1" x14ac:dyDescent="0.3">
      <c r="A12" s="1"/>
      <c r="B12" s="1"/>
      <c r="C12" s="1"/>
      <c r="D12" s="1"/>
      <c r="E12" s="1"/>
      <c r="F12" s="1"/>
      <c r="G12" s="1"/>
      <c r="H12" s="1"/>
      <c r="I12" s="70"/>
      <c r="J12" s="1"/>
      <c r="K12" s="1"/>
      <c r="L12" s="1"/>
      <c r="M12" s="1"/>
      <c r="N12" s="1"/>
    </row>
    <row r="13" spans="1:17" x14ac:dyDescent="0.3">
      <c r="A13" s="1"/>
      <c r="B13" s="1"/>
      <c r="C13" s="1"/>
      <c r="D13" s="1" t="s">
        <v>221</v>
      </c>
      <c r="E13" s="1"/>
      <c r="F13" s="1"/>
      <c r="G13" s="1"/>
      <c r="H13" s="1"/>
      <c r="I13" s="70"/>
      <c r="J13" s="1" t="s">
        <v>238</v>
      </c>
      <c r="K13" s="1"/>
      <c r="L13" s="1"/>
      <c r="M13" s="1"/>
      <c r="N13" s="1"/>
    </row>
    <row r="14" spans="1:17" x14ac:dyDescent="0.3">
      <c r="A14" s="1"/>
      <c r="B14" s="1"/>
      <c r="C14" s="1"/>
      <c r="D14" s="1"/>
      <c r="E14" s="1"/>
      <c r="F14" s="1"/>
      <c r="G14" s="1"/>
      <c r="H14" s="1"/>
      <c r="I14" s="70"/>
      <c r="J14" s="1"/>
      <c r="K14" s="1"/>
      <c r="L14" s="1"/>
      <c r="M14" s="1"/>
      <c r="N14" s="1"/>
    </row>
    <row r="15" spans="1:17" x14ac:dyDescent="0.3">
      <c r="A15" s="1"/>
      <c r="B15" s="1"/>
      <c r="C15" s="1"/>
      <c r="D15" s="1"/>
      <c r="E15" s="1"/>
      <c r="F15" s="1"/>
      <c r="G15" s="1"/>
      <c r="H15" s="1"/>
      <c r="I15" s="70"/>
      <c r="J15" s="1"/>
      <c r="K15" s="1"/>
      <c r="L15" s="1"/>
      <c r="M15" s="1"/>
      <c r="N15" s="1"/>
      <c r="O15" s="1"/>
      <c r="P15" s="1"/>
      <c r="Q15" s="1"/>
    </row>
    <row r="16" spans="1:17" x14ac:dyDescent="0.3">
      <c r="A16" s="1"/>
      <c r="B16" s="1"/>
      <c r="C16" s="1"/>
      <c r="D16" s="1"/>
      <c r="E16" s="1"/>
      <c r="F16" s="1"/>
      <c r="G16" s="1"/>
      <c r="H16" s="1"/>
      <c r="I16" s="70"/>
      <c r="J16" s="1"/>
      <c r="K16" s="1"/>
      <c r="L16" s="1"/>
      <c r="M16" s="1"/>
      <c r="N16" s="1"/>
      <c r="O16" s="1"/>
      <c r="P16" s="1"/>
      <c r="Q16" s="1"/>
    </row>
    <row r="17" spans="1:17" x14ac:dyDescent="0.3">
      <c r="A17" s="1"/>
      <c r="B17" s="1"/>
      <c r="C17" s="1"/>
      <c r="D17" s="1"/>
      <c r="E17" s="1"/>
      <c r="F17" s="1"/>
      <c r="G17" s="1"/>
      <c r="H17" s="1"/>
      <c r="I17" s="70"/>
      <c r="J17" s="1"/>
      <c r="K17" s="1"/>
      <c r="L17" s="1"/>
      <c r="M17" s="1"/>
      <c r="N17" s="1"/>
      <c r="O17" s="1"/>
      <c r="P17" s="1"/>
      <c r="Q17" s="1"/>
    </row>
    <row r="18" spans="1:17" ht="15" thickBot="1" x14ac:dyDescent="0.35">
      <c r="A18" s="1"/>
      <c r="B18" s="6">
        <v>1</v>
      </c>
      <c r="C18" s="1"/>
      <c r="D18" s="1"/>
      <c r="E18" s="1"/>
      <c r="F18" s="1"/>
      <c r="G18" s="1"/>
      <c r="H18" s="1"/>
      <c r="I18" s="70"/>
      <c r="J18" s="6" t="s">
        <v>174</v>
      </c>
      <c r="K18" s="1"/>
      <c r="L18" s="1"/>
      <c r="M18" s="1"/>
      <c r="N18" s="1"/>
      <c r="O18" s="1"/>
      <c r="P18" s="1"/>
      <c r="Q18" s="1"/>
    </row>
    <row r="19" spans="1:17" ht="15.6" thickTop="1" thickBot="1" x14ac:dyDescent="0.35">
      <c r="A19" s="1"/>
      <c r="B19" s="71" t="s">
        <v>40</v>
      </c>
      <c r="C19" s="1"/>
      <c r="D19" s="1"/>
      <c r="E19" s="1"/>
      <c r="F19" s="1"/>
      <c r="G19" s="1"/>
      <c r="H19" s="1"/>
      <c r="I19" s="70"/>
      <c r="J19" s="71" t="s">
        <v>40</v>
      </c>
      <c r="K19" s="1" t="s">
        <v>174</v>
      </c>
      <c r="L19" s="1"/>
      <c r="M19" s="1"/>
      <c r="N19" s="1"/>
      <c r="O19" s="1"/>
      <c r="P19" s="1"/>
      <c r="Q19" s="1"/>
    </row>
    <row r="20" spans="1:17" ht="15.6" thickTop="1" thickBot="1" x14ac:dyDescent="0.35">
      <c r="A20" s="1"/>
      <c r="B20" s="8">
        <v>4</v>
      </c>
      <c r="C20" s="4"/>
      <c r="D20" s="5"/>
      <c r="E20" s="1"/>
      <c r="F20" s="1"/>
      <c r="G20" s="1"/>
      <c r="H20" s="1"/>
      <c r="I20" s="70"/>
      <c r="J20" s="8" t="s">
        <v>181</v>
      </c>
      <c r="K20" s="4"/>
      <c r="L20" s="5"/>
      <c r="M20" s="1"/>
      <c r="N20" s="1"/>
      <c r="O20" s="1"/>
      <c r="P20" s="1"/>
      <c r="Q20" s="1"/>
    </row>
    <row r="21" spans="1:17" ht="15.6" thickTop="1" thickBot="1" x14ac:dyDescent="0.35">
      <c r="A21" s="1"/>
      <c r="B21" s="6"/>
      <c r="C21" s="72" t="s">
        <v>44</v>
      </c>
      <c r="D21" s="5"/>
      <c r="E21" s="1"/>
      <c r="F21" s="1"/>
      <c r="G21" s="1"/>
      <c r="H21" s="1"/>
      <c r="I21" s="70"/>
      <c r="J21" s="6"/>
      <c r="K21" s="72" t="s">
        <v>44</v>
      </c>
      <c r="L21" s="5"/>
      <c r="M21" s="1" t="s">
        <v>174</v>
      </c>
      <c r="N21" s="1"/>
      <c r="O21" s="1"/>
      <c r="P21" s="1"/>
      <c r="Q21" s="1"/>
    </row>
    <row r="22" spans="1:17" ht="15.6" thickTop="1" thickBot="1" x14ac:dyDescent="0.35">
      <c r="A22" s="1"/>
      <c r="B22" s="6">
        <v>2</v>
      </c>
      <c r="C22" s="1"/>
      <c r="D22" s="4"/>
      <c r="E22" s="28"/>
      <c r="F22" s="5"/>
      <c r="G22" s="1"/>
      <c r="H22" s="1"/>
      <c r="I22" s="70"/>
      <c r="J22" s="6" t="s">
        <v>182</v>
      </c>
      <c r="K22" s="1"/>
      <c r="L22" s="4"/>
      <c r="M22" s="28"/>
      <c r="N22" s="5"/>
      <c r="O22" s="1"/>
      <c r="P22" s="1"/>
      <c r="Q22" s="1"/>
    </row>
    <row r="23" spans="1:17" ht="15.6" thickTop="1" thickBot="1" x14ac:dyDescent="0.35">
      <c r="A23" s="1"/>
      <c r="B23" s="71" t="s">
        <v>41</v>
      </c>
      <c r="C23" s="1"/>
      <c r="D23" s="5"/>
      <c r="E23" s="1"/>
      <c r="F23" s="5"/>
      <c r="G23" s="1"/>
      <c r="H23" s="1"/>
      <c r="I23" s="70"/>
      <c r="J23" s="71" t="s">
        <v>41</v>
      </c>
      <c r="K23" s="1" t="s">
        <v>183</v>
      </c>
      <c r="L23" s="5"/>
      <c r="M23" s="1"/>
      <c r="N23" s="5"/>
      <c r="O23" s="1"/>
      <c r="P23" s="1"/>
      <c r="Q23" s="1"/>
    </row>
    <row r="24" spans="1:17" ht="15.6" thickTop="1" thickBot="1" x14ac:dyDescent="0.35">
      <c r="A24" s="1"/>
      <c r="B24" s="8">
        <v>3</v>
      </c>
      <c r="C24" s="4"/>
      <c r="D24" s="1"/>
      <c r="E24" s="72" t="s">
        <v>47</v>
      </c>
      <c r="F24" s="5"/>
      <c r="G24" s="1"/>
      <c r="H24" s="1"/>
      <c r="I24" s="70"/>
      <c r="J24" s="8" t="s">
        <v>183</v>
      </c>
      <c r="K24" s="4"/>
      <c r="L24" s="1"/>
      <c r="M24" s="72" t="s">
        <v>47</v>
      </c>
      <c r="N24" s="5" t="s">
        <v>174</v>
      </c>
      <c r="O24" s="1"/>
      <c r="P24" s="1"/>
      <c r="Q24" s="1"/>
    </row>
    <row r="25" spans="1:17" ht="15" thickTop="1" x14ac:dyDescent="0.3">
      <c r="A25" s="1"/>
      <c r="B25" s="6"/>
      <c r="C25" s="1"/>
      <c r="D25" s="1"/>
      <c r="E25" s="1"/>
      <c r="F25" s="4"/>
      <c r="G25" s="5"/>
      <c r="H25" s="1"/>
      <c r="I25" s="70"/>
      <c r="J25" s="6"/>
      <c r="K25" s="1"/>
      <c r="L25" s="1"/>
      <c r="M25" s="1"/>
      <c r="N25" s="4"/>
      <c r="O25" s="5"/>
      <c r="P25" s="1"/>
      <c r="Q25" s="1"/>
    </row>
    <row r="26" spans="1:17" ht="15" thickBot="1" x14ac:dyDescent="0.35">
      <c r="A26" s="1"/>
      <c r="B26" s="1"/>
      <c r="C26" s="1"/>
      <c r="D26" s="12" t="s">
        <v>44</v>
      </c>
      <c r="E26" s="1"/>
      <c r="F26" s="5"/>
      <c r="G26" s="5"/>
      <c r="H26" s="1"/>
      <c r="I26" s="70"/>
      <c r="J26" s="1"/>
      <c r="K26" s="1"/>
      <c r="L26" s="12" t="s">
        <v>183</v>
      </c>
      <c r="M26" s="1"/>
      <c r="N26" s="5"/>
      <c r="O26" s="5"/>
      <c r="P26" s="1"/>
      <c r="Q26" s="1"/>
    </row>
    <row r="27" spans="1:17" ht="15.6" thickTop="1" thickBot="1" x14ac:dyDescent="0.35">
      <c r="A27" s="1"/>
      <c r="B27" s="1"/>
      <c r="C27" s="6" t="s">
        <v>40</v>
      </c>
      <c r="D27" s="72" t="s">
        <v>46</v>
      </c>
      <c r="E27" s="5"/>
      <c r="F27" s="73" t="s">
        <v>62</v>
      </c>
      <c r="G27" s="5"/>
      <c r="H27" s="1"/>
      <c r="I27" s="70"/>
      <c r="J27" s="1"/>
      <c r="K27" s="6" t="s">
        <v>181</v>
      </c>
      <c r="L27" s="72" t="s">
        <v>46</v>
      </c>
      <c r="M27" s="5" t="s">
        <v>182</v>
      </c>
      <c r="N27" s="73" t="s">
        <v>242</v>
      </c>
      <c r="O27" s="5" t="s">
        <v>174</v>
      </c>
      <c r="P27" s="1"/>
      <c r="Q27" s="1"/>
    </row>
    <row r="28" spans="1:17" ht="15.6" thickTop="1" thickBot="1" x14ac:dyDescent="0.35">
      <c r="A28" s="1"/>
      <c r="B28" s="1"/>
      <c r="C28" s="71" t="s">
        <v>45</v>
      </c>
      <c r="D28" s="1"/>
      <c r="E28" s="4"/>
      <c r="F28" s="1"/>
      <c r="G28" s="4"/>
      <c r="H28" s="1"/>
      <c r="I28" s="70"/>
      <c r="J28" s="1"/>
      <c r="K28" s="71" t="s">
        <v>45</v>
      </c>
      <c r="L28" s="1" t="s">
        <v>182</v>
      </c>
      <c r="M28" s="4"/>
      <c r="N28" s="1"/>
      <c r="O28" s="4"/>
      <c r="P28" s="1"/>
      <c r="Q28" s="1"/>
    </row>
    <row r="29" spans="1:17" ht="15.6" thickTop="1" thickBot="1" x14ac:dyDescent="0.35">
      <c r="A29" s="1"/>
      <c r="B29" s="1"/>
      <c r="C29" s="8" t="s">
        <v>41</v>
      </c>
      <c r="D29" s="4"/>
      <c r="E29" s="1"/>
      <c r="F29" s="1"/>
      <c r="G29" s="5"/>
      <c r="H29" s="1"/>
      <c r="I29" s="70"/>
      <c r="J29" s="1"/>
      <c r="K29" s="8" t="s">
        <v>182</v>
      </c>
      <c r="L29" s="4"/>
      <c r="M29" s="1"/>
      <c r="N29" s="1"/>
      <c r="O29" s="5"/>
      <c r="P29" s="1"/>
      <c r="Q29" s="1"/>
    </row>
    <row r="30" spans="1:17" ht="15.6" thickTop="1" thickBot="1" x14ac:dyDescent="0.35">
      <c r="A30" s="1"/>
      <c r="B30" s="1"/>
      <c r="C30" s="1"/>
      <c r="D30" s="1"/>
      <c r="E30" s="1"/>
      <c r="F30" s="8" t="s">
        <v>47</v>
      </c>
      <c r="G30" s="5"/>
      <c r="H30" s="1"/>
      <c r="I30" s="70"/>
      <c r="J30" s="1"/>
      <c r="K30" s="1"/>
      <c r="L30" s="1"/>
      <c r="M30" s="1"/>
      <c r="N30" s="8" t="s">
        <v>182</v>
      </c>
      <c r="O30" s="5"/>
      <c r="P30" s="1"/>
      <c r="Q30" s="1"/>
    </row>
    <row r="31" spans="1:17" ht="15" thickTop="1" x14ac:dyDescent="0.3">
      <c r="A31" s="1"/>
      <c r="B31" s="1"/>
      <c r="C31" s="1"/>
      <c r="D31" s="6"/>
      <c r="E31" s="1"/>
      <c r="F31" s="1"/>
      <c r="G31" s="1"/>
      <c r="H31" s="1"/>
      <c r="I31" s="70"/>
      <c r="J31" s="1"/>
      <c r="K31" s="1"/>
      <c r="L31" s="6"/>
      <c r="M31" s="1"/>
      <c r="N31" s="1"/>
      <c r="O31" s="1"/>
      <c r="P31" s="1"/>
      <c r="Q31" s="1"/>
    </row>
    <row r="32" spans="1:17" x14ac:dyDescent="0.3">
      <c r="A32" s="1"/>
      <c r="B32" s="1"/>
      <c r="C32" s="1"/>
      <c r="D32" s="1"/>
      <c r="E32" s="1"/>
      <c r="F32" s="1"/>
      <c r="G32" s="1"/>
      <c r="H32" s="1"/>
      <c r="I32" s="70"/>
      <c r="J32" s="1"/>
      <c r="K32" s="1"/>
      <c r="L32" s="1"/>
      <c r="M32" s="1"/>
      <c r="N32" s="1"/>
      <c r="O32" s="1"/>
      <c r="P32" s="1"/>
      <c r="Q32" s="1"/>
    </row>
    <row r="33" spans="1:17" ht="14.4" customHeight="1" x14ac:dyDescent="0.3">
      <c r="A33" s="1"/>
      <c r="B33" s="1" t="s">
        <v>239</v>
      </c>
      <c r="C33" s="1"/>
      <c r="D33" s="1"/>
      <c r="E33" s="1"/>
      <c r="F33" s="97" t="s">
        <v>240</v>
      </c>
      <c r="G33" s="97"/>
      <c r="H33" s="1"/>
      <c r="I33" s="70"/>
      <c r="J33" s="1" t="s">
        <v>241</v>
      </c>
      <c r="K33" s="1"/>
      <c r="L33" s="1"/>
      <c r="M33" s="1"/>
      <c r="N33" s="97" t="s">
        <v>240</v>
      </c>
      <c r="O33" s="97"/>
      <c r="P33" s="1"/>
      <c r="Q33" s="1"/>
    </row>
    <row r="34" spans="1:17" x14ac:dyDescent="0.3">
      <c r="A34" s="1"/>
      <c r="B34" s="1"/>
      <c r="C34" s="1"/>
      <c r="D34" s="1"/>
      <c r="E34" s="1"/>
      <c r="F34" s="97"/>
      <c r="G34" s="97"/>
      <c r="H34" s="1"/>
      <c r="I34" s="70"/>
      <c r="J34" s="1"/>
      <c r="K34" s="1"/>
      <c r="L34" s="1"/>
      <c r="M34" s="1"/>
      <c r="N34" s="97"/>
      <c r="O34" s="97"/>
      <c r="P34" s="1"/>
      <c r="Q34" s="1"/>
    </row>
    <row r="35" spans="1:17" x14ac:dyDescent="0.3">
      <c r="A35" s="1"/>
      <c r="B35" s="1"/>
      <c r="C35" s="1"/>
      <c r="D35" s="1"/>
      <c r="E35" s="1"/>
      <c r="F35" s="1"/>
      <c r="G35" s="1"/>
      <c r="H35" s="1"/>
      <c r="I35" s="70"/>
      <c r="J35" s="1"/>
      <c r="K35" s="1"/>
      <c r="L35" s="1"/>
      <c r="M35" s="1"/>
      <c r="N35" s="1"/>
      <c r="O35" s="1"/>
      <c r="P35" s="1"/>
      <c r="Q35" s="1"/>
    </row>
    <row r="36" spans="1:17" x14ac:dyDescent="0.3">
      <c r="A36" s="1"/>
      <c r="B36" s="1"/>
      <c r="C36" s="1"/>
      <c r="D36" s="1"/>
      <c r="E36" s="1"/>
      <c r="F36" s="1"/>
      <c r="G36" s="1"/>
      <c r="H36" s="1"/>
      <c r="I36" s="70"/>
      <c r="J36" s="1"/>
      <c r="K36" s="1"/>
      <c r="L36" s="1"/>
      <c r="M36" s="1"/>
      <c r="N36" s="1"/>
      <c r="O36" s="1"/>
      <c r="P36" s="1"/>
      <c r="Q36" s="1"/>
    </row>
    <row r="37" spans="1:17" x14ac:dyDescent="0.3">
      <c r="A37" s="1"/>
      <c r="B37" s="1"/>
      <c r="C37" s="1"/>
      <c r="D37" s="1"/>
      <c r="E37" s="1"/>
      <c r="F37" s="1"/>
      <c r="G37" s="1"/>
      <c r="H37" s="1"/>
      <c r="I37" s="70"/>
      <c r="J37" s="1"/>
      <c r="K37" s="1"/>
      <c r="L37" s="1"/>
      <c r="M37" s="1"/>
      <c r="N37" s="1"/>
      <c r="O37" s="1"/>
      <c r="P37" s="1"/>
      <c r="Q37" s="1"/>
    </row>
    <row r="38" spans="1:17" ht="15" thickBot="1" x14ac:dyDescent="0.35">
      <c r="A38" s="1"/>
      <c r="B38" s="1"/>
      <c r="C38" s="6">
        <v>1</v>
      </c>
      <c r="D38" s="1"/>
      <c r="E38" s="1"/>
      <c r="F38" s="1"/>
      <c r="G38" s="1"/>
      <c r="H38" s="1"/>
      <c r="I38" s="70"/>
      <c r="J38" s="6" t="s">
        <v>174</v>
      </c>
      <c r="K38" s="1"/>
      <c r="L38" s="1"/>
      <c r="M38" s="1"/>
      <c r="N38" s="1"/>
      <c r="O38" s="1"/>
      <c r="P38" s="1"/>
      <c r="Q38" s="1"/>
    </row>
    <row r="39" spans="1:17" ht="15.6" thickTop="1" thickBot="1" x14ac:dyDescent="0.35">
      <c r="A39" s="1"/>
      <c r="B39" s="1"/>
      <c r="C39" s="71" t="s">
        <v>40</v>
      </c>
      <c r="D39" s="1"/>
      <c r="E39" s="1"/>
      <c r="F39" s="1"/>
      <c r="G39" s="1"/>
      <c r="H39" s="1"/>
      <c r="I39" s="70"/>
      <c r="J39" s="71" t="s">
        <v>40</v>
      </c>
      <c r="K39" s="1" t="s">
        <v>174</v>
      </c>
      <c r="L39" s="1"/>
      <c r="M39" s="1"/>
      <c r="N39" s="1"/>
      <c r="O39" s="1"/>
      <c r="P39" s="1"/>
      <c r="Q39" s="1"/>
    </row>
    <row r="40" spans="1:17" ht="15.6" thickTop="1" thickBot="1" x14ac:dyDescent="0.35">
      <c r="A40" s="1"/>
      <c r="B40" s="1"/>
      <c r="C40" s="8">
        <v>4</v>
      </c>
      <c r="D40" s="4"/>
      <c r="E40" s="5"/>
      <c r="F40" s="1"/>
      <c r="G40" s="1"/>
      <c r="H40" s="1"/>
      <c r="I40" s="70"/>
      <c r="J40" s="8" t="s">
        <v>181</v>
      </c>
      <c r="K40" s="4"/>
      <c r="L40" s="5"/>
      <c r="M40" s="1"/>
      <c r="N40" s="1"/>
      <c r="O40" s="1"/>
      <c r="P40" s="1"/>
      <c r="Q40" s="1"/>
    </row>
    <row r="41" spans="1:17" ht="15.6" thickTop="1" thickBot="1" x14ac:dyDescent="0.35">
      <c r="A41" s="1"/>
      <c r="B41" s="1"/>
      <c r="C41" s="6"/>
      <c r="D41" s="72" t="s">
        <v>44</v>
      </c>
      <c r="E41" s="5"/>
      <c r="F41" s="1"/>
      <c r="G41" s="1"/>
      <c r="H41" s="1"/>
      <c r="I41" s="70"/>
      <c r="J41" s="6"/>
      <c r="K41" s="72" t="s">
        <v>44</v>
      </c>
      <c r="L41" s="5"/>
      <c r="M41" s="1" t="s">
        <v>174</v>
      </c>
      <c r="N41" s="1"/>
      <c r="O41" s="1"/>
      <c r="P41" s="1"/>
      <c r="Q41" s="1"/>
    </row>
    <row r="42" spans="1:17" ht="15.6" thickTop="1" thickBot="1" x14ac:dyDescent="0.35">
      <c r="A42" s="1"/>
      <c r="B42" s="1"/>
      <c r="C42" s="6">
        <v>2</v>
      </c>
      <c r="D42" s="1"/>
      <c r="E42" s="4"/>
      <c r="F42" s="28"/>
      <c r="G42" s="5"/>
      <c r="H42" s="1"/>
      <c r="I42" s="70"/>
      <c r="J42" s="6" t="s">
        <v>182</v>
      </c>
      <c r="K42" s="1"/>
      <c r="L42" s="4"/>
      <c r="M42" s="28"/>
      <c r="N42" s="5"/>
      <c r="O42" s="1"/>
      <c r="P42" s="1"/>
      <c r="Q42" s="1"/>
    </row>
    <row r="43" spans="1:17" ht="15.6" thickTop="1" thickBot="1" x14ac:dyDescent="0.35">
      <c r="A43" s="1"/>
      <c r="B43" s="1"/>
      <c r="C43" s="71" t="s">
        <v>41</v>
      </c>
      <c r="D43" s="1"/>
      <c r="E43" s="5"/>
      <c r="F43" s="1"/>
      <c r="G43" s="5"/>
      <c r="H43" s="1"/>
      <c r="I43" s="70"/>
      <c r="J43" s="71" t="s">
        <v>41</v>
      </c>
      <c r="K43" s="1" t="s">
        <v>183</v>
      </c>
      <c r="L43" s="5"/>
      <c r="M43" s="1"/>
      <c r="N43" s="5"/>
      <c r="O43" s="1"/>
      <c r="P43" s="1"/>
      <c r="Q43" s="1"/>
    </row>
    <row r="44" spans="1:17" ht="15.6" thickTop="1" thickBot="1" x14ac:dyDescent="0.35">
      <c r="A44" s="1"/>
      <c r="B44" s="1"/>
      <c r="C44" s="8">
        <v>3</v>
      </c>
      <c r="D44" s="4"/>
      <c r="E44" s="1"/>
      <c r="F44" s="72" t="s">
        <v>243</v>
      </c>
      <c r="G44" s="5"/>
      <c r="H44" s="1"/>
      <c r="I44" s="70"/>
      <c r="J44" s="8" t="s">
        <v>183</v>
      </c>
      <c r="K44" s="4"/>
      <c r="L44" s="1"/>
      <c r="M44" s="72" t="s">
        <v>243</v>
      </c>
      <c r="N44" s="5" t="s">
        <v>174</v>
      </c>
      <c r="O44" s="1"/>
      <c r="P44" s="1"/>
      <c r="Q44" s="1"/>
    </row>
    <row r="45" spans="1:17" ht="15" thickTop="1" x14ac:dyDescent="0.3">
      <c r="A45" s="1"/>
      <c r="B45" s="1"/>
      <c r="C45" s="6"/>
      <c r="D45" s="1"/>
      <c r="E45" s="1"/>
      <c r="F45" s="1"/>
      <c r="G45" s="4"/>
      <c r="H45" s="1"/>
      <c r="I45" s="70"/>
      <c r="J45" s="6"/>
      <c r="K45" s="1"/>
      <c r="L45" s="1"/>
      <c r="M45" s="1"/>
      <c r="N45" s="4"/>
      <c r="O45" s="1"/>
      <c r="P45" s="1"/>
      <c r="Q45" s="1"/>
    </row>
    <row r="46" spans="1:17" ht="15" thickBot="1" x14ac:dyDescent="0.35">
      <c r="A46" s="1"/>
      <c r="B46" s="1"/>
      <c r="C46" s="1"/>
      <c r="D46" s="1"/>
      <c r="E46" s="12" t="s">
        <v>44</v>
      </c>
      <c r="F46" s="1"/>
      <c r="G46" s="5"/>
      <c r="H46" s="1"/>
      <c r="I46" s="70"/>
      <c r="J46" s="1"/>
      <c r="K46" s="1"/>
      <c r="L46" s="12" t="s">
        <v>183</v>
      </c>
      <c r="M46" s="1"/>
      <c r="N46" s="5"/>
      <c r="O46" s="1"/>
      <c r="P46" s="1"/>
      <c r="Q46" s="1"/>
    </row>
    <row r="47" spans="1:17" ht="15.6" thickTop="1" thickBot="1" x14ac:dyDescent="0.35">
      <c r="A47" s="1"/>
      <c r="B47" s="1"/>
      <c r="C47" s="1"/>
      <c r="D47" s="6" t="s">
        <v>40</v>
      </c>
      <c r="E47" s="72" t="s">
        <v>46</v>
      </c>
      <c r="F47" s="5"/>
      <c r="G47" s="73"/>
      <c r="H47" s="1"/>
      <c r="I47" s="70"/>
      <c r="J47" s="1"/>
      <c r="K47" s="6" t="s">
        <v>181</v>
      </c>
      <c r="L47" s="72" t="s">
        <v>46</v>
      </c>
      <c r="M47" s="5" t="s">
        <v>182</v>
      </c>
      <c r="N47" s="73"/>
      <c r="O47" s="1"/>
      <c r="P47" s="1"/>
      <c r="Q47" s="1"/>
    </row>
    <row r="48" spans="1:17" ht="15.6" thickTop="1" thickBot="1" x14ac:dyDescent="0.35">
      <c r="A48" s="1"/>
      <c r="B48" s="1"/>
      <c r="C48" s="1"/>
      <c r="D48" s="71" t="s">
        <v>45</v>
      </c>
      <c r="E48" s="1"/>
      <c r="F48" s="4"/>
      <c r="G48" s="1"/>
      <c r="H48" s="1"/>
      <c r="I48" s="70"/>
      <c r="J48" s="1"/>
      <c r="K48" s="71" t="s">
        <v>45</v>
      </c>
      <c r="L48" s="1" t="s">
        <v>182</v>
      </c>
      <c r="M48" s="4"/>
      <c r="N48" s="1"/>
      <c r="O48" s="1"/>
      <c r="P48" s="1"/>
      <c r="Q48" s="1"/>
    </row>
    <row r="49" spans="1:15" ht="15.6" thickTop="1" thickBot="1" x14ac:dyDescent="0.35">
      <c r="A49" s="1"/>
      <c r="B49" s="1"/>
      <c r="C49" s="1"/>
      <c r="D49" s="8" t="s">
        <v>41</v>
      </c>
      <c r="E49" s="4"/>
      <c r="F49" s="1"/>
      <c r="G49" s="1"/>
      <c r="H49" s="1"/>
      <c r="I49" s="70"/>
      <c r="J49" s="1"/>
      <c r="K49" s="8" t="s">
        <v>182</v>
      </c>
      <c r="L49" s="4"/>
      <c r="M49" s="1"/>
      <c r="N49" s="1"/>
      <c r="O49" s="1"/>
    </row>
    <row r="50" spans="1:15" ht="15" thickTop="1" x14ac:dyDescent="0.3">
      <c r="A50" s="1"/>
      <c r="B50" s="1"/>
      <c r="C50" s="1"/>
      <c r="D50" s="1"/>
      <c r="E50" s="1"/>
      <c r="F50" s="6"/>
      <c r="G50" s="1"/>
      <c r="H50" s="1"/>
      <c r="I50" s="70"/>
      <c r="J50" s="1"/>
      <c r="K50" s="1"/>
      <c r="L50" s="1"/>
      <c r="M50" s="1"/>
      <c r="N50" s="6"/>
      <c r="O50" s="1"/>
    </row>
    <row r="51" spans="1:15" x14ac:dyDescent="0.3">
      <c r="B51" s="1"/>
      <c r="C51" s="1"/>
      <c r="D51" s="6"/>
      <c r="E51" s="1"/>
      <c r="F51" s="1"/>
      <c r="G51" s="1"/>
      <c r="H51" s="1"/>
      <c r="I51" s="70"/>
      <c r="J51" s="1"/>
      <c r="K51" s="1"/>
      <c r="L51" s="6"/>
      <c r="M51" s="1"/>
      <c r="N51" s="1"/>
      <c r="O51" s="1"/>
    </row>
    <row r="52" spans="1:15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">
      <c r="B53" s="1"/>
      <c r="C53" s="1" t="s">
        <v>239</v>
      </c>
      <c r="D53" s="1"/>
      <c r="E53" s="1"/>
      <c r="F53" s="97"/>
      <c r="G53" s="97"/>
      <c r="H53" s="1"/>
      <c r="I53" s="1"/>
      <c r="J53" s="1" t="s">
        <v>241</v>
      </c>
      <c r="K53" s="1"/>
      <c r="L53" s="1"/>
      <c r="M53" s="1"/>
      <c r="N53" s="97"/>
      <c r="O53" s="97"/>
    </row>
    <row r="54" spans="1:15" x14ac:dyDescent="0.3">
      <c r="B54" s="1"/>
      <c r="C54" s="1"/>
      <c r="D54" s="1"/>
      <c r="E54" s="1"/>
      <c r="F54" s="97"/>
      <c r="G54" s="97"/>
      <c r="H54" s="1"/>
      <c r="I54" s="1"/>
      <c r="J54" s="1"/>
      <c r="K54" s="1"/>
      <c r="L54" s="1"/>
      <c r="M54" s="1"/>
      <c r="N54" s="97"/>
      <c r="O54" s="97"/>
    </row>
    <row r="55" spans="1:15" ht="15" thickBot="1" x14ac:dyDescent="0.35">
      <c r="I55" s="1"/>
      <c r="J55" s="6" t="s">
        <v>174</v>
      </c>
      <c r="K55" s="1"/>
      <c r="L55" s="1"/>
      <c r="M55" s="1"/>
      <c r="N55" s="1"/>
      <c r="O55" s="1"/>
    </row>
    <row r="56" spans="1:15" ht="15.6" thickTop="1" thickBot="1" x14ac:dyDescent="0.35">
      <c r="I56" s="1"/>
      <c r="J56" s="71" t="s">
        <v>40</v>
      </c>
      <c r="K56" s="1" t="s">
        <v>174</v>
      </c>
      <c r="L56" s="1"/>
      <c r="M56" s="1"/>
      <c r="N56" s="1"/>
      <c r="O56" s="1"/>
    </row>
    <row r="57" spans="1:15" ht="15.6" thickTop="1" thickBot="1" x14ac:dyDescent="0.35">
      <c r="I57" s="1"/>
      <c r="J57" s="8" t="s">
        <v>181</v>
      </c>
      <c r="K57" s="4"/>
      <c r="L57" s="5"/>
      <c r="M57" s="1"/>
      <c r="N57" s="1"/>
      <c r="O57" s="1"/>
    </row>
    <row r="58" spans="1:15" ht="15.6" thickTop="1" thickBot="1" x14ac:dyDescent="0.35">
      <c r="I58" s="1"/>
      <c r="J58" s="6"/>
      <c r="K58" s="72" t="s">
        <v>44</v>
      </c>
      <c r="L58" s="5"/>
      <c r="M58" s="1" t="s">
        <v>174</v>
      </c>
      <c r="N58" s="1"/>
      <c r="O58" s="1"/>
    </row>
    <row r="59" spans="1:15" ht="15.6" thickTop="1" thickBot="1" x14ac:dyDescent="0.35">
      <c r="I59" s="1"/>
      <c r="J59" s="6" t="s">
        <v>182</v>
      </c>
      <c r="K59" s="1"/>
      <c r="L59" s="4"/>
      <c r="M59" s="28"/>
      <c r="N59" s="5"/>
      <c r="O59" s="1"/>
    </row>
    <row r="60" spans="1:15" ht="15.6" thickTop="1" thickBot="1" x14ac:dyDescent="0.35">
      <c r="I60" s="1"/>
      <c r="J60" s="71" t="s">
        <v>41</v>
      </c>
      <c r="K60" s="1" t="s">
        <v>183</v>
      </c>
      <c r="L60" s="5"/>
      <c r="M60" s="1"/>
      <c r="N60" s="5"/>
      <c r="O60" s="1"/>
    </row>
    <row r="61" spans="1:15" ht="15.6" thickTop="1" thickBot="1" x14ac:dyDescent="0.35">
      <c r="I61" s="1"/>
      <c r="J61" s="8" t="s">
        <v>183</v>
      </c>
      <c r="K61" s="4"/>
      <c r="L61" s="1"/>
      <c r="M61" s="72" t="s">
        <v>243</v>
      </c>
      <c r="N61" s="5" t="s">
        <v>174</v>
      </c>
      <c r="O61" s="1"/>
    </row>
    <row r="62" spans="1:15" ht="15" thickTop="1" x14ac:dyDescent="0.3">
      <c r="I62" s="1"/>
      <c r="J62" s="6"/>
      <c r="K62" s="1"/>
      <c r="L62" s="1"/>
      <c r="M62" s="1"/>
      <c r="N62" s="4" t="s">
        <v>182</v>
      </c>
      <c r="O62" s="1"/>
    </row>
    <row r="63" spans="1:15" ht="15" thickBot="1" x14ac:dyDescent="0.35">
      <c r="I63" s="1"/>
      <c r="J63" s="1"/>
      <c r="K63" s="1"/>
      <c r="L63" s="12" t="s">
        <v>183</v>
      </c>
      <c r="M63" s="1"/>
      <c r="N63" s="5"/>
      <c r="O63" s="1"/>
    </row>
    <row r="64" spans="1:15" ht="15.6" thickTop="1" thickBot="1" x14ac:dyDescent="0.35">
      <c r="I64" s="1"/>
      <c r="J64" s="1"/>
      <c r="K64" s="6" t="s">
        <v>181</v>
      </c>
      <c r="L64" s="72" t="s">
        <v>46</v>
      </c>
      <c r="M64" s="5" t="s">
        <v>182</v>
      </c>
      <c r="N64" s="73"/>
      <c r="O64" s="1"/>
    </row>
    <row r="65" spans="9:15" ht="15.6" thickTop="1" thickBot="1" x14ac:dyDescent="0.35">
      <c r="I65" s="1"/>
      <c r="J65" s="1"/>
      <c r="K65" s="71" t="s">
        <v>45</v>
      </c>
      <c r="L65" s="1" t="s">
        <v>182</v>
      </c>
      <c r="M65" s="4"/>
      <c r="N65" s="1"/>
      <c r="O65" s="1"/>
    </row>
    <row r="66" spans="9:15" ht="15.6" thickTop="1" thickBot="1" x14ac:dyDescent="0.35">
      <c r="I66" s="1"/>
      <c r="J66" s="1"/>
      <c r="K66" s="8" t="s">
        <v>182</v>
      </c>
      <c r="L66" s="4"/>
      <c r="M66" s="1"/>
      <c r="N66" s="1"/>
      <c r="O66" s="1"/>
    </row>
    <row r="67" spans="9:15" ht="15" thickTop="1" x14ac:dyDescent="0.3">
      <c r="I67" s="1"/>
      <c r="J67" s="1"/>
      <c r="K67" s="1"/>
      <c r="L67" s="1"/>
      <c r="M67" s="1"/>
      <c r="N67" s="6"/>
      <c r="O67" s="1"/>
    </row>
    <row r="68" spans="9:15" x14ac:dyDescent="0.3">
      <c r="I68" s="1"/>
      <c r="J68" s="1"/>
      <c r="K68" s="1"/>
      <c r="L68" s="1"/>
      <c r="M68" s="1"/>
      <c r="N68" s="1"/>
      <c r="O68" s="1"/>
    </row>
    <row r="69" spans="9:15" x14ac:dyDescent="0.3">
      <c r="I69" s="1"/>
      <c r="J69" s="1"/>
      <c r="K69" s="1"/>
      <c r="L69" s="1"/>
      <c r="M69" s="1"/>
      <c r="N69" s="1"/>
      <c r="O69" s="1"/>
    </row>
    <row r="70" spans="9:15" x14ac:dyDescent="0.3">
      <c r="I70" s="1"/>
      <c r="J70" s="1"/>
      <c r="K70" s="1"/>
      <c r="L70" s="1"/>
      <c r="M70" s="1"/>
      <c r="N70" s="1"/>
      <c r="O70" s="1"/>
    </row>
    <row r="71" spans="9:15" x14ac:dyDescent="0.3">
      <c r="I71" s="1"/>
      <c r="J71" s="1"/>
      <c r="K71" s="1"/>
      <c r="L71" s="1"/>
      <c r="M71" s="1"/>
      <c r="N71" s="1"/>
      <c r="O71" s="1"/>
    </row>
    <row r="72" spans="9:15" x14ac:dyDescent="0.3">
      <c r="J72" s="1"/>
      <c r="K72" s="1"/>
      <c r="L72" s="1"/>
      <c r="M72" s="1"/>
      <c r="N72" s="1"/>
      <c r="O72" s="1"/>
    </row>
  </sheetData>
  <mergeCells count="4">
    <mergeCell ref="F33:G34"/>
    <mergeCell ref="N33:O34"/>
    <mergeCell ref="F53:G54"/>
    <mergeCell ref="N53:O5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C2B9-FFB8-4DD8-918B-09B86885104A}">
  <dimension ref="A2:R40"/>
  <sheetViews>
    <sheetView topLeftCell="A9" workbookViewId="0">
      <selection activeCell="H3" sqref="H3:I35"/>
    </sheetView>
  </sheetViews>
  <sheetFormatPr defaultRowHeight="14.4" x14ac:dyDescent="0.3"/>
  <cols>
    <col min="2" max="16" width="11.21875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1"/>
      <c r="H3" s="1"/>
      <c r="I3" s="70"/>
      <c r="J3" s="6" t="s">
        <v>245</v>
      </c>
      <c r="K3" s="1"/>
      <c r="L3" s="1"/>
      <c r="M3" s="1"/>
      <c r="N3" s="1"/>
      <c r="O3" s="1"/>
      <c r="P3" s="1"/>
    </row>
    <row r="4" spans="1:16" ht="15.6" thickTop="1" thickBot="1" x14ac:dyDescent="0.35">
      <c r="A4" s="1"/>
      <c r="B4" s="71" t="s">
        <v>40</v>
      </c>
      <c r="C4" s="1"/>
      <c r="D4" s="1"/>
      <c r="E4" s="1"/>
      <c r="F4" s="1"/>
      <c r="G4" s="1"/>
      <c r="H4" s="1"/>
      <c r="I4" s="70"/>
      <c r="J4" s="71" t="s">
        <v>40</v>
      </c>
      <c r="K4" s="1" t="s">
        <v>251</v>
      </c>
      <c r="L4" s="1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1"/>
      <c r="H5" s="1"/>
      <c r="I5" s="70"/>
      <c r="J5" s="8" t="s">
        <v>246</v>
      </c>
      <c r="K5" s="4"/>
      <c r="L5" s="5"/>
      <c r="M5" s="1"/>
      <c r="N5" s="1"/>
      <c r="O5" s="1"/>
      <c r="P5" s="1"/>
    </row>
    <row r="6" spans="1:16" ht="15.6" thickTop="1" thickBot="1" x14ac:dyDescent="0.35">
      <c r="A6" s="1"/>
      <c r="B6" s="6"/>
      <c r="C6" s="72" t="s">
        <v>44</v>
      </c>
      <c r="D6" s="5"/>
      <c r="E6" s="1"/>
      <c r="F6" s="1"/>
      <c r="G6" s="1"/>
      <c r="H6" s="1"/>
      <c r="I6" s="70"/>
      <c r="J6" s="6"/>
      <c r="K6" s="72" t="s">
        <v>44</v>
      </c>
      <c r="L6" s="5"/>
      <c r="M6" s="1" t="s">
        <v>174</v>
      </c>
      <c r="N6" s="1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28"/>
      <c r="F7" s="5"/>
      <c r="G7" s="1"/>
      <c r="H7" s="1"/>
      <c r="I7" s="70"/>
      <c r="J7" s="6" t="s">
        <v>247</v>
      </c>
      <c r="K7" s="1"/>
      <c r="L7" s="4"/>
      <c r="M7" s="28"/>
      <c r="N7" s="5"/>
      <c r="O7" s="1"/>
      <c r="P7" s="1"/>
    </row>
    <row r="8" spans="1:16" ht="15.6" thickTop="1" thickBot="1" x14ac:dyDescent="0.35">
      <c r="A8" s="1"/>
      <c r="B8" s="71" t="s">
        <v>41</v>
      </c>
      <c r="C8" s="1"/>
      <c r="D8" s="5"/>
      <c r="E8" s="1"/>
      <c r="F8" s="5"/>
      <c r="G8" s="1"/>
      <c r="H8" s="1"/>
      <c r="I8" s="70"/>
      <c r="J8" s="71" t="s">
        <v>41</v>
      </c>
      <c r="K8" s="1" t="s">
        <v>174</v>
      </c>
      <c r="L8" s="5"/>
      <c r="M8" s="1"/>
      <c r="N8" s="5"/>
      <c r="O8" s="1"/>
      <c r="P8" s="1"/>
    </row>
    <row r="9" spans="1:16" ht="15.6" thickTop="1" thickBot="1" x14ac:dyDescent="0.35">
      <c r="A9" s="1"/>
      <c r="B9" s="8">
        <v>5</v>
      </c>
      <c r="C9" s="4"/>
      <c r="D9" s="1"/>
      <c r="E9" s="72" t="s">
        <v>243</v>
      </c>
      <c r="F9" s="5"/>
      <c r="G9" s="1"/>
      <c r="H9" s="1"/>
      <c r="I9" s="70"/>
      <c r="J9" s="8" t="s">
        <v>248</v>
      </c>
      <c r="K9" s="4"/>
      <c r="L9" s="1"/>
      <c r="M9" s="72" t="s">
        <v>243</v>
      </c>
      <c r="N9" s="5" t="s">
        <v>174</v>
      </c>
      <c r="O9" s="1"/>
      <c r="P9" s="1"/>
    </row>
    <row r="10" spans="1:16" ht="15" thickTop="1" x14ac:dyDescent="0.3">
      <c r="A10" s="1"/>
      <c r="B10" s="6"/>
      <c r="C10" s="1"/>
      <c r="D10" s="1"/>
      <c r="E10" s="1"/>
      <c r="F10" s="4"/>
      <c r="G10" s="5"/>
      <c r="H10" s="1"/>
      <c r="I10" s="70"/>
      <c r="J10" s="6"/>
      <c r="K10" s="1"/>
      <c r="L10" s="1"/>
      <c r="M10" s="1"/>
      <c r="N10" s="4" t="s">
        <v>250</v>
      </c>
      <c r="O10" s="5"/>
      <c r="P10" s="1"/>
    </row>
    <row r="11" spans="1:16" ht="15" thickBot="1" x14ac:dyDescent="0.35">
      <c r="A11" s="1"/>
      <c r="B11" s="1"/>
      <c r="C11" s="1"/>
      <c r="D11" s="12" t="s">
        <v>110</v>
      </c>
      <c r="E11" s="1"/>
      <c r="F11" s="5"/>
      <c r="G11" s="5"/>
      <c r="H11" s="1"/>
      <c r="I11" s="70"/>
      <c r="J11" s="1"/>
      <c r="K11" s="1"/>
      <c r="L11" s="12" t="s">
        <v>141</v>
      </c>
      <c r="M11" s="1"/>
      <c r="N11" s="5"/>
      <c r="O11" s="5"/>
      <c r="P11" s="1"/>
    </row>
    <row r="12" spans="1:16" ht="15.6" thickTop="1" thickBot="1" x14ac:dyDescent="0.35">
      <c r="A12" s="1"/>
      <c r="B12" s="1"/>
      <c r="C12" s="6" t="s">
        <v>42</v>
      </c>
      <c r="D12" s="72" t="s">
        <v>46</v>
      </c>
      <c r="E12" s="5"/>
      <c r="F12" s="73"/>
      <c r="G12" s="5"/>
      <c r="H12" s="1"/>
      <c r="I12" s="70"/>
      <c r="J12" s="1"/>
      <c r="K12" s="6" t="s">
        <v>249</v>
      </c>
      <c r="L12" s="72" t="s">
        <v>46</v>
      </c>
      <c r="M12" s="5" t="s">
        <v>250</v>
      </c>
      <c r="N12" s="73"/>
      <c r="O12" s="5"/>
      <c r="P12" s="1"/>
    </row>
    <row r="13" spans="1:16" ht="15.6" thickTop="1" thickBot="1" x14ac:dyDescent="0.35">
      <c r="A13" s="1"/>
      <c r="B13" s="1"/>
      <c r="C13" s="71" t="s">
        <v>45</v>
      </c>
      <c r="D13" s="1"/>
      <c r="E13" s="4"/>
      <c r="F13" s="1"/>
      <c r="G13" s="5"/>
      <c r="H13" s="1"/>
      <c r="I13" s="70"/>
      <c r="J13" s="1"/>
      <c r="K13" s="71" t="s">
        <v>45</v>
      </c>
      <c r="L13" s="1" t="s">
        <v>250</v>
      </c>
      <c r="M13" s="4"/>
      <c r="N13" s="1"/>
      <c r="O13" s="5"/>
      <c r="P13" s="1"/>
    </row>
    <row r="14" spans="1:16" ht="15.6" thickTop="1" thickBot="1" x14ac:dyDescent="0.35">
      <c r="A14" s="1"/>
      <c r="B14" s="1"/>
      <c r="C14" s="8" t="s">
        <v>43</v>
      </c>
      <c r="D14" s="4"/>
      <c r="E14" s="1"/>
      <c r="F14" s="1"/>
      <c r="G14" s="5"/>
      <c r="H14" s="1"/>
      <c r="I14" s="70"/>
      <c r="J14" s="1"/>
      <c r="K14" s="8" t="s">
        <v>250</v>
      </c>
      <c r="L14" s="4"/>
      <c r="M14" s="1"/>
      <c r="N14" s="1"/>
      <c r="O14" s="5"/>
      <c r="P14" s="1"/>
    </row>
    <row r="15" spans="1:16" ht="15" thickTop="1" x14ac:dyDescent="0.3">
      <c r="A15" s="1"/>
      <c r="B15" s="1"/>
      <c r="C15" s="6"/>
      <c r="D15" s="1"/>
      <c r="E15" s="1"/>
      <c r="F15" s="1"/>
      <c r="G15" s="5"/>
      <c r="H15" s="1"/>
      <c r="I15" s="70"/>
      <c r="J15" s="1"/>
      <c r="K15" s="6"/>
      <c r="L15" s="1"/>
      <c r="M15" s="1"/>
      <c r="N15" s="1"/>
      <c r="O15" s="5"/>
      <c r="P15" s="1"/>
    </row>
    <row r="16" spans="1:16" ht="15" thickBot="1" x14ac:dyDescent="0.35">
      <c r="A16" s="1"/>
      <c r="B16" s="1"/>
      <c r="C16" s="1"/>
      <c r="D16" s="1"/>
      <c r="E16" s="6"/>
      <c r="F16" s="72" t="s">
        <v>62</v>
      </c>
      <c r="G16" s="5"/>
      <c r="H16" s="1"/>
      <c r="I16" s="70"/>
      <c r="J16" s="1"/>
      <c r="K16" s="1"/>
      <c r="L16" s="1"/>
      <c r="M16" s="6"/>
      <c r="N16" s="72" t="s">
        <v>62</v>
      </c>
      <c r="O16" s="5" t="s">
        <v>174</v>
      </c>
      <c r="P16" s="1"/>
    </row>
    <row r="17" spans="1:18" ht="15.6" thickTop="1" thickBot="1" x14ac:dyDescent="0.35">
      <c r="A17" s="1"/>
      <c r="B17" s="6">
        <v>2</v>
      </c>
      <c r="C17" s="1"/>
      <c r="D17" s="1"/>
      <c r="E17" s="1"/>
      <c r="F17" s="1"/>
      <c r="G17" s="4"/>
      <c r="H17" s="1"/>
      <c r="I17" s="70"/>
      <c r="J17" s="6" t="s">
        <v>252</v>
      </c>
      <c r="K17" s="1"/>
      <c r="L17" s="1"/>
      <c r="M17" s="1"/>
      <c r="N17" s="1"/>
      <c r="O17" s="4"/>
      <c r="P17" s="1"/>
    </row>
    <row r="18" spans="1:18" ht="15.6" thickTop="1" thickBot="1" x14ac:dyDescent="0.35">
      <c r="A18" s="1"/>
      <c r="B18" s="71" t="s">
        <v>42</v>
      </c>
      <c r="C18" s="1"/>
      <c r="D18" s="1"/>
      <c r="E18" s="1"/>
      <c r="F18" s="1"/>
      <c r="G18" s="5"/>
      <c r="H18" s="1"/>
      <c r="I18" s="70"/>
      <c r="J18" s="71" t="s">
        <v>42</v>
      </c>
      <c r="K18" s="1" t="s">
        <v>140</v>
      </c>
      <c r="L18" s="1"/>
      <c r="M18" s="1"/>
      <c r="N18" s="1"/>
      <c r="O18" s="5"/>
      <c r="P18" s="1"/>
    </row>
    <row r="19" spans="1:18" ht="15.6" thickTop="1" thickBot="1" x14ac:dyDescent="0.35">
      <c r="A19" s="1"/>
      <c r="B19" s="8">
        <v>7</v>
      </c>
      <c r="C19" s="4"/>
      <c r="D19" s="5"/>
      <c r="E19" s="1"/>
      <c r="F19" s="1"/>
      <c r="G19" s="5"/>
      <c r="H19" s="1"/>
      <c r="I19" s="70"/>
      <c r="J19" s="8" t="s">
        <v>253</v>
      </c>
      <c r="K19" s="4"/>
      <c r="L19" s="5"/>
      <c r="M19" s="1"/>
      <c r="N19" s="1"/>
      <c r="O19" s="5"/>
      <c r="P19" s="1"/>
    </row>
    <row r="20" spans="1:18" ht="15.6" thickTop="1" thickBot="1" x14ac:dyDescent="0.35">
      <c r="A20" s="1"/>
      <c r="B20" s="6"/>
      <c r="C20" s="72" t="s">
        <v>110</v>
      </c>
      <c r="D20" s="5"/>
      <c r="E20" s="1"/>
      <c r="F20" s="1"/>
      <c r="G20" s="5"/>
      <c r="H20" s="1"/>
      <c r="I20" s="70"/>
      <c r="J20" s="6"/>
      <c r="K20" s="72" t="s">
        <v>110</v>
      </c>
      <c r="L20" s="5"/>
      <c r="M20" s="1" t="s">
        <v>140</v>
      </c>
      <c r="N20" s="1"/>
      <c r="O20" s="5"/>
      <c r="P20" s="1"/>
    </row>
    <row r="21" spans="1:18" ht="15.6" thickTop="1" thickBot="1" x14ac:dyDescent="0.35">
      <c r="A21" s="1"/>
      <c r="B21" s="6">
        <v>3</v>
      </c>
      <c r="C21" s="1"/>
      <c r="D21" s="4"/>
      <c r="E21" s="28"/>
      <c r="F21" s="5"/>
      <c r="G21" s="5"/>
      <c r="H21" s="1"/>
      <c r="I21" s="70"/>
      <c r="J21" s="6" t="s">
        <v>254</v>
      </c>
      <c r="K21" s="1"/>
      <c r="L21" s="4"/>
      <c r="M21" s="28"/>
      <c r="N21" s="5"/>
      <c r="O21" s="5"/>
      <c r="P21" s="1"/>
    </row>
    <row r="22" spans="1:18" ht="15.6" thickTop="1" thickBot="1" x14ac:dyDescent="0.35">
      <c r="A22" s="1"/>
      <c r="B22" s="71" t="s">
        <v>43</v>
      </c>
      <c r="C22" s="1"/>
      <c r="D22" s="5"/>
      <c r="E22" s="1"/>
      <c r="F22" s="5"/>
      <c r="G22" s="5"/>
      <c r="H22" s="1"/>
      <c r="I22" s="70"/>
      <c r="J22" s="71" t="s">
        <v>43</v>
      </c>
      <c r="K22" s="1" t="s">
        <v>141</v>
      </c>
      <c r="L22" s="5"/>
      <c r="M22" s="1"/>
      <c r="N22" s="5"/>
      <c r="O22" s="5"/>
      <c r="P22" s="1"/>
    </row>
    <row r="23" spans="1:18" ht="15.6" thickTop="1" thickBot="1" x14ac:dyDescent="0.35">
      <c r="A23" s="1"/>
      <c r="B23" s="8">
        <v>6</v>
      </c>
      <c r="C23" s="4"/>
      <c r="D23" s="1"/>
      <c r="E23" s="72" t="s">
        <v>244</v>
      </c>
      <c r="F23" s="5"/>
      <c r="G23" s="5"/>
      <c r="H23" s="1"/>
      <c r="I23" s="70"/>
      <c r="J23" s="8" t="s">
        <v>255</v>
      </c>
      <c r="K23" s="4"/>
      <c r="L23" s="1"/>
      <c r="M23" s="72" t="s">
        <v>244</v>
      </c>
      <c r="N23" s="5" t="s">
        <v>140</v>
      </c>
      <c r="O23" s="5"/>
      <c r="P23" s="1"/>
    </row>
    <row r="24" spans="1:18" ht="15" thickTop="1" x14ac:dyDescent="0.3">
      <c r="A24" s="1"/>
      <c r="B24" s="6"/>
      <c r="C24" s="1"/>
      <c r="D24" s="1"/>
      <c r="E24" s="1"/>
      <c r="F24" s="4"/>
      <c r="G24" s="1"/>
      <c r="H24" s="1"/>
      <c r="I24" s="70"/>
      <c r="J24" s="6"/>
      <c r="K24" s="1"/>
      <c r="L24" s="1"/>
      <c r="M24" s="1"/>
      <c r="N24" s="4"/>
      <c r="O24" s="1"/>
      <c r="P24" s="1"/>
    </row>
    <row r="25" spans="1:18" ht="15" thickBot="1" x14ac:dyDescent="0.35">
      <c r="A25" s="1"/>
      <c r="B25" s="1"/>
      <c r="C25" s="1"/>
      <c r="D25" s="12" t="s">
        <v>44</v>
      </c>
      <c r="E25" s="1"/>
      <c r="F25" s="5"/>
      <c r="G25" s="1"/>
      <c r="H25" s="1"/>
      <c r="I25" s="70"/>
      <c r="J25" s="1"/>
      <c r="K25" s="1"/>
      <c r="L25" s="12" t="s">
        <v>251</v>
      </c>
      <c r="M25" s="1"/>
      <c r="N25" s="5"/>
      <c r="O25" s="1"/>
      <c r="P25" s="1"/>
    </row>
    <row r="26" spans="1:18" ht="15.6" thickTop="1" thickBot="1" x14ac:dyDescent="0.35">
      <c r="A26" s="1"/>
      <c r="B26" s="1"/>
      <c r="C26" s="6" t="s">
        <v>40</v>
      </c>
      <c r="D26" s="72" t="s">
        <v>111</v>
      </c>
      <c r="E26" s="5"/>
      <c r="F26" s="73"/>
      <c r="G26" s="1"/>
      <c r="H26" s="1"/>
      <c r="I26" s="70"/>
      <c r="J26" s="1"/>
      <c r="K26" s="6" t="s">
        <v>256</v>
      </c>
      <c r="L26" s="72" t="s">
        <v>111</v>
      </c>
      <c r="M26" s="5" t="s">
        <v>256</v>
      </c>
      <c r="N26" s="73"/>
      <c r="O26" s="1"/>
      <c r="P26" s="1"/>
    </row>
    <row r="27" spans="1:18" ht="15.6" thickTop="1" thickBot="1" x14ac:dyDescent="0.35">
      <c r="A27" s="1"/>
      <c r="B27" s="1"/>
      <c r="C27" s="71" t="s">
        <v>189</v>
      </c>
      <c r="D27" s="1"/>
      <c r="E27" s="4"/>
      <c r="F27" s="1"/>
      <c r="G27" s="1"/>
      <c r="H27" s="1"/>
      <c r="I27" s="70"/>
      <c r="J27" s="1"/>
      <c r="K27" s="71" t="s">
        <v>189</v>
      </c>
      <c r="L27" s="1" t="s">
        <v>256</v>
      </c>
      <c r="M27" s="4"/>
      <c r="N27" s="1"/>
      <c r="O27" s="1"/>
      <c r="P27" s="1"/>
    </row>
    <row r="28" spans="1:18" ht="15.6" thickTop="1" thickBot="1" x14ac:dyDescent="0.35">
      <c r="A28" s="1"/>
      <c r="B28" s="1"/>
      <c r="C28" s="8" t="s">
        <v>41</v>
      </c>
      <c r="D28" s="4"/>
      <c r="E28" s="1"/>
      <c r="F28" s="1"/>
      <c r="G28" s="1"/>
      <c r="H28" s="1"/>
      <c r="I28" s="70"/>
      <c r="J28" s="1"/>
      <c r="K28" s="8" t="s">
        <v>257</v>
      </c>
      <c r="L28" s="4"/>
      <c r="M28" s="1"/>
      <c r="N28" s="1"/>
      <c r="O28" s="1"/>
      <c r="P28" s="1"/>
    </row>
    <row r="29" spans="1:18" ht="15" thickTop="1" x14ac:dyDescent="0.3">
      <c r="A29" s="1"/>
      <c r="B29" s="1"/>
      <c r="C29" s="1"/>
      <c r="D29" s="1"/>
      <c r="E29" s="6"/>
      <c r="F29" s="1"/>
      <c r="G29" s="1"/>
      <c r="H29" s="1"/>
      <c r="I29" s="70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 s="1"/>
      <c r="B30" s="1"/>
      <c r="C30" s="1"/>
      <c r="D30" s="1"/>
      <c r="E30" s="1"/>
      <c r="F30" s="1"/>
      <c r="G30" s="1"/>
      <c r="H30" s="1"/>
      <c r="I30" s="70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">
      <c r="A31" s="1"/>
      <c r="B31" s="1"/>
      <c r="C31" s="1"/>
      <c r="D31" s="1"/>
      <c r="E31" s="1"/>
      <c r="F31" s="1"/>
      <c r="G31" s="1"/>
      <c r="H31" s="1"/>
      <c r="I31" s="70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 s="1"/>
      <c r="B32" s="1"/>
      <c r="C32" s="1"/>
      <c r="D32" s="1"/>
      <c r="E32" s="1"/>
      <c r="F32" s="1"/>
      <c r="G32" s="1"/>
      <c r="H32" s="1"/>
      <c r="I32" s="70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 s="1"/>
      <c r="B33" s="1"/>
      <c r="C33" s="1"/>
      <c r="D33" s="1"/>
      <c r="E33" s="1"/>
      <c r="F33" s="1"/>
      <c r="G33" s="1"/>
      <c r="H33" s="1"/>
      <c r="I33" s="70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 s="1"/>
      <c r="B34" s="1"/>
      <c r="C34" s="1"/>
      <c r="D34" s="1"/>
      <c r="E34" s="1"/>
      <c r="F34" s="1"/>
      <c r="G34" s="1"/>
      <c r="H34" s="1"/>
      <c r="I34" s="70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 s="1"/>
      <c r="B35" s="1"/>
      <c r="C35" s="1"/>
      <c r="D35" s="1"/>
      <c r="E35" s="1"/>
      <c r="F35" s="1"/>
      <c r="G35" s="1"/>
      <c r="H35" s="1"/>
      <c r="I35" s="70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">
      <c r="A36" s="1"/>
      <c r="B36" s="1"/>
      <c r="C36" s="1"/>
      <c r="D36" s="1"/>
      <c r="E36" s="1"/>
      <c r="F36" s="1"/>
      <c r="G36" s="1"/>
      <c r="H36" s="1"/>
      <c r="I36" s="70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">
      <c r="A37" s="1"/>
      <c r="B37" s="1"/>
      <c r="C37" s="1"/>
      <c r="D37" s="1"/>
      <c r="E37" s="1"/>
      <c r="F37" s="1"/>
      <c r="G37" s="1"/>
      <c r="H37" s="1"/>
      <c r="I37" s="70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">
      <c r="A38" s="1"/>
      <c r="B38" s="1"/>
      <c r="C38" s="1"/>
      <c r="D38" s="1"/>
      <c r="E38" s="1"/>
      <c r="F38" s="1"/>
      <c r="G38" s="1"/>
      <c r="H38" s="1"/>
      <c r="I38" s="70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3">
      <c r="A39" s="1"/>
      <c r="B39" s="1"/>
      <c r="C39" s="1"/>
      <c r="D39" s="1"/>
      <c r="E39" s="1"/>
      <c r="F39" s="1"/>
      <c r="G39" s="1"/>
      <c r="H39" s="1"/>
      <c r="I39" s="70"/>
      <c r="J39" s="1"/>
      <c r="K39" s="1"/>
      <c r="L39" s="1"/>
    </row>
    <row r="40" spans="1:18" x14ac:dyDescent="0.3">
      <c r="A40" s="1"/>
      <c r="B40" s="1"/>
      <c r="C40" s="1"/>
      <c r="D40" s="1"/>
      <c r="E40" s="1"/>
      <c r="F40" s="1"/>
      <c r="G40" s="1"/>
      <c r="H40" s="1"/>
      <c r="I40" s="70"/>
      <c r="J40" s="1"/>
      <c r="K40" s="1"/>
      <c r="L40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7EA9-68F9-472C-BB47-C203545B6CA6}">
  <dimension ref="A1:P35"/>
  <sheetViews>
    <sheetView workbookViewId="0">
      <selection activeCell="I18" sqref="I18"/>
    </sheetView>
  </sheetViews>
  <sheetFormatPr defaultRowHeight="14.4" x14ac:dyDescent="0.3"/>
  <cols>
    <col min="2" max="15" width="10.21875" customWidth="1"/>
  </cols>
  <sheetData>
    <row r="1" spans="1:16" x14ac:dyDescent="0.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1"/>
      <c r="B3" s="1"/>
      <c r="C3" s="1"/>
      <c r="D3" s="1"/>
      <c r="E3" s="1"/>
      <c r="F3" s="1"/>
      <c r="G3" s="1"/>
      <c r="H3" s="1"/>
      <c r="I3" s="70"/>
      <c r="J3" s="1"/>
      <c r="K3" s="1"/>
      <c r="L3" s="1"/>
      <c r="M3" s="1"/>
      <c r="N3" s="1"/>
      <c r="O3" s="1"/>
      <c r="P3" s="1"/>
    </row>
    <row r="4" spans="1:16" ht="15" thickBot="1" x14ac:dyDescent="0.35">
      <c r="A4" s="1"/>
      <c r="B4" s="1"/>
      <c r="C4" s="1"/>
      <c r="D4" s="6">
        <v>1</v>
      </c>
      <c r="E4" s="1"/>
      <c r="F4" s="1"/>
      <c r="G4" s="1"/>
      <c r="H4" s="1"/>
      <c r="I4" s="70"/>
      <c r="J4" s="1"/>
      <c r="K4" s="1"/>
      <c r="L4" s="6" t="s">
        <v>266</v>
      </c>
      <c r="M4" s="1"/>
      <c r="N4" s="1"/>
      <c r="O4" s="1"/>
      <c r="P4" s="1"/>
    </row>
    <row r="5" spans="1:16" ht="15.6" thickTop="1" thickBot="1" x14ac:dyDescent="0.35">
      <c r="A5" s="1"/>
      <c r="B5" s="1"/>
      <c r="C5" s="1" t="s">
        <v>41</v>
      </c>
      <c r="D5" s="71" t="s">
        <v>46</v>
      </c>
      <c r="E5" s="1"/>
      <c r="F5" s="1"/>
      <c r="G5" s="1"/>
      <c r="H5" s="1"/>
      <c r="I5" s="70"/>
      <c r="J5" s="1"/>
      <c r="K5" s="1" t="s">
        <v>274</v>
      </c>
      <c r="L5" s="71" t="s">
        <v>46</v>
      </c>
      <c r="M5" s="1" t="s">
        <v>270</v>
      </c>
      <c r="N5" s="1"/>
      <c r="O5" s="1"/>
      <c r="P5" s="1"/>
    </row>
    <row r="6" spans="1:16" ht="15.6" thickTop="1" thickBot="1" x14ac:dyDescent="0.35">
      <c r="A6" s="1"/>
      <c r="B6" s="6">
        <v>9</v>
      </c>
      <c r="C6" s="71" t="s">
        <v>44</v>
      </c>
      <c r="D6" s="1"/>
      <c r="E6" s="4"/>
      <c r="F6" s="5"/>
      <c r="G6" s="1"/>
      <c r="H6" s="1"/>
      <c r="I6" s="70"/>
      <c r="J6" s="6" t="s">
        <v>272</v>
      </c>
      <c r="K6" s="71" t="s">
        <v>44</v>
      </c>
      <c r="L6" s="1" t="s">
        <v>262</v>
      </c>
      <c r="M6" s="4"/>
      <c r="N6" s="5"/>
      <c r="O6" s="1"/>
      <c r="P6" s="1"/>
    </row>
    <row r="7" spans="1:16" ht="15.6" thickTop="1" thickBot="1" x14ac:dyDescent="0.35">
      <c r="A7" s="1"/>
      <c r="B7" s="71" t="s">
        <v>40</v>
      </c>
      <c r="C7" s="1"/>
      <c r="D7" s="4"/>
      <c r="E7" s="72" t="s">
        <v>47</v>
      </c>
      <c r="F7" s="5"/>
      <c r="G7" s="1"/>
      <c r="H7" s="1"/>
      <c r="I7" s="70"/>
      <c r="J7" s="71" t="s">
        <v>40</v>
      </c>
      <c r="K7" s="1" t="s">
        <v>262</v>
      </c>
      <c r="L7" s="4"/>
      <c r="M7" s="72" t="s">
        <v>47</v>
      </c>
      <c r="N7" s="5" t="s">
        <v>270</v>
      </c>
      <c r="O7" s="1"/>
      <c r="P7" s="1"/>
    </row>
    <row r="8" spans="1:16" ht="15.6" thickTop="1" thickBot="1" x14ac:dyDescent="0.35">
      <c r="A8" s="1"/>
      <c r="B8" s="8">
        <v>10</v>
      </c>
      <c r="C8" s="4"/>
      <c r="D8" s="6">
        <v>4</v>
      </c>
      <c r="E8" s="1"/>
      <c r="F8" s="4"/>
      <c r="G8" s="5"/>
      <c r="H8" s="1"/>
      <c r="I8" s="70"/>
      <c r="J8" s="8" t="s">
        <v>273</v>
      </c>
      <c r="K8" s="4"/>
      <c r="L8" s="6" t="s">
        <v>267</v>
      </c>
      <c r="M8" s="1"/>
      <c r="N8" s="4"/>
      <c r="O8" s="5"/>
      <c r="P8" s="1"/>
    </row>
    <row r="9" spans="1:16" ht="15.6" thickTop="1" thickBot="1" x14ac:dyDescent="0.35">
      <c r="A9" s="1"/>
      <c r="B9" s="1"/>
      <c r="C9" s="1"/>
      <c r="D9" s="71" t="s">
        <v>111</v>
      </c>
      <c r="E9" s="1"/>
      <c r="F9" s="5"/>
      <c r="G9" s="5"/>
      <c r="H9" s="1"/>
      <c r="I9" s="70"/>
      <c r="J9" s="1"/>
      <c r="K9" s="1"/>
      <c r="L9" s="71" t="s">
        <v>111</v>
      </c>
      <c r="M9" s="1" t="s">
        <v>263</v>
      </c>
      <c r="N9" s="5"/>
      <c r="O9" s="5"/>
      <c r="P9" s="1"/>
    </row>
    <row r="10" spans="1:16" ht="15.6" thickTop="1" thickBot="1" x14ac:dyDescent="0.35">
      <c r="A10" s="1"/>
      <c r="B10" s="1"/>
      <c r="C10" s="1"/>
      <c r="D10" s="8">
        <v>5</v>
      </c>
      <c r="E10" s="4"/>
      <c r="F10" s="1"/>
      <c r="G10" s="5"/>
      <c r="H10" s="1"/>
      <c r="I10" s="70"/>
      <c r="J10" s="1"/>
      <c r="K10" s="1"/>
      <c r="L10" s="8" t="s">
        <v>268</v>
      </c>
      <c r="M10" s="4"/>
      <c r="N10" s="1"/>
      <c r="O10" s="5"/>
      <c r="P10" s="1"/>
    </row>
    <row r="11" spans="1:16" ht="15.6" thickTop="1" thickBot="1" x14ac:dyDescent="0.35">
      <c r="A11" s="1"/>
      <c r="B11" s="1"/>
      <c r="C11" s="1"/>
      <c r="D11" s="6"/>
      <c r="E11" s="1"/>
      <c r="F11" s="72" t="s">
        <v>62</v>
      </c>
      <c r="G11" s="5"/>
      <c r="H11" s="1"/>
      <c r="I11" s="70"/>
      <c r="J11" s="1"/>
      <c r="K11" s="1"/>
      <c r="L11" s="6"/>
      <c r="M11" s="1"/>
      <c r="N11" s="72" t="s">
        <v>62</v>
      </c>
      <c r="O11" s="5" t="s">
        <v>261</v>
      </c>
      <c r="P11" s="1"/>
    </row>
    <row r="12" spans="1:16" ht="15.6" thickTop="1" thickBot="1" x14ac:dyDescent="0.35">
      <c r="A12" s="1"/>
      <c r="B12" s="1"/>
      <c r="C12" s="1"/>
      <c r="D12" s="6">
        <v>3</v>
      </c>
      <c r="E12" s="1"/>
      <c r="F12" s="1"/>
      <c r="G12" s="4"/>
      <c r="H12" s="1"/>
      <c r="I12" s="70"/>
      <c r="J12" s="1"/>
      <c r="K12" s="1"/>
      <c r="L12" s="6" t="s">
        <v>260</v>
      </c>
      <c r="M12" s="1"/>
      <c r="N12" s="1"/>
      <c r="O12" s="4"/>
      <c r="P12" s="1"/>
    </row>
    <row r="13" spans="1:16" ht="15.6" thickTop="1" thickBot="1" x14ac:dyDescent="0.35">
      <c r="A13" s="1"/>
      <c r="B13" s="1"/>
      <c r="C13" s="1"/>
      <c r="D13" s="71" t="s">
        <v>258</v>
      </c>
      <c r="E13" s="1"/>
      <c r="F13" s="1"/>
      <c r="G13" s="5"/>
      <c r="H13" s="1"/>
      <c r="I13" s="70"/>
      <c r="J13" s="1"/>
      <c r="K13" s="1"/>
      <c r="L13" s="71" t="s">
        <v>258</v>
      </c>
      <c r="M13" s="1" t="s">
        <v>264</v>
      </c>
      <c r="N13" s="1"/>
      <c r="O13" s="5"/>
      <c r="P13" s="1"/>
    </row>
    <row r="14" spans="1:16" ht="15.6" thickTop="1" thickBot="1" x14ac:dyDescent="0.35">
      <c r="A14" s="1"/>
      <c r="B14" s="1"/>
      <c r="C14" s="1"/>
      <c r="D14" s="8">
        <v>6</v>
      </c>
      <c r="E14" s="4"/>
      <c r="F14" s="5"/>
      <c r="G14" s="5"/>
      <c r="H14" s="1"/>
      <c r="I14" s="70"/>
      <c r="J14" s="1"/>
      <c r="K14" s="1"/>
      <c r="L14" s="8" t="s">
        <v>269</v>
      </c>
      <c r="M14" s="4"/>
      <c r="N14" s="5"/>
      <c r="O14" s="5"/>
      <c r="P14" s="1"/>
    </row>
    <row r="15" spans="1:16" ht="15.6" thickTop="1" thickBot="1" x14ac:dyDescent="0.35">
      <c r="A15" s="1"/>
      <c r="B15" s="1"/>
      <c r="C15" s="1"/>
      <c r="D15" s="6"/>
      <c r="E15" s="72" t="s">
        <v>73</v>
      </c>
      <c r="F15" s="5"/>
      <c r="G15" s="5"/>
      <c r="H15" s="1"/>
      <c r="I15" s="70"/>
      <c r="J15" s="1"/>
      <c r="K15" s="1"/>
      <c r="L15" s="6"/>
      <c r="M15" s="72" t="s">
        <v>73</v>
      </c>
      <c r="N15" s="5" t="s">
        <v>261</v>
      </c>
      <c r="O15" s="5"/>
      <c r="P15" s="1"/>
    </row>
    <row r="16" spans="1:16" ht="15.6" thickTop="1" thickBot="1" x14ac:dyDescent="0.35">
      <c r="A16" s="1"/>
      <c r="B16" s="1"/>
      <c r="C16" s="1"/>
      <c r="D16" s="6">
        <v>2</v>
      </c>
      <c r="E16" s="1"/>
      <c r="F16" s="4"/>
      <c r="G16" s="1"/>
      <c r="H16" s="1"/>
      <c r="I16" s="70"/>
      <c r="J16" s="1"/>
      <c r="K16" s="1"/>
      <c r="L16" s="6" t="s">
        <v>275</v>
      </c>
      <c r="M16" s="1"/>
      <c r="N16" s="4"/>
      <c r="O16" s="1"/>
      <c r="P16" s="1"/>
    </row>
    <row r="17" spans="1:16" ht="15.6" thickTop="1" thickBot="1" x14ac:dyDescent="0.35">
      <c r="A17" s="1"/>
      <c r="B17" s="6">
        <v>7</v>
      </c>
      <c r="C17" s="1"/>
      <c r="D17" s="71" t="s">
        <v>259</v>
      </c>
      <c r="E17" s="1"/>
      <c r="F17" s="5"/>
      <c r="G17" s="1"/>
      <c r="H17" s="1"/>
      <c r="I17" s="70"/>
      <c r="J17" s="6" t="s">
        <v>271</v>
      </c>
      <c r="K17" s="1"/>
      <c r="L17" s="71" t="s">
        <v>259</v>
      </c>
      <c r="M17" s="1" t="s">
        <v>261</v>
      </c>
      <c r="N17" s="5"/>
      <c r="O17" s="1"/>
      <c r="P17" s="1"/>
    </row>
    <row r="18" spans="1:16" ht="15.6" thickTop="1" thickBot="1" x14ac:dyDescent="0.35">
      <c r="A18" s="1"/>
      <c r="B18" s="71" t="s">
        <v>41</v>
      </c>
      <c r="C18" s="1"/>
      <c r="D18" s="8"/>
      <c r="E18" s="4"/>
      <c r="F18" s="1"/>
      <c r="G18" s="1"/>
      <c r="H18" s="1"/>
      <c r="I18" s="70"/>
      <c r="J18" s="71" t="s">
        <v>41</v>
      </c>
      <c r="K18" s="1"/>
      <c r="L18" s="8" t="s">
        <v>265</v>
      </c>
      <c r="M18" s="4"/>
      <c r="N18" s="1"/>
      <c r="O18" s="1"/>
      <c r="P18" s="1"/>
    </row>
    <row r="19" spans="1:16" ht="15.6" thickTop="1" thickBot="1" x14ac:dyDescent="0.35">
      <c r="A19" s="1"/>
      <c r="B19" s="8">
        <v>8</v>
      </c>
      <c r="C19" s="4"/>
      <c r="D19" s="1"/>
      <c r="E19" s="1"/>
      <c r="F19" s="1"/>
      <c r="G19" s="1"/>
      <c r="H19" s="1"/>
      <c r="I19" s="70"/>
      <c r="J19" s="8" t="s">
        <v>276</v>
      </c>
      <c r="K19" s="4"/>
      <c r="L19" s="1"/>
      <c r="M19" s="1"/>
      <c r="N19" s="1"/>
      <c r="O19" s="1"/>
      <c r="P19" s="1"/>
    </row>
    <row r="20" spans="1:16" ht="15" thickTop="1" x14ac:dyDescent="0.3">
      <c r="A20" s="1"/>
      <c r="B20" s="1"/>
      <c r="C20" s="1"/>
      <c r="D20" s="1"/>
      <c r="E20" s="1"/>
      <c r="F20" s="1"/>
      <c r="G20" s="1"/>
      <c r="H20" s="1"/>
      <c r="I20" s="70"/>
      <c r="J20" s="1"/>
      <c r="K20" s="1"/>
      <c r="L20" s="1"/>
      <c r="M20" s="1"/>
      <c r="N20" s="1"/>
      <c r="O20" s="1"/>
      <c r="P20" s="1"/>
    </row>
    <row r="21" spans="1:16" x14ac:dyDescent="0.3">
      <c r="A21" s="1"/>
      <c r="B21" s="1"/>
      <c r="C21" s="1"/>
      <c r="D21" s="1"/>
      <c r="E21" s="1"/>
      <c r="F21" s="1"/>
      <c r="G21" s="1"/>
      <c r="H21" s="1"/>
      <c r="I21" s="70"/>
      <c r="J21" s="1"/>
      <c r="K21" s="1"/>
      <c r="L21" s="1"/>
      <c r="M21" s="1"/>
      <c r="N21" s="1"/>
      <c r="O21" s="1"/>
      <c r="P21" s="1"/>
    </row>
    <row r="22" spans="1:16" x14ac:dyDescent="0.3">
      <c r="A22" s="1"/>
      <c r="B22" s="1"/>
      <c r="C22" s="1"/>
      <c r="D22" s="1"/>
      <c r="E22" s="1"/>
      <c r="F22" s="1"/>
      <c r="G22" s="1"/>
      <c r="H22" s="1"/>
      <c r="I22" s="70"/>
      <c r="J22" s="1"/>
      <c r="K22" s="1"/>
      <c r="L22" s="1"/>
      <c r="M22" s="1"/>
      <c r="N22" s="1"/>
      <c r="O22" s="1"/>
      <c r="P22" s="1"/>
    </row>
    <row r="23" spans="1:16" x14ac:dyDescent="0.3">
      <c r="A23" s="1"/>
      <c r="B23" s="1"/>
      <c r="C23" s="1"/>
      <c r="D23" s="1"/>
      <c r="E23" s="1"/>
      <c r="F23" s="1"/>
      <c r="G23" s="1"/>
      <c r="H23" s="1"/>
      <c r="I23" s="70"/>
      <c r="J23" s="1"/>
      <c r="K23" s="1"/>
      <c r="L23" s="1"/>
      <c r="M23" s="1"/>
      <c r="N23" s="1"/>
      <c r="O23" s="1"/>
      <c r="P23" s="1"/>
    </row>
    <row r="24" spans="1:16" x14ac:dyDescent="0.3">
      <c r="A24" s="1"/>
      <c r="B24" s="1"/>
      <c r="C24" s="1"/>
      <c r="D24" s="1"/>
      <c r="E24" s="1"/>
      <c r="F24" s="1"/>
      <c r="G24" s="1"/>
      <c r="H24" s="1"/>
      <c r="I24" s="70"/>
      <c r="J24" s="1"/>
      <c r="K24" s="1"/>
      <c r="L24" s="1"/>
      <c r="M24" s="1"/>
      <c r="N24" s="1"/>
      <c r="O24" s="1"/>
      <c r="P24" s="1"/>
    </row>
    <row r="25" spans="1:16" x14ac:dyDescent="0.3">
      <c r="A25" s="1"/>
      <c r="B25" s="1"/>
      <c r="C25" s="1"/>
      <c r="D25" s="1"/>
      <c r="E25" s="1"/>
      <c r="F25" s="1"/>
      <c r="G25" s="1"/>
      <c r="H25" s="1"/>
      <c r="I25" s="70"/>
      <c r="J25" s="1"/>
      <c r="K25" s="1"/>
      <c r="L25" s="1"/>
      <c r="M25" s="1"/>
      <c r="N25" s="1"/>
      <c r="O25" s="1"/>
      <c r="P25" s="1"/>
    </row>
    <row r="26" spans="1:16" x14ac:dyDescent="0.3">
      <c r="A26" s="1"/>
      <c r="B26" s="1"/>
      <c r="C26" s="1"/>
      <c r="D26" s="1"/>
      <c r="E26" s="1"/>
      <c r="F26" s="1"/>
      <c r="G26" s="1"/>
      <c r="H26" s="1"/>
      <c r="I26" s="70"/>
      <c r="J26" s="1"/>
      <c r="K26" s="1"/>
      <c r="L26" s="1"/>
      <c r="M26" s="1"/>
      <c r="N26" s="1"/>
      <c r="O26" s="1"/>
      <c r="P26" s="1"/>
    </row>
    <row r="27" spans="1:16" x14ac:dyDescent="0.3">
      <c r="A27" s="1"/>
      <c r="B27" s="1"/>
      <c r="C27" s="1"/>
      <c r="D27" s="1"/>
      <c r="E27" s="1"/>
      <c r="F27" s="1"/>
      <c r="G27" s="1"/>
      <c r="H27" s="1"/>
      <c r="I27" s="70"/>
      <c r="J27" s="1"/>
      <c r="K27" s="1"/>
      <c r="L27" s="1"/>
      <c r="M27" s="1"/>
      <c r="N27" s="1"/>
      <c r="O27" s="1"/>
      <c r="P27" s="1"/>
    </row>
    <row r="28" spans="1:16" x14ac:dyDescent="0.3">
      <c r="A28" s="1"/>
      <c r="B28" s="1"/>
      <c r="C28" s="1"/>
      <c r="D28" s="1"/>
      <c r="E28" s="1"/>
      <c r="F28" s="1"/>
      <c r="G28" s="1"/>
      <c r="H28" s="1"/>
      <c r="I28" s="70"/>
      <c r="J28" s="1"/>
      <c r="K28" s="1"/>
      <c r="L28" s="1"/>
      <c r="M28" s="1"/>
      <c r="N28" s="1"/>
      <c r="O28" s="1"/>
      <c r="P28" s="1"/>
    </row>
    <row r="29" spans="1:16" x14ac:dyDescent="0.3">
      <c r="A29" s="1"/>
      <c r="B29" s="1"/>
      <c r="C29" s="1"/>
      <c r="D29" s="1"/>
      <c r="E29" s="1"/>
      <c r="F29" s="1"/>
      <c r="G29" s="1"/>
      <c r="H29" s="1"/>
      <c r="I29" s="70"/>
      <c r="J29" s="1"/>
      <c r="K29" s="1"/>
      <c r="L29" s="1"/>
      <c r="M29" s="1"/>
      <c r="N29" s="1"/>
      <c r="O29" s="1"/>
      <c r="P29" s="1"/>
    </row>
    <row r="30" spans="1:16" x14ac:dyDescent="0.3">
      <c r="A30" s="1"/>
      <c r="B30" s="1"/>
      <c r="C30" s="1"/>
      <c r="D30" s="1"/>
      <c r="E30" s="1"/>
      <c r="F30" s="1"/>
      <c r="G30" s="1"/>
      <c r="H30" s="1"/>
      <c r="I30" s="70"/>
      <c r="J30" s="1"/>
      <c r="K30" s="1"/>
      <c r="L30" s="1"/>
      <c r="M30" s="1"/>
      <c r="N30" s="1"/>
      <c r="O30" s="1"/>
      <c r="P30" s="1"/>
    </row>
    <row r="31" spans="1:16" x14ac:dyDescent="0.3">
      <c r="C31" s="1"/>
      <c r="D31" s="1"/>
      <c r="E31" s="1"/>
      <c r="F31" s="1"/>
      <c r="G31" s="1"/>
      <c r="H31" s="1"/>
      <c r="I31" s="70"/>
      <c r="K31" s="1"/>
      <c r="L31" s="1"/>
      <c r="M31" s="1"/>
      <c r="N31" s="1"/>
      <c r="O31" s="1"/>
      <c r="P31" s="1"/>
    </row>
    <row r="32" spans="1:16" x14ac:dyDescent="0.3">
      <c r="C32" s="1"/>
      <c r="D32" s="1"/>
      <c r="E32" s="1"/>
      <c r="F32" s="1"/>
      <c r="G32" s="1"/>
      <c r="H32" s="1"/>
      <c r="I32" s="70"/>
      <c r="K32" s="1"/>
      <c r="L32" s="1"/>
      <c r="M32" s="1"/>
      <c r="N32" s="1"/>
      <c r="O32" s="1"/>
      <c r="P32" s="1"/>
    </row>
    <row r="33" spans="8:16" x14ac:dyDescent="0.3">
      <c r="H33" s="1"/>
      <c r="I33" s="70"/>
      <c r="P33" s="1"/>
    </row>
    <row r="34" spans="8:16" x14ac:dyDescent="0.3">
      <c r="H34" s="1"/>
      <c r="I34" s="70"/>
    </row>
    <row r="35" spans="8:16" x14ac:dyDescent="0.3">
      <c r="H35" s="1"/>
      <c r="I35" s="7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B3" sqref="B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P16"/>
  <sheetViews>
    <sheetView workbookViewId="0">
      <selection activeCell="L21" sqref="L21"/>
    </sheetView>
  </sheetViews>
  <sheetFormatPr defaultRowHeight="14.4" x14ac:dyDescent="0.3"/>
  <sheetData>
    <row r="5" spans="1:16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6"/>
      <c r="M5" s="6"/>
      <c r="N5" s="1"/>
      <c r="O5" s="1"/>
      <c r="P5" s="1"/>
    </row>
    <row r="6" spans="1:16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6"/>
      <c r="M6" s="6">
        <v>1</v>
      </c>
      <c r="N6" s="1"/>
      <c r="O6" s="1"/>
      <c r="P6" s="1"/>
    </row>
    <row r="7" spans="1:16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  <c r="L7" s="6">
        <v>4</v>
      </c>
      <c r="M7" s="7"/>
      <c r="N7" s="1"/>
      <c r="O7" s="1"/>
      <c r="P7" s="1"/>
    </row>
    <row r="8" spans="1:16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  <c r="L8" s="7"/>
      <c r="M8" s="6"/>
      <c r="N8" s="4"/>
      <c r="O8" s="5"/>
      <c r="P8" s="1"/>
    </row>
    <row r="9" spans="1:16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  <c r="L9" s="8">
        <v>5</v>
      </c>
      <c r="M9" s="20"/>
      <c r="N9" s="1"/>
      <c r="O9" s="5"/>
      <c r="P9" s="1"/>
    </row>
    <row r="10" spans="1:16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  <c r="L10" s="6"/>
      <c r="M10" s="6">
        <v>2</v>
      </c>
      <c r="N10" s="1"/>
      <c r="O10" s="4"/>
      <c r="P10" s="1"/>
    </row>
    <row r="11" spans="1:16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  <c r="L11" s="6">
        <v>3</v>
      </c>
      <c r="M11" s="7"/>
      <c r="N11" s="1"/>
      <c r="O11" s="5"/>
      <c r="P11" s="1"/>
    </row>
    <row r="12" spans="1:16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  <c r="L12" s="7"/>
      <c r="M12" s="6"/>
      <c r="N12" s="4"/>
      <c r="O12" s="1"/>
      <c r="P12" s="1"/>
    </row>
    <row r="13" spans="1:16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  <c r="L13" s="8">
        <v>6</v>
      </c>
      <c r="M13" s="20"/>
      <c r="N13" s="1"/>
      <c r="O13" s="1"/>
      <c r="P13" s="1"/>
    </row>
    <row r="14" spans="1:16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  <c r="L14" s="6"/>
      <c r="M14" s="6"/>
      <c r="N14" s="1"/>
      <c r="O14" s="1"/>
      <c r="P14" s="1"/>
    </row>
    <row r="15" spans="1:16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  <c r="L15" s="6"/>
      <c r="M15" s="6"/>
      <c r="N15" s="1"/>
      <c r="O15" s="1"/>
      <c r="P15" s="1"/>
    </row>
    <row r="16" spans="1:16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  <c r="L16" s="1"/>
      <c r="M16" s="1"/>
      <c r="N16" s="1"/>
      <c r="O16" s="1"/>
      <c r="P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23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23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24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25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23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23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24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25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23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23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23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24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25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23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23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24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25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23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23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75"/>
      <c r="E8" s="1"/>
      <c r="F8" s="4"/>
      <c r="G8" s="5"/>
    </row>
    <row r="9" spans="2:7" ht="15.6" thickTop="1" thickBot="1" x14ac:dyDescent="0.35">
      <c r="B9" s="1"/>
      <c r="C9" s="1"/>
      <c r="D9" s="75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75"/>
      <c r="E12" s="1"/>
      <c r="F12" s="1"/>
      <c r="G12" s="4"/>
    </row>
    <row r="13" spans="2:7" ht="15.6" thickTop="1" thickBot="1" x14ac:dyDescent="0.35">
      <c r="B13" s="1"/>
      <c r="C13" s="1"/>
      <c r="D13" s="75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75"/>
      <c r="E16" s="1"/>
      <c r="F16" s="4"/>
      <c r="G16" s="1"/>
    </row>
    <row r="17" spans="2:7" ht="15.6" thickTop="1" thickBot="1" x14ac:dyDescent="0.35">
      <c r="B17" s="1"/>
      <c r="C17" s="1"/>
      <c r="D17" s="75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75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75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78" t="s">
        <v>25</v>
      </c>
      <c r="C10" s="1"/>
      <c r="D10" s="1"/>
      <c r="E10" s="80"/>
      <c r="F10" s="81"/>
      <c r="G10" s="6"/>
      <c r="H10" s="1"/>
      <c r="I10" s="5"/>
    </row>
    <row r="11" spans="2:9" ht="4.95" customHeight="1" x14ac:dyDescent="0.3">
      <c r="B11" s="78"/>
      <c r="C11" s="1"/>
      <c r="D11" s="1"/>
      <c r="E11" s="80"/>
      <c r="F11" s="81"/>
      <c r="G11" s="6"/>
      <c r="H11" s="1"/>
      <c r="I11" s="5"/>
    </row>
    <row r="12" spans="2:9" ht="4.95" customHeight="1" thickBot="1" x14ac:dyDescent="0.35">
      <c r="B12" s="79"/>
      <c r="C12" s="1"/>
      <c r="D12" s="1"/>
      <c r="E12" s="81"/>
      <c r="F12" s="1"/>
      <c r="G12" s="6"/>
      <c r="H12" s="1"/>
      <c r="I12" s="5"/>
    </row>
    <row r="13" spans="2:9" ht="4.95" customHeight="1" thickTop="1" x14ac:dyDescent="0.3">
      <c r="B13" s="2"/>
      <c r="C13" s="78" t="s">
        <v>29</v>
      </c>
      <c r="D13" s="1"/>
      <c r="E13" s="81"/>
      <c r="F13" s="1"/>
      <c r="G13" s="6"/>
      <c r="H13" s="1"/>
      <c r="I13" s="76" t="s">
        <v>32</v>
      </c>
    </row>
    <row r="14" spans="2:9" ht="4.95" customHeight="1" x14ac:dyDescent="0.3">
      <c r="B14" s="14"/>
      <c r="C14" s="78"/>
      <c r="D14" s="81"/>
      <c r="E14" s="80"/>
      <c r="F14" s="1"/>
      <c r="G14" s="6"/>
      <c r="H14" s="1"/>
      <c r="I14" s="76"/>
    </row>
    <row r="15" spans="2:9" ht="4.95" customHeight="1" thickBot="1" x14ac:dyDescent="0.35">
      <c r="B15" s="18"/>
      <c r="C15" s="79"/>
      <c r="D15" s="81"/>
      <c r="E15" s="80"/>
      <c r="F15" s="1"/>
      <c r="G15" s="1"/>
      <c r="H15" s="1"/>
      <c r="I15" s="77"/>
    </row>
    <row r="16" spans="2:9" ht="15.6" thickTop="1" thickBot="1" x14ac:dyDescent="0.35">
      <c r="B16" s="8" t="s">
        <v>26</v>
      </c>
      <c r="C16" s="9"/>
      <c r="D16" s="1"/>
      <c r="E16" s="1"/>
      <c r="F16" s="75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75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75"/>
      <c r="E20" s="75"/>
      <c r="F20" s="75"/>
      <c r="G20" s="1"/>
      <c r="H20" s="4"/>
      <c r="I20" s="1"/>
    </row>
    <row r="21" spans="2:9" ht="15.6" thickTop="1" thickBot="1" x14ac:dyDescent="0.35">
      <c r="B21" s="1"/>
      <c r="C21" s="1"/>
      <c r="D21" s="75"/>
      <c r="E21" s="75"/>
      <c r="F21" s="75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20:F21"/>
    <mergeCell ref="F16:F17"/>
    <mergeCell ref="F10:F11"/>
    <mergeCell ref="C13:C15"/>
    <mergeCell ref="D14:D15"/>
    <mergeCell ref="E12:E13"/>
    <mergeCell ref="D8:D9"/>
    <mergeCell ref="I13:I15"/>
    <mergeCell ref="B10:B12"/>
    <mergeCell ref="E10:E11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cfp</vt:lpstr>
      <vt:lpstr>422200</vt:lpstr>
      <vt:lpstr>2300</vt:lpstr>
      <vt:lpstr>nba playoffs</vt:lpstr>
      <vt:lpstr>4200</vt:lpstr>
      <vt:lpstr>3200000</vt:lpstr>
      <vt:lpstr>160000</vt:lpstr>
      <vt:lpstr>afc</vt:lpstr>
      <vt:lpstr>nfc</vt:lpstr>
      <vt:lpstr>441200</vt:lpstr>
      <vt:lpstr>stapling</vt:lpstr>
      <vt:lpstr>ordered starters</vt:lpstr>
      <vt:lpstr>semis</vt:lpstr>
      <vt:lpstr>third place</vt:lpstr>
      <vt:lpstr>tiers</vt:lpstr>
      <vt:lpstr>tiers2</vt:lpstr>
      <vt:lpstr>nba playin</vt:lpstr>
      <vt:lpstr>fiba groups</vt:lpstr>
      <vt:lpstr>4rd swis</vt:lpstr>
      <vt:lpstr>containment</vt:lpstr>
      <vt:lpstr>efficient</vt:lpstr>
      <vt:lpstr>RCB</vt:lpstr>
      <vt:lpstr>world baseball</vt:lpstr>
      <vt:lpstr>nerc</vt:lpstr>
      <vt:lpstr>afl</vt:lpstr>
      <vt:lpstr>rr calcs</vt:lpstr>
      <vt:lpstr>maui</vt:lpstr>
      <vt:lpstr>012 swiss</vt:lpstr>
      <vt:lpstr>multiple elim</vt:lpstr>
      <vt:lpstr>D4</vt:lpstr>
      <vt:lpstr>adtnl</vt:lpstr>
      <vt:lpstr>kbo</vt:lpstr>
      <vt:lpstr>third place (2)</vt:lpstr>
      <vt:lpstr>nonlinear</vt:lpstr>
      <vt:lpstr>nonlinear2</vt:lpstr>
      <vt:lpstr>nbaplayingnonlinear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2024-02-20T21:15:49Z</dcterms:modified>
</cp:coreProperties>
</file>